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3155" windowHeight="8115"/>
  </bookViews>
  <sheets>
    <sheet name="CHU START_STOP CRITERIA" sheetId="16" r:id="rId1"/>
    <sheet name="Saanichton 1971" sheetId="4" r:id="rId2"/>
    <sheet name="Osoyoos_1978" sheetId="10" r:id="rId3"/>
    <sheet name="Fort Nelson_1971" sheetId="8" r:id="rId4"/>
    <sheet name="Harrow_1984" sheetId="6" r:id="rId5"/>
    <sheet name="Sudbury 1982" sheetId="14" r:id="rId6"/>
    <sheet name="Quebec A_1952" sheetId="12" r:id="rId7"/>
    <sheet name="Kentville_1971" sheetId="9" r:id="rId8"/>
  </sheets>
  <calcPr calcId="125725"/>
</workbook>
</file>

<file path=xl/calcChain.xml><?xml version="1.0" encoding="utf-8"?>
<calcChain xmlns="http://schemas.openxmlformats.org/spreadsheetml/2006/main">
  <c r="P28" i="10"/>
  <c r="P27"/>
  <c r="U96"/>
  <c r="U114" i="8"/>
  <c r="AB113"/>
  <c r="Y154" i="9"/>
  <c r="Y153"/>
  <c r="R10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 i="12"/>
  <c r="R10" i="14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 i="6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 i="8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Q7"/>
  <c r="R368" i="10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10" i="4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X136" i="14"/>
  <c r="W136"/>
  <c r="Y136" s="1"/>
  <c r="X135"/>
  <c r="W135"/>
  <c r="Y135" s="1"/>
  <c r="X134"/>
  <c r="W134"/>
  <c r="Y134" s="1"/>
  <c r="X133"/>
  <c r="W133"/>
  <c r="Y133" s="1"/>
  <c r="X132"/>
  <c r="W132"/>
  <c r="Y132" s="1"/>
  <c r="X131"/>
  <c r="W131"/>
  <c r="Y131" s="1"/>
  <c r="X130"/>
  <c r="W130"/>
  <c r="Y130" s="1"/>
  <c r="X129"/>
  <c r="W129"/>
  <c r="Y129" s="1"/>
  <c r="X128"/>
  <c r="W128"/>
  <c r="Y128" s="1"/>
  <c r="Z128" s="1"/>
  <c r="Z129" s="1"/>
  <c r="Z130" s="1"/>
  <c r="Z131" s="1"/>
  <c r="Z132" s="1"/>
  <c r="Z133" s="1"/>
  <c r="Z134" s="1"/>
  <c r="Z135" s="1"/>
  <c r="Z136" s="1"/>
  <c r="R368" i="12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Q9"/>
  <c r="Y137" i="14"/>
  <c r="X137"/>
  <c r="W137"/>
  <c r="Q291" i="4"/>
  <c r="Z150"/>
  <c r="Z151"/>
  <c r="X151"/>
  <c r="W151"/>
  <c r="Y151" s="1"/>
  <c r="X150"/>
  <c r="W150"/>
  <c r="Y150" s="1"/>
  <c r="P7" i="12" l="1"/>
  <c r="Q106"/>
  <c r="P7" i="14"/>
  <c r="X289" i="8"/>
  <c r="W289"/>
  <c r="X290" i="10"/>
  <c r="W290"/>
  <c r="Y290" s="1"/>
  <c r="Y289"/>
  <c r="X289"/>
  <c r="W289"/>
  <c r="X288"/>
  <c r="W288"/>
  <c r="AB114"/>
  <c r="O29" i="8"/>
  <c r="O28" s="1"/>
  <c r="P28" i="9"/>
  <c r="O28"/>
  <c r="O27" s="1"/>
  <c r="P29" i="8"/>
  <c r="P28" i="4"/>
  <c r="O28"/>
  <c r="O27" s="1"/>
  <c r="O28" i="6"/>
  <c r="O27" s="1"/>
  <c r="P27" i="12"/>
  <c r="O27" s="1"/>
  <c r="O26" s="1"/>
  <c r="P26"/>
  <c r="P27" i="14"/>
  <c r="P28"/>
  <c r="O28" s="1"/>
  <c r="O27" s="1"/>
  <c r="P27" i="6"/>
  <c r="P28"/>
  <c r="P26"/>
  <c r="Y288" i="10" l="1"/>
  <c r="P26"/>
  <c r="O28"/>
  <c r="O27" s="1"/>
  <c r="Y289" i="8"/>
  <c r="P26" i="14"/>
  <c r="P25" i="12"/>
  <c r="O43" i="9" l="1"/>
  <c r="P7"/>
  <c r="O44" i="8"/>
  <c r="P7"/>
  <c r="P7" i="4"/>
  <c r="X367" i="14" l="1"/>
  <c r="W367"/>
  <c r="Q367"/>
  <c r="X366"/>
  <c r="W366"/>
  <c r="Q366"/>
  <c r="X365"/>
  <c r="W365"/>
  <c r="Y365" s="1"/>
  <c r="Q365"/>
  <c r="X364"/>
  <c r="W364"/>
  <c r="Y364" s="1"/>
  <c r="Q364"/>
  <c r="X363"/>
  <c r="W363"/>
  <c r="Y363" s="1"/>
  <c r="Q363"/>
  <c r="X362"/>
  <c r="W362"/>
  <c r="Y362" s="1"/>
  <c r="Q362"/>
  <c r="Y361"/>
  <c r="X361"/>
  <c r="W361"/>
  <c r="Q361"/>
  <c r="Y360"/>
  <c r="X360"/>
  <c r="W360"/>
  <c r="Q360"/>
  <c r="X359"/>
  <c r="W359"/>
  <c r="Q359"/>
  <c r="X358"/>
  <c r="W358"/>
  <c r="Q358"/>
  <c r="X357"/>
  <c r="W357"/>
  <c r="Y357" s="1"/>
  <c r="Q357"/>
  <c r="X356"/>
  <c r="W356"/>
  <c r="Y356" s="1"/>
  <c r="Q356"/>
  <c r="X355"/>
  <c r="W355"/>
  <c r="Y355" s="1"/>
  <c r="Q355"/>
  <c r="X354"/>
  <c r="W354"/>
  <c r="Y354" s="1"/>
  <c r="Q354"/>
  <c r="Y353"/>
  <c r="X353"/>
  <c r="W353"/>
  <c r="Q353"/>
  <c r="Y352"/>
  <c r="X352"/>
  <c r="W352"/>
  <c r="Q352"/>
  <c r="X351"/>
  <c r="W351"/>
  <c r="Q351"/>
  <c r="X350"/>
  <c r="W350"/>
  <c r="Q350"/>
  <c r="X349"/>
  <c r="W349"/>
  <c r="Y349" s="1"/>
  <c r="Q349"/>
  <c r="X348"/>
  <c r="W348"/>
  <c r="Y348" s="1"/>
  <c r="Q348"/>
  <c r="X347"/>
  <c r="W347"/>
  <c r="Y347" s="1"/>
  <c r="Q347"/>
  <c r="X346"/>
  <c r="W346"/>
  <c r="Y346" s="1"/>
  <c r="Q346"/>
  <c r="Y345"/>
  <c r="X345"/>
  <c r="W345"/>
  <c r="Q345"/>
  <c r="Y344"/>
  <c r="X344"/>
  <c r="W344"/>
  <c r="Q344"/>
  <c r="X343"/>
  <c r="W343"/>
  <c r="Q343"/>
  <c r="X342"/>
  <c r="W342"/>
  <c r="Q342"/>
  <c r="X341"/>
  <c r="W341"/>
  <c r="Y341" s="1"/>
  <c r="Q341"/>
  <c r="X340"/>
  <c r="W340"/>
  <c r="Y340" s="1"/>
  <c r="Q340"/>
  <c r="X339"/>
  <c r="W339"/>
  <c r="Y339" s="1"/>
  <c r="Q339"/>
  <c r="X338"/>
  <c r="W338"/>
  <c r="Y338" s="1"/>
  <c r="Q338"/>
  <c r="Y337"/>
  <c r="X337"/>
  <c r="W337"/>
  <c r="Q337"/>
  <c r="Y336"/>
  <c r="X336"/>
  <c r="W336"/>
  <c r="Q336"/>
  <c r="X335"/>
  <c r="W335"/>
  <c r="Q335"/>
  <c r="X334"/>
  <c r="W334"/>
  <c r="Q334"/>
  <c r="X333"/>
  <c r="W333"/>
  <c r="Y333" s="1"/>
  <c r="Q333"/>
  <c r="X332"/>
  <c r="W332"/>
  <c r="Y332" s="1"/>
  <c r="Q332"/>
  <c r="X331"/>
  <c r="W331"/>
  <c r="Y331" s="1"/>
  <c r="Q331"/>
  <c r="X330"/>
  <c r="W330"/>
  <c r="Y330" s="1"/>
  <c r="Q330"/>
  <c r="Y329"/>
  <c r="X329"/>
  <c r="W329"/>
  <c r="Q329"/>
  <c r="Y328"/>
  <c r="X328"/>
  <c r="W328"/>
  <c r="Q328"/>
  <c r="X327"/>
  <c r="W327"/>
  <c r="Q327"/>
  <c r="X326"/>
  <c r="W326"/>
  <c r="Q326"/>
  <c r="X325"/>
  <c r="W325"/>
  <c r="Y325" s="1"/>
  <c r="Q325"/>
  <c r="X324"/>
  <c r="W324"/>
  <c r="Y324" s="1"/>
  <c r="Q324"/>
  <c r="X323"/>
  <c r="W323"/>
  <c r="Y323" s="1"/>
  <c r="Q323"/>
  <c r="X322"/>
  <c r="W322"/>
  <c r="Y322" s="1"/>
  <c r="Q322"/>
  <c r="Y321"/>
  <c r="X321"/>
  <c r="W321"/>
  <c r="Q321"/>
  <c r="Y320"/>
  <c r="X320"/>
  <c r="W320"/>
  <c r="Q320"/>
  <c r="X319"/>
  <c r="W319"/>
  <c r="Q319"/>
  <c r="X318"/>
  <c r="W318"/>
  <c r="Q318"/>
  <c r="X317"/>
  <c r="W317"/>
  <c r="Y317" s="1"/>
  <c r="Q317"/>
  <c r="X316"/>
  <c r="W316"/>
  <c r="Y316" s="1"/>
  <c r="Q316"/>
  <c r="X315"/>
  <c r="W315"/>
  <c r="Y315" s="1"/>
  <c r="Q315"/>
  <c r="X314"/>
  <c r="W314"/>
  <c r="Y314" s="1"/>
  <c r="Q314"/>
  <c r="Y313"/>
  <c r="X313"/>
  <c r="W313"/>
  <c r="Q313"/>
  <c r="Y312"/>
  <c r="X312"/>
  <c r="W312"/>
  <c r="Q312"/>
  <c r="X311"/>
  <c r="W311"/>
  <c r="Q311"/>
  <c r="X310"/>
  <c r="W310"/>
  <c r="Q310"/>
  <c r="X309"/>
  <c r="W309"/>
  <c r="Y309" s="1"/>
  <c r="Q309"/>
  <c r="X308"/>
  <c r="W308"/>
  <c r="Y308" s="1"/>
  <c r="Q308"/>
  <c r="X307"/>
  <c r="W307"/>
  <c r="Y307" s="1"/>
  <c r="Q307"/>
  <c r="X306"/>
  <c r="W306"/>
  <c r="Y306" s="1"/>
  <c r="Q306"/>
  <c r="Y305"/>
  <c r="X305"/>
  <c r="W305"/>
  <c r="Q305"/>
  <c r="Y304"/>
  <c r="X304"/>
  <c r="W304"/>
  <c r="Q304"/>
  <c r="X303"/>
  <c r="W303"/>
  <c r="Q303"/>
  <c r="X302"/>
  <c r="W302"/>
  <c r="Q302"/>
  <c r="X301"/>
  <c r="W301"/>
  <c r="Y301" s="1"/>
  <c r="Q301"/>
  <c r="X300"/>
  <c r="W300"/>
  <c r="Y300" s="1"/>
  <c r="Q300"/>
  <c r="X299"/>
  <c r="W299"/>
  <c r="Q299"/>
  <c r="X298"/>
  <c r="W298"/>
  <c r="Y298" s="1"/>
  <c r="Q298"/>
  <c r="X297"/>
  <c r="W297"/>
  <c r="Q297"/>
  <c r="X296"/>
  <c r="W296"/>
  <c r="Q296"/>
  <c r="X295"/>
  <c r="W295"/>
  <c r="Q295"/>
  <c r="X294"/>
  <c r="W294"/>
  <c r="Y294" s="1"/>
  <c r="Q294"/>
  <c r="X293"/>
  <c r="W293"/>
  <c r="Q293"/>
  <c r="Y292"/>
  <c r="X292"/>
  <c r="W292"/>
  <c r="Q292"/>
  <c r="X291"/>
  <c r="W291"/>
  <c r="Q291"/>
  <c r="X290"/>
  <c r="W290"/>
  <c r="Q290"/>
  <c r="X289"/>
  <c r="W289"/>
  <c r="Q289"/>
  <c r="X288"/>
  <c r="W288"/>
  <c r="Q288"/>
  <c r="X287"/>
  <c r="W287"/>
  <c r="Q287"/>
  <c r="X286"/>
  <c r="W286"/>
  <c r="Q286"/>
  <c r="X285"/>
  <c r="W285"/>
  <c r="Q285"/>
  <c r="X284"/>
  <c r="W284"/>
  <c r="Q284"/>
  <c r="X283"/>
  <c r="W283"/>
  <c r="Q283"/>
  <c r="X282"/>
  <c r="W282"/>
  <c r="Q282"/>
  <c r="X281"/>
  <c r="W281"/>
  <c r="Q281"/>
  <c r="X280"/>
  <c r="W280"/>
  <c r="Q280"/>
  <c r="X279"/>
  <c r="W279"/>
  <c r="Q279"/>
  <c r="X278"/>
  <c r="W278"/>
  <c r="Q278"/>
  <c r="X277"/>
  <c r="W277"/>
  <c r="Q277"/>
  <c r="X276"/>
  <c r="W276"/>
  <c r="Q276"/>
  <c r="X275"/>
  <c r="W275"/>
  <c r="Q275"/>
  <c r="X274"/>
  <c r="W274"/>
  <c r="Q274"/>
  <c r="X273"/>
  <c r="W273"/>
  <c r="Q273"/>
  <c r="X272"/>
  <c r="W272"/>
  <c r="Q272"/>
  <c r="X271"/>
  <c r="W271"/>
  <c r="Q271"/>
  <c r="X270"/>
  <c r="W270"/>
  <c r="Q270"/>
  <c r="X269"/>
  <c r="W269"/>
  <c r="Q269"/>
  <c r="X268"/>
  <c r="W268"/>
  <c r="Q268"/>
  <c r="X267"/>
  <c r="W267"/>
  <c r="Q267"/>
  <c r="X266"/>
  <c r="W266"/>
  <c r="Q266"/>
  <c r="X265"/>
  <c r="W265"/>
  <c r="Q265"/>
  <c r="X264"/>
  <c r="W264"/>
  <c r="Q264"/>
  <c r="X263"/>
  <c r="W263"/>
  <c r="Q263"/>
  <c r="X262"/>
  <c r="W262"/>
  <c r="Q262"/>
  <c r="X261"/>
  <c r="W261"/>
  <c r="Q261"/>
  <c r="X260"/>
  <c r="W260"/>
  <c r="Q260"/>
  <c r="X259"/>
  <c r="W259"/>
  <c r="Q259"/>
  <c r="X258"/>
  <c r="W258"/>
  <c r="Q258"/>
  <c r="X257"/>
  <c r="W257"/>
  <c r="Q257"/>
  <c r="X256"/>
  <c r="W256"/>
  <c r="Q256"/>
  <c r="X255"/>
  <c r="W255"/>
  <c r="Q255"/>
  <c r="X254"/>
  <c r="W254"/>
  <c r="Q254"/>
  <c r="X253"/>
  <c r="W253"/>
  <c r="Q253"/>
  <c r="X252"/>
  <c r="W252"/>
  <c r="Q252"/>
  <c r="X251"/>
  <c r="W251"/>
  <c r="Q251"/>
  <c r="X250"/>
  <c r="W250"/>
  <c r="Q250"/>
  <c r="X249"/>
  <c r="W249"/>
  <c r="Q249"/>
  <c r="X248"/>
  <c r="W248"/>
  <c r="Q248"/>
  <c r="X247"/>
  <c r="W247"/>
  <c r="Q247"/>
  <c r="X246"/>
  <c r="W246"/>
  <c r="Q246"/>
  <c r="X245"/>
  <c r="W245"/>
  <c r="Q245"/>
  <c r="X244"/>
  <c r="W244"/>
  <c r="Q244"/>
  <c r="X243"/>
  <c r="W243"/>
  <c r="Q243"/>
  <c r="X242"/>
  <c r="W242"/>
  <c r="Q242"/>
  <c r="X241"/>
  <c r="W241"/>
  <c r="Y241" s="1"/>
  <c r="Q241"/>
  <c r="X240"/>
  <c r="W240"/>
  <c r="Q240"/>
  <c r="X239"/>
  <c r="W239"/>
  <c r="Y239" s="1"/>
  <c r="Q239"/>
  <c r="X238"/>
  <c r="W238"/>
  <c r="Y238" s="1"/>
  <c r="Q238"/>
  <c r="X237"/>
  <c r="W237"/>
  <c r="Q237"/>
  <c r="X236"/>
  <c r="W236"/>
  <c r="Q236"/>
  <c r="X235"/>
  <c r="W235"/>
  <c r="Y235" s="1"/>
  <c r="Q235"/>
  <c r="X234"/>
  <c r="W234"/>
  <c r="Q234"/>
  <c r="Y233"/>
  <c r="X233"/>
  <c r="W233"/>
  <c r="Q233"/>
  <c r="X232"/>
  <c r="W232"/>
  <c r="Q232"/>
  <c r="Y231"/>
  <c r="X231"/>
  <c r="W231"/>
  <c r="Q231"/>
  <c r="X230"/>
  <c r="W230"/>
  <c r="Q230"/>
  <c r="X229"/>
  <c r="W229"/>
  <c r="Y229" s="1"/>
  <c r="Q229"/>
  <c r="X228"/>
  <c r="W228"/>
  <c r="Y228" s="1"/>
  <c r="Q228"/>
  <c r="X227"/>
  <c r="W227"/>
  <c r="Q227"/>
  <c r="X226"/>
  <c r="W226"/>
  <c r="Q226"/>
  <c r="X225"/>
  <c r="W225"/>
  <c r="Y225" s="1"/>
  <c r="Q225"/>
  <c r="X224"/>
  <c r="W224"/>
  <c r="Q224"/>
  <c r="X223"/>
  <c r="W223"/>
  <c r="Y223" s="1"/>
  <c r="Q223"/>
  <c r="X222"/>
  <c r="W222"/>
  <c r="Y222" s="1"/>
  <c r="Q222"/>
  <c r="X221"/>
  <c r="W221"/>
  <c r="Q221"/>
  <c r="X220"/>
  <c r="W220"/>
  <c r="Q220"/>
  <c r="X219"/>
  <c r="W219"/>
  <c r="Y219" s="1"/>
  <c r="Q219"/>
  <c r="X218"/>
  <c r="W218"/>
  <c r="Q218"/>
  <c r="Y217"/>
  <c r="X217"/>
  <c r="W217"/>
  <c r="Q217"/>
  <c r="X216"/>
  <c r="W216"/>
  <c r="Q216"/>
  <c r="Y215"/>
  <c r="X215"/>
  <c r="W215"/>
  <c r="Q215"/>
  <c r="X214"/>
  <c r="W214"/>
  <c r="Q214"/>
  <c r="X213"/>
  <c r="W213"/>
  <c r="Y213" s="1"/>
  <c r="Q213"/>
  <c r="X212"/>
  <c r="W212"/>
  <c r="Y212" s="1"/>
  <c r="Q212"/>
  <c r="X211"/>
  <c r="W211"/>
  <c r="Q211"/>
  <c r="X210"/>
  <c r="W210"/>
  <c r="Q210"/>
  <c r="X209"/>
  <c r="W209"/>
  <c r="Y209" s="1"/>
  <c r="Q209"/>
  <c r="X208"/>
  <c r="W208"/>
  <c r="Q208"/>
  <c r="X207"/>
  <c r="W207"/>
  <c r="Y207" s="1"/>
  <c r="Q207"/>
  <c r="X206"/>
  <c r="W206"/>
  <c r="Y206" s="1"/>
  <c r="Q206"/>
  <c r="X205"/>
  <c r="W205"/>
  <c r="Q205"/>
  <c r="X204"/>
  <c r="W204"/>
  <c r="Q204"/>
  <c r="X203"/>
  <c r="W203"/>
  <c r="Y203" s="1"/>
  <c r="Q203"/>
  <c r="X202"/>
  <c r="W202"/>
  <c r="Q202"/>
  <c r="Y201"/>
  <c r="X201"/>
  <c r="W201"/>
  <c r="Q201"/>
  <c r="X200"/>
  <c r="W200"/>
  <c r="Q200"/>
  <c r="Y199"/>
  <c r="X199"/>
  <c r="W199"/>
  <c r="Q199"/>
  <c r="X198"/>
  <c r="W198"/>
  <c r="Q198"/>
  <c r="X197"/>
  <c r="W197"/>
  <c r="Y197" s="1"/>
  <c r="Q197"/>
  <c r="X196"/>
  <c r="W196"/>
  <c r="Y196" s="1"/>
  <c r="Q196"/>
  <c r="X195"/>
  <c r="W195"/>
  <c r="Q195"/>
  <c r="X194"/>
  <c r="W194"/>
  <c r="Q194"/>
  <c r="X193"/>
  <c r="W193"/>
  <c r="Y193" s="1"/>
  <c r="Q193"/>
  <c r="X192"/>
  <c r="W192"/>
  <c r="Q192"/>
  <c r="X191"/>
  <c r="W191"/>
  <c r="Y191" s="1"/>
  <c r="Q191"/>
  <c r="X190"/>
  <c r="W190"/>
  <c r="Y190" s="1"/>
  <c r="Q190"/>
  <c r="X189"/>
  <c r="W189"/>
  <c r="Q189"/>
  <c r="X188"/>
  <c r="W188"/>
  <c r="Q188"/>
  <c r="X187"/>
  <c r="W187"/>
  <c r="Y187" s="1"/>
  <c r="Q187"/>
  <c r="X186"/>
  <c r="W186"/>
  <c r="Q186"/>
  <c r="Y185"/>
  <c r="X185"/>
  <c r="W185"/>
  <c r="Q185"/>
  <c r="X184"/>
  <c r="W184"/>
  <c r="Q184"/>
  <c r="Y183"/>
  <c r="X183"/>
  <c r="W183"/>
  <c r="Q183"/>
  <c r="X182"/>
  <c r="W182"/>
  <c r="Q182"/>
  <c r="X181"/>
  <c r="W181"/>
  <c r="Y181" s="1"/>
  <c r="Q181"/>
  <c r="X180"/>
  <c r="W180"/>
  <c r="Y180" s="1"/>
  <c r="Q180"/>
  <c r="X179"/>
  <c r="W179"/>
  <c r="Q179"/>
  <c r="X178"/>
  <c r="W178"/>
  <c r="Q178"/>
  <c r="X177"/>
  <c r="W177"/>
  <c r="Y177" s="1"/>
  <c r="Q177"/>
  <c r="X176"/>
  <c r="W176"/>
  <c r="Q176"/>
  <c r="X175"/>
  <c r="W175"/>
  <c r="Y175" s="1"/>
  <c r="Q175"/>
  <c r="X174"/>
  <c r="W174"/>
  <c r="Y174" s="1"/>
  <c r="Q174"/>
  <c r="X173"/>
  <c r="W173"/>
  <c r="Q173"/>
  <c r="X172"/>
  <c r="W172"/>
  <c r="Q172"/>
  <c r="X171"/>
  <c r="W171"/>
  <c r="Y171" s="1"/>
  <c r="Q171"/>
  <c r="X170"/>
  <c r="W170"/>
  <c r="Q170"/>
  <c r="Y169"/>
  <c r="X169"/>
  <c r="W169"/>
  <c r="Q169"/>
  <c r="X168"/>
  <c r="W168"/>
  <c r="Q168"/>
  <c r="Y167"/>
  <c r="X167"/>
  <c r="W167"/>
  <c r="Q167"/>
  <c r="X166"/>
  <c r="W166"/>
  <c r="Q166"/>
  <c r="X165"/>
  <c r="W165"/>
  <c r="Y165" s="1"/>
  <c r="Q165"/>
  <c r="X164"/>
  <c r="W164"/>
  <c r="Y164" s="1"/>
  <c r="Q164"/>
  <c r="X163"/>
  <c r="W163"/>
  <c r="Q163"/>
  <c r="Y162"/>
  <c r="X162"/>
  <c r="W162"/>
  <c r="Q162"/>
  <c r="Y161"/>
  <c r="X161"/>
  <c r="W161"/>
  <c r="Q161"/>
  <c r="X160"/>
  <c r="W160"/>
  <c r="Q160"/>
  <c r="X159"/>
  <c r="W159"/>
  <c r="Y159" s="1"/>
  <c r="Q159"/>
  <c r="X158"/>
  <c r="W158"/>
  <c r="Y158" s="1"/>
  <c r="Q158"/>
  <c r="X157"/>
  <c r="W157"/>
  <c r="Y157" s="1"/>
  <c r="Q157"/>
  <c r="X156"/>
  <c r="W156"/>
  <c r="Y156" s="1"/>
  <c r="Q156"/>
  <c r="X155"/>
  <c r="W155"/>
  <c r="Q155"/>
  <c r="Y154"/>
  <c r="X154"/>
  <c r="W154"/>
  <c r="Q154"/>
  <c r="Y153"/>
  <c r="X153"/>
  <c r="W153"/>
  <c r="Q153"/>
  <c r="X152"/>
  <c r="W152"/>
  <c r="Q152"/>
  <c r="X151"/>
  <c r="W151"/>
  <c r="Y151" s="1"/>
  <c r="Q151"/>
  <c r="X150"/>
  <c r="W150"/>
  <c r="Y150" s="1"/>
  <c r="Q150"/>
  <c r="X149"/>
  <c r="W149"/>
  <c r="Y149" s="1"/>
  <c r="Q149"/>
  <c r="X148"/>
  <c r="W148"/>
  <c r="Y148" s="1"/>
  <c r="Q148"/>
  <c r="X147"/>
  <c r="W147"/>
  <c r="Q147"/>
  <c r="Y146"/>
  <c r="X146"/>
  <c r="W146"/>
  <c r="Q146"/>
  <c r="Y145"/>
  <c r="X145"/>
  <c r="W145"/>
  <c r="Q145"/>
  <c r="X144"/>
  <c r="W144"/>
  <c r="Q144"/>
  <c r="X143"/>
  <c r="W143"/>
  <c r="Y143" s="1"/>
  <c r="Q143"/>
  <c r="X142"/>
  <c r="W142"/>
  <c r="Y142" s="1"/>
  <c r="Q142"/>
  <c r="X141"/>
  <c r="W141"/>
  <c r="Y141" s="1"/>
  <c r="Q141"/>
  <c r="X140"/>
  <c r="W140"/>
  <c r="Y140" s="1"/>
  <c r="Q140"/>
  <c r="X139"/>
  <c r="W139"/>
  <c r="Q139"/>
  <c r="Y138"/>
  <c r="X138"/>
  <c r="W138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S126" s="1"/>
  <c r="K125"/>
  <c r="S125" s="1"/>
  <c r="K124"/>
  <c r="S124" s="1"/>
  <c r="K123"/>
  <c r="S123" s="1"/>
  <c r="K122"/>
  <c r="S122" s="1"/>
  <c r="K121"/>
  <c r="S121" s="1"/>
  <c r="K120"/>
  <c r="S120" s="1"/>
  <c r="K119"/>
  <c r="K118"/>
  <c r="K117"/>
  <c r="S117" s="1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5"/>
  <c r="L4"/>
  <c r="K4"/>
  <c r="K3"/>
  <c r="U130" l="1"/>
  <c r="S130"/>
  <c r="U138"/>
  <c r="S138"/>
  <c r="U146"/>
  <c r="S146"/>
  <c r="S154"/>
  <c r="U154"/>
  <c r="S162"/>
  <c r="U162"/>
  <c r="S170"/>
  <c r="U170"/>
  <c r="S178"/>
  <c r="U178"/>
  <c r="S186"/>
  <c r="U186"/>
  <c r="S194"/>
  <c r="U194"/>
  <c r="U202"/>
  <c r="S202"/>
  <c r="U210"/>
  <c r="S210"/>
  <c r="U222"/>
  <c r="S222"/>
  <c r="U230"/>
  <c r="S230"/>
  <c r="S238"/>
  <c r="U238"/>
  <c r="S246"/>
  <c r="U246"/>
  <c r="U254"/>
  <c r="S254"/>
  <c r="U262"/>
  <c r="S262"/>
  <c r="U270"/>
  <c r="S270"/>
  <c r="U278"/>
  <c r="S278"/>
  <c r="U286"/>
  <c r="S286"/>
  <c r="U294"/>
  <c r="S294"/>
  <c r="S306"/>
  <c r="U306"/>
  <c r="S314"/>
  <c r="U314"/>
  <c r="S322"/>
  <c r="U322"/>
  <c r="S338"/>
  <c r="U338"/>
  <c r="U129"/>
  <c r="S129"/>
  <c r="U137"/>
  <c r="S137"/>
  <c r="U145"/>
  <c r="S145"/>
  <c r="U153"/>
  <c r="S153"/>
  <c r="U161"/>
  <c r="S161"/>
  <c r="U169"/>
  <c r="S169"/>
  <c r="U177"/>
  <c r="S177"/>
  <c r="U185"/>
  <c r="S185"/>
  <c r="U193"/>
  <c r="S193"/>
  <c r="U201"/>
  <c r="S201"/>
  <c r="U209"/>
  <c r="S209"/>
  <c r="U217"/>
  <c r="S217"/>
  <c r="U221"/>
  <c r="S221"/>
  <c r="U229"/>
  <c r="S229"/>
  <c r="U237"/>
  <c r="S237"/>
  <c r="U245"/>
  <c r="S245"/>
  <c r="U253"/>
  <c r="S253"/>
  <c r="U261"/>
  <c r="S261"/>
  <c r="U269"/>
  <c r="S269"/>
  <c r="U277"/>
  <c r="S277"/>
  <c r="U285"/>
  <c r="S285"/>
  <c r="S293"/>
  <c r="U293"/>
  <c r="U301"/>
  <c r="S301"/>
  <c r="U309"/>
  <c r="S309"/>
  <c r="U317"/>
  <c r="S317"/>
  <c r="U325"/>
  <c r="S325"/>
  <c r="S333"/>
  <c r="U333"/>
  <c r="U337"/>
  <c r="S337"/>
  <c r="U345"/>
  <c r="S345"/>
  <c r="U353"/>
  <c r="S353"/>
  <c r="U361"/>
  <c r="S361"/>
  <c r="S128"/>
  <c r="U128"/>
  <c r="S132"/>
  <c r="U132"/>
  <c r="S136"/>
  <c r="U136"/>
  <c r="S140"/>
  <c r="U140"/>
  <c r="S144"/>
  <c r="U144"/>
  <c r="S148"/>
  <c r="U148"/>
  <c r="S152"/>
  <c r="U152"/>
  <c r="S156"/>
  <c r="U156"/>
  <c r="S160"/>
  <c r="U160"/>
  <c r="S164"/>
  <c r="U164"/>
  <c r="S168"/>
  <c r="U168"/>
  <c r="S172"/>
  <c r="U172"/>
  <c r="S176"/>
  <c r="U176"/>
  <c r="S180"/>
  <c r="U180"/>
  <c r="S184"/>
  <c r="U184"/>
  <c r="S188"/>
  <c r="U188"/>
  <c r="S192"/>
  <c r="U192"/>
  <c r="S196"/>
  <c r="U196"/>
  <c r="S200"/>
  <c r="U200"/>
  <c r="S204"/>
  <c r="U204"/>
  <c r="S208"/>
  <c r="U208"/>
  <c r="S212"/>
  <c r="U212"/>
  <c r="S216"/>
  <c r="U216"/>
  <c r="S220"/>
  <c r="U220"/>
  <c r="S224"/>
  <c r="U224"/>
  <c r="S228"/>
  <c r="U228"/>
  <c r="S232"/>
  <c r="U232"/>
  <c r="S236"/>
  <c r="U236"/>
  <c r="S240"/>
  <c r="U240"/>
  <c r="S244"/>
  <c r="U244"/>
  <c r="S248"/>
  <c r="U248"/>
  <c r="S252"/>
  <c r="U252"/>
  <c r="S256"/>
  <c r="U256"/>
  <c r="S260"/>
  <c r="U260"/>
  <c r="S264"/>
  <c r="U264"/>
  <c r="S268"/>
  <c r="U268"/>
  <c r="S272"/>
  <c r="U272"/>
  <c r="S276"/>
  <c r="U276"/>
  <c r="S280"/>
  <c r="U280"/>
  <c r="S284"/>
  <c r="U284"/>
  <c r="S288"/>
  <c r="U288"/>
  <c r="U300"/>
  <c r="S300"/>
  <c r="S304"/>
  <c r="U304"/>
  <c r="U308"/>
  <c r="S308"/>
  <c r="U312"/>
  <c r="S312"/>
  <c r="S316"/>
  <c r="U316"/>
  <c r="U320"/>
  <c r="S320"/>
  <c r="S324"/>
  <c r="U324"/>
  <c r="U328"/>
  <c r="S328"/>
  <c r="S332"/>
  <c r="U332"/>
  <c r="U336"/>
  <c r="S336"/>
  <c r="S340"/>
  <c r="U340"/>
  <c r="U344"/>
  <c r="S344"/>
  <c r="S348"/>
  <c r="U348"/>
  <c r="S352"/>
  <c r="U352"/>
  <c r="U356"/>
  <c r="S356"/>
  <c r="S360"/>
  <c r="U360"/>
  <c r="U364"/>
  <c r="S364"/>
  <c r="Y144"/>
  <c r="Y160"/>
  <c r="Y166"/>
  <c r="Y182"/>
  <c r="Y198"/>
  <c r="Y204"/>
  <c r="Y220"/>
  <c r="Y318"/>
  <c r="Y334"/>
  <c r="Y350"/>
  <c r="Y358"/>
  <c r="Y366"/>
  <c r="Y139"/>
  <c r="Y147"/>
  <c r="Y155"/>
  <c r="Y163"/>
  <c r="Y173"/>
  <c r="Y179"/>
  <c r="Y189"/>
  <c r="Y195"/>
  <c r="Y205"/>
  <c r="Y211"/>
  <c r="Y221"/>
  <c r="Y227"/>
  <c r="Y237"/>
  <c r="Y293"/>
  <c r="Y296"/>
  <c r="Y303"/>
  <c r="Y311"/>
  <c r="Y319"/>
  <c r="Y327"/>
  <c r="Y335"/>
  <c r="Y343"/>
  <c r="Y351"/>
  <c r="Y359"/>
  <c r="Y367"/>
  <c r="S134"/>
  <c r="U134"/>
  <c r="S142"/>
  <c r="U142"/>
  <c r="U150"/>
  <c r="S150"/>
  <c r="U158"/>
  <c r="S158"/>
  <c r="U166"/>
  <c r="S166"/>
  <c r="U174"/>
  <c r="S174"/>
  <c r="U182"/>
  <c r="S182"/>
  <c r="U190"/>
  <c r="S190"/>
  <c r="U198"/>
  <c r="S198"/>
  <c r="S206"/>
  <c r="U206"/>
  <c r="U214"/>
  <c r="S214"/>
  <c r="S218"/>
  <c r="U218"/>
  <c r="S226"/>
  <c r="U226"/>
  <c r="U234"/>
  <c r="S234"/>
  <c r="U242"/>
  <c r="S242"/>
  <c r="S250"/>
  <c r="U250"/>
  <c r="S258"/>
  <c r="U258"/>
  <c r="S266"/>
  <c r="U266"/>
  <c r="S274"/>
  <c r="U274"/>
  <c r="S282"/>
  <c r="U282"/>
  <c r="S302"/>
  <c r="U302"/>
  <c r="S310"/>
  <c r="U310"/>
  <c r="S318"/>
  <c r="U318"/>
  <c r="S326"/>
  <c r="U326"/>
  <c r="S330"/>
  <c r="U330"/>
  <c r="S334"/>
  <c r="U334"/>
  <c r="S342"/>
  <c r="U342"/>
  <c r="S346"/>
  <c r="U346"/>
  <c r="S350"/>
  <c r="U350"/>
  <c r="S354"/>
  <c r="U354"/>
  <c r="S358"/>
  <c r="U358"/>
  <c r="S362"/>
  <c r="U362"/>
  <c r="S366"/>
  <c r="U366"/>
  <c r="U133"/>
  <c r="S133"/>
  <c r="U141"/>
  <c r="S141"/>
  <c r="U149"/>
  <c r="S149"/>
  <c r="U157"/>
  <c r="S157"/>
  <c r="U165"/>
  <c r="S165"/>
  <c r="U173"/>
  <c r="S173"/>
  <c r="U181"/>
  <c r="S181"/>
  <c r="U189"/>
  <c r="S189"/>
  <c r="U197"/>
  <c r="S197"/>
  <c r="U205"/>
  <c r="S205"/>
  <c r="U213"/>
  <c r="S213"/>
  <c r="U225"/>
  <c r="S225"/>
  <c r="U233"/>
  <c r="S233"/>
  <c r="U241"/>
  <c r="S241"/>
  <c r="U249"/>
  <c r="S249"/>
  <c r="U257"/>
  <c r="S257"/>
  <c r="U265"/>
  <c r="S265"/>
  <c r="U273"/>
  <c r="S273"/>
  <c r="U281"/>
  <c r="S281"/>
  <c r="U289"/>
  <c r="S289"/>
  <c r="U305"/>
  <c r="S305"/>
  <c r="U313"/>
  <c r="S313"/>
  <c r="U321"/>
  <c r="S321"/>
  <c r="U329"/>
  <c r="S329"/>
  <c r="S341"/>
  <c r="U341"/>
  <c r="S349"/>
  <c r="U349"/>
  <c r="S357"/>
  <c r="U357"/>
  <c r="S365"/>
  <c r="U365"/>
  <c r="U127"/>
  <c r="V127" s="1"/>
  <c r="S127"/>
  <c r="U131"/>
  <c r="S131"/>
  <c r="S135"/>
  <c r="U135"/>
  <c r="U139"/>
  <c r="S139"/>
  <c r="S143"/>
  <c r="U143"/>
  <c r="U147"/>
  <c r="S147"/>
  <c r="S151"/>
  <c r="U151"/>
  <c r="U155"/>
  <c r="S155"/>
  <c r="S159"/>
  <c r="U159"/>
  <c r="U163"/>
  <c r="S163"/>
  <c r="U167"/>
  <c r="S167"/>
  <c r="S171"/>
  <c r="U171"/>
  <c r="U175"/>
  <c r="S175"/>
  <c r="S179"/>
  <c r="U179"/>
  <c r="U183"/>
  <c r="S183"/>
  <c r="U187"/>
  <c r="S187"/>
  <c r="S191"/>
  <c r="U191"/>
  <c r="U195"/>
  <c r="S195"/>
  <c r="U199"/>
  <c r="S199"/>
  <c r="U203"/>
  <c r="S203"/>
  <c r="U207"/>
  <c r="S207"/>
  <c r="S211"/>
  <c r="U211"/>
  <c r="U215"/>
  <c r="S215"/>
  <c r="S219"/>
  <c r="U219"/>
  <c r="U223"/>
  <c r="S223"/>
  <c r="S227"/>
  <c r="U227"/>
  <c r="U231"/>
  <c r="S231"/>
  <c r="S235"/>
  <c r="U235"/>
  <c r="U239"/>
  <c r="S239"/>
  <c r="S243"/>
  <c r="U243"/>
  <c r="U247"/>
  <c r="S247"/>
  <c r="S251"/>
  <c r="U251"/>
  <c r="U255"/>
  <c r="S255"/>
  <c r="S259"/>
  <c r="U259"/>
  <c r="U263"/>
  <c r="S263"/>
  <c r="S267"/>
  <c r="U267"/>
  <c r="U271"/>
  <c r="S271"/>
  <c r="S275"/>
  <c r="U275"/>
  <c r="U279"/>
  <c r="S279"/>
  <c r="U283"/>
  <c r="S283"/>
  <c r="U287"/>
  <c r="S287"/>
  <c r="S295"/>
  <c r="U295"/>
  <c r="U299"/>
  <c r="S299"/>
  <c r="U303"/>
  <c r="S303"/>
  <c r="U307"/>
  <c r="S307"/>
  <c r="U311"/>
  <c r="S311"/>
  <c r="U315"/>
  <c r="S315"/>
  <c r="U319"/>
  <c r="S319"/>
  <c r="U323"/>
  <c r="S323"/>
  <c r="U327"/>
  <c r="S327"/>
  <c r="U331"/>
  <c r="S331"/>
  <c r="U335"/>
  <c r="S335"/>
  <c r="U339"/>
  <c r="S339"/>
  <c r="U343"/>
  <c r="S343"/>
  <c r="U347"/>
  <c r="S347"/>
  <c r="U351"/>
  <c r="S351"/>
  <c r="U355"/>
  <c r="S355"/>
  <c r="U359"/>
  <c r="S359"/>
  <c r="U363"/>
  <c r="S363"/>
  <c r="U367"/>
  <c r="S367"/>
  <c r="Y152"/>
  <c r="Y172"/>
  <c r="Y188"/>
  <c r="Y214"/>
  <c r="Y230"/>
  <c r="Y236"/>
  <c r="Y302"/>
  <c r="Y310"/>
  <c r="Y326"/>
  <c r="Y342"/>
  <c r="Y299"/>
  <c r="T117"/>
  <c r="T118" s="1"/>
  <c r="T119" s="1"/>
  <c r="T120" s="1"/>
  <c r="T121" s="1"/>
  <c r="T122" s="1"/>
  <c r="T123" s="1"/>
  <c r="T124" s="1"/>
  <c r="T125" s="1"/>
  <c r="T126" s="1"/>
  <c r="T127" s="1"/>
  <c r="Z138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Y178"/>
  <c r="Y202"/>
  <c r="Y218"/>
  <c r="Y226"/>
  <c r="Y234"/>
  <c r="Y242"/>
  <c r="Y244"/>
  <c r="Y246"/>
  <c r="Y248"/>
  <c r="Y250"/>
  <c r="Y252"/>
  <c r="Y254"/>
  <c r="Y256"/>
  <c r="Y258"/>
  <c r="Y260"/>
  <c r="Y262"/>
  <c r="Y264"/>
  <c r="Y266"/>
  <c r="Y268"/>
  <c r="Y270"/>
  <c r="Y272"/>
  <c r="Y274"/>
  <c r="Y276"/>
  <c r="Y278"/>
  <c r="Y280"/>
  <c r="Y282"/>
  <c r="Y284"/>
  <c r="Y286"/>
  <c r="Y288"/>
  <c r="Y290"/>
  <c r="Y168"/>
  <c r="Y176"/>
  <c r="Y184"/>
  <c r="Y192"/>
  <c r="Y200"/>
  <c r="Y208"/>
  <c r="Y216"/>
  <c r="Y224"/>
  <c r="Y232"/>
  <c r="Y240"/>
  <c r="Y297"/>
  <c r="Y170"/>
  <c r="Y186"/>
  <c r="Y194"/>
  <c r="Y210"/>
  <c r="Y243"/>
  <c r="Y245"/>
  <c r="Y247"/>
  <c r="Y249"/>
  <c r="Y251"/>
  <c r="Y253"/>
  <c r="Y255"/>
  <c r="Y257"/>
  <c r="Y259"/>
  <c r="Y261"/>
  <c r="Y263"/>
  <c r="Y265"/>
  <c r="Y267"/>
  <c r="Y269"/>
  <c r="Y271"/>
  <c r="Y273"/>
  <c r="Y275"/>
  <c r="Y277"/>
  <c r="Y279"/>
  <c r="Y281"/>
  <c r="Y283"/>
  <c r="Y285"/>
  <c r="Y287"/>
  <c r="Y289"/>
  <c r="Y291"/>
  <c r="Y295"/>
  <c r="V128" l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T128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T320" s="1"/>
  <c r="T321" s="1"/>
  <c r="T322" s="1"/>
  <c r="T323" s="1"/>
  <c r="T324" s="1"/>
  <c r="T325" s="1"/>
  <c r="T326" s="1"/>
  <c r="T327" s="1"/>
  <c r="T328" s="1"/>
  <c r="T329" s="1"/>
  <c r="T330" s="1"/>
  <c r="T331" s="1"/>
  <c r="T332" s="1"/>
  <c r="T333" s="1"/>
  <c r="T334" s="1"/>
  <c r="T335" s="1"/>
  <c r="T336" s="1"/>
  <c r="T337" s="1"/>
  <c r="T338" s="1"/>
  <c r="T339" s="1"/>
  <c r="T340" s="1"/>
  <c r="T341" s="1"/>
  <c r="T342" s="1"/>
  <c r="T343" s="1"/>
  <c r="T344" s="1"/>
  <c r="T345" s="1"/>
  <c r="T346" s="1"/>
  <c r="T347" s="1"/>
  <c r="T348" s="1"/>
  <c r="T349" s="1"/>
  <c r="T350" s="1"/>
  <c r="T351" s="1"/>
  <c r="T352" s="1"/>
  <c r="T353" s="1"/>
  <c r="T354" s="1"/>
  <c r="T355" s="1"/>
  <c r="T356" s="1"/>
  <c r="T357" s="1"/>
  <c r="T358" s="1"/>
  <c r="T359" s="1"/>
  <c r="T360" s="1"/>
  <c r="T361" s="1"/>
  <c r="T362" s="1"/>
  <c r="T363" s="1"/>
  <c r="T364" s="1"/>
  <c r="T365" s="1"/>
  <c r="T366" s="1"/>
  <c r="T367" s="1"/>
  <c r="Z170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  <c r="Z307" s="1"/>
  <c r="Z308" s="1"/>
  <c r="Z309" s="1"/>
  <c r="Z310" s="1"/>
  <c r="Z311" s="1"/>
  <c r="Z312" s="1"/>
  <c r="Z313" s="1"/>
  <c r="Z314" s="1"/>
  <c r="Z315" s="1"/>
  <c r="Z316" s="1"/>
  <c r="Z317" s="1"/>
  <c r="Z318" s="1"/>
  <c r="Z319" s="1"/>
  <c r="Z320" s="1"/>
  <c r="Z321" s="1"/>
  <c r="Z322" s="1"/>
  <c r="Z323" s="1"/>
  <c r="Z324" s="1"/>
  <c r="Z325" s="1"/>
  <c r="Z326" s="1"/>
  <c r="Z327" s="1"/>
  <c r="Z328" s="1"/>
  <c r="Z329" s="1"/>
  <c r="Z330" s="1"/>
  <c r="Z331" s="1"/>
  <c r="Z332" s="1"/>
  <c r="Z333" s="1"/>
  <c r="Z334" s="1"/>
  <c r="Z335" s="1"/>
  <c r="Z336" s="1"/>
  <c r="Z337" s="1"/>
  <c r="Z338" s="1"/>
  <c r="Z339" s="1"/>
  <c r="Z340" s="1"/>
  <c r="Z341" s="1"/>
  <c r="Z342" s="1"/>
  <c r="Z343" s="1"/>
  <c r="Z344" s="1"/>
  <c r="Z345" s="1"/>
  <c r="Z346" s="1"/>
  <c r="Z347" s="1"/>
  <c r="Z348" s="1"/>
  <c r="Z349" s="1"/>
  <c r="Z350" s="1"/>
  <c r="Z351" s="1"/>
  <c r="Z352" s="1"/>
  <c r="Z353" s="1"/>
  <c r="Z354" s="1"/>
  <c r="Z355" s="1"/>
  <c r="Z356" s="1"/>
  <c r="Z357" s="1"/>
  <c r="Z358" s="1"/>
  <c r="Z359" s="1"/>
  <c r="Z360" s="1"/>
  <c r="Z361" s="1"/>
  <c r="Z362" s="1"/>
  <c r="Z363" s="1"/>
  <c r="Z364" s="1"/>
  <c r="Z365" s="1"/>
  <c r="Z366" s="1"/>
  <c r="Z367" s="1"/>
  <c r="Q7" i="12"/>
  <c r="X368"/>
  <c r="W368"/>
  <c r="Y368" s="1"/>
  <c r="Q368"/>
  <c r="X367"/>
  <c r="W367"/>
  <c r="Y367" s="1"/>
  <c r="Q367"/>
  <c r="X366"/>
  <c r="W366"/>
  <c r="Y366" s="1"/>
  <c r="Q366"/>
  <c r="X365"/>
  <c r="W365"/>
  <c r="Q365"/>
  <c r="X364"/>
  <c r="W364"/>
  <c r="Q364"/>
  <c r="Y363"/>
  <c r="X363"/>
  <c r="W363"/>
  <c r="Q363"/>
  <c r="Y362"/>
  <c r="X362"/>
  <c r="W362"/>
  <c r="Q362"/>
  <c r="X361"/>
  <c r="W361"/>
  <c r="Q361"/>
  <c r="X360"/>
  <c r="W360"/>
  <c r="Y360" s="1"/>
  <c r="Q360"/>
  <c r="X359"/>
  <c r="W359"/>
  <c r="Y359" s="1"/>
  <c r="Q359"/>
  <c r="X358"/>
  <c r="W358"/>
  <c r="Y358" s="1"/>
  <c r="Q358"/>
  <c r="X357"/>
  <c r="W357"/>
  <c r="Q357"/>
  <c r="X356"/>
  <c r="W356"/>
  <c r="Q356"/>
  <c r="Y355"/>
  <c r="X355"/>
  <c r="W355"/>
  <c r="Q355"/>
  <c r="Y354"/>
  <c r="X354"/>
  <c r="W354"/>
  <c r="Q354"/>
  <c r="X353"/>
  <c r="W353"/>
  <c r="Q353"/>
  <c r="X352"/>
  <c r="W352"/>
  <c r="Y352" s="1"/>
  <c r="Q352"/>
  <c r="X351"/>
  <c r="W351"/>
  <c r="Y351" s="1"/>
  <c r="Q351"/>
  <c r="X350"/>
  <c r="W350"/>
  <c r="Y350" s="1"/>
  <c r="Q350"/>
  <c r="X349"/>
  <c r="W349"/>
  <c r="Q349"/>
  <c r="X348"/>
  <c r="W348"/>
  <c r="Q348"/>
  <c r="Y347"/>
  <c r="X347"/>
  <c r="W347"/>
  <c r="Q347"/>
  <c r="Y346"/>
  <c r="X346"/>
  <c r="W346"/>
  <c r="Q346"/>
  <c r="X345"/>
  <c r="W345"/>
  <c r="Q345"/>
  <c r="X344"/>
  <c r="W344"/>
  <c r="Y344" s="1"/>
  <c r="Q344"/>
  <c r="X343"/>
  <c r="W343"/>
  <c r="Y343" s="1"/>
  <c r="Q343"/>
  <c r="X342"/>
  <c r="W342"/>
  <c r="Y342" s="1"/>
  <c r="Q342"/>
  <c r="X341"/>
  <c r="W341"/>
  <c r="Q341"/>
  <c r="X340"/>
  <c r="W340"/>
  <c r="Q340"/>
  <c r="Y339"/>
  <c r="X339"/>
  <c r="W339"/>
  <c r="Q339"/>
  <c r="Y338"/>
  <c r="X338"/>
  <c r="W338"/>
  <c r="Q338"/>
  <c r="X337"/>
  <c r="W337"/>
  <c r="Q337"/>
  <c r="X336"/>
  <c r="W336"/>
  <c r="Y336" s="1"/>
  <c r="Q336"/>
  <c r="X335"/>
  <c r="W335"/>
  <c r="Y335" s="1"/>
  <c r="Q335"/>
  <c r="X334"/>
  <c r="W334"/>
  <c r="Y334" s="1"/>
  <c r="Q334"/>
  <c r="X333"/>
  <c r="W333"/>
  <c r="Q333"/>
  <c r="X332"/>
  <c r="W332"/>
  <c r="Q332"/>
  <c r="Y331"/>
  <c r="X331"/>
  <c r="W331"/>
  <c r="Q331"/>
  <c r="Y330"/>
  <c r="X330"/>
  <c r="W330"/>
  <c r="Q330"/>
  <c r="X329"/>
  <c r="W329"/>
  <c r="Q329"/>
  <c r="X328"/>
  <c r="W328"/>
  <c r="Y328" s="1"/>
  <c r="Q328"/>
  <c r="X327"/>
  <c r="W327"/>
  <c r="Y327" s="1"/>
  <c r="Q327"/>
  <c r="X326"/>
  <c r="W326"/>
  <c r="Y326" s="1"/>
  <c r="Q326"/>
  <c r="X325"/>
  <c r="W325"/>
  <c r="Q325"/>
  <c r="X324"/>
  <c r="W324"/>
  <c r="Q324"/>
  <c r="Y323"/>
  <c r="X323"/>
  <c r="W323"/>
  <c r="Q323"/>
  <c r="Y322"/>
  <c r="X322"/>
  <c r="W322"/>
  <c r="Q322"/>
  <c r="X321"/>
  <c r="W321"/>
  <c r="Q321"/>
  <c r="X320"/>
  <c r="W320"/>
  <c r="Y320" s="1"/>
  <c r="Q320"/>
  <c r="X319"/>
  <c r="W319"/>
  <c r="Y319" s="1"/>
  <c r="Q319"/>
  <c r="X318"/>
  <c r="W318"/>
  <c r="Y318" s="1"/>
  <c r="Q318"/>
  <c r="X317"/>
  <c r="W317"/>
  <c r="Q317"/>
  <c r="X316"/>
  <c r="W316"/>
  <c r="Q316"/>
  <c r="Y315"/>
  <c r="X315"/>
  <c r="W315"/>
  <c r="Q315"/>
  <c r="Y314"/>
  <c r="X314"/>
  <c r="W314"/>
  <c r="Q314"/>
  <c r="X313"/>
  <c r="W313"/>
  <c r="Q313"/>
  <c r="X312"/>
  <c r="W312"/>
  <c r="Y312" s="1"/>
  <c r="Q312"/>
  <c r="X311"/>
  <c r="W311"/>
  <c r="Y311" s="1"/>
  <c r="Q311"/>
  <c r="X310"/>
  <c r="W310"/>
  <c r="Y310" s="1"/>
  <c r="Q310"/>
  <c r="X309"/>
  <c r="W309"/>
  <c r="Q309"/>
  <c r="X308"/>
  <c r="W308"/>
  <c r="Q308"/>
  <c r="Y307"/>
  <c r="X307"/>
  <c r="W307"/>
  <c r="Q307"/>
  <c r="Y306"/>
  <c r="X306"/>
  <c r="W306"/>
  <c r="Q306"/>
  <c r="X305"/>
  <c r="W305"/>
  <c r="Q305"/>
  <c r="X304"/>
  <c r="W304"/>
  <c r="Y304" s="1"/>
  <c r="Q304"/>
  <c r="X303"/>
  <c r="W303"/>
  <c r="Y303" s="1"/>
  <c r="Q303"/>
  <c r="X302"/>
  <c r="W302"/>
  <c r="Y302" s="1"/>
  <c r="Q302"/>
  <c r="X301"/>
  <c r="W301"/>
  <c r="Q301"/>
  <c r="X300"/>
  <c r="W300"/>
  <c r="Q300"/>
  <c r="X299"/>
  <c r="W299"/>
  <c r="Q299"/>
  <c r="X298"/>
  <c r="W298"/>
  <c r="Y298" s="1"/>
  <c r="Q298"/>
  <c r="X297"/>
  <c r="Y297" s="1"/>
  <c r="W297"/>
  <c r="Q297"/>
  <c r="Y296"/>
  <c r="X296"/>
  <c r="W296"/>
  <c r="Q296"/>
  <c r="X295"/>
  <c r="Y295" s="1"/>
  <c r="W295"/>
  <c r="Q295"/>
  <c r="Y294"/>
  <c r="X294"/>
  <c r="W294"/>
  <c r="Q294"/>
  <c r="X293"/>
  <c r="W293"/>
  <c r="Q293"/>
  <c r="X292"/>
  <c r="W292"/>
  <c r="Y292" s="1"/>
  <c r="Q292"/>
  <c r="X291"/>
  <c r="W291"/>
  <c r="Q291"/>
  <c r="X290"/>
  <c r="W290"/>
  <c r="Q290"/>
  <c r="X289"/>
  <c r="W289"/>
  <c r="Q289"/>
  <c r="X288"/>
  <c r="W288"/>
  <c r="Y288" s="1"/>
  <c r="Q288"/>
  <c r="X287"/>
  <c r="W287"/>
  <c r="Q287"/>
  <c r="X286"/>
  <c r="W286"/>
  <c r="Q286"/>
  <c r="X285"/>
  <c r="W285"/>
  <c r="Q285"/>
  <c r="X284"/>
  <c r="W284"/>
  <c r="Y284" s="1"/>
  <c r="Q284"/>
  <c r="X283"/>
  <c r="W283"/>
  <c r="Q283"/>
  <c r="X282"/>
  <c r="W282"/>
  <c r="Q282"/>
  <c r="X281"/>
  <c r="W281"/>
  <c r="Q281"/>
  <c r="X280"/>
  <c r="W280"/>
  <c r="Y280" s="1"/>
  <c r="Q280"/>
  <c r="X279"/>
  <c r="W279"/>
  <c r="Q279"/>
  <c r="X278"/>
  <c r="W278"/>
  <c r="Q278"/>
  <c r="X277"/>
  <c r="W277"/>
  <c r="Q277"/>
  <c r="X276"/>
  <c r="W276"/>
  <c r="Y276" s="1"/>
  <c r="Q276"/>
  <c r="X275"/>
  <c r="W275"/>
  <c r="Q275"/>
  <c r="X274"/>
  <c r="W274"/>
  <c r="Q274"/>
  <c r="X273"/>
  <c r="W273"/>
  <c r="Q273"/>
  <c r="X272"/>
  <c r="W272"/>
  <c r="Y272" s="1"/>
  <c r="Q272"/>
  <c r="X271"/>
  <c r="W271"/>
  <c r="Q271"/>
  <c r="X270"/>
  <c r="W270"/>
  <c r="Q270"/>
  <c r="X269"/>
  <c r="W269"/>
  <c r="Q269"/>
  <c r="X268"/>
  <c r="W268"/>
  <c r="Y268" s="1"/>
  <c r="Q268"/>
  <c r="X267"/>
  <c r="W267"/>
  <c r="Q267"/>
  <c r="X266"/>
  <c r="W266"/>
  <c r="Q266"/>
  <c r="X265"/>
  <c r="W265"/>
  <c r="Q265"/>
  <c r="X264"/>
  <c r="W264"/>
  <c r="Y264" s="1"/>
  <c r="Q264"/>
  <c r="X263"/>
  <c r="W263"/>
  <c r="Q263"/>
  <c r="X262"/>
  <c r="W262"/>
  <c r="Q262"/>
  <c r="X261"/>
  <c r="W261"/>
  <c r="Q261"/>
  <c r="X260"/>
  <c r="W260"/>
  <c r="Y260" s="1"/>
  <c r="Q260"/>
  <c r="X259"/>
  <c r="W259"/>
  <c r="Q259"/>
  <c r="X258"/>
  <c r="W258"/>
  <c r="Q258"/>
  <c r="X257"/>
  <c r="W257"/>
  <c r="Q257"/>
  <c r="X256"/>
  <c r="W256"/>
  <c r="Y256" s="1"/>
  <c r="Q256"/>
  <c r="X255"/>
  <c r="W255"/>
  <c r="Q255"/>
  <c r="X254"/>
  <c r="W254"/>
  <c r="Q254"/>
  <c r="X253"/>
  <c r="W253"/>
  <c r="Q253"/>
  <c r="X252"/>
  <c r="W252"/>
  <c r="Y252" s="1"/>
  <c r="Q252"/>
  <c r="X251"/>
  <c r="W251"/>
  <c r="Q251"/>
  <c r="X250"/>
  <c r="W250"/>
  <c r="Q250"/>
  <c r="X249"/>
  <c r="W249"/>
  <c r="Q249"/>
  <c r="X248"/>
  <c r="W248"/>
  <c r="Y248" s="1"/>
  <c r="Q248"/>
  <c r="X247"/>
  <c r="W247"/>
  <c r="Q247"/>
  <c r="X246"/>
  <c r="W246"/>
  <c r="Q246"/>
  <c r="X245"/>
  <c r="W245"/>
  <c r="Q245"/>
  <c r="X244"/>
  <c r="W244"/>
  <c r="Y244" s="1"/>
  <c r="Q244"/>
  <c r="X243"/>
  <c r="W243"/>
  <c r="Q243"/>
  <c r="X242"/>
  <c r="W242"/>
  <c r="Q242"/>
  <c r="X241"/>
  <c r="W241"/>
  <c r="Q241"/>
  <c r="X240"/>
  <c r="W240"/>
  <c r="Y240" s="1"/>
  <c r="Q240"/>
  <c r="X239"/>
  <c r="W239"/>
  <c r="Q239"/>
  <c r="X238"/>
  <c r="W238"/>
  <c r="Q238"/>
  <c r="X237"/>
  <c r="W237"/>
  <c r="Q237"/>
  <c r="X236"/>
  <c r="W236"/>
  <c r="Y236" s="1"/>
  <c r="Q236"/>
  <c r="X235"/>
  <c r="W235"/>
  <c r="Q235"/>
  <c r="X234"/>
  <c r="W234"/>
  <c r="Q234"/>
  <c r="X233"/>
  <c r="W233"/>
  <c r="Q233"/>
  <c r="X232"/>
  <c r="W232"/>
  <c r="Y232" s="1"/>
  <c r="Q232"/>
  <c r="X231"/>
  <c r="W231"/>
  <c r="Q231"/>
  <c r="X230"/>
  <c r="W230"/>
  <c r="Q230"/>
  <c r="X229"/>
  <c r="W229"/>
  <c r="Q229"/>
  <c r="X228"/>
  <c r="W228"/>
  <c r="Y228" s="1"/>
  <c r="Q228"/>
  <c r="X227"/>
  <c r="W227"/>
  <c r="Q227"/>
  <c r="X226"/>
  <c r="W226"/>
  <c r="Q226"/>
  <c r="X225"/>
  <c r="W225"/>
  <c r="Q225"/>
  <c r="X224"/>
  <c r="W224"/>
  <c r="Y224" s="1"/>
  <c r="Q224"/>
  <c r="X223"/>
  <c r="W223"/>
  <c r="Q223"/>
  <c r="X222"/>
  <c r="W222"/>
  <c r="Q222"/>
  <c r="X221"/>
  <c r="W221"/>
  <c r="Q221"/>
  <c r="X220"/>
  <c r="W220"/>
  <c r="Y220" s="1"/>
  <c r="Q220"/>
  <c r="X219"/>
  <c r="W219"/>
  <c r="Q219"/>
  <c r="X218"/>
  <c r="W218"/>
  <c r="Q218"/>
  <c r="X217"/>
  <c r="W217"/>
  <c r="Q217"/>
  <c r="X216"/>
  <c r="W216"/>
  <c r="Y216" s="1"/>
  <c r="Q216"/>
  <c r="X215"/>
  <c r="W215"/>
  <c r="Q215"/>
  <c r="X214"/>
  <c r="W214"/>
  <c r="Q214"/>
  <c r="X213"/>
  <c r="W213"/>
  <c r="Q213"/>
  <c r="X212"/>
  <c r="W212"/>
  <c r="Y212" s="1"/>
  <c r="Q212"/>
  <c r="X211"/>
  <c r="W211"/>
  <c r="Q211"/>
  <c r="X210"/>
  <c r="W210"/>
  <c r="Q210"/>
  <c r="X209"/>
  <c r="W209"/>
  <c r="Q209"/>
  <c r="X208"/>
  <c r="W208"/>
  <c r="Y208" s="1"/>
  <c r="Q208"/>
  <c r="X207"/>
  <c r="W207"/>
  <c r="Q207"/>
  <c r="X206"/>
  <c r="W206"/>
  <c r="Q206"/>
  <c r="X205"/>
  <c r="W205"/>
  <c r="Q205"/>
  <c r="X204"/>
  <c r="W204"/>
  <c r="Y204" s="1"/>
  <c r="Q204"/>
  <c r="X203"/>
  <c r="W203"/>
  <c r="Q203"/>
  <c r="X202"/>
  <c r="W202"/>
  <c r="Q202"/>
  <c r="X201"/>
  <c r="W201"/>
  <c r="Q201"/>
  <c r="X200"/>
  <c r="W200"/>
  <c r="Y200" s="1"/>
  <c r="Q200"/>
  <c r="X199"/>
  <c r="W199"/>
  <c r="Q199"/>
  <c r="X198"/>
  <c r="W198"/>
  <c r="Q198"/>
  <c r="X197"/>
  <c r="W197"/>
  <c r="Q197"/>
  <c r="X196"/>
  <c r="W196"/>
  <c r="Y196" s="1"/>
  <c r="Q196"/>
  <c r="X195"/>
  <c r="W195"/>
  <c r="Q195"/>
  <c r="X194"/>
  <c r="W194"/>
  <c r="Q194"/>
  <c r="X193"/>
  <c r="W193"/>
  <c r="Q193"/>
  <c r="X192"/>
  <c r="W192"/>
  <c r="Y192" s="1"/>
  <c r="Q192"/>
  <c r="X191"/>
  <c r="W191"/>
  <c r="Q191"/>
  <c r="X190"/>
  <c r="W190"/>
  <c r="Q190"/>
  <c r="X189"/>
  <c r="W189"/>
  <c r="Q189"/>
  <c r="X188"/>
  <c r="W188"/>
  <c r="Y188" s="1"/>
  <c r="Q188"/>
  <c r="X187"/>
  <c r="W187"/>
  <c r="Q187"/>
  <c r="X186"/>
  <c r="W186"/>
  <c r="Q186"/>
  <c r="X185"/>
  <c r="W185"/>
  <c r="Q185"/>
  <c r="X184"/>
  <c r="W184"/>
  <c r="Y184" s="1"/>
  <c r="Q184"/>
  <c r="X183"/>
  <c r="W183"/>
  <c r="Q183"/>
  <c r="X182"/>
  <c r="W182"/>
  <c r="Q182"/>
  <c r="X181"/>
  <c r="W181"/>
  <c r="Q181"/>
  <c r="X180"/>
  <c r="W180"/>
  <c r="Y180" s="1"/>
  <c r="Q180"/>
  <c r="X179"/>
  <c r="W179"/>
  <c r="Q179"/>
  <c r="X178"/>
  <c r="W178"/>
  <c r="Q178"/>
  <c r="X177"/>
  <c r="W177"/>
  <c r="Q177"/>
  <c r="X176"/>
  <c r="W176"/>
  <c r="Y176" s="1"/>
  <c r="Q176"/>
  <c r="X175"/>
  <c r="W175"/>
  <c r="Q175"/>
  <c r="X174"/>
  <c r="W174"/>
  <c r="Q174"/>
  <c r="X173"/>
  <c r="W173"/>
  <c r="Q173"/>
  <c r="X172"/>
  <c r="W172"/>
  <c r="Y172" s="1"/>
  <c r="Q172"/>
  <c r="X171"/>
  <c r="W171"/>
  <c r="Q171"/>
  <c r="X170"/>
  <c r="W170"/>
  <c r="Q170"/>
  <c r="X169"/>
  <c r="W169"/>
  <c r="Q169"/>
  <c r="X168"/>
  <c r="W168"/>
  <c r="Y168" s="1"/>
  <c r="Q168"/>
  <c r="X167"/>
  <c r="W167"/>
  <c r="Y167" s="1"/>
  <c r="Q167"/>
  <c r="X166"/>
  <c r="W166"/>
  <c r="Y166" s="1"/>
  <c r="Q166"/>
  <c r="X165"/>
  <c r="W165"/>
  <c r="Q165"/>
  <c r="X164"/>
  <c r="W164"/>
  <c r="Q164"/>
  <c r="Y163"/>
  <c r="X163"/>
  <c r="W163"/>
  <c r="Q163"/>
  <c r="Y162"/>
  <c r="X162"/>
  <c r="W162"/>
  <c r="Q162"/>
  <c r="X161"/>
  <c r="W161"/>
  <c r="Q161"/>
  <c r="X160"/>
  <c r="W160"/>
  <c r="Y160" s="1"/>
  <c r="Q160"/>
  <c r="X159"/>
  <c r="W159"/>
  <c r="Y159" s="1"/>
  <c r="Q159"/>
  <c r="X158"/>
  <c r="W158"/>
  <c r="Y158" s="1"/>
  <c r="Q158"/>
  <c r="X157"/>
  <c r="W157"/>
  <c r="Q157"/>
  <c r="X156"/>
  <c r="W156"/>
  <c r="Q156"/>
  <c r="Y155"/>
  <c r="X155"/>
  <c r="W155"/>
  <c r="Q155"/>
  <c r="Y154"/>
  <c r="X154"/>
  <c r="W154"/>
  <c r="Q154"/>
  <c r="X153"/>
  <c r="W153"/>
  <c r="Q153"/>
  <c r="X152"/>
  <c r="W152"/>
  <c r="Y152" s="1"/>
  <c r="Q152"/>
  <c r="X151"/>
  <c r="W151"/>
  <c r="Y151" s="1"/>
  <c r="Q151"/>
  <c r="X150"/>
  <c r="W150"/>
  <c r="Y150" s="1"/>
  <c r="Q150"/>
  <c r="X149"/>
  <c r="W149"/>
  <c r="Q149"/>
  <c r="X148"/>
  <c r="W148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8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S285" s="1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S137" s="1"/>
  <c r="K136"/>
  <c r="S136" s="1"/>
  <c r="K135"/>
  <c r="S135" s="1"/>
  <c r="K134"/>
  <c r="S134" s="1"/>
  <c r="K133"/>
  <c r="S133" s="1"/>
  <c r="K132"/>
  <c r="S132" s="1"/>
  <c r="K131"/>
  <c r="S131" s="1"/>
  <c r="K130"/>
  <c r="S130" s="1"/>
  <c r="K129"/>
  <c r="S129" s="1"/>
  <c r="K128"/>
  <c r="S128" s="1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K4"/>
  <c r="K3"/>
  <c r="U140" l="1"/>
  <c r="S140"/>
  <c r="U144"/>
  <c r="S144"/>
  <c r="U148"/>
  <c r="S148"/>
  <c r="U152"/>
  <c r="S152"/>
  <c r="U156"/>
  <c r="S156"/>
  <c r="U160"/>
  <c r="S160"/>
  <c r="U164"/>
  <c r="S164"/>
  <c r="U168"/>
  <c r="S168"/>
  <c r="U172"/>
  <c r="S172"/>
  <c r="U176"/>
  <c r="S176"/>
  <c r="U180"/>
  <c r="S180"/>
  <c r="U184"/>
  <c r="S184"/>
  <c r="U188"/>
  <c r="S188"/>
  <c r="U192"/>
  <c r="S192"/>
  <c r="U196"/>
  <c r="S196"/>
  <c r="S200"/>
  <c r="U200"/>
  <c r="U204"/>
  <c r="S204"/>
  <c r="S208"/>
  <c r="U208"/>
  <c r="S212"/>
  <c r="U212"/>
  <c r="S216"/>
  <c r="U216"/>
  <c r="S220"/>
  <c r="U220"/>
  <c r="S224"/>
  <c r="U224"/>
  <c r="S228"/>
  <c r="U228"/>
  <c r="S232"/>
  <c r="U232"/>
  <c r="S236"/>
  <c r="U236"/>
  <c r="S240"/>
  <c r="U240"/>
  <c r="S244"/>
  <c r="U244"/>
  <c r="S248"/>
  <c r="U248"/>
  <c r="S252"/>
  <c r="U252"/>
  <c r="S256"/>
  <c r="U256"/>
  <c r="S260"/>
  <c r="U260"/>
  <c r="S264"/>
  <c r="U264"/>
  <c r="S268"/>
  <c r="U268"/>
  <c r="S272"/>
  <c r="U272"/>
  <c r="S276"/>
  <c r="U276"/>
  <c r="S280"/>
  <c r="U280"/>
  <c r="S139"/>
  <c r="U139"/>
  <c r="S143"/>
  <c r="U143"/>
  <c r="S147"/>
  <c r="U147"/>
  <c r="S151"/>
  <c r="U151"/>
  <c r="S155"/>
  <c r="U155"/>
  <c r="S159"/>
  <c r="U159"/>
  <c r="S163"/>
  <c r="U163"/>
  <c r="S167"/>
  <c r="U167"/>
  <c r="S171"/>
  <c r="U171"/>
  <c r="S175"/>
  <c r="U175"/>
  <c r="S179"/>
  <c r="U179"/>
  <c r="S183"/>
  <c r="U183"/>
  <c r="S187"/>
  <c r="U187"/>
  <c r="S191"/>
  <c r="U191"/>
  <c r="S195"/>
  <c r="U195"/>
  <c r="U203"/>
  <c r="S203"/>
  <c r="S211"/>
  <c r="U211"/>
  <c r="S215"/>
  <c r="U215"/>
  <c r="S219"/>
  <c r="U219"/>
  <c r="S223"/>
  <c r="U223"/>
  <c r="S227"/>
  <c r="U227"/>
  <c r="S231"/>
  <c r="U231"/>
  <c r="S235"/>
  <c r="U235"/>
  <c r="S239"/>
  <c r="U239"/>
  <c r="S243"/>
  <c r="U243"/>
  <c r="S247"/>
  <c r="U247"/>
  <c r="S251"/>
  <c r="U251"/>
  <c r="S255"/>
  <c r="U255"/>
  <c r="S259"/>
  <c r="U259"/>
  <c r="S263"/>
  <c r="U263"/>
  <c r="S267"/>
  <c r="U267"/>
  <c r="S271"/>
  <c r="U271"/>
  <c r="S275"/>
  <c r="U275"/>
  <c r="S279"/>
  <c r="U279"/>
  <c r="S138"/>
  <c r="U138"/>
  <c r="V138" s="1"/>
  <c r="V139" s="1"/>
  <c r="V140" s="1"/>
  <c r="S142"/>
  <c r="U142"/>
  <c r="S146"/>
  <c r="U146"/>
  <c r="S150"/>
  <c r="U150"/>
  <c r="S154"/>
  <c r="U154"/>
  <c r="S158"/>
  <c r="U158"/>
  <c r="S162"/>
  <c r="U162"/>
  <c r="S166"/>
  <c r="U166"/>
  <c r="S170"/>
  <c r="U170"/>
  <c r="S174"/>
  <c r="U174"/>
  <c r="S178"/>
  <c r="U178"/>
  <c r="S182"/>
  <c r="U182"/>
  <c r="S186"/>
  <c r="U186"/>
  <c r="S190"/>
  <c r="U190"/>
  <c r="S194"/>
  <c r="U194"/>
  <c r="U210"/>
  <c r="S210"/>
  <c r="U214"/>
  <c r="S214"/>
  <c r="U218"/>
  <c r="S218"/>
  <c r="U222"/>
  <c r="S222"/>
  <c r="U226"/>
  <c r="S226"/>
  <c r="U230"/>
  <c r="S230"/>
  <c r="U234"/>
  <c r="S234"/>
  <c r="U238"/>
  <c r="S238"/>
  <c r="U242"/>
  <c r="S242"/>
  <c r="U246"/>
  <c r="S246"/>
  <c r="U250"/>
  <c r="S250"/>
  <c r="U254"/>
  <c r="S254"/>
  <c r="U258"/>
  <c r="S258"/>
  <c r="U262"/>
  <c r="S262"/>
  <c r="U266"/>
  <c r="S266"/>
  <c r="U270"/>
  <c r="S270"/>
  <c r="U274"/>
  <c r="S274"/>
  <c r="U278"/>
  <c r="S278"/>
  <c r="U282"/>
  <c r="S282"/>
  <c r="Y153"/>
  <c r="Y161"/>
  <c r="Y169"/>
  <c r="Y173"/>
  <c r="Y177"/>
  <c r="Y181"/>
  <c r="Y185"/>
  <c r="Y189"/>
  <c r="Y193"/>
  <c r="Y197"/>
  <c r="Y201"/>
  <c r="Y205"/>
  <c r="Y209"/>
  <c r="Y213"/>
  <c r="Y217"/>
  <c r="Y221"/>
  <c r="Y225"/>
  <c r="Y229"/>
  <c r="Y233"/>
  <c r="Y237"/>
  <c r="Y241"/>
  <c r="Y245"/>
  <c r="Y249"/>
  <c r="Y253"/>
  <c r="Y257"/>
  <c r="Y261"/>
  <c r="Y265"/>
  <c r="Y269"/>
  <c r="Y273"/>
  <c r="Y277"/>
  <c r="Y281"/>
  <c r="Y285"/>
  <c r="Y289"/>
  <c r="Y305"/>
  <c r="Y313"/>
  <c r="Y321"/>
  <c r="Y329"/>
  <c r="Y337"/>
  <c r="Y345"/>
  <c r="Y353"/>
  <c r="Y361"/>
  <c r="Y148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Y156"/>
  <c r="Y164"/>
  <c r="Y170"/>
  <c r="Y174"/>
  <c r="Y178"/>
  <c r="Y182"/>
  <c r="Y186"/>
  <c r="Y190"/>
  <c r="Y194"/>
  <c r="Y198"/>
  <c r="Y202"/>
  <c r="Y206"/>
  <c r="Y210"/>
  <c r="Y214"/>
  <c r="Y218"/>
  <c r="Y222"/>
  <c r="Y226"/>
  <c r="Y230"/>
  <c r="Y234"/>
  <c r="Y238"/>
  <c r="Y242"/>
  <c r="Y246"/>
  <c r="Y250"/>
  <c r="Y254"/>
  <c r="Y258"/>
  <c r="Y262"/>
  <c r="Y266"/>
  <c r="Y270"/>
  <c r="Y274"/>
  <c r="Y278"/>
  <c r="Y282"/>
  <c r="Y290"/>
  <c r="Y300"/>
  <c r="Y308"/>
  <c r="Y316"/>
  <c r="Y324"/>
  <c r="Y332"/>
  <c r="Y340"/>
  <c r="Y348"/>
  <c r="Y356"/>
  <c r="Y364"/>
  <c r="Y149"/>
  <c r="Y157"/>
  <c r="Y165"/>
  <c r="Y171"/>
  <c r="Y175"/>
  <c r="Y179"/>
  <c r="Y183"/>
  <c r="Y187"/>
  <c r="Y191"/>
  <c r="Y195"/>
  <c r="Y199"/>
  <c r="Y203"/>
  <c r="Y207"/>
  <c r="Y211"/>
  <c r="Y215"/>
  <c r="Y219"/>
  <c r="Y223"/>
  <c r="Y227"/>
  <c r="Y231"/>
  <c r="Y235"/>
  <c r="Y239"/>
  <c r="Y243"/>
  <c r="Y247"/>
  <c r="Y251"/>
  <c r="Y255"/>
  <c r="Y259"/>
  <c r="Y263"/>
  <c r="Y267"/>
  <c r="Y271"/>
  <c r="Y275"/>
  <c r="Y279"/>
  <c r="Y283"/>
  <c r="Y291"/>
  <c r="Y301"/>
  <c r="Y309"/>
  <c r="Y317"/>
  <c r="Y325"/>
  <c r="Y333"/>
  <c r="Y341"/>
  <c r="Y349"/>
  <c r="Y357"/>
  <c r="Y365"/>
  <c r="U141"/>
  <c r="S141"/>
  <c r="U145"/>
  <c r="S145"/>
  <c r="U149"/>
  <c r="S149"/>
  <c r="U153"/>
  <c r="S153"/>
  <c r="U157"/>
  <c r="S157"/>
  <c r="U161"/>
  <c r="S161"/>
  <c r="U165"/>
  <c r="S165"/>
  <c r="U169"/>
  <c r="S169"/>
  <c r="U173"/>
  <c r="S173"/>
  <c r="U177"/>
  <c r="S177"/>
  <c r="U181"/>
  <c r="S181"/>
  <c r="U185"/>
  <c r="S185"/>
  <c r="U189"/>
  <c r="S189"/>
  <c r="U193"/>
  <c r="S193"/>
  <c r="U197"/>
  <c r="S197"/>
  <c r="S201"/>
  <c r="U201"/>
  <c r="S205"/>
  <c r="U205"/>
  <c r="U209"/>
  <c r="S209"/>
  <c r="U213"/>
  <c r="S213"/>
  <c r="U217"/>
  <c r="S217"/>
  <c r="U221"/>
  <c r="S221"/>
  <c r="U225"/>
  <c r="S225"/>
  <c r="U229"/>
  <c r="S229"/>
  <c r="U233"/>
  <c r="S233"/>
  <c r="U237"/>
  <c r="S237"/>
  <c r="U241"/>
  <c r="S241"/>
  <c r="U245"/>
  <c r="S245"/>
  <c r="U249"/>
  <c r="S249"/>
  <c r="U253"/>
  <c r="S253"/>
  <c r="U257"/>
  <c r="S257"/>
  <c r="U261"/>
  <c r="S261"/>
  <c r="U265"/>
  <c r="S265"/>
  <c r="U269"/>
  <c r="S269"/>
  <c r="U273"/>
  <c r="S273"/>
  <c r="U277"/>
  <c r="S277"/>
  <c r="U281"/>
  <c r="S281"/>
  <c r="Y287"/>
  <c r="Y286"/>
  <c r="U207"/>
  <c r="S207"/>
  <c r="U206"/>
  <c r="S206"/>
  <c r="S202"/>
  <c r="U202"/>
  <c r="U199"/>
  <c r="S199"/>
  <c r="S198"/>
  <c r="U198"/>
  <c r="T128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Y293"/>
  <c r="Y299"/>
  <c r="T198" l="1"/>
  <c r="V198"/>
  <c r="V14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Z287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  <c r="Z307" s="1"/>
  <c r="Z308" s="1"/>
  <c r="Z309" s="1"/>
  <c r="Z310" s="1"/>
  <c r="Z311" s="1"/>
  <c r="Z312" s="1"/>
  <c r="Z313" s="1"/>
  <c r="Z314" s="1"/>
  <c r="Z315" s="1"/>
  <c r="Z316" s="1"/>
  <c r="Z317" s="1"/>
  <c r="Z318" s="1"/>
  <c r="Z319" s="1"/>
  <c r="Z320" s="1"/>
  <c r="Z321" s="1"/>
  <c r="Z322" s="1"/>
  <c r="Z323" s="1"/>
  <c r="Z324" s="1"/>
  <c r="Z325" s="1"/>
  <c r="Z326" s="1"/>
  <c r="Z327" s="1"/>
  <c r="Z328" s="1"/>
  <c r="Z329" s="1"/>
  <c r="Z330" s="1"/>
  <c r="Z331" s="1"/>
  <c r="Z332" s="1"/>
  <c r="Z333" s="1"/>
  <c r="Z334" s="1"/>
  <c r="Z335" s="1"/>
  <c r="Z336" s="1"/>
  <c r="Z337" s="1"/>
  <c r="Z338" s="1"/>
  <c r="Z339" s="1"/>
  <c r="Z340" s="1"/>
  <c r="Z341" s="1"/>
  <c r="Z342" s="1"/>
  <c r="Z343" s="1"/>
  <c r="Z344" s="1"/>
  <c r="Z345" s="1"/>
  <c r="Z346" s="1"/>
  <c r="Z347" s="1"/>
  <c r="Z348" s="1"/>
  <c r="Z349" s="1"/>
  <c r="Z350" s="1"/>
  <c r="Z351" s="1"/>
  <c r="Z352" s="1"/>
  <c r="Z353" s="1"/>
  <c r="Z354" s="1"/>
  <c r="Z355" s="1"/>
  <c r="Z356" s="1"/>
  <c r="Z357" s="1"/>
  <c r="Z358" s="1"/>
  <c r="Z359" s="1"/>
  <c r="Z360" s="1"/>
  <c r="Z361" s="1"/>
  <c r="Z362" s="1"/>
  <c r="Z363" s="1"/>
  <c r="Z364" s="1"/>
  <c r="Z365" s="1"/>
  <c r="Z366" s="1"/>
  <c r="Z367" s="1"/>
  <c r="Z368" s="1"/>
  <c r="T199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V199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Q367" i="10"/>
  <c r="K367"/>
  <c r="Q366"/>
  <c r="K366"/>
  <c r="Q365"/>
  <c r="K365"/>
  <c r="Q364"/>
  <c r="K364"/>
  <c r="Q363"/>
  <c r="K363"/>
  <c r="Q362"/>
  <c r="K362"/>
  <c r="Q361"/>
  <c r="K361"/>
  <c r="Q360"/>
  <c r="K360"/>
  <c r="Q359"/>
  <c r="K359"/>
  <c r="Q358"/>
  <c r="K358"/>
  <c r="Q357"/>
  <c r="K357"/>
  <c r="Q356"/>
  <c r="K356"/>
  <c r="Q355"/>
  <c r="K355"/>
  <c r="Q354"/>
  <c r="K354"/>
  <c r="Q353"/>
  <c r="K353"/>
  <c r="Q352"/>
  <c r="K352"/>
  <c r="Q351"/>
  <c r="K351"/>
  <c r="Q350"/>
  <c r="K350"/>
  <c r="Q349"/>
  <c r="K349"/>
  <c r="Q348"/>
  <c r="K348"/>
  <c r="Q347"/>
  <c r="K347"/>
  <c r="Q346"/>
  <c r="K346"/>
  <c r="Q345"/>
  <c r="K345"/>
  <c r="Q344"/>
  <c r="K344"/>
  <c r="Q343"/>
  <c r="K343"/>
  <c r="Q342"/>
  <c r="K342"/>
  <c r="Q341"/>
  <c r="K341"/>
  <c r="Q340"/>
  <c r="K340"/>
  <c r="Q339"/>
  <c r="K339"/>
  <c r="Q338"/>
  <c r="K338"/>
  <c r="Q337"/>
  <c r="K337"/>
  <c r="Q336"/>
  <c r="K336"/>
  <c r="Q335"/>
  <c r="K335"/>
  <c r="Q334"/>
  <c r="K334"/>
  <c r="Q333"/>
  <c r="K333"/>
  <c r="Q332"/>
  <c r="K332"/>
  <c r="Q331"/>
  <c r="K331"/>
  <c r="Q330"/>
  <c r="K330"/>
  <c r="Q329"/>
  <c r="K329"/>
  <c r="Q328"/>
  <c r="K328"/>
  <c r="Q327"/>
  <c r="K327"/>
  <c r="Q326"/>
  <c r="K326"/>
  <c r="Q325"/>
  <c r="K325"/>
  <c r="Q324"/>
  <c r="K324"/>
  <c r="Q323"/>
  <c r="K323"/>
  <c r="Q322"/>
  <c r="K322"/>
  <c r="Q321"/>
  <c r="K321"/>
  <c r="Q320"/>
  <c r="K320"/>
  <c r="Q319"/>
  <c r="K319"/>
  <c r="Q318"/>
  <c r="K318"/>
  <c r="Q317"/>
  <c r="K317"/>
  <c r="Q316"/>
  <c r="K316"/>
  <c r="Q315"/>
  <c r="K315"/>
  <c r="Q314"/>
  <c r="K314"/>
  <c r="Q313"/>
  <c r="K313"/>
  <c r="Q312"/>
  <c r="K312"/>
  <c r="Q311"/>
  <c r="K311"/>
  <c r="Q310"/>
  <c r="K310"/>
  <c r="Q309"/>
  <c r="K309"/>
  <c r="Q308"/>
  <c r="K308"/>
  <c r="Q307"/>
  <c r="K307"/>
  <c r="Q306"/>
  <c r="K306"/>
  <c r="Q305"/>
  <c r="K305"/>
  <c r="Q304"/>
  <c r="K304"/>
  <c r="Q303"/>
  <c r="K303"/>
  <c r="S303" s="1"/>
  <c r="Q302"/>
  <c r="K302"/>
  <c r="Q301"/>
  <c r="K301"/>
  <c r="Q300"/>
  <c r="K300"/>
  <c r="Q299"/>
  <c r="K299"/>
  <c r="S299" s="1"/>
  <c r="Q298"/>
  <c r="K298"/>
  <c r="S298" s="1"/>
  <c r="Q297"/>
  <c r="K297"/>
  <c r="Q296"/>
  <c r="K296"/>
  <c r="S296" s="1"/>
  <c r="Q295"/>
  <c r="K295"/>
  <c r="S295" s="1"/>
  <c r="Q294"/>
  <c r="K294"/>
  <c r="S294" s="1"/>
  <c r="Q293"/>
  <c r="K293"/>
  <c r="S293" s="1"/>
  <c r="Q292"/>
  <c r="K292"/>
  <c r="S292" s="1"/>
  <c r="Q291"/>
  <c r="K291"/>
  <c r="S291" s="1"/>
  <c r="Q290"/>
  <c r="K290"/>
  <c r="S290" s="1"/>
  <c r="Q289"/>
  <c r="K289"/>
  <c r="S289" s="1"/>
  <c r="Q288"/>
  <c r="K288"/>
  <c r="S288" s="1"/>
  <c r="X287"/>
  <c r="W287"/>
  <c r="Q287"/>
  <c r="K287"/>
  <c r="S287" s="1"/>
  <c r="U287" s="1"/>
  <c r="X286"/>
  <c r="W286"/>
  <c r="Q286"/>
  <c r="K286"/>
  <c r="S286" s="1"/>
  <c r="X285"/>
  <c r="W285"/>
  <c r="Q285"/>
  <c r="K285"/>
  <c r="S285" s="1"/>
  <c r="U285" s="1"/>
  <c r="X284"/>
  <c r="W284"/>
  <c r="Q284"/>
  <c r="K284"/>
  <c r="S284" s="1"/>
  <c r="X283"/>
  <c r="W283"/>
  <c r="Y283" s="1"/>
  <c r="Q283"/>
  <c r="K283"/>
  <c r="S283" s="1"/>
  <c r="X282"/>
  <c r="W282"/>
  <c r="Q282"/>
  <c r="K282"/>
  <c r="S282" s="1"/>
  <c r="X281"/>
  <c r="W281"/>
  <c r="Q281"/>
  <c r="K281"/>
  <c r="S281" s="1"/>
  <c r="X280"/>
  <c r="W280"/>
  <c r="Q280"/>
  <c r="K280"/>
  <c r="S280" s="1"/>
  <c r="X279"/>
  <c r="W279"/>
  <c r="Q279"/>
  <c r="K279"/>
  <c r="S279" s="1"/>
  <c r="X278"/>
  <c r="W278"/>
  <c r="Y278" s="1"/>
  <c r="S278"/>
  <c r="Q278"/>
  <c r="K278"/>
  <c r="X277"/>
  <c r="W277"/>
  <c r="Q277"/>
  <c r="K277"/>
  <c r="S277" s="1"/>
  <c r="U277" s="1"/>
  <c r="X276"/>
  <c r="W276"/>
  <c r="Q276"/>
  <c r="K276"/>
  <c r="S276" s="1"/>
  <c r="X275"/>
  <c r="W275"/>
  <c r="Q275"/>
  <c r="K275"/>
  <c r="S275" s="1"/>
  <c r="X274"/>
  <c r="W274"/>
  <c r="Q274"/>
  <c r="K274"/>
  <c r="S274" s="1"/>
  <c r="X273"/>
  <c r="W273"/>
  <c r="Q273"/>
  <c r="K273"/>
  <c r="S273" s="1"/>
  <c r="Y272"/>
  <c r="X272"/>
  <c r="W272"/>
  <c r="Q272"/>
  <c r="K272"/>
  <c r="S272" s="1"/>
  <c r="U272" s="1"/>
  <c r="X271"/>
  <c r="W271"/>
  <c r="Q271"/>
  <c r="K271"/>
  <c r="S271" s="1"/>
  <c r="U271" s="1"/>
  <c r="X270"/>
  <c r="W270"/>
  <c r="Q270"/>
  <c r="K270"/>
  <c r="S270" s="1"/>
  <c r="X269"/>
  <c r="W269"/>
  <c r="Q269"/>
  <c r="K269"/>
  <c r="S269" s="1"/>
  <c r="U269" s="1"/>
  <c r="X268"/>
  <c r="W268"/>
  <c r="Y268" s="1"/>
  <c r="Q268"/>
  <c r="K268"/>
  <c r="S268" s="1"/>
  <c r="X267"/>
  <c r="W267"/>
  <c r="Y267" s="1"/>
  <c r="Q267"/>
  <c r="K267"/>
  <c r="S267" s="1"/>
  <c r="X266"/>
  <c r="W266"/>
  <c r="Q266"/>
  <c r="K266"/>
  <c r="S266" s="1"/>
  <c r="X265"/>
  <c r="W265"/>
  <c r="Q265"/>
  <c r="K265"/>
  <c r="S265" s="1"/>
  <c r="X264"/>
  <c r="W264"/>
  <c r="Q264"/>
  <c r="K264"/>
  <c r="S264" s="1"/>
  <c r="X263"/>
  <c r="W263"/>
  <c r="Q263"/>
  <c r="K263"/>
  <c r="S263" s="1"/>
  <c r="X262"/>
  <c r="W262"/>
  <c r="Q262"/>
  <c r="K262"/>
  <c r="S262" s="1"/>
  <c r="X261"/>
  <c r="W261"/>
  <c r="Q261"/>
  <c r="K261"/>
  <c r="S261" s="1"/>
  <c r="U261" s="1"/>
  <c r="X260"/>
  <c r="W260"/>
  <c r="Y260" s="1"/>
  <c r="Q260"/>
  <c r="K260"/>
  <c r="S260" s="1"/>
  <c r="X259"/>
  <c r="W259"/>
  <c r="Y259" s="1"/>
  <c r="Q259"/>
  <c r="K259"/>
  <c r="S259" s="1"/>
  <c r="X258"/>
  <c r="W258"/>
  <c r="Y258" s="1"/>
  <c r="Q258"/>
  <c r="K258"/>
  <c r="S258" s="1"/>
  <c r="X257"/>
  <c r="W257"/>
  <c r="Y257" s="1"/>
  <c r="S257"/>
  <c r="Q257"/>
  <c r="K257"/>
  <c r="X256"/>
  <c r="W256"/>
  <c r="Q256"/>
  <c r="K256"/>
  <c r="S256" s="1"/>
  <c r="U256" s="1"/>
  <c r="X255"/>
  <c r="Y255" s="1"/>
  <c r="W255"/>
  <c r="Q255"/>
  <c r="K255"/>
  <c r="S255" s="1"/>
  <c r="U255" s="1"/>
  <c r="X254"/>
  <c r="W254"/>
  <c r="Q254"/>
  <c r="K254"/>
  <c r="S254" s="1"/>
  <c r="X253"/>
  <c r="W253"/>
  <c r="Q253"/>
  <c r="K253"/>
  <c r="S253" s="1"/>
  <c r="U253" s="1"/>
  <c r="X252"/>
  <c r="W252"/>
  <c r="Q252"/>
  <c r="K252"/>
  <c r="S252" s="1"/>
  <c r="Y251"/>
  <c r="X251"/>
  <c r="W251"/>
  <c r="Q251"/>
  <c r="K251"/>
  <c r="S251" s="1"/>
  <c r="X250"/>
  <c r="W250"/>
  <c r="Q250"/>
  <c r="K250"/>
  <c r="S250" s="1"/>
  <c r="X249"/>
  <c r="W249"/>
  <c r="Q249"/>
  <c r="K249"/>
  <c r="S249" s="1"/>
  <c r="X248"/>
  <c r="W248"/>
  <c r="Q248"/>
  <c r="K248"/>
  <c r="S248" s="1"/>
  <c r="X247"/>
  <c r="W247"/>
  <c r="Q247"/>
  <c r="K247"/>
  <c r="S247" s="1"/>
  <c r="X246"/>
  <c r="W246"/>
  <c r="Q246"/>
  <c r="K246"/>
  <c r="S246" s="1"/>
  <c r="X245"/>
  <c r="W245"/>
  <c r="Q245"/>
  <c r="K245"/>
  <c r="S245" s="1"/>
  <c r="U245" s="1"/>
  <c r="X244"/>
  <c r="W244"/>
  <c r="Y244" s="1"/>
  <c r="Q244"/>
  <c r="K244"/>
  <c r="S244" s="1"/>
  <c r="X243"/>
  <c r="W243"/>
  <c r="Q243"/>
  <c r="K243"/>
  <c r="S243" s="1"/>
  <c r="X242"/>
  <c r="W242"/>
  <c r="Q242"/>
  <c r="K242"/>
  <c r="S242" s="1"/>
  <c r="X241"/>
  <c r="W241"/>
  <c r="Q241"/>
  <c r="K241"/>
  <c r="S241" s="1"/>
  <c r="X240"/>
  <c r="W240"/>
  <c r="Y240" s="1"/>
  <c r="Q240"/>
  <c r="K240"/>
  <c r="S240" s="1"/>
  <c r="U240" s="1"/>
  <c r="X239"/>
  <c r="W239"/>
  <c r="Q239"/>
  <c r="K239"/>
  <c r="S239" s="1"/>
  <c r="U239" s="1"/>
  <c r="X238"/>
  <c r="W238"/>
  <c r="Q238"/>
  <c r="K238"/>
  <c r="S238" s="1"/>
  <c r="X237"/>
  <c r="W237"/>
  <c r="S237"/>
  <c r="U237" s="1"/>
  <c r="Q237"/>
  <c r="K237"/>
  <c r="X236"/>
  <c r="W236"/>
  <c r="Q236"/>
  <c r="K236"/>
  <c r="S236" s="1"/>
  <c r="X235"/>
  <c r="W235"/>
  <c r="Q235"/>
  <c r="K235"/>
  <c r="S235" s="1"/>
  <c r="U235" s="1"/>
  <c r="X234"/>
  <c r="W234"/>
  <c r="Q234"/>
  <c r="K234"/>
  <c r="S234" s="1"/>
  <c r="X233"/>
  <c r="W233"/>
  <c r="Q233"/>
  <c r="K233"/>
  <c r="S233" s="1"/>
  <c r="X232"/>
  <c r="W232"/>
  <c r="Q232"/>
  <c r="K232"/>
  <c r="S232" s="1"/>
  <c r="X231"/>
  <c r="W231"/>
  <c r="Q231"/>
  <c r="K231"/>
  <c r="S231" s="1"/>
  <c r="X230"/>
  <c r="W230"/>
  <c r="Q230"/>
  <c r="K230"/>
  <c r="S230" s="1"/>
  <c r="X229"/>
  <c r="W229"/>
  <c r="Q229"/>
  <c r="K229"/>
  <c r="S229" s="1"/>
  <c r="Y228"/>
  <c r="X228"/>
  <c r="W228"/>
  <c r="Q228"/>
  <c r="K228"/>
  <c r="S228" s="1"/>
  <c r="X227"/>
  <c r="W227"/>
  <c r="Q227"/>
  <c r="K227"/>
  <c r="S227" s="1"/>
  <c r="X226"/>
  <c r="W226"/>
  <c r="Q226"/>
  <c r="K226"/>
  <c r="S226" s="1"/>
  <c r="X225"/>
  <c r="W225"/>
  <c r="Q225"/>
  <c r="K225"/>
  <c r="S225" s="1"/>
  <c r="U225" s="1"/>
  <c r="X224"/>
  <c r="W224"/>
  <c r="Y224" s="1"/>
  <c r="Q224"/>
  <c r="K224"/>
  <c r="S224" s="1"/>
  <c r="U224" s="1"/>
  <c r="X223"/>
  <c r="W223"/>
  <c r="Q223"/>
  <c r="K223"/>
  <c r="S223" s="1"/>
  <c r="U223" s="1"/>
  <c r="X222"/>
  <c r="W222"/>
  <c r="S222"/>
  <c r="Q222"/>
  <c r="K222"/>
  <c r="X221"/>
  <c r="W221"/>
  <c r="Y221" s="1"/>
  <c r="S221"/>
  <c r="U221" s="1"/>
  <c r="Q221"/>
  <c r="K221"/>
  <c r="Y220"/>
  <c r="X220"/>
  <c r="W220"/>
  <c r="Q220"/>
  <c r="K220"/>
  <c r="S220" s="1"/>
  <c r="X219"/>
  <c r="W219"/>
  <c r="Q219"/>
  <c r="K219"/>
  <c r="S219" s="1"/>
  <c r="X218"/>
  <c r="W218"/>
  <c r="Q218"/>
  <c r="K218"/>
  <c r="S218" s="1"/>
  <c r="X217"/>
  <c r="W217"/>
  <c r="Q217"/>
  <c r="K217"/>
  <c r="S217" s="1"/>
  <c r="X216"/>
  <c r="W216"/>
  <c r="Q216"/>
  <c r="K216"/>
  <c r="S216" s="1"/>
  <c r="X215"/>
  <c r="W215"/>
  <c r="Q215"/>
  <c r="K215"/>
  <c r="S215" s="1"/>
  <c r="X214"/>
  <c r="W214"/>
  <c r="Q214"/>
  <c r="K214"/>
  <c r="S214" s="1"/>
  <c r="X213"/>
  <c r="W213"/>
  <c r="Q213"/>
  <c r="K213"/>
  <c r="S213" s="1"/>
  <c r="X212"/>
  <c r="W212"/>
  <c r="Y212" s="1"/>
  <c r="Q212"/>
  <c r="K212"/>
  <c r="S212" s="1"/>
  <c r="X211"/>
  <c r="W211"/>
  <c r="Q211"/>
  <c r="K211"/>
  <c r="S211" s="1"/>
  <c r="X210"/>
  <c r="W210"/>
  <c r="Y210" s="1"/>
  <c r="Q210"/>
  <c r="K210"/>
  <c r="S210" s="1"/>
  <c r="X209"/>
  <c r="W209"/>
  <c r="Y209" s="1"/>
  <c r="S209"/>
  <c r="U209" s="1"/>
  <c r="Q209"/>
  <c r="K209"/>
  <c r="X208"/>
  <c r="W208"/>
  <c r="Q208"/>
  <c r="K208"/>
  <c r="S208" s="1"/>
  <c r="U208" s="1"/>
  <c r="X207"/>
  <c r="W207"/>
  <c r="Q207"/>
  <c r="K207"/>
  <c r="S207" s="1"/>
  <c r="X206"/>
  <c r="W206"/>
  <c r="Q206"/>
  <c r="K206"/>
  <c r="S206" s="1"/>
  <c r="U206" s="1"/>
  <c r="X205"/>
  <c r="W205"/>
  <c r="Q205"/>
  <c r="K205"/>
  <c r="S205" s="1"/>
  <c r="U205" s="1"/>
  <c r="X204"/>
  <c r="W204"/>
  <c r="Q204"/>
  <c r="K204"/>
  <c r="S204" s="1"/>
  <c r="U204" s="1"/>
  <c r="Y203"/>
  <c r="X203"/>
  <c r="W203"/>
  <c r="Q203"/>
  <c r="K203"/>
  <c r="S203" s="1"/>
  <c r="U203" s="1"/>
  <c r="X202"/>
  <c r="W202"/>
  <c r="Q202"/>
  <c r="K202"/>
  <c r="S202" s="1"/>
  <c r="X201"/>
  <c r="W201"/>
  <c r="Q201"/>
  <c r="K201"/>
  <c r="S201" s="1"/>
  <c r="X200"/>
  <c r="W200"/>
  <c r="Y200" s="1"/>
  <c r="Q200"/>
  <c r="K200"/>
  <c r="S200" s="1"/>
  <c r="X199"/>
  <c r="W199"/>
  <c r="Y199" s="1"/>
  <c r="Q199"/>
  <c r="K199"/>
  <c r="S199" s="1"/>
  <c r="U199" s="1"/>
  <c r="X198"/>
  <c r="W198"/>
  <c r="Q198"/>
  <c r="K198"/>
  <c r="S198" s="1"/>
  <c r="U198" s="1"/>
  <c r="X197"/>
  <c r="W197"/>
  <c r="Q197"/>
  <c r="K197"/>
  <c r="S197" s="1"/>
  <c r="X196"/>
  <c r="W196"/>
  <c r="Q196"/>
  <c r="K196"/>
  <c r="S196" s="1"/>
  <c r="X195"/>
  <c r="W195"/>
  <c r="Q195"/>
  <c r="K195"/>
  <c r="S195" s="1"/>
  <c r="U195" s="1"/>
  <c r="X194"/>
  <c r="W194"/>
  <c r="Q194"/>
  <c r="K194"/>
  <c r="S194" s="1"/>
  <c r="X193"/>
  <c r="W193"/>
  <c r="Q193"/>
  <c r="K193"/>
  <c r="S193" s="1"/>
  <c r="U193" s="1"/>
  <c r="X192"/>
  <c r="W192"/>
  <c r="Q192"/>
  <c r="K192"/>
  <c r="S192" s="1"/>
  <c r="U192" s="1"/>
  <c r="X191"/>
  <c r="W191"/>
  <c r="Q191"/>
  <c r="K191"/>
  <c r="S191" s="1"/>
  <c r="U191" s="1"/>
  <c r="X190"/>
  <c r="W190"/>
  <c r="Q190"/>
  <c r="K190"/>
  <c r="S190" s="1"/>
  <c r="U190" s="1"/>
  <c r="X189"/>
  <c r="W189"/>
  <c r="Q189"/>
  <c r="K189"/>
  <c r="S189" s="1"/>
  <c r="U189" s="1"/>
  <c r="X188"/>
  <c r="W188"/>
  <c r="Y188" s="1"/>
  <c r="Q188"/>
  <c r="K188"/>
  <c r="S188" s="1"/>
  <c r="U188" s="1"/>
  <c r="X187"/>
  <c r="W187"/>
  <c r="Y187" s="1"/>
  <c r="Q187"/>
  <c r="K187"/>
  <c r="S187" s="1"/>
  <c r="X186"/>
  <c r="W186"/>
  <c r="S186"/>
  <c r="Q186"/>
  <c r="K186"/>
  <c r="X185"/>
  <c r="W185"/>
  <c r="Q185"/>
  <c r="K185"/>
  <c r="S185" s="1"/>
  <c r="X184"/>
  <c r="W184"/>
  <c r="Y184" s="1"/>
  <c r="Q184"/>
  <c r="K184"/>
  <c r="S184" s="1"/>
  <c r="X183"/>
  <c r="W183"/>
  <c r="Q183"/>
  <c r="K183"/>
  <c r="S183" s="1"/>
  <c r="X182"/>
  <c r="W182"/>
  <c r="Q182"/>
  <c r="K182"/>
  <c r="S182" s="1"/>
  <c r="X181"/>
  <c r="W181"/>
  <c r="Q181"/>
  <c r="K181"/>
  <c r="S181" s="1"/>
  <c r="X180"/>
  <c r="W180"/>
  <c r="Y180" s="1"/>
  <c r="Q180"/>
  <c r="K180"/>
  <c r="S180" s="1"/>
  <c r="X179"/>
  <c r="W179"/>
  <c r="Q179"/>
  <c r="K179"/>
  <c r="S179" s="1"/>
  <c r="X178"/>
  <c r="W178"/>
  <c r="Q178"/>
  <c r="K178"/>
  <c r="S178" s="1"/>
  <c r="X177"/>
  <c r="W177"/>
  <c r="Q177"/>
  <c r="K177"/>
  <c r="S177" s="1"/>
  <c r="U177" s="1"/>
  <c r="X176"/>
  <c r="W176"/>
  <c r="Y176" s="1"/>
  <c r="Q176"/>
  <c r="K176"/>
  <c r="S176" s="1"/>
  <c r="U176" s="1"/>
  <c r="X175"/>
  <c r="W175"/>
  <c r="Q175"/>
  <c r="K175"/>
  <c r="S175" s="1"/>
  <c r="X174"/>
  <c r="W174"/>
  <c r="Y174" s="1"/>
  <c r="S174"/>
  <c r="U174" s="1"/>
  <c r="Q174"/>
  <c r="K174"/>
  <c r="X173"/>
  <c r="W173"/>
  <c r="Q173"/>
  <c r="K173"/>
  <c r="S173" s="1"/>
  <c r="U173" s="1"/>
  <c r="X172"/>
  <c r="W172"/>
  <c r="Q172"/>
  <c r="K172"/>
  <c r="S172" s="1"/>
  <c r="U172" s="1"/>
  <c r="X171"/>
  <c r="W171"/>
  <c r="Q171"/>
  <c r="K171"/>
  <c r="S171" s="1"/>
  <c r="U171" s="1"/>
  <c r="X170"/>
  <c r="W170"/>
  <c r="Q170"/>
  <c r="K170"/>
  <c r="S170" s="1"/>
  <c r="X169"/>
  <c r="W169"/>
  <c r="Q169"/>
  <c r="K169"/>
  <c r="S169" s="1"/>
  <c r="X168"/>
  <c r="W168"/>
  <c r="Q168"/>
  <c r="K168"/>
  <c r="S168" s="1"/>
  <c r="Y167"/>
  <c r="X167"/>
  <c r="W167"/>
  <c r="Q167"/>
  <c r="K167"/>
  <c r="S167" s="1"/>
  <c r="U167" s="1"/>
  <c r="X166"/>
  <c r="W166"/>
  <c r="Q166"/>
  <c r="K166"/>
  <c r="S166" s="1"/>
  <c r="U166" s="1"/>
  <c r="X165"/>
  <c r="W165"/>
  <c r="Q165"/>
  <c r="K165"/>
  <c r="S165" s="1"/>
  <c r="X164"/>
  <c r="W164"/>
  <c r="Y164" s="1"/>
  <c r="Q164"/>
  <c r="K164"/>
  <c r="S164" s="1"/>
  <c r="X163"/>
  <c r="W163"/>
  <c r="Q163"/>
  <c r="K163"/>
  <c r="S163" s="1"/>
  <c r="U163" s="1"/>
  <c r="X162"/>
  <c r="W162"/>
  <c r="Q162"/>
  <c r="K162"/>
  <c r="S162" s="1"/>
  <c r="X161"/>
  <c r="W161"/>
  <c r="Q161"/>
  <c r="K161"/>
  <c r="S161" s="1"/>
  <c r="U161" s="1"/>
  <c r="X160"/>
  <c r="W160"/>
  <c r="Y160" s="1"/>
  <c r="Q160"/>
  <c r="K160"/>
  <c r="S160" s="1"/>
  <c r="U160" s="1"/>
  <c r="X159"/>
  <c r="W159"/>
  <c r="Q159"/>
  <c r="K159"/>
  <c r="S159" s="1"/>
  <c r="U159" s="1"/>
  <c r="X158"/>
  <c r="W158"/>
  <c r="S158"/>
  <c r="U158" s="1"/>
  <c r="Q158"/>
  <c r="K158"/>
  <c r="X157"/>
  <c r="W157"/>
  <c r="Y157" s="1"/>
  <c r="Q157"/>
  <c r="K157"/>
  <c r="S157" s="1"/>
  <c r="X156"/>
  <c r="W156"/>
  <c r="Q156"/>
  <c r="K156"/>
  <c r="S156" s="1"/>
  <c r="U156" s="1"/>
  <c r="X155"/>
  <c r="W155"/>
  <c r="Q155"/>
  <c r="K155"/>
  <c r="S155" s="1"/>
  <c r="U155" s="1"/>
  <c r="X154"/>
  <c r="W154"/>
  <c r="Y154" s="1"/>
  <c r="Q154"/>
  <c r="K154"/>
  <c r="S154" s="1"/>
  <c r="U154" s="1"/>
  <c r="X153"/>
  <c r="W153"/>
  <c r="Y153" s="1"/>
  <c r="Q153"/>
  <c r="K153"/>
  <c r="S153" s="1"/>
  <c r="U153" s="1"/>
  <c r="X152"/>
  <c r="W152"/>
  <c r="Q152"/>
  <c r="K152"/>
  <c r="S152" s="1"/>
  <c r="U152" s="1"/>
  <c r="X151"/>
  <c r="W151"/>
  <c r="Q151"/>
  <c r="K151"/>
  <c r="S151" s="1"/>
  <c r="X150"/>
  <c r="W150"/>
  <c r="Y150" s="1"/>
  <c r="Q150"/>
  <c r="K150"/>
  <c r="S150" s="1"/>
  <c r="X149"/>
  <c r="W149"/>
  <c r="Y149" s="1"/>
  <c r="Q149"/>
  <c r="K149"/>
  <c r="S149" s="1"/>
  <c r="X148"/>
  <c r="W148"/>
  <c r="Q148"/>
  <c r="K148"/>
  <c r="S148" s="1"/>
  <c r="X147"/>
  <c r="W147"/>
  <c r="Y147" s="1"/>
  <c r="S147"/>
  <c r="U147" s="1"/>
  <c r="Q147"/>
  <c r="K147"/>
  <c r="Y146"/>
  <c r="X146"/>
  <c r="W146"/>
  <c r="Q146"/>
  <c r="K146"/>
  <c r="S146" s="1"/>
  <c r="U146" s="1"/>
  <c r="X145"/>
  <c r="W145"/>
  <c r="Q145"/>
  <c r="K145"/>
  <c r="S145" s="1"/>
  <c r="X144"/>
  <c r="W144"/>
  <c r="Q144"/>
  <c r="K144"/>
  <c r="S144" s="1"/>
  <c r="U144" s="1"/>
  <c r="X143"/>
  <c r="W143"/>
  <c r="Q143"/>
  <c r="K143"/>
  <c r="S143" s="1"/>
  <c r="U143" s="1"/>
  <c r="X142"/>
  <c r="W142"/>
  <c r="Q142"/>
  <c r="K142"/>
  <c r="S142" s="1"/>
  <c r="U142" s="1"/>
  <c r="X141"/>
  <c r="W141"/>
  <c r="Q141"/>
  <c r="K141"/>
  <c r="S141" s="1"/>
  <c r="X140"/>
  <c r="W140"/>
  <c r="Q140"/>
  <c r="K140"/>
  <c r="S140" s="1"/>
  <c r="X139"/>
  <c r="W139"/>
  <c r="Q139"/>
  <c r="K139"/>
  <c r="S139" s="1"/>
  <c r="U139" s="1"/>
  <c r="X138"/>
  <c r="W138"/>
  <c r="Y138" s="1"/>
  <c r="Q138"/>
  <c r="K138"/>
  <c r="S138" s="1"/>
  <c r="U138" s="1"/>
  <c r="X137"/>
  <c r="W137"/>
  <c r="Q137"/>
  <c r="K137"/>
  <c r="S137" s="1"/>
  <c r="X136"/>
  <c r="W136"/>
  <c r="Q136"/>
  <c r="K136"/>
  <c r="S136" s="1"/>
  <c r="U136" s="1"/>
  <c r="X135"/>
  <c r="W135"/>
  <c r="Q135"/>
  <c r="K135"/>
  <c r="S135" s="1"/>
  <c r="U135" s="1"/>
  <c r="X134"/>
  <c r="W134"/>
  <c r="Q134"/>
  <c r="K134"/>
  <c r="S134" s="1"/>
  <c r="U134" s="1"/>
  <c r="X133"/>
  <c r="W133"/>
  <c r="Q133"/>
  <c r="K133"/>
  <c r="S133" s="1"/>
  <c r="U133" s="1"/>
  <c r="X132"/>
  <c r="W132"/>
  <c r="Y132" s="1"/>
  <c r="Q132"/>
  <c r="K132"/>
  <c r="S132" s="1"/>
  <c r="U132" s="1"/>
  <c r="X131"/>
  <c r="W131"/>
  <c r="Q131"/>
  <c r="K131"/>
  <c r="S131" s="1"/>
  <c r="U131" s="1"/>
  <c r="X130"/>
  <c r="W130"/>
  <c r="Q130"/>
  <c r="K130"/>
  <c r="S130" s="1"/>
  <c r="U130" s="1"/>
  <c r="X129"/>
  <c r="W129"/>
  <c r="Y129" s="1"/>
  <c r="Q129"/>
  <c r="K129"/>
  <c r="S129" s="1"/>
  <c r="U129" s="1"/>
  <c r="X128"/>
  <c r="W128"/>
  <c r="Q128"/>
  <c r="K128"/>
  <c r="S128" s="1"/>
  <c r="X127"/>
  <c r="W127"/>
  <c r="Q127"/>
  <c r="K127"/>
  <c r="S127" s="1"/>
  <c r="X126"/>
  <c r="W126"/>
  <c r="Q126"/>
  <c r="K126"/>
  <c r="S126" s="1"/>
  <c r="U126" s="1"/>
  <c r="X125"/>
  <c r="W125"/>
  <c r="Q125"/>
  <c r="K125"/>
  <c r="S125" s="1"/>
  <c r="U125" s="1"/>
  <c r="X124"/>
  <c r="W124"/>
  <c r="Q124"/>
  <c r="K124"/>
  <c r="S124" s="1"/>
  <c r="U124" s="1"/>
  <c r="X123"/>
  <c r="W123"/>
  <c r="Q123"/>
  <c r="K123"/>
  <c r="S123" s="1"/>
  <c r="U123" s="1"/>
  <c r="X122"/>
  <c r="W122"/>
  <c r="Q122"/>
  <c r="K122"/>
  <c r="S122" s="1"/>
  <c r="U122" s="1"/>
  <c r="Y121"/>
  <c r="X121"/>
  <c r="W121"/>
  <c r="Q121"/>
  <c r="K121"/>
  <c r="S121" s="1"/>
  <c r="U121" s="1"/>
  <c r="X120"/>
  <c r="W120"/>
  <c r="Q120"/>
  <c r="K120"/>
  <c r="S120" s="1"/>
  <c r="U120" s="1"/>
  <c r="X119"/>
  <c r="W119"/>
  <c r="S119"/>
  <c r="U119" s="1"/>
  <c r="Q119"/>
  <c r="K119"/>
  <c r="Q118"/>
  <c r="K118"/>
  <c r="S118" s="1"/>
  <c r="U118" s="1"/>
  <c r="Q117"/>
  <c r="K117"/>
  <c r="S117" s="1"/>
  <c r="U117" s="1"/>
  <c r="Q116"/>
  <c r="K116"/>
  <c r="S116" s="1"/>
  <c r="Q115"/>
  <c r="K115"/>
  <c r="S115" s="1"/>
  <c r="U115" s="1"/>
  <c r="Q114"/>
  <c r="K114"/>
  <c r="S114" s="1"/>
  <c r="U114" s="1"/>
  <c r="Q113"/>
  <c r="K113"/>
  <c r="S113" s="1"/>
  <c r="U113" s="1"/>
  <c r="Q112"/>
  <c r="K112"/>
  <c r="S112" s="1"/>
  <c r="U112" s="1"/>
  <c r="Q111"/>
  <c r="K111"/>
  <c r="S111" s="1"/>
  <c r="U111" s="1"/>
  <c r="Q110"/>
  <c r="K110"/>
  <c r="S110" s="1"/>
  <c r="U110" s="1"/>
  <c r="Q109"/>
  <c r="K109"/>
  <c r="S109" s="1"/>
  <c r="U109" s="1"/>
  <c r="Q108"/>
  <c r="K108"/>
  <c r="S108" s="1"/>
  <c r="U108" s="1"/>
  <c r="Q107"/>
  <c r="K107"/>
  <c r="S107" s="1"/>
  <c r="U107" s="1"/>
  <c r="Q106"/>
  <c r="K106"/>
  <c r="S106" s="1"/>
  <c r="U106" s="1"/>
  <c r="Q105"/>
  <c r="K105"/>
  <c r="S105" s="1"/>
  <c r="U105" s="1"/>
  <c r="Q104"/>
  <c r="K104"/>
  <c r="S104" s="1"/>
  <c r="U104" s="1"/>
  <c r="Q103"/>
  <c r="K103"/>
  <c r="S103" s="1"/>
  <c r="U103" s="1"/>
  <c r="Q102"/>
  <c r="K102"/>
  <c r="S102" s="1"/>
  <c r="U102" s="1"/>
  <c r="Q101"/>
  <c r="K101"/>
  <c r="S101" s="1"/>
  <c r="U101" s="1"/>
  <c r="Q100"/>
  <c r="K100"/>
  <c r="S100" s="1"/>
  <c r="U100" s="1"/>
  <c r="Q99"/>
  <c r="K99"/>
  <c r="S99" s="1"/>
  <c r="U99" s="1"/>
  <c r="Q98"/>
  <c r="K98"/>
  <c r="S98" s="1"/>
  <c r="U98" s="1"/>
  <c r="Q97"/>
  <c r="K97"/>
  <c r="S97" s="1"/>
  <c r="U97" s="1"/>
  <c r="Q96"/>
  <c r="K96"/>
  <c r="S96" s="1"/>
  <c r="Q95"/>
  <c r="K95"/>
  <c r="S95" s="1"/>
  <c r="U95" s="1"/>
  <c r="Q94"/>
  <c r="K94"/>
  <c r="S94" s="1"/>
  <c r="U94" s="1"/>
  <c r="Q93"/>
  <c r="K93"/>
  <c r="S93" s="1"/>
  <c r="Q92"/>
  <c r="K92"/>
  <c r="S92" s="1"/>
  <c r="Q91"/>
  <c r="K91"/>
  <c r="S91" s="1"/>
  <c r="Q90"/>
  <c r="K90"/>
  <c r="S90" s="1"/>
  <c r="Q89"/>
  <c r="K89"/>
  <c r="S89" s="1"/>
  <c r="Q88"/>
  <c r="K88"/>
  <c r="S88" s="1"/>
  <c r="Q87"/>
  <c r="K87"/>
  <c r="S87" s="1"/>
  <c r="Q86"/>
  <c r="K86"/>
  <c r="S86" s="1"/>
  <c r="Q85"/>
  <c r="K85"/>
  <c r="S85" s="1"/>
  <c r="Q84"/>
  <c r="K84"/>
  <c r="S84" s="1"/>
  <c r="Q83"/>
  <c r="K83"/>
  <c r="S83" s="1"/>
  <c r="Q82"/>
  <c r="K82"/>
  <c r="S82" s="1"/>
  <c r="Q81"/>
  <c r="K81"/>
  <c r="S81" s="1"/>
  <c r="Q80"/>
  <c r="K80"/>
  <c r="S80" s="1"/>
  <c r="Q79"/>
  <c r="K79"/>
  <c r="S79" s="1"/>
  <c r="Q78"/>
  <c r="K78"/>
  <c r="S78" s="1"/>
  <c r="Q77"/>
  <c r="K77"/>
  <c r="S77" s="1"/>
  <c r="T77" s="1"/>
  <c r="T78" s="1"/>
  <c r="T79" s="1"/>
  <c r="T80" s="1"/>
  <c r="Q76"/>
  <c r="K76"/>
  <c r="Q75"/>
  <c r="K75"/>
  <c r="Q74"/>
  <c r="K74"/>
  <c r="Q73"/>
  <c r="K73"/>
  <c r="Q72"/>
  <c r="K72"/>
  <c r="Q71"/>
  <c r="K71"/>
  <c r="Q70"/>
  <c r="K70"/>
  <c r="Q69"/>
  <c r="K69"/>
  <c r="Q68"/>
  <c r="K68"/>
  <c r="Q67"/>
  <c r="K67"/>
  <c r="Q66"/>
  <c r="K66"/>
  <c r="Q65"/>
  <c r="K65"/>
  <c r="Q64"/>
  <c r="K64"/>
  <c r="Q63"/>
  <c r="K63"/>
  <c r="Q62"/>
  <c r="K62"/>
  <c r="Q61"/>
  <c r="K61"/>
  <c r="Q60"/>
  <c r="K60"/>
  <c r="Q59"/>
  <c r="K59"/>
  <c r="Q58"/>
  <c r="K58"/>
  <c r="Q57"/>
  <c r="K57"/>
  <c r="Q56"/>
  <c r="K56"/>
  <c r="Q55"/>
  <c r="K55"/>
  <c r="Q54"/>
  <c r="K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Q7"/>
  <c r="P7"/>
  <c r="K7"/>
  <c r="K6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4"/>
  <c r="K3"/>
  <c r="Y127" l="1"/>
  <c r="Y172"/>
  <c r="Y204"/>
  <c r="Y230"/>
  <c r="Y232"/>
  <c r="Y236"/>
  <c r="Y276"/>
  <c r="Y125"/>
  <c r="Y140"/>
  <c r="Y141"/>
  <c r="Y144"/>
  <c r="Y177"/>
  <c r="Y178"/>
  <c r="Y191"/>
  <c r="Y195"/>
  <c r="Y216"/>
  <c r="Y227"/>
  <c r="Y246"/>
  <c r="Y248"/>
  <c r="Y287"/>
  <c r="Y126"/>
  <c r="Y169"/>
  <c r="Y171"/>
  <c r="Y208"/>
  <c r="Y229"/>
  <c r="Y231"/>
  <c r="Y235"/>
  <c r="Y256"/>
  <c r="Y133"/>
  <c r="V93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U93"/>
  <c r="Y122"/>
  <c r="Y168"/>
  <c r="Y197"/>
  <c r="Y241"/>
  <c r="Y243"/>
  <c r="Y273"/>
  <c r="Y275"/>
  <c r="Y128"/>
  <c r="Y134"/>
  <c r="Y137"/>
  <c r="Y145"/>
  <c r="Y280"/>
  <c r="T8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Y198"/>
  <c r="Y215"/>
  <c r="Y242"/>
  <c r="Y262"/>
  <c r="Y264"/>
  <c r="Y274"/>
  <c r="Y151"/>
  <c r="Y159"/>
  <c r="Y163"/>
  <c r="Y165"/>
  <c r="Y166"/>
  <c r="Y183"/>
  <c r="Y189"/>
  <c r="Y192"/>
  <c r="Y196"/>
  <c r="Y206"/>
  <c r="Y219"/>
  <c r="Y223"/>
  <c r="Y233"/>
  <c r="Y239"/>
  <c r="Y252"/>
  <c r="Y271"/>
  <c r="Y284"/>
  <c r="Y181"/>
  <c r="Y185"/>
  <c r="Y205"/>
  <c r="Y214"/>
  <c r="Y245"/>
  <c r="Y277"/>
  <c r="Y124"/>
  <c r="U127"/>
  <c r="U128"/>
  <c r="U140"/>
  <c r="U141"/>
  <c r="Y142"/>
  <c r="Y143"/>
  <c r="U148"/>
  <c r="U149"/>
  <c r="Y155"/>
  <c r="Y158"/>
  <c r="Y161"/>
  <c r="Y162"/>
  <c r="U175"/>
  <c r="U179"/>
  <c r="U187"/>
  <c r="Y190"/>
  <c r="Y193"/>
  <c r="Y194"/>
  <c r="U207"/>
  <c r="U211"/>
  <c r="U219"/>
  <c r="Y238"/>
  <c r="U247"/>
  <c r="U248"/>
  <c r="Y249"/>
  <c r="Y250"/>
  <c r="Y254"/>
  <c r="U263"/>
  <c r="U264"/>
  <c r="Y265"/>
  <c r="Y266"/>
  <c r="Y270"/>
  <c r="U279"/>
  <c r="U280"/>
  <c r="Y281"/>
  <c r="Y282"/>
  <c r="Y286"/>
  <c r="Y136"/>
  <c r="Y173"/>
  <c r="Y182"/>
  <c r="Y213"/>
  <c r="Y217"/>
  <c r="Y261"/>
  <c r="U116"/>
  <c r="Y130"/>
  <c r="U137"/>
  <c r="U145"/>
  <c r="U157"/>
  <c r="Y175"/>
  <c r="Y179"/>
  <c r="U182"/>
  <c r="U183"/>
  <c r="Y201"/>
  <c r="Y207"/>
  <c r="Y211"/>
  <c r="Y222"/>
  <c r="Y225"/>
  <c r="Y226"/>
  <c r="Y237"/>
  <c r="Y247"/>
  <c r="Y253"/>
  <c r="Y263"/>
  <c r="Y269"/>
  <c r="Y279"/>
  <c r="Y285"/>
  <c r="Y120"/>
  <c r="U232"/>
  <c r="U216"/>
  <c r="U200"/>
  <c r="U184"/>
  <c r="U168"/>
  <c r="U228"/>
  <c r="U212"/>
  <c r="U196"/>
  <c r="U180"/>
  <c r="U164"/>
  <c r="Y139"/>
  <c r="Y131"/>
  <c r="U150"/>
  <c r="U151"/>
  <c r="Y156"/>
  <c r="U162"/>
  <c r="U170"/>
  <c r="U178"/>
  <c r="U186"/>
  <c r="U194"/>
  <c r="U202"/>
  <c r="U210"/>
  <c r="U218"/>
  <c r="U226"/>
  <c r="U234"/>
  <c r="Y123"/>
  <c r="Y148"/>
  <c r="Y119"/>
  <c r="Z119" s="1"/>
  <c r="Y135"/>
  <c r="Y152"/>
  <c r="U214"/>
  <c r="U215"/>
  <c r="U220"/>
  <c r="U222"/>
  <c r="U227"/>
  <c r="U230"/>
  <c r="U231"/>
  <c r="U236"/>
  <c r="U238"/>
  <c r="U242"/>
  <c r="U243"/>
  <c r="U244"/>
  <c r="U246"/>
  <c r="U250"/>
  <c r="U251"/>
  <c r="U252"/>
  <c r="U254"/>
  <c r="U258"/>
  <c r="U259"/>
  <c r="U260"/>
  <c r="U262"/>
  <c r="U266"/>
  <c r="U267"/>
  <c r="U268"/>
  <c r="U270"/>
  <c r="U274"/>
  <c r="U275"/>
  <c r="U276"/>
  <c r="U278"/>
  <c r="U282"/>
  <c r="U283"/>
  <c r="U284"/>
  <c r="U286"/>
  <c r="U165"/>
  <c r="Y170"/>
  <c r="U181"/>
  <c r="Y186"/>
  <c r="U197"/>
  <c r="Y202"/>
  <c r="U213"/>
  <c r="Y218"/>
  <c r="U229"/>
  <c r="Y234"/>
  <c r="U241"/>
  <c r="U249"/>
  <c r="U257"/>
  <c r="U265"/>
  <c r="U273"/>
  <c r="U281"/>
  <c r="U169"/>
  <c r="U185"/>
  <c r="U201"/>
  <c r="U217"/>
  <c r="U233"/>
  <c r="Z120" l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V15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Q367" i="9" l="1"/>
  <c r="K367"/>
  <c r="Q366"/>
  <c r="K366"/>
  <c r="Q365"/>
  <c r="K365"/>
  <c r="Q364"/>
  <c r="K364"/>
  <c r="Q363"/>
  <c r="K363"/>
  <c r="Q362"/>
  <c r="K362"/>
  <c r="Q361"/>
  <c r="K361"/>
  <c r="Q360"/>
  <c r="K360"/>
  <c r="Q359"/>
  <c r="K359"/>
  <c r="Q358"/>
  <c r="K358"/>
  <c r="Q357"/>
  <c r="K357"/>
  <c r="Q356"/>
  <c r="K356"/>
  <c r="Q355"/>
  <c r="K355"/>
  <c r="Q354"/>
  <c r="K354"/>
  <c r="Q353"/>
  <c r="K353"/>
  <c r="Q352"/>
  <c r="K352"/>
  <c r="Q351"/>
  <c r="K351"/>
  <c r="Q350"/>
  <c r="K350"/>
  <c r="Q349"/>
  <c r="K349"/>
  <c r="Q348"/>
  <c r="K348"/>
  <c r="Q347"/>
  <c r="K347"/>
  <c r="Q346"/>
  <c r="K346"/>
  <c r="Q345"/>
  <c r="K345"/>
  <c r="Q344"/>
  <c r="K344"/>
  <c r="Q343"/>
  <c r="K343"/>
  <c r="Q342"/>
  <c r="K342"/>
  <c r="Q341"/>
  <c r="K341"/>
  <c r="Q340"/>
  <c r="K340"/>
  <c r="Q339"/>
  <c r="K339"/>
  <c r="Q338"/>
  <c r="K338"/>
  <c r="Q337"/>
  <c r="K337"/>
  <c r="Q336"/>
  <c r="K336"/>
  <c r="Q335"/>
  <c r="K335"/>
  <c r="Q334"/>
  <c r="K334"/>
  <c r="Q333"/>
  <c r="K333"/>
  <c r="Q332"/>
  <c r="K332"/>
  <c r="Q331"/>
  <c r="K331"/>
  <c r="Q330"/>
  <c r="K330"/>
  <c r="Q329"/>
  <c r="K329"/>
  <c r="Q328"/>
  <c r="K328"/>
  <c r="Q327"/>
  <c r="K327"/>
  <c r="Q326"/>
  <c r="K326"/>
  <c r="Q325"/>
  <c r="K325"/>
  <c r="Q324"/>
  <c r="K324"/>
  <c r="Q323"/>
  <c r="K323"/>
  <c r="Q322"/>
  <c r="K322"/>
  <c r="Q321"/>
  <c r="K321"/>
  <c r="Q320"/>
  <c r="K320"/>
  <c r="Q319"/>
  <c r="K319"/>
  <c r="Q318"/>
  <c r="K318"/>
  <c r="Q317"/>
  <c r="K317"/>
  <c r="Q316"/>
  <c r="K316"/>
  <c r="Q315"/>
  <c r="K315"/>
  <c r="Q314"/>
  <c r="K314"/>
  <c r="Q313"/>
  <c r="K313"/>
  <c r="Q312"/>
  <c r="K312"/>
  <c r="Q311"/>
  <c r="K311"/>
  <c r="Q310"/>
  <c r="K310"/>
  <c r="Q309"/>
  <c r="K309"/>
  <c r="Q308"/>
  <c r="K308"/>
  <c r="Q307"/>
  <c r="K307"/>
  <c r="Q306"/>
  <c r="K306"/>
  <c r="Q305"/>
  <c r="K305"/>
  <c r="Q304"/>
  <c r="K304"/>
  <c r="Q303"/>
  <c r="K303"/>
  <c r="Q302"/>
  <c r="K302"/>
  <c r="Q301"/>
  <c r="K301"/>
  <c r="Q300"/>
  <c r="K300"/>
  <c r="Q299"/>
  <c r="K299"/>
  <c r="Q298"/>
  <c r="K298"/>
  <c r="Q297"/>
  <c r="K297"/>
  <c r="Q296"/>
  <c r="K296"/>
  <c r="Q295"/>
  <c r="K295"/>
  <c r="Q294"/>
  <c r="K294"/>
  <c r="Q293"/>
  <c r="K293"/>
  <c r="Q292"/>
  <c r="K292"/>
  <c r="Q291"/>
  <c r="K291"/>
  <c r="W290"/>
  <c r="V290"/>
  <c r="Q290"/>
  <c r="K290"/>
  <c r="W289"/>
  <c r="V289"/>
  <c r="X289" s="1"/>
  <c r="Q289"/>
  <c r="K289"/>
  <c r="W288"/>
  <c r="V288"/>
  <c r="X288" s="1"/>
  <c r="Q288"/>
  <c r="K288"/>
  <c r="W287"/>
  <c r="V287"/>
  <c r="Q287"/>
  <c r="K287"/>
  <c r="W286"/>
  <c r="V286"/>
  <c r="Q286"/>
  <c r="K286"/>
  <c r="W285"/>
  <c r="X285" s="1"/>
  <c r="V285"/>
  <c r="Q285"/>
  <c r="K285"/>
  <c r="W284"/>
  <c r="V284"/>
  <c r="Q284"/>
  <c r="K284"/>
  <c r="X283"/>
  <c r="W283"/>
  <c r="V283"/>
  <c r="Q283"/>
  <c r="K283"/>
  <c r="W282"/>
  <c r="V282"/>
  <c r="X282" s="1"/>
  <c r="Q282"/>
  <c r="K282"/>
  <c r="X281"/>
  <c r="W281"/>
  <c r="V281"/>
  <c r="Q281"/>
  <c r="K281"/>
  <c r="W280"/>
  <c r="V280"/>
  <c r="Q280"/>
  <c r="K280"/>
  <c r="W279"/>
  <c r="V279"/>
  <c r="Q279"/>
  <c r="K279"/>
  <c r="W278"/>
  <c r="V278"/>
  <c r="Q278"/>
  <c r="K278"/>
  <c r="W277"/>
  <c r="V277"/>
  <c r="Q277"/>
  <c r="K277"/>
  <c r="W276"/>
  <c r="V276"/>
  <c r="Q276"/>
  <c r="K276"/>
  <c r="W275"/>
  <c r="V275"/>
  <c r="Q275"/>
  <c r="K275"/>
  <c r="W274"/>
  <c r="V274"/>
  <c r="Q274"/>
  <c r="K274"/>
  <c r="W273"/>
  <c r="V273"/>
  <c r="X273" s="1"/>
  <c r="Q273"/>
  <c r="K273"/>
  <c r="W272"/>
  <c r="V272"/>
  <c r="Q272"/>
  <c r="K272"/>
  <c r="W271"/>
  <c r="V271"/>
  <c r="Q271"/>
  <c r="K271"/>
  <c r="W270"/>
  <c r="V270"/>
  <c r="Q270"/>
  <c r="K270"/>
  <c r="W269"/>
  <c r="V269"/>
  <c r="Q269"/>
  <c r="K269"/>
  <c r="W268"/>
  <c r="V268"/>
  <c r="Q268"/>
  <c r="K268"/>
  <c r="W267"/>
  <c r="X267" s="1"/>
  <c r="V267"/>
  <c r="Q267"/>
  <c r="K267"/>
  <c r="W266"/>
  <c r="V266"/>
  <c r="Q266"/>
  <c r="K266"/>
  <c r="X265"/>
  <c r="W265"/>
  <c r="V265"/>
  <c r="Q265"/>
  <c r="K265"/>
  <c r="W264"/>
  <c r="V264"/>
  <c r="Q264"/>
  <c r="K264"/>
  <c r="W263"/>
  <c r="V263"/>
  <c r="Q263"/>
  <c r="K263"/>
  <c r="W262"/>
  <c r="V262"/>
  <c r="Q262"/>
  <c r="K262"/>
  <c r="W261"/>
  <c r="V261"/>
  <c r="X261" s="1"/>
  <c r="Q261"/>
  <c r="K261"/>
  <c r="W260"/>
  <c r="V260"/>
  <c r="Q260"/>
  <c r="K260"/>
  <c r="W259"/>
  <c r="V259"/>
  <c r="Q259"/>
  <c r="K259"/>
  <c r="W258"/>
  <c r="V258"/>
  <c r="Q258"/>
  <c r="K258"/>
  <c r="W257"/>
  <c r="V257"/>
  <c r="X257" s="1"/>
  <c r="Q257"/>
  <c r="K257"/>
  <c r="W256"/>
  <c r="V256"/>
  <c r="Q256"/>
  <c r="K256"/>
  <c r="W255"/>
  <c r="V255"/>
  <c r="Q255"/>
  <c r="K255"/>
  <c r="W254"/>
  <c r="V254"/>
  <c r="Q254"/>
  <c r="K254"/>
  <c r="W253"/>
  <c r="V253"/>
  <c r="Q253"/>
  <c r="K253"/>
  <c r="W252"/>
  <c r="V252"/>
  <c r="Q252"/>
  <c r="K252"/>
  <c r="W251"/>
  <c r="X251" s="1"/>
  <c r="V251"/>
  <c r="Q251"/>
  <c r="K251"/>
  <c r="W250"/>
  <c r="V250"/>
  <c r="Q250"/>
  <c r="K250"/>
  <c r="X249"/>
  <c r="W249"/>
  <c r="V249"/>
  <c r="Q249"/>
  <c r="K249"/>
  <c r="W248"/>
  <c r="V248"/>
  <c r="Q248"/>
  <c r="K248"/>
  <c r="W247"/>
  <c r="V247"/>
  <c r="Q247"/>
  <c r="K247"/>
  <c r="W246"/>
  <c r="V246"/>
  <c r="X246" s="1"/>
  <c r="Q246"/>
  <c r="K246"/>
  <c r="W245"/>
  <c r="V245"/>
  <c r="X245" s="1"/>
  <c r="Q245"/>
  <c r="K245"/>
  <c r="W244"/>
  <c r="V244"/>
  <c r="Q244"/>
  <c r="K244"/>
  <c r="W243"/>
  <c r="V243"/>
  <c r="Q243"/>
  <c r="K243"/>
  <c r="W242"/>
  <c r="V242"/>
  <c r="Q242"/>
  <c r="K242"/>
  <c r="W241"/>
  <c r="V241"/>
  <c r="X241" s="1"/>
  <c r="Q241"/>
  <c r="K241"/>
  <c r="W240"/>
  <c r="V240"/>
  <c r="Q240"/>
  <c r="K240"/>
  <c r="W239"/>
  <c r="V239"/>
  <c r="Q239"/>
  <c r="K239"/>
  <c r="W238"/>
  <c r="V238"/>
  <c r="Q238"/>
  <c r="K238"/>
  <c r="W237"/>
  <c r="V237"/>
  <c r="Q237"/>
  <c r="K237"/>
  <c r="W236"/>
  <c r="V236"/>
  <c r="Q236"/>
  <c r="K236"/>
  <c r="W235"/>
  <c r="X235" s="1"/>
  <c r="V235"/>
  <c r="Q235"/>
  <c r="K235"/>
  <c r="W234"/>
  <c r="V234"/>
  <c r="Q234"/>
  <c r="K234"/>
  <c r="X233"/>
  <c r="W233"/>
  <c r="V233"/>
  <c r="Q233"/>
  <c r="K233"/>
  <c r="W232"/>
  <c r="V232"/>
  <c r="X232" s="1"/>
  <c r="Q232"/>
  <c r="K232"/>
  <c r="W231"/>
  <c r="V231"/>
  <c r="Q231"/>
  <c r="K231"/>
  <c r="W230"/>
  <c r="V230"/>
  <c r="X230" s="1"/>
  <c r="Q230"/>
  <c r="K230"/>
  <c r="W229"/>
  <c r="V229"/>
  <c r="X229" s="1"/>
  <c r="Q229"/>
  <c r="K229"/>
  <c r="W228"/>
  <c r="V228"/>
  <c r="Q228"/>
  <c r="K228"/>
  <c r="W227"/>
  <c r="V227"/>
  <c r="Q227"/>
  <c r="K227"/>
  <c r="W226"/>
  <c r="V226"/>
  <c r="Q226"/>
  <c r="K226"/>
  <c r="W225"/>
  <c r="V225"/>
  <c r="X225" s="1"/>
  <c r="Q225"/>
  <c r="K225"/>
  <c r="W224"/>
  <c r="V224"/>
  <c r="Q224"/>
  <c r="K224"/>
  <c r="W223"/>
  <c r="V223"/>
  <c r="Q223"/>
  <c r="K223"/>
  <c r="W222"/>
  <c r="V222"/>
  <c r="Q222"/>
  <c r="K222"/>
  <c r="W221"/>
  <c r="V221"/>
  <c r="Q221"/>
  <c r="K221"/>
  <c r="W220"/>
  <c r="V220"/>
  <c r="Q220"/>
  <c r="K220"/>
  <c r="W219"/>
  <c r="X219" s="1"/>
  <c r="V219"/>
  <c r="Q219"/>
  <c r="K219"/>
  <c r="W218"/>
  <c r="V218"/>
  <c r="Q218"/>
  <c r="K218"/>
  <c r="X217"/>
  <c r="W217"/>
  <c r="V217"/>
  <c r="Q217"/>
  <c r="K217"/>
  <c r="W216"/>
  <c r="V216"/>
  <c r="Q216"/>
  <c r="K216"/>
  <c r="W215"/>
  <c r="V215"/>
  <c r="Q215"/>
  <c r="K215"/>
  <c r="W214"/>
  <c r="V214"/>
  <c r="X214" s="1"/>
  <c r="Q214"/>
  <c r="K214"/>
  <c r="W213"/>
  <c r="V213"/>
  <c r="Q213"/>
  <c r="K213"/>
  <c r="W212"/>
  <c r="V212"/>
  <c r="X212" s="1"/>
  <c r="Q212"/>
  <c r="K212"/>
  <c r="W211"/>
  <c r="V211"/>
  <c r="Q211"/>
  <c r="K211"/>
  <c r="W210"/>
  <c r="V210"/>
  <c r="X210" s="1"/>
  <c r="Q210"/>
  <c r="K210"/>
  <c r="W209"/>
  <c r="V209"/>
  <c r="Q209"/>
  <c r="K209"/>
  <c r="W208"/>
  <c r="V208"/>
  <c r="X208" s="1"/>
  <c r="Q208"/>
  <c r="K208"/>
  <c r="W207"/>
  <c r="V207"/>
  <c r="X207" s="1"/>
  <c r="Q207"/>
  <c r="K207"/>
  <c r="W206"/>
  <c r="V206"/>
  <c r="X206" s="1"/>
  <c r="Q206"/>
  <c r="K206"/>
  <c r="W205"/>
  <c r="V205"/>
  <c r="Q205"/>
  <c r="K205"/>
  <c r="W204"/>
  <c r="V204"/>
  <c r="X204" s="1"/>
  <c r="Q204"/>
  <c r="K204"/>
  <c r="W203"/>
  <c r="V203"/>
  <c r="Q203"/>
  <c r="K203"/>
  <c r="W202"/>
  <c r="V202"/>
  <c r="X202" s="1"/>
  <c r="Q202"/>
  <c r="K202"/>
  <c r="W201"/>
  <c r="V201"/>
  <c r="Q201"/>
  <c r="K201"/>
  <c r="W200"/>
  <c r="V200"/>
  <c r="X200" s="1"/>
  <c r="Q200"/>
  <c r="K200"/>
  <c r="W199"/>
  <c r="V199"/>
  <c r="X199" s="1"/>
  <c r="Q199"/>
  <c r="K199"/>
  <c r="W198"/>
  <c r="V198"/>
  <c r="X198" s="1"/>
  <c r="Q198"/>
  <c r="K198"/>
  <c r="W197"/>
  <c r="V197"/>
  <c r="Q197"/>
  <c r="K197"/>
  <c r="W196"/>
  <c r="V196"/>
  <c r="X196" s="1"/>
  <c r="Q196"/>
  <c r="K196"/>
  <c r="W195"/>
  <c r="V195"/>
  <c r="Q195"/>
  <c r="K195"/>
  <c r="W194"/>
  <c r="V194"/>
  <c r="X194" s="1"/>
  <c r="Q194"/>
  <c r="K194"/>
  <c r="W193"/>
  <c r="V193"/>
  <c r="Q193"/>
  <c r="K193"/>
  <c r="W192"/>
  <c r="V192"/>
  <c r="X192" s="1"/>
  <c r="Q192"/>
  <c r="K192"/>
  <c r="W191"/>
  <c r="V191"/>
  <c r="X191" s="1"/>
  <c r="Q191"/>
  <c r="K191"/>
  <c r="W190"/>
  <c r="V190"/>
  <c r="X190" s="1"/>
  <c r="Q190"/>
  <c r="K190"/>
  <c r="W189"/>
  <c r="V189"/>
  <c r="Q189"/>
  <c r="K189"/>
  <c r="W188"/>
  <c r="V188"/>
  <c r="X188" s="1"/>
  <c r="Q188"/>
  <c r="K188"/>
  <c r="W187"/>
  <c r="V187"/>
  <c r="Q187"/>
  <c r="K187"/>
  <c r="W186"/>
  <c r="V186"/>
  <c r="X186" s="1"/>
  <c r="Q186"/>
  <c r="K186"/>
  <c r="W185"/>
  <c r="V185"/>
  <c r="Q185"/>
  <c r="K185"/>
  <c r="W184"/>
  <c r="V184"/>
  <c r="X184" s="1"/>
  <c r="Q184"/>
  <c r="K184"/>
  <c r="W183"/>
  <c r="V183"/>
  <c r="X183" s="1"/>
  <c r="Q183"/>
  <c r="K183"/>
  <c r="W182"/>
  <c r="V182"/>
  <c r="X182" s="1"/>
  <c r="Q182"/>
  <c r="K182"/>
  <c r="W181"/>
  <c r="V181"/>
  <c r="Q181"/>
  <c r="K181"/>
  <c r="W180"/>
  <c r="V180"/>
  <c r="X180" s="1"/>
  <c r="Q180"/>
  <c r="K180"/>
  <c r="W179"/>
  <c r="V179"/>
  <c r="Q179"/>
  <c r="K179"/>
  <c r="W178"/>
  <c r="V178"/>
  <c r="Q178"/>
  <c r="K178"/>
  <c r="W177"/>
  <c r="V177"/>
  <c r="Q177"/>
  <c r="K177"/>
  <c r="X176"/>
  <c r="W176"/>
  <c r="V176"/>
  <c r="Q176"/>
  <c r="K176"/>
  <c r="W175"/>
  <c r="V175"/>
  <c r="X175" s="1"/>
  <c r="Q175"/>
  <c r="K175"/>
  <c r="W174"/>
  <c r="X174" s="1"/>
  <c r="V174"/>
  <c r="Q174"/>
  <c r="K174"/>
  <c r="W173"/>
  <c r="V173"/>
  <c r="Q173"/>
  <c r="K173"/>
  <c r="X172"/>
  <c r="W172"/>
  <c r="V172"/>
  <c r="Q172"/>
  <c r="K172"/>
  <c r="W171"/>
  <c r="V171"/>
  <c r="Q171"/>
  <c r="K171"/>
  <c r="W170"/>
  <c r="V170"/>
  <c r="X170" s="1"/>
  <c r="Q170"/>
  <c r="K170"/>
  <c r="W169"/>
  <c r="V169"/>
  <c r="Q169"/>
  <c r="K169"/>
  <c r="W168"/>
  <c r="V168"/>
  <c r="X168" s="1"/>
  <c r="Q168"/>
  <c r="K168"/>
  <c r="W167"/>
  <c r="V167"/>
  <c r="Q167"/>
  <c r="K167"/>
  <c r="W166"/>
  <c r="V166"/>
  <c r="Q166"/>
  <c r="K166"/>
  <c r="W165"/>
  <c r="V165"/>
  <c r="Q165"/>
  <c r="K165"/>
  <c r="W164"/>
  <c r="V164"/>
  <c r="X164" s="1"/>
  <c r="Q164"/>
  <c r="K164"/>
  <c r="W163"/>
  <c r="V163"/>
  <c r="X163" s="1"/>
  <c r="Q163"/>
  <c r="K163"/>
  <c r="X162"/>
  <c r="W162"/>
  <c r="V162"/>
  <c r="Q162"/>
  <c r="K162"/>
  <c r="W161"/>
  <c r="V161"/>
  <c r="Q161"/>
  <c r="K161"/>
  <c r="W160"/>
  <c r="V160"/>
  <c r="X160" s="1"/>
  <c r="Q160"/>
  <c r="K160"/>
  <c r="W159"/>
  <c r="V159"/>
  <c r="Q159"/>
  <c r="K159"/>
  <c r="W158"/>
  <c r="V158"/>
  <c r="Q158"/>
  <c r="K158"/>
  <c r="W157"/>
  <c r="V157"/>
  <c r="Q157"/>
  <c r="K157"/>
  <c r="W156"/>
  <c r="V156"/>
  <c r="X156" s="1"/>
  <c r="Q156"/>
  <c r="K156"/>
  <c r="W155"/>
  <c r="V155"/>
  <c r="Q155"/>
  <c r="K155"/>
  <c r="W154"/>
  <c r="V154"/>
  <c r="X154" s="1"/>
  <c r="Q154"/>
  <c r="K154"/>
  <c r="W153"/>
  <c r="V153"/>
  <c r="Q153"/>
  <c r="K153"/>
  <c r="Q152"/>
  <c r="K152"/>
  <c r="Q151"/>
  <c r="K151"/>
  <c r="Q150"/>
  <c r="K150"/>
  <c r="Q149"/>
  <c r="K149"/>
  <c r="Q148"/>
  <c r="K148"/>
  <c r="Q147"/>
  <c r="K147"/>
  <c r="Q146"/>
  <c r="K146"/>
  <c r="Q145"/>
  <c r="K145"/>
  <c r="Q144"/>
  <c r="K144"/>
  <c r="Q143"/>
  <c r="K143"/>
  <c r="Q142"/>
  <c r="K142"/>
  <c r="Q141"/>
  <c r="K141"/>
  <c r="Q140"/>
  <c r="K140"/>
  <c r="Q139"/>
  <c r="K139"/>
  <c r="Q138"/>
  <c r="K138"/>
  <c r="Q137"/>
  <c r="K137"/>
  <c r="Q136"/>
  <c r="K136"/>
  <c r="Q135"/>
  <c r="K135"/>
  <c r="Q134"/>
  <c r="K134"/>
  <c r="Q133"/>
  <c r="K133"/>
  <c r="Q132"/>
  <c r="K132"/>
  <c r="Q131"/>
  <c r="K131"/>
  <c r="Q130"/>
  <c r="K130"/>
  <c r="Q129"/>
  <c r="K129"/>
  <c r="Q128"/>
  <c r="K128"/>
  <c r="Q127"/>
  <c r="K127"/>
  <c r="Q126"/>
  <c r="K126"/>
  <c r="Q125"/>
  <c r="K125"/>
  <c r="Q124"/>
  <c r="K124"/>
  <c r="Q123"/>
  <c r="K123"/>
  <c r="U122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Q122"/>
  <c r="K122"/>
  <c r="Q121"/>
  <c r="K121"/>
  <c r="Q120"/>
  <c r="K120"/>
  <c r="Q119"/>
  <c r="K119"/>
  <c r="Q118"/>
  <c r="K118"/>
  <c r="Q117"/>
  <c r="K117"/>
  <c r="Q116"/>
  <c r="K116"/>
  <c r="Q115"/>
  <c r="K115"/>
  <c r="Q114"/>
  <c r="K114"/>
  <c r="Q113"/>
  <c r="K113"/>
  <c r="Q112"/>
  <c r="K112"/>
  <c r="S112" s="1"/>
  <c r="S113" s="1"/>
  <c r="Q111"/>
  <c r="K111"/>
  <c r="Q110"/>
  <c r="K110"/>
  <c r="Q109"/>
  <c r="K109"/>
  <c r="Q108"/>
  <c r="K108"/>
  <c r="Q107"/>
  <c r="K107"/>
  <c r="Q106"/>
  <c r="K106"/>
  <c r="Q105"/>
  <c r="K105"/>
  <c r="Q104"/>
  <c r="K104"/>
  <c r="Q103"/>
  <c r="K103"/>
  <c r="Q102"/>
  <c r="K102"/>
  <c r="Q101"/>
  <c r="K101"/>
  <c r="Q100"/>
  <c r="K100"/>
  <c r="Q99"/>
  <c r="K99"/>
  <c r="Q98"/>
  <c r="K98"/>
  <c r="Q97"/>
  <c r="K97"/>
  <c r="Q96"/>
  <c r="K96"/>
  <c r="Q95"/>
  <c r="K95"/>
  <c r="Q94"/>
  <c r="K94"/>
  <c r="Q93"/>
  <c r="K93"/>
  <c r="Q92"/>
  <c r="K92"/>
  <c r="Q91"/>
  <c r="K91"/>
  <c r="Q90"/>
  <c r="K90"/>
  <c r="Q89"/>
  <c r="K89"/>
  <c r="Q88"/>
  <c r="K88"/>
  <c r="Q87"/>
  <c r="K87"/>
  <c r="Q86"/>
  <c r="K86"/>
  <c r="Q85"/>
  <c r="K85"/>
  <c r="Q84"/>
  <c r="K84"/>
  <c r="Q83"/>
  <c r="K83"/>
  <c r="Q82"/>
  <c r="K82"/>
  <c r="Q81"/>
  <c r="K81"/>
  <c r="Q80"/>
  <c r="K80"/>
  <c r="Q79"/>
  <c r="K79"/>
  <c r="Q78"/>
  <c r="K78"/>
  <c r="Q77"/>
  <c r="K77"/>
  <c r="Q76"/>
  <c r="K76"/>
  <c r="Q75"/>
  <c r="K75"/>
  <c r="Q74"/>
  <c r="K74"/>
  <c r="Q73"/>
  <c r="K73"/>
  <c r="Q72"/>
  <c r="K72"/>
  <c r="Q71"/>
  <c r="K71"/>
  <c r="Q70"/>
  <c r="K70"/>
  <c r="Q69"/>
  <c r="K69"/>
  <c r="Q68"/>
  <c r="K68"/>
  <c r="Q67"/>
  <c r="K67"/>
  <c r="Q66"/>
  <c r="K66"/>
  <c r="Q65"/>
  <c r="K65"/>
  <c r="Q64"/>
  <c r="K64"/>
  <c r="Q63"/>
  <c r="K63"/>
  <c r="Q62"/>
  <c r="K62"/>
  <c r="Q61"/>
  <c r="K61"/>
  <c r="Q60"/>
  <c r="K60"/>
  <c r="Q59"/>
  <c r="K59"/>
  <c r="Q58"/>
  <c r="K58"/>
  <c r="Q57"/>
  <c r="K57"/>
  <c r="Q56"/>
  <c r="K56"/>
  <c r="Q55"/>
  <c r="K55"/>
  <c r="Q54"/>
  <c r="K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Q7"/>
  <c r="K7"/>
  <c r="K6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5"/>
  <c r="L4"/>
  <c r="K4"/>
  <c r="K3"/>
  <c r="X222" l="1"/>
  <c r="X237"/>
  <c r="X240"/>
  <c r="X254"/>
  <c r="X269"/>
  <c r="X153"/>
  <c r="X158"/>
  <c r="X171"/>
  <c r="X227"/>
  <c r="X243"/>
  <c r="X259"/>
  <c r="X275"/>
  <c r="X280"/>
  <c r="X290"/>
  <c r="X178"/>
  <c r="X221"/>
  <c r="X224"/>
  <c r="X238"/>
  <c r="X253"/>
  <c r="X256"/>
  <c r="X270"/>
  <c r="X272"/>
  <c r="X286"/>
  <c r="X166"/>
  <c r="X216"/>
  <c r="X248"/>
  <c r="X262"/>
  <c r="X264"/>
  <c r="X277"/>
  <c r="X278"/>
  <c r="S114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X167"/>
  <c r="X173"/>
  <c r="X177"/>
  <c r="X159"/>
  <c r="X165"/>
  <c r="X169"/>
  <c r="X179"/>
  <c r="X218"/>
  <c r="X220"/>
  <c r="X226"/>
  <c r="X228"/>
  <c r="X234"/>
  <c r="X236"/>
  <c r="X242"/>
  <c r="X244"/>
  <c r="X250"/>
  <c r="X252"/>
  <c r="X258"/>
  <c r="X260"/>
  <c r="X266"/>
  <c r="X268"/>
  <c r="X274"/>
  <c r="X276"/>
  <c r="X155"/>
  <c r="Y155" s="1"/>
  <c r="Y156" s="1"/>
  <c r="X284"/>
  <c r="X157"/>
  <c r="X161"/>
  <c r="X215"/>
  <c r="X223"/>
  <c r="X231"/>
  <c r="X239"/>
  <c r="X247"/>
  <c r="X255"/>
  <c r="X263"/>
  <c r="X271"/>
  <c r="X279"/>
  <c r="X287"/>
  <c r="X181"/>
  <c r="X197"/>
  <c r="X213"/>
  <c r="X185"/>
  <c r="X193"/>
  <c r="X201"/>
  <c r="X209"/>
  <c r="X189"/>
  <c r="X205"/>
  <c r="X187"/>
  <c r="X195"/>
  <c r="X203"/>
  <c r="X211"/>
  <c r="Y157" l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Y208" s="1"/>
  <c r="Y209" s="1"/>
  <c r="Y210" s="1"/>
  <c r="Y211" s="1"/>
  <c r="Y212" s="1"/>
  <c r="Y213" s="1"/>
  <c r="Y214" s="1"/>
  <c r="Y215" s="1"/>
  <c r="Y216" s="1"/>
  <c r="Y217" s="1"/>
  <c r="Y218" s="1"/>
  <c r="Y219" s="1"/>
  <c r="Y220" s="1"/>
  <c r="Y221" s="1"/>
  <c r="Y222" s="1"/>
  <c r="Y223" s="1"/>
  <c r="Y224" s="1"/>
  <c r="Y225" s="1"/>
  <c r="Y226" s="1"/>
  <c r="Y227" s="1"/>
  <c r="Y228" s="1"/>
  <c r="Y229" s="1"/>
  <c r="Y230" s="1"/>
  <c r="Y231" s="1"/>
  <c r="Y232" s="1"/>
  <c r="Y233" s="1"/>
  <c r="Y234" s="1"/>
  <c r="Y235" s="1"/>
  <c r="Y236" s="1"/>
  <c r="Y237" s="1"/>
  <c r="Y238" s="1"/>
  <c r="Y239" s="1"/>
  <c r="Y240" s="1"/>
  <c r="Y241" s="1"/>
  <c r="Y242" s="1"/>
  <c r="Y243" s="1"/>
  <c r="Y244" s="1"/>
  <c r="Y245" s="1"/>
  <c r="Y246" s="1"/>
  <c r="Y247" s="1"/>
  <c r="Y248" s="1"/>
  <c r="Y249" s="1"/>
  <c r="Y250" s="1"/>
  <c r="Y251" s="1"/>
  <c r="Y252" s="1"/>
  <c r="Y253" s="1"/>
  <c r="Y254" s="1"/>
  <c r="Y255" s="1"/>
  <c r="Y256" s="1"/>
  <c r="Y257" s="1"/>
  <c r="Y258" s="1"/>
  <c r="Y259" s="1"/>
  <c r="Y260" s="1"/>
  <c r="Y261" s="1"/>
  <c r="Y262" s="1"/>
  <c r="Y263" s="1"/>
  <c r="Y264" s="1"/>
  <c r="Y265" s="1"/>
  <c r="Y266" s="1"/>
  <c r="Y267" s="1"/>
  <c r="Y268" s="1"/>
  <c r="Y269" s="1"/>
  <c r="Y270" s="1"/>
  <c r="Y271" s="1"/>
  <c r="Y272" s="1"/>
  <c r="Y273" s="1"/>
  <c r="Y274" s="1"/>
  <c r="Y275" s="1"/>
  <c r="Y276" s="1"/>
  <c r="Y277" s="1"/>
  <c r="Y278" s="1"/>
  <c r="Y279" s="1"/>
  <c r="Y280" s="1"/>
  <c r="Y281" s="1"/>
  <c r="Y282" s="1"/>
  <c r="Y283" s="1"/>
  <c r="Y284" s="1"/>
  <c r="Y285" s="1"/>
  <c r="Y286" s="1"/>
  <c r="Y287" s="1"/>
  <c r="Y288" s="1"/>
  <c r="Y289" s="1"/>
  <c r="Y290" s="1"/>
  <c r="Q367" i="8" l="1"/>
  <c r="K367"/>
  <c r="Q366"/>
  <c r="K366"/>
  <c r="Q365"/>
  <c r="K365"/>
  <c r="Q364"/>
  <c r="K364"/>
  <c r="Q363"/>
  <c r="K363"/>
  <c r="Q362"/>
  <c r="K362"/>
  <c r="Q361"/>
  <c r="K361"/>
  <c r="Q360"/>
  <c r="K360"/>
  <c r="Q359"/>
  <c r="K359"/>
  <c r="Q358"/>
  <c r="K358"/>
  <c r="Q357"/>
  <c r="K357"/>
  <c r="Q356"/>
  <c r="K356"/>
  <c r="Q355"/>
  <c r="K355"/>
  <c r="Q354"/>
  <c r="K354"/>
  <c r="Q353"/>
  <c r="K353"/>
  <c r="Q352"/>
  <c r="K352"/>
  <c r="Q351"/>
  <c r="K351"/>
  <c r="Q350"/>
  <c r="K350"/>
  <c r="Q349"/>
  <c r="K349"/>
  <c r="Q348"/>
  <c r="K348"/>
  <c r="Q347"/>
  <c r="K347"/>
  <c r="Q346"/>
  <c r="K346"/>
  <c r="Q345"/>
  <c r="K345"/>
  <c r="Q344"/>
  <c r="K344"/>
  <c r="Q343"/>
  <c r="K343"/>
  <c r="Q342"/>
  <c r="K342"/>
  <c r="Q341"/>
  <c r="K341"/>
  <c r="Q340"/>
  <c r="K340"/>
  <c r="Q339"/>
  <c r="K339"/>
  <c r="Q338"/>
  <c r="K338"/>
  <c r="Q337"/>
  <c r="K337"/>
  <c r="Q336"/>
  <c r="K336"/>
  <c r="Q335"/>
  <c r="K335"/>
  <c r="Q334"/>
  <c r="K334"/>
  <c r="Q333"/>
  <c r="K333"/>
  <c r="Q332"/>
  <c r="K332"/>
  <c r="Q331"/>
  <c r="K331"/>
  <c r="Q330"/>
  <c r="K330"/>
  <c r="Q329"/>
  <c r="K329"/>
  <c r="Q328"/>
  <c r="K328"/>
  <c r="Q327"/>
  <c r="K327"/>
  <c r="Q326"/>
  <c r="K326"/>
  <c r="Q325"/>
  <c r="K325"/>
  <c r="Q324"/>
  <c r="K324"/>
  <c r="Q323"/>
  <c r="K323"/>
  <c r="Q322"/>
  <c r="K322"/>
  <c r="Q321"/>
  <c r="K321"/>
  <c r="Q320"/>
  <c r="K320"/>
  <c r="Q319"/>
  <c r="K319"/>
  <c r="Q318"/>
  <c r="K318"/>
  <c r="Q317"/>
  <c r="K317"/>
  <c r="Q316"/>
  <c r="K316"/>
  <c r="Q315"/>
  <c r="K315"/>
  <c r="Q314"/>
  <c r="K314"/>
  <c r="Q313"/>
  <c r="K313"/>
  <c r="Q312"/>
  <c r="K312"/>
  <c r="Q311"/>
  <c r="K311"/>
  <c r="Q310"/>
  <c r="K310"/>
  <c r="Q309"/>
  <c r="K309"/>
  <c r="Q308"/>
  <c r="K308"/>
  <c r="Q307"/>
  <c r="K307"/>
  <c r="Q306"/>
  <c r="K306"/>
  <c r="Q305"/>
  <c r="K305"/>
  <c r="Q304"/>
  <c r="K304"/>
  <c r="Q303"/>
  <c r="K303"/>
  <c r="Q302"/>
  <c r="K302"/>
  <c r="Q301"/>
  <c r="K301"/>
  <c r="Q300"/>
  <c r="K300"/>
  <c r="Q299"/>
  <c r="K299"/>
  <c r="Q298"/>
  <c r="K298"/>
  <c r="Q297"/>
  <c r="K297"/>
  <c r="Q296"/>
  <c r="K296"/>
  <c r="Q295"/>
  <c r="K295"/>
  <c r="Q294"/>
  <c r="K294"/>
  <c r="Q293"/>
  <c r="K293"/>
  <c r="Q292"/>
  <c r="K292"/>
  <c r="Q291"/>
  <c r="K291"/>
  <c r="Q290"/>
  <c r="K290"/>
  <c r="Q289"/>
  <c r="K289"/>
  <c r="X288"/>
  <c r="W288"/>
  <c r="Q288"/>
  <c r="K288"/>
  <c r="X287"/>
  <c r="W287"/>
  <c r="Q287"/>
  <c r="K287"/>
  <c r="X286"/>
  <c r="W286"/>
  <c r="Q286"/>
  <c r="K286"/>
  <c r="X285"/>
  <c r="W285"/>
  <c r="Q285"/>
  <c r="K285"/>
  <c r="X284"/>
  <c r="W284"/>
  <c r="Q284"/>
  <c r="K284"/>
  <c r="X283"/>
  <c r="W283"/>
  <c r="Q283"/>
  <c r="K283"/>
  <c r="X282"/>
  <c r="W282"/>
  <c r="Q282"/>
  <c r="K282"/>
  <c r="X281"/>
  <c r="W281"/>
  <c r="Q281"/>
  <c r="K281"/>
  <c r="X280"/>
  <c r="W280"/>
  <c r="Q280"/>
  <c r="K280"/>
  <c r="X279"/>
  <c r="W279"/>
  <c r="Q279"/>
  <c r="K279"/>
  <c r="X278"/>
  <c r="W278"/>
  <c r="Q278"/>
  <c r="K278"/>
  <c r="X277"/>
  <c r="W277"/>
  <c r="Q277"/>
  <c r="K277"/>
  <c r="S277" s="1"/>
  <c r="X276"/>
  <c r="W276"/>
  <c r="Q276"/>
  <c r="K276"/>
  <c r="S276" s="1"/>
  <c r="X275"/>
  <c r="W275"/>
  <c r="Q275"/>
  <c r="K275"/>
  <c r="S275" s="1"/>
  <c r="X274"/>
  <c r="W274"/>
  <c r="Q274"/>
  <c r="K274"/>
  <c r="S274" s="1"/>
  <c r="X273"/>
  <c r="W273"/>
  <c r="Q273"/>
  <c r="K273"/>
  <c r="S273" s="1"/>
  <c r="X272"/>
  <c r="W272"/>
  <c r="Q272"/>
  <c r="K272"/>
  <c r="S272" s="1"/>
  <c r="X271"/>
  <c r="W271"/>
  <c r="Q271"/>
  <c r="K271"/>
  <c r="S271" s="1"/>
  <c r="X270"/>
  <c r="W270"/>
  <c r="Q270"/>
  <c r="K270"/>
  <c r="S270" s="1"/>
  <c r="X269"/>
  <c r="W269"/>
  <c r="Q269"/>
  <c r="K269"/>
  <c r="S269" s="1"/>
  <c r="X268"/>
  <c r="W268"/>
  <c r="Q268"/>
  <c r="K268"/>
  <c r="S268" s="1"/>
  <c r="X267"/>
  <c r="W267"/>
  <c r="Q267"/>
  <c r="K267"/>
  <c r="S267" s="1"/>
  <c r="X266"/>
  <c r="W266"/>
  <c r="Q266"/>
  <c r="K266"/>
  <c r="S266" s="1"/>
  <c r="X265"/>
  <c r="W265"/>
  <c r="Q265"/>
  <c r="K265"/>
  <c r="S265" s="1"/>
  <c r="X264"/>
  <c r="W264"/>
  <c r="Q264"/>
  <c r="K264"/>
  <c r="S264" s="1"/>
  <c r="X263"/>
  <c r="W263"/>
  <c r="Q263"/>
  <c r="K263"/>
  <c r="S263" s="1"/>
  <c r="X262"/>
  <c r="W262"/>
  <c r="Q262"/>
  <c r="K262"/>
  <c r="S262" s="1"/>
  <c r="X261"/>
  <c r="W261"/>
  <c r="Q261"/>
  <c r="K261"/>
  <c r="S261" s="1"/>
  <c r="X260"/>
  <c r="W260"/>
  <c r="Q260"/>
  <c r="K260"/>
  <c r="S260" s="1"/>
  <c r="X259"/>
  <c r="W259"/>
  <c r="Q259"/>
  <c r="K259"/>
  <c r="S259" s="1"/>
  <c r="X258"/>
  <c r="W258"/>
  <c r="Q258"/>
  <c r="K258"/>
  <c r="S258" s="1"/>
  <c r="X257"/>
  <c r="W257"/>
  <c r="Q257"/>
  <c r="K257"/>
  <c r="S257" s="1"/>
  <c r="X256"/>
  <c r="W256"/>
  <c r="Q256"/>
  <c r="K256"/>
  <c r="S256" s="1"/>
  <c r="X255"/>
  <c r="W255"/>
  <c r="Q255"/>
  <c r="K255"/>
  <c r="S255" s="1"/>
  <c r="X254"/>
  <c r="W254"/>
  <c r="Q254"/>
  <c r="K254"/>
  <c r="S254" s="1"/>
  <c r="X253"/>
  <c r="W253"/>
  <c r="Q253"/>
  <c r="K253"/>
  <c r="S253" s="1"/>
  <c r="X252"/>
  <c r="W252"/>
  <c r="Q252"/>
  <c r="K252"/>
  <c r="S252" s="1"/>
  <c r="X251"/>
  <c r="W251"/>
  <c r="Q251"/>
  <c r="K251"/>
  <c r="S251" s="1"/>
  <c r="X250"/>
  <c r="W250"/>
  <c r="Q250"/>
  <c r="K250"/>
  <c r="S250" s="1"/>
  <c r="X249"/>
  <c r="W249"/>
  <c r="Q249"/>
  <c r="K249"/>
  <c r="S249" s="1"/>
  <c r="X248"/>
  <c r="W248"/>
  <c r="Q248"/>
  <c r="K248"/>
  <c r="S248" s="1"/>
  <c r="X247"/>
  <c r="W247"/>
  <c r="Q247"/>
  <c r="K247"/>
  <c r="S247" s="1"/>
  <c r="X246"/>
  <c r="W246"/>
  <c r="Q246"/>
  <c r="K246"/>
  <c r="S246" s="1"/>
  <c r="X245"/>
  <c r="W245"/>
  <c r="Q245"/>
  <c r="K245"/>
  <c r="S245" s="1"/>
  <c r="X244"/>
  <c r="W244"/>
  <c r="Q244"/>
  <c r="K244"/>
  <c r="S244" s="1"/>
  <c r="X243"/>
  <c r="W243"/>
  <c r="Q243"/>
  <c r="K243"/>
  <c r="S243" s="1"/>
  <c r="X242"/>
  <c r="W242"/>
  <c r="Q242"/>
  <c r="K242"/>
  <c r="S242" s="1"/>
  <c r="X241"/>
  <c r="W241"/>
  <c r="Q241"/>
  <c r="K241"/>
  <c r="S241" s="1"/>
  <c r="X240"/>
  <c r="W240"/>
  <c r="Q240"/>
  <c r="K240"/>
  <c r="S240" s="1"/>
  <c r="X239"/>
  <c r="W239"/>
  <c r="Q239"/>
  <c r="K239"/>
  <c r="S239" s="1"/>
  <c r="X238"/>
  <c r="W238"/>
  <c r="Q238"/>
  <c r="K238"/>
  <c r="S238" s="1"/>
  <c r="X237"/>
  <c r="W237"/>
  <c r="Q237"/>
  <c r="K237"/>
  <c r="S237" s="1"/>
  <c r="X236"/>
  <c r="W236"/>
  <c r="Q236"/>
  <c r="K236"/>
  <c r="S236" s="1"/>
  <c r="X235"/>
  <c r="W235"/>
  <c r="Q235"/>
  <c r="K235"/>
  <c r="S235" s="1"/>
  <c r="X234"/>
  <c r="W234"/>
  <c r="Q234"/>
  <c r="K234"/>
  <c r="S234" s="1"/>
  <c r="X233"/>
  <c r="W233"/>
  <c r="Q233"/>
  <c r="K233"/>
  <c r="S233" s="1"/>
  <c r="X232"/>
  <c r="W232"/>
  <c r="Q232"/>
  <c r="K232"/>
  <c r="S232" s="1"/>
  <c r="X231"/>
  <c r="W231"/>
  <c r="Q231"/>
  <c r="K231"/>
  <c r="S231" s="1"/>
  <c r="X230"/>
  <c r="W230"/>
  <c r="Q230"/>
  <c r="K230"/>
  <c r="S230" s="1"/>
  <c r="X229"/>
  <c r="W229"/>
  <c r="Q229"/>
  <c r="K229"/>
  <c r="S229" s="1"/>
  <c r="X228"/>
  <c r="W228"/>
  <c r="Q228"/>
  <c r="K228"/>
  <c r="S228" s="1"/>
  <c r="X227"/>
  <c r="W227"/>
  <c r="Q227"/>
  <c r="K227"/>
  <c r="S227" s="1"/>
  <c r="X226"/>
  <c r="W226"/>
  <c r="Q226"/>
  <c r="K226"/>
  <c r="S226" s="1"/>
  <c r="X225"/>
  <c r="W225"/>
  <c r="Q225"/>
  <c r="K225"/>
  <c r="S225" s="1"/>
  <c r="X224"/>
  <c r="W224"/>
  <c r="Q224"/>
  <c r="K224"/>
  <c r="S224" s="1"/>
  <c r="X223"/>
  <c r="W223"/>
  <c r="Q223"/>
  <c r="K223"/>
  <c r="S223" s="1"/>
  <c r="X222"/>
  <c r="W222"/>
  <c r="Q222"/>
  <c r="K222"/>
  <c r="S222" s="1"/>
  <c r="X221"/>
  <c r="W221"/>
  <c r="Q221"/>
  <c r="K221"/>
  <c r="S221" s="1"/>
  <c r="X220"/>
  <c r="W220"/>
  <c r="Q220"/>
  <c r="K220"/>
  <c r="S220" s="1"/>
  <c r="X219"/>
  <c r="W219"/>
  <c r="Q219"/>
  <c r="K219"/>
  <c r="S219" s="1"/>
  <c r="X218"/>
  <c r="W218"/>
  <c r="Q218"/>
  <c r="K218"/>
  <c r="S218" s="1"/>
  <c r="X217"/>
  <c r="W217"/>
  <c r="Q217"/>
  <c r="K217"/>
  <c r="S217" s="1"/>
  <c r="X216"/>
  <c r="W216"/>
  <c r="Q216"/>
  <c r="K216"/>
  <c r="S216" s="1"/>
  <c r="X215"/>
  <c r="W215"/>
  <c r="Q215"/>
  <c r="K215"/>
  <c r="S215" s="1"/>
  <c r="X214"/>
  <c r="W214"/>
  <c r="Q214"/>
  <c r="K214"/>
  <c r="S214" s="1"/>
  <c r="X213"/>
  <c r="W213"/>
  <c r="Q213"/>
  <c r="K213"/>
  <c r="S213" s="1"/>
  <c r="X212"/>
  <c r="W212"/>
  <c r="Q212"/>
  <c r="K212"/>
  <c r="S212" s="1"/>
  <c r="X211"/>
  <c r="W211"/>
  <c r="Q211"/>
  <c r="K211"/>
  <c r="S211" s="1"/>
  <c r="X210"/>
  <c r="W210"/>
  <c r="Q210"/>
  <c r="K210"/>
  <c r="S210" s="1"/>
  <c r="X209"/>
  <c r="W209"/>
  <c r="Q209"/>
  <c r="K209"/>
  <c r="S209" s="1"/>
  <c r="X208"/>
  <c r="W208"/>
  <c r="Q208"/>
  <c r="K208"/>
  <c r="S208" s="1"/>
  <c r="X207"/>
  <c r="W207"/>
  <c r="Q207"/>
  <c r="K207"/>
  <c r="S207" s="1"/>
  <c r="X206"/>
  <c r="W206"/>
  <c r="Q206"/>
  <c r="K206"/>
  <c r="S206" s="1"/>
  <c r="X205"/>
  <c r="W205"/>
  <c r="Q205"/>
  <c r="K205"/>
  <c r="S205" s="1"/>
  <c r="X204"/>
  <c r="W204"/>
  <c r="Q204"/>
  <c r="K204"/>
  <c r="S204" s="1"/>
  <c r="X203"/>
  <c r="W203"/>
  <c r="Q203"/>
  <c r="K203"/>
  <c r="S203" s="1"/>
  <c r="X202"/>
  <c r="W202"/>
  <c r="Q202"/>
  <c r="K202"/>
  <c r="S202" s="1"/>
  <c r="X201"/>
  <c r="W201"/>
  <c r="Q201"/>
  <c r="K201"/>
  <c r="S201" s="1"/>
  <c r="X200"/>
  <c r="W200"/>
  <c r="Q200"/>
  <c r="K200"/>
  <c r="S200" s="1"/>
  <c r="X199"/>
  <c r="W199"/>
  <c r="Q199"/>
  <c r="K199"/>
  <c r="S199" s="1"/>
  <c r="X198"/>
  <c r="W198"/>
  <c r="Q198"/>
  <c r="K198"/>
  <c r="S198" s="1"/>
  <c r="X197"/>
  <c r="W197"/>
  <c r="Q197"/>
  <c r="K197"/>
  <c r="S197" s="1"/>
  <c r="X196"/>
  <c r="W196"/>
  <c r="Q196"/>
  <c r="K196"/>
  <c r="S196" s="1"/>
  <c r="X195"/>
  <c r="W195"/>
  <c r="Q195"/>
  <c r="K195"/>
  <c r="S195" s="1"/>
  <c r="X194"/>
  <c r="W194"/>
  <c r="Q194"/>
  <c r="K194"/>
  <c r="S194" s="1"/>
  <c r="X193"/>
  <c r="W193"/>
  <c r="Q193"/>
  <c r="K193"/>
  <c r="S193" s="1"/>
  <c r="X192"/>
  <c r="W192"/>
  <c r="Q192"/>
  <c r="K192"/>
  <c r="S192" s="1"/>
  <c r="X191"/>
  <c r="W191"/>
  <c r="Q191"/>
  <c r="K191"/>
  <c r="S191" s="1"/>
  <c r="X190"/>
  <c r="W190"/>
  <c r="Q190"/>
  <c r="K190"/>
  <c r="S190" s="1"/>
  <c r="X189"/>
  <c r="W189"/>
  <c r="Q189"/>
  <c r="K189"/>
  <c r="S189" s="1"/>
  <c r="X188"/>
  <c r="W188"/>
  <c r="Q188"/>
  <c r="K188"/>
  <c r="S188" s="1"/>
  <c r="X187"/>
  <c r="W187"/>
  <c r="Q187"/>
  <c r="K187"/>
  <c r="S187" s="1"/>
  <c r="X186"/>
  <c r="W186"/>
  <c r="Q186"/>
  <c r="K186"/>
  <c r="S186" s="1"/>
  <c r="X185"/>
  <c r="W185"/>
  <c r="Q185"/>
  <c r="K185"/>
  <c r="S185" s="1"/>
  <c r="X184"/>
  <c r="W184"/>
  <c r="Q184"/>
  <c r="K184"/>
  <c r="S184" s="1"/>
  <c r="X183"/>
  <c r="W183"/>
  <c r="Q183"/>
  <c r="K183"/>
  <c r="S183" s="1"/>
  <c r="X182"/>
  <c r="W182"/>
  <c r="Q182"/>
  <c r="K182"/>
  <c r="S182" s="1"/>
  <c r="X181"/>
  <c r="W181"/>
  <c r="Q181"/>
  <c r="K181"/>
  <c r="S181" s="1"/>
  <c r="X180"/>
  <c r="W180"/>
  <c r="Q180"/>
  <c r="K180"/>
  <c r="S180" s="1"/>
  <c r="X179"/>
  <c r="W179"/>
  <c r="Q179"/>
  <c r="K179"/>
  <c r="S179" s="1"/>
  <c r="X178"/>
  <c r="W178"/>
  <c r="Q178"/>
  <c r="K178"/>
  <c r="S178" s="1"/>
  <c r="X177"/>
  <c r="W177"/>
  <c r="Q177"/>
  <c r="K177"/>
  <c r="S177" s="1"/>
  <c r="X176"/>
  <c r="W176"/>
  <c r="Q176"/>
  <c r="K176"/>
  <c r="S176" s="1"/>
  <c r="X175"/>
  <c r="W175"/>
  <c r="Q175"/>
  <c r="K175"/>
  <c r="S175" s="1"/>
  <c r="X174"/>
  <c r="W174"/>
  <c r="Q174"/>
  <c r="K174"/>
  <c r="S174" s="1"/>
  <c r="X173"/>
  <c r="W173"/>
  <c r="Q173"/>
  <c r="K173"/>
  <c r="S173" s="1"/>
  <c r="X172"/>
  <c r="W172"/>
  <c r="Q172"/>
  <c r="K172"/>
  <c r="S172" s="1"/>
  <c r="X171"/>
  <c r="W171"/>
  <c r="Q171"/>
  <c r="K171"/>
  <c r="S171" s="1"/>
  <c r="X170"/>
  <c r="W170"/>
  <c r="Q170"/>
  <c r="K170"/>
  <c r="S170" s="1"/>
  <c r="X169"/>
  <c r="W169"/>
  <c r="Q169"/>
  <c r="K169"/>
  <c r="S169" s="1"/>
  <c r="X168"/>
  <c r="W168"/>
  <c r="Q168"/>
  <c r="K168"/>
  <c r="S168" s="1"/>
  <c r="X167"/>
  <c r="W167"/>
  <c r="Q167"/>
  <c r="K167"/>
  <c r="S167" s="1"/>
  <c r="X166"/>
  <c r="W166"/>
  <c r="Q166"/>
  <c r="K166"/>
  <c r="S166" s="1"/>
  <c r="X165"/>
  <c r="W165"/>
  <c r="Q165"/>
  <c r="K165"/>
  <c r="S165" s="1"/>
  <c r="X164"/>
  <c r="W164"/>
  <c r="Q164"/>
  <c r="K164"/>
  <c r="S164" s="1"/>
  <c r="X163"/>
  <c r="W163"/>
  <c r="Q163"/>
  <c r="K163"/>
  <c r="S163" s="1"/>
  <c r="X162"/>
  <c r="W162"/>
  <c r="Q162"/>
  <c r="K162"/>
  <c r="S162" s="1"/>
  <c r="X161"/>
  <c r="W161"/>
  <c r="Q161"/>
  <c r="K161"/>
  <c r="S161" s="1"/>
  <c r="X160"/>
  <c r="W160"/>
  <c r="Q160"/>
  <c r="K160"/>
  <c r="S160" s="1"/>
  <c r="X159"/>
  <c r="W159"/>
  <c r="Q159"/>
  <c r="K159"/>
  <c r="S159" s="1"/>
  <c r="X158"/>
  <c r="W158"/>
  <c r="Q158"/>
  <c r="K158"/>
  <c r="S158" s="1"/>
  <c r="X157"/>
  <c r="W157"/>
  <c r="Q157"/>
  <c r="K157"/>
  <c r="S157" s="1"/>
  <c r="X156"/>
  <c r="W156"/>
  <c r="Q156"/>
  <c r="K156"/>
  <c r="S156" s="1"/>
  <c r="X155"/>
  <c r="W155"/>
  <c r="Q155"/>
  <c r="K155"/>
  <c r="S155" s="1"/>
  <c r="X154"/>
  <c r="W154"/>
  <c r="Q154"/>
  <c r="K154"/>
  <c r="S154" s="1"/>
  <c r="X153"/>
  <c r="W153"/>
  <c r="Q153"/>
  <c r="K153"/>
  <c r="S153" s="1"/>
  <c r="X152"/>
  <c r="W152"/>
  <c r="Q152"/>
  <c r="K152"/>
  <c r="S152" s="1"/>
  <c r="Q151"/>
  <c r="K151"/>
  <c r="S151" s="1"/>
  <c r="Q150"/>
  <c r="K150"/>
  <c r="S150" s="1"/>
  <c r="Q149"/>
  <c r="K149"/>
  <c r="S149" s="1"/>
  <c r="Q148"/>
  <c r="K148"/>
  <c r="S148" s="1"/>
  <c r="Q147"/>
  <c r="K147"/>
  <c r="S147" s="1"/>
  <c r="Q146"/>
  <c r="K146"/>
  <c r="S146" s="1"/>
  <c r="Q145"/>
  <c r="K145"/>
  <c r="S145" s="1"/>
  <c r="Q144"/>
  <c r="K144"/>
  <c r="S144" s="1"/>
  <c r="Q143"/>
  <c r="K143"/>
  <c r="S143" s="1"/>
  <c r="Q142"/>
  <c r="K142"/>
  <c r="S142" s="1"/>
  <c r="Q141"/>
  <c r="K141"/>
  <c r="S141" s="1"/>
  <c r="Q140"/>
  <c r="K140"/>
  <c r="S140" s="1"/>
  <c r="Q139"/>
  <c r="K139"/>
  <c r="S139" s="1"/>
  <c r="Q138"/>
  <c r="K138"/>
  <c r="S138" s="1"/>
  <c r="Q137"/>
  <c r="K137"/>
  <c r="S137" s="1"/>
  <c r="Q136"/>
  <c r="K136"/>
  <c r="S136" s="1"/>
  <c r="Q135"/>
  <c r="K135"/>
  <c r="S135" s="1"/>
  <c r="Q134"/>
  <c r="K134"/>
  <c r="S134" s="1"/>
  <c r="Q133"/>
  <c r="K133"/>
  <c r="S133" s="1"/>
  <c r="Q132"/>
  <c r="K132"/>
  <c r="S132" s="1"/>
  <c r="Q131"/>
  <c r="K131"/>
  <c r="S131" s="1"/>
  <c r="Q130"/>
  <c r="K130"/>
  <c r="S130" s="1"/>
  <c r="Q129"/>
  <c r="K129"/>
  <c r="S129" s="1"/>
  <c r="Q128"/>
  <c r="K128"/>
  <c r="S128" s="1"/>
  <c r="Q127"/>
  <c r="K127"/>
  <c r="S127" s="1"/>
  <c r="Q126"/>
  <c r="K126"/>
  <c r="S126" s="1"/>
  <c r="Q125"/>
  <c r="K125"/>
  <c r="S125" s="1"/>
  <c r="Q124"/>
  <c r="K124"/>
  <c r="S124" s="1"/>
  <c r="Q123"/>
  <c r="K123"/>
  <c r="S123" s="1"/>
  <c r="Q122"/>
  <c r="K122"/>
  <c r="S122" s="1"/>
  <c r="Q121"/>
  <c r="K121"/>
  <c r="S121" s="1"/>
  <c r="Q120"/>
  <c r="K120"/>
  <c r="S120" s="1"/>
  <c r="Q119"/>
  <c r="K119"/>
  <c r="S119" s="1"/>
  <c r="Q118"/>
  <c r="K118"/>
  <c r="S118" s="1"/>
  <c r="Q117"/>
  <c r="K117"/>
  <c r="S117" s="1"/>
  <c r="U117" s="1"/>
  <c r="Q116"/>
  <c r="K116"/>
  <c r="S116" s="1"/>
  <c r="Q115"/>
  <c r="K115"/>
  <c r="S115" s="1"/>
  <c r="Q114"/>
  <c r="K114"/>
  <c r="S114" s="1"/>
  <c r="Q113"/>
  <c r="K113"/>
  <c r="S113" s="1"/>
  <c r="Q112"/>
  <c r="K112"/>
  <c r="S112" s="1"/>
  <c r="Q111"/>
  <c r="K111"/>
  <c r="S111" s="1"/>
  <c r="Q110"/>
  <c r="K110"/>
  <c r="S110" s="1"/>
  <c r="Q109"/>
  <c r="K109"/>
  <c r="S109" s="1"/>
  <c r="Q108"/>
  <c r="K108"/>
  <c r="S108" s="1"/>
  <c r="Q107"/>
  <c r="K107"/>
  <c r="S107" s="1"/>
  <c r="Q106"/>
  <c r="K106"/>
  <c r="S106" s="1"/>
  <c r="Q105"/>
  <c r="K105"/>
  <c r="S105" s="1"/>
  <c r="Q104"/>
  <c r="K104"/>
  <c r="S104" s="1"/>
  <c r="Q103"/>
  <c r="K103"/>
  <c r="S103" s="1"/>
  <c r="Q102"/>
  <c r="K102"/>
  <c r="S102" s="1"/>
  <c r="Q101"/>
  <c r="K101"/>
  <c r="S101" s="1"/>
  <c r="Q100"/>
  <c r="K100"/>
  <c r="S100" s="1"/>
  <c r="Q99"/>
  <c r="K99"/>
  <c r="S99" s="1"/>
  <c r="Q98"/>
  <c r="K98"/>
  <c r="S98" s="1"/>
  <c r="Q97"/>
  <c r="K97"/>
  <c r="S97" s="1"/>
  <c r="Q96"/>
  <c r="K96"/>
  <c r="S96" s="1"/>
  <c r="Q95"/>
  <c r="K95"/>
  <c r="S95" s="1"/>
  <c r="Q94"/>
  <c r="K94"/>
  <c r="S94" s="1"/>
  <c r="Q93"/>
  <c r="K93"/>
  <c r="S93" s="1"/>
  <c r="Q92"/>
  <c r="K92"/>
  <c r="S92" s="1"/>
  <c r="Q91"/>
  <c r="K91"/>
  <c r="S91" s="1"/>
  <c r="Q90"/>
  <c r="K90"/>
  <c r="S90" s="1"/>
  <c r="Q89"/>
  <c r="K89"/>
  <c r="S89" s="1"/>
  <c r="Q88"/>
  <c r="K88"/>
  <c r="S88" s="1"/>
  <c r="Q87"/>
  <c r="K87"/>
  <c r="S87" s="1"/>
  <c r="Q86"/>
  <c r="K86"/>
  <c r="S86" s="1"/>
  <c r="Q85"/>
  <c r="K85"/>
  <c r="S85" s="1"/>
  <c r="Q84"/>
  <c r="K84"/>
  <c r="S84" s="1"/>
  <c r="Q83"/>
  <c r="K83"/>
  <c r="S83" s="1"/>
  <c r="Q82"/>
  <c r="K82"/>
  <c r="S82" s="1"/>
  <c r="Q81"/>
  <c r="K81"/>
  <c r="S81" s="1"/>
  <c r="Q80"/>
  <c r="K80"/>
  <c r="S80" s="1"/>
  <c r="Q79"/>
  <c r="K79"/>
  <c r="S79" s="1"/>
  <c r="Q78"/>
  <c r="K78"/>
  <c r="S78" s="1"/>
  <c r="Q77"/>
  <c r="K77"/>
  <c r="S77" s="1"/>
  <c r="Q76"/>
  <c r="K76"/>
  <c r="S76" s="1"/>
  <c r="Q75"/>
  <c r="K75"/>
  <c r="S75" s="1"/>
  <c r="Q74"/>
  <c r="K74"/>
  <c r="S74" s="1"/>
  <c r="Q73"/>
  <c r="K73"/>
  <c r="S73" s="1"/>
  <c r="Q72"/>
  <c r="K72"/>
  <c r="S72" s="1"/>
  <c r="Q71"/>
  <c r="K71"/>
  <c r="S71" s="1"/>
  <c r="Q70"/>
  <c r="K70"/>
  <c r="S70" s="1"/>
  <c r="Q69"/>
  <c r="K69"/>
  <c r="S69" s="1"/>
  <c r="Q68"/>
  <c r="K68"/>
  <c r="S68" s="1"/>
  <c r="Q67"/>
  <c r="K67"/>
  <c r="S67" s="1"/>
  <c r="Q66"/>
  <c r="K66"/>
  <c r="S66" s="1"/>
  <c r="Q65"/>
  <c r="K65"/>
  <c r="S65" s="1"/>
  <c r="Q64"/>
  <c r="K64"/>
  <c r="S64" s="1"/>
  <c r="Q63"/>
  <c r="K63"/>
  <c r="S63" s="1"/>
  <c r="Q62"/>
  <c r="K62"/>
  <c r="S62" s="1"/>
  <c r="Q61"/>
  <c r="K61"/>
  <c r="S61" s="1"/>
  <c r="Q60"/>
  <c r="K60"/>
  <c r="S60" s="1"/>
  <c r="Q59"/>
  <c r="K59"/>
  <c r="S59" s="1"/>
  <c r="Q58"/>
  <c r="K58"/>
  <c r="S58" s="1"/>
  <c r="Q57"/>
  <c r="K57"/>
  <c r="S57" s="1"/>
  <c r="Q56"/>
  <c r="K56"/>
  <c r="S56" s="1"/>
  <c r="Q55"/>
  <c r="K55"/>
  <c r="S55" s="1"/>
  <c r="Q54"/>
  <c r="K54"/>
  <c r="S54" s="1"/>
  <c r="Q53"/>
  <c r="K53"/>
  <c r="S53" s="1"/>
  <c r="Q52"/>
  <c r="K52"/>
  <c r="S52" s="1"/>
  <c r="Q51"/>
  <c r="K51"/>
  <c r="S51" s="1"/>
  <c r="Q50"/>
  <c r="K50"/>
  <c r="S50" s="1"/>
  <c r="Q49"/>
  <c r="K49"/>
  <c r="S49" s="1"/>
  <c r="Q48"/>
  <c r="K48"/>
  <c r="S48" s="1"/>
  <c r="Q47"/>
  <c r="K47"/>
  <c r="S47" s="1"/>
  <c r="Q46"/>
  <c r="K46"/>
  <c r="S46" s="1"/>
  <c r="Q45"/>
  <c r="K45"/>
  <c r="S45" s="1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K7"/>
  <c r="K6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4"/>
  <c r="K3"/>
  <c r="Y209" l="1"/>
  <c r="Y237"/>
  <c r="Y254"/>
  <c r="Y256"/>
  <c r="Y261"/>
  <c r="Y198"/>
  <c r="Y200"/>
  <c r="U116"/>
  <c r="U139"/>
  <c r="Y152"/>
  <c r="Z152" s="1"/>
  <c r="Y160"/>
  <c r="Y184"/>
  <c r="Y197"/>
  <c r="U217"/>
  <c r="U274"/>
  <c r="U171"/>
  <c r="U179"/>
  <c r="Y233"/>
  <c r="U273"/>
  <c r="U235"/>
  <c r="U202"/>
  <c r="Y224"/>
  <c r="Y248"/>
  <c r="U126"/>
  <c r="Y156"/>
  <c r="Y188"/>
  <c r="Y196"/>
  <c r="Y201"/>
  <c r="Y205"/>
  <c r="Y208"/>
  <c r="U233"/>
  <c r="Y234"/>
  <c r="U241"/>
  <c r="U243"/>
  <c r="U127"/>
  <c r="Y179"/>
  <c r="Y181"/>
  <c r="U203"/>
  <c r="U209"/>
  <c r="U142"/>
  <c r="U146"/>
  <c r="U148"/>
  <c r="U153"/>
  <c r="U159"/>
  <c r="U160"/>
  <c r="Y165"/>
  <c r="Y169"/>
  <c r="Y173"/>
  <c r="Y177"/>
  <c r="U185"/>
  <c r="Y235"/>
  <c r="U258"/>
  <c r="U259"/>
  <c r="U260"/>
  <c r="U261"/>
  <c r="Y273"/>
  <c r="Y280"/>
  <c r="Y281"/>
  <c r="Y282"/>
  <c r="Y285"/>
  <c r="Y286"/>
  <c r="Y287"/>
  <c r="Y288"/>
  <c r="Y192"/>
  <c r="Y262"/>
  <c r="Y264"/>
  <c r="Y265"/>
  <c r="Y269"/>
  <c r="Y272"/>
  <c r="U119"/>
  <c r="U121"/>
  <c r="U123"/>
  <c r="V123" s="1"/>
  <c r="U125"/>
  <c r="Y153"/>
  <c r="Z153" s="1"/>
  <c r="U169"/>
  <c r="Y170"/>
  <c r="U177"/>
  <c r="U223"/>
  <c r="U224"/>
  <c r="Y229"/>
  <c r="Y241"/>
  <c r="U249"/>
  <c r="Y260"/>
  <c r="Y276"/>
  <c r="Y171"/>
  <c r="Y190"/>
  <c r="Y216"/>
  <c r="U143"/>
  <c r="U145"/>
  <c r="U194"/>
  <c r="U195"/>
  <c r="U196"/>
  <c r="U197"/>
  <c r="U210"/>
  <c r="U211"/>
  <c r="Y220"/>
  <c r="Y252"/>
  <c r="U266"/>
  <c r="U267"/>
  <c r="U137"/>
  <c r="U154"/>
  <c r="U162"/>
  <c r="U170"/>
  <c r="U173"/>
  <c r="U183"/>
  <c r="Y185"/>
  <c r="Y189"/>
  <c r="Y213"/>
  <c r="U218"/>
  <c r="Y225"/>
  <c r="U234"/>
  <c r="U236"/>
  <c r="U247"/>
  <c r="Y249"/>
  <c r="Y253"/>
  <c r="U257"/>
  <c r="Y267"/>
  <c r="Y275"/>
  <c r="U115"/>
  <c r="U124"/>
  <c r="V124" s="1"/>
  <c r="U144"/>
  <c r="U147"/>
  <c r="U163"/>
  <c r="U164"/>
  <c r="U165"/>
  <c r="Y166"/>
  <c r="Y168"/>
  <c r="Y176"/>
  <c r="U178"/>
  <c r="U191"/>
  <c r="U192"/>
  <c r="U201"/>
  <c r="Y202"/>
  <c r="Y222"/>
  <c r="U227"/>
  <c r="U228"/>
  <c r="U229"/>
  <c r="Y230"/>
  <c r="Y232"/>
  <c r="Y240"/>
  <c r="U242"/>
  <c r="U255"/>
  <c r="U256"/>
  <c r="U265"/>
  <c r="Y266"/>
  <c r="U131"/>
  <c r="U135"/>
  <c r="U138"/>
  <c r="U155"/>
  <c r="Y161"/>
  <c r="U172"/>
  <c r="U184"/>
  <c r="U193"/>
  <c r="Y203"/>
  <c r="Y211"/>
  <c r="U219"/>
  <c r="U226"/>
  <c r="U237"/>
  <c r="U248"/>
  <c r="U118"/>
  <c r="U128"/>
  <c r="U130"/>
  <c r="U132"/>
  <c r="U134"/>
  <c r="U141"/>
  <c r="U150"/>
  <c r="U152"/>
  <c r="Y157"/>
  <c r="U161"/>
  <c r="Y164"/>
  <c r="U186"/>
  <c r="U187"/>
  <c r="Y193"/>
  <c r="U204"/>
  <c r="U205"/>
  <c r="U215"/>
  <c r="U216"/>
  <c r="Y217"/>
  <c r="Y221"/>
  <c r="U225"/>
  <c r="Y228"/>
  <c r="Y243"/>
  <c r="Y245"/>
  <c r="U250"/>
  <c r="U251"/>
  <c r="Y257"/>
  <c r="U268"/>
  <c r="U269"/>
  <c r="Y174"/>
  <c r="Y178"/>
  <c r="Y187"/>
  <c r="U120"/>
  <c r="U133"/>
  <c r="U140"/>
  <c r="U149"/>
  <c r="U156"/>
  <c r="U157"/>
  <c r="Y158"/>
  <c r="Y162"/>
  <c r="U175"/>
  <c r="U176"/>
  <c r="Y180"/>
  <c r="U188"/>
  <c r="U189"/>
  <c r="Y194"/>
  <c r="U207"/>
  <c r="U208"/>
  <c r="Y212"/>
  <c r="U220"/>
  <c r="U221"/>
  <c r="Y226"/>
  <c r="U239"/>
  <c r="U240"/>
  <c r="Y244"/>
  <c r="U252"/>
  <c r="U253"/>
  <c r="Y258"/>
  <c r="U271"/>
  <c r="U272"/>
  <c r="Y284"/>
  <c r="Y155"/>
  <c r="Y206"/>
  <c r="Y210"/>
  <c r="Y219"/>
  <c r="Y238"/>
  <c r="Y242"/>
  <c r="Y251"/>
  <c r="Y270"/>
  <c r="Y274"/>
  <c r="U122"/>
  <c r="U129"/>
  <c r="U136"/>
  <c r="U151"/>
  <c r="Y154"/>
  <c r="Y163"/>
  <c r="U167"/>
  <c r="U168"/>
  <c r="Y172"/>
  <c r="U180"/>
  <c r="U181"/>
  <c r="Y182"/>
  <c r="Y186"/>
  <c r="Y195"/>
  <c r="U199"/>
  <c r="U200"/>
  <c r="Y204"/>
  <c r="U212"/>
  <c r="U213"/>
  <c r="Y214"/>
  <c r="Y218"/>
  <c r="Y227"/>
  <c r="U231"/>
  <c r="U232"/>
  <c r="Y236"/>
  <c r="U244"/>
  <c r="U245"/>
  <c r="Y246"/>
  <c r="Y250"/>
  <c r="Y259"/>
  <c r="U263"/>
  <c r="U264"/>
  <c r="Y268"/>
  <c r="Y279"/>
  <c r="U113"/>
  <c r="T113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Y191"/>
  <c r="Y199"/>
  <c r="Y207"/>
  <c r="Y215"/>
  <c r="Y231"/>
  <c r="Y239"/>
  <c r="Y247"/>
  <c r="Y255"/>
  <c r="Y271"/>
  <c r="U158"/>
  <c r="U166"/>
  <c r="U174"/>
  <c r="U182"/>
  <c r="U190"/>
  <c r="U198"/>
  <c r="U206"/>
  <c r="U214"/>
  <c r="U222"/>
  <c r="U230"/>
  <c r="U238"/>
  <c r="U246"/>
  <c r="U254"/>
  <c r="U262"/>
  <c r="U270"/>
  <c r="Y277"/>
  <c r="Y283"/>
  <c r="Y159"/>
  <c r="Y167"/>
  <c r="Y175"/>
  <c r="Y183"/>
  <c r="Y223"/>
  <c r="Y263"/>
  <c r="Y278"/>
  <c r="Q368" i="6"/>
  <c r="K368"/>
  <c r="Q367"/>
  <c r="K367"/>
  <c r="Q366"/>
  <c r="K366"/>
  <c r="Q365"/>
  <c r="K365"/>
  <c r="Q364"/>
  <c r="K364"/>
  <c r="Q363"/>
  <c r="K363"/>
  <c r="Q362"/>
  <c r="K362"/>
  <c r="Q361"/>
  <c r="K361"/>
  <c r="Q360"/>
  <c r="K360"/>
  <c r="Q359"/>
  <c r="K359"/>
  <c r="Q358"/>
  <c r="K358"/>
  <c r="Q357"/>
  <c r="K357"/>
  <c r="Q356"/>
  <c r="K356"/>
  <c r="Q355"/>
  <c r="K355"/>
  <c r="Q354"/>
  <c r="K354"/>
  <c r="Q353"/>
  <c r="K353"/>
  <c r="Q352"/>
  <c r="K352"/>
  <c r="Q351"/>
  <c r="K351"/>
  <c r="Q350"/>
  <c r="K350"/>
  <c r="Q349"/>
  <c r="K349"/>
  <c r="Q348"/>
  <c r="K348"/>
  <c r="Q347"/>
  <c r="K347"/>
  <c r="Q346"/>
  <c r="K346"/>
  <c r="Q345"/>
  <c r="K345"/>
  <c r="Q344"/>
  <c r="K344"/>
  <c r="Q343"/>
  <c r="K343"/>
  <c r="Q342"/>
  <c r="K342"/>
  <c r="Q341"/>
  <c r="K341"/>
  <c r="Q340"/>
  <c r="K340"/>
  <c r="Q339"/>
  <c r="K339"/>
  <c r="Q338"/>
  <c r="K338"/>
  <c r="Q337"/>
  <c r="K337"/>
  <c r="Q336"/>
  <c r="K336"/>
  <c r="Q335"/>
  <c r="K335"/>
  <c r="Q334"/>
  <c r="K334"/>
  <c r="Q333"/>
  <c r="K333"/>
  <c r="Q332"/>
  <c r="K332"/>
  <c r="Q331"/>
  <c r="K331"/>
  <c r="Q330"/>
  <c r="K330"/>
  <c r="Q329"/>
  <c r="K329"/>
  <c r="Q328"/>
  <c r="K328"/>
  <c r="Q327"/>
  <c r="K327"/>
  <c r="Q326"/>
  <c r="K326"/>
  <c r="Q325"/>
  <c r="K325"/>
  <c r="Q324"/>
  <c r="K324"/>
  <c r="Q323"/>
  <c r="K323"/>
  <c r="Q322"/>
  <c r="K322"/>
  <c r="Q321"/>
  <c r="K321"/>
  <c r="Q320"/>
  <c r="K320"/>
  <c r="Q319"/>
  <c r="K319"/>
  <c r="Q318"/>
  <c r="K318"/>
  <c r="Q317"/>
  <c r="K317"/>
  <c r="S317" s="1"/>
  <c r="Q316"/>
  <c r="K316"/>
  <c r="S316" s="1"/>
  <c r="Q315"/>
  <c r="K315"/>
  <c r="S315" s="1"/>
  <c r="Q314"/>
  <c r="K314"/>
  <c r="Q313"/>
  <c r="K313"/>
  <c r="Q312"/>
  <c r="K312"/>
  <c r="S312" s="1"/>
  <c r="Q311"/>
  <c r="K311"/>
  <c r="S311" s="1"/>
  <c r="Q310"/>
  <c r="K310"/>
  <c r="S310" s="1"/>
  <c r="Q309"/>
  <c r="K309"/>
  <c r="Q308"/>
  <c r="K308"/>
  <c r="S308" s="1"/>
  <c r="Q307"/>
  <c r="K307"/>
  <c r="S307" s="1"/>
  <c r="Q306"/>
  <c r="K306"/>
  <c r="S306" s="1"/>
  <c r="Q305"/>
  <c r="K305"/>
  <c r="S305" s="1"/>
  <c r="Q304"/>
  <c r="K304"/>
  <c r="S304" s="1"/>
  <c r="Q303"/>
  <c r="K303"/>
  <c r="S303" s="1"/>
  <c r="Q302"/>
  <c r="K302"/>
  <c r="S302" s="1"/>
  <c r="Q301"/>
  <c r="K301"/>
  <c r="S301" s="1"/>
  <c r="Q300"/>
  <c r="K300"/>
  <c r="S300" s="1"/>
  <c r="Q299"/>
  <c r="K299"/>
  <c r="S299" s="1"/>
  <c r="Q298"/>
  <c r="K298"/>
  <c r="S298" s="1"/>
  <c r="Q297"/>
  <c r="K297"/>
  <c r="S297" s="1"/>
  <c r="Q296"/>
  <c r="K296"/>
  <c r="S296" s="1"/>
  <c r="S295"/>
  <c r="Q295"/>
  <c r="K295"/>
  <c r="Q294"/>
  <c r="K294"/>
  <c r="S294" s="1"/>
  <c r="Q293"/>
  <c r="K293"/>
  <c r="S293" s="1"/>
  <c r="Q292"/>
  <c r="K292"/>
  <c r="S292" s="1"/>
  <c r="Y291"/>
  <c r="X291"/>
  <c r="W291"/>
  <c r="S291"/>
  <c r="Q291"/>
  <c r="K291"/>
  <c r="X290"/>
  <c r="W290"/>
  <c r="Y290" s="1"/>
  <c r="Q290"/>
  <c r="K290"/>
  <c r="S290" s="1"/>
  <c r="X289"/>
  <c r="W289"/>
  <c r="Q289"/>
  <c r="K289"/>
  <c r="S289" s="1"/>
  <c r="X288"/>
  <c r="W288"/>
  <c r="Y288" s="1"/>
  <c r="Q288"/>
  <c r="K288"/>
  <c r="S288" s="1"/>
  <c r="X287"/>
  <c r="W287"/>
  <c r="Y287" s="1"/>
  <c r="Q287"/>
  <c r="K287"/>
  <c r="S287" s="1"/>
  <c r="X286"/>
  <c r="W286"/>
  <c r="Q286"/>
  <c r="K286"/>
  <c r="S286" s="1"/>
  <c r="X285"/>
  <c r="W285"/>
  <c r="Q285"/>
  <c r="K285"/>
  <c r="S285" s="1"/>
  <c r="X284"/>
  <c r="W284"/>
  <c r="Q284"/>
  <c r="K284"/>
  <c r="S284" s="1"/>
  <c r="X283"/>
  <c r="W283"/>
  <c r="Y283" s="1"/>
  <c r="Q283"/>
  <c r="K283"/>
  <c r="S283" s="1"/>
  <c r="X282"/>
  <c r="W282"/>
  <c r="Q282"/>
  <c r="K282"/>
  <c r="S282" s="1"/>
  <c r="X281"/>
  <c r="W281"/>
  <c r="Q281"/>
  <c r="K281"/>
  <c r="S281" s="1"/>
  <c r="X280"/>
  <c r="W280"/>
  <c r="Q280"/>
  <c r="K280"/>
  <c r="S280" s="1"/>
  <c r="X279"/>
  <c r="W279"/>
  <c r="Q279"/>
  <c r="K279"/>
  <c r="S279" s="1"/>
  <c r="X278"/>
  <c r="W278"/>
  <c r="Q278"/>
  <c r="K278"/>
  <c r="S278" s="1"/>
  <c r="X277"/>
  <c r="Y277" s="1"/>
  <c r="W277"/>
  <c r="Q277"/>
  <c r="K277"/>
  <c r="S277" s="1"/>
  <c r="X276"/>
  <c r="W276"/>
  <c r="Q276"/>
  <c r="K276"/>
  <c r="S276" s="1"/>
  <c r="Y275"/>
  <c r="X275"/>
  <c r="W275"/>
  <c r="S275"/>
  <c r="Q275"/>
  <c r="K275"/>
  <c r="X274"/>
  <c r="W274"/>
  <c r="Y274" s="1"/>
  <c r="Q274"/>
  <c r="K274"/>
  <c r="S274" s="1"/>
  <c r="X273"/>
  <c r="W273"/>
  <c r="Q273"/>
  <c r="K273"/>
  <c r="S273" s="1"/>
  <c r="X272"/>
  <c r="W272"/>
  <c r="Y272" s="1"/>
  <c r="Q272"/>
  <c r="K272"/>
  <c r="S272" s="1"/>
  <c r="X271"/>
  <c r="W271"/>
  <c r="Y271" s="1"/>
  <c r="Q271"/>
  <c r="K271"/>
  <c r="S271" s="1"/>
  <c r="X270"/>
  <c r="W270"/>
  <c r="Q270"/>
  <c r="K270"/>
  <c r="S270" s="1"/>
  <c r="X269"/>
  <c r="W269"/>
  <c r="Q269"/>
  <c r="K269"/>
  <c r="S269" s="1"/>
  <c r="X268"/>
  <c r="W268"/>
  <c r="Q268"/>
  <c r="K268"/>
  <c r="S268" s="1"/>
  <c r="X267"/>
  <c r="W267"/>
  <c r="Y267" s="1"/>
  <c r="Q267"/>
  <c r="K267"/>
  <c r="S267" s="1"/>
  <c r="X266"/>
  <c r="W266"/>
  <c r="Q266"/>
  <c r="K266"/>
  <c r="S266" s="1"/>
  <c r="X265"/>
  <c r="W265"/>
  <c r="Q265"/>
  <c r="K265"/>
  <c r="S265" s="1"/>
  <c r="X264"/>
  <c r="W264"/>
  <c r="Q264"/>
  <c r="K264"/>
  <c r="S264" s="1"/>
  <c r="X263"/>
  <c r="W263"/>
  <c r="Q263"/>
  <c r="K263"/>
  <c r="S263" s="1"/>
  <c r="X262"/>
  <c r="W262"/>
  <c r="Q262"/>
  <c r="K262"/>
  <c r="S262" s="1"/>
  <c r="X261"/>
  <c r="Y261" s="1"/>
  <c r="W261"/>
  <c r="Q261"/>
  <c r="K261"/>
  <c r="S261" s="1"/>
  <c r="X260"/>
  <c r="W260"/>
  <c r="Q260"/>
  <c r="K260"/>
  <c r="S260" s="1"/>
  <c r="Y259"/>
  <c r="X259"/>
  <c r="W259"/>
  <c r="S259"/>
  <c r="Q259"/>
  <c r="K259"/>
  <c r="X258"/>
  <c r="W258"/>
  <c r="Y258" s="1"/>
  <c r="Q258"/>
  <c r="K258"/>
  <c r="S258" s="1"/>
  <c r="X257"/>
  <c r="W257"/>
  <c r="Q257"/>
  <c r="K257"/>
  <c r="S257" s="1"/>
  <c r="X256"/>
  <c r="W256"/>
  <c r="Y256" s="1"/>
  <c r="Q256"/>
  <c r="K256"/>
  <c r="S256" s="1"/>
  <c r="X255"/>
  <c r="W255"/>
  <c r="Y255" s="1"/>
  <c r="Q255"/>
  <c r="K255"/>
  <c r="S255" s="1"/>
  <c r="X254"/>
  <c r="W254"/>
  <c r="Q254"/>
  <c r="K254"/>
  <c r="S254" s="1"/>
  <c r="X253"/>
  <c r="W253"/>
  <c r="Q253"/>
  <c r="K253"/>
  <c r="S253" s="1"/>
  <c r="X252"/>
  <c r="W252"/>
  <c r="Q252"/>
  <c r="K252"/>
  <c r="S252" s="1"/>
  <c r="X251"/>
  <c r="W251"/>
  <c r="Y251" s="1"/>
  <c r="Q251"/>
  <c r="K251"/>
  <c r="S251" s="1"/>
  <c r="X250"/>
  <c r="W250"/>
  <c r="Q250"/>
  <c r="K250"/>
  <c r="S250" s="1"/>
  <c r="X249"/>
  <c r="W249"/>
  <c r="Q249"/>
  <c r="K249"/>
  <c r="S249" s="1"/>
  <c r="X248"/>
  <c r="W248"/>
  <c r="Q248"/>
  <c r="K248"/>
  <c r="S248" s="1"/>
  <c r="X247"/>
  <c r="W247"/>
  <c r="Q247"/>
  <c r="K247"/>
  <c r="S247" s="1"/>
  <c r="X246"/>
  <c r="W246"/>
  <c r="Q246"/>
  <c r="K246"/>
  <c r="S246" s="1"/>
  <c r="X245"/>
  <c r="Y245" s="1"/>
  <c r="W245"/>
  <c r="Q245"/>
  <c r="K245"/>
  <c r="S245" s="1"/>
  <c r="X244"/>
  <c r="W244"/>
  <c r="Q244"/>
  <c r="K244"/>
  <c r="S244" s="1"/>
  <c r="Y243"/>
  <c r="X243"/>
  <c r="W243"/>
  <c r="S243"/>
  <c r="Q243"/>
  <c r="K243"/>
  <c r="X242"/>
  <c r="W242"/>
  <c r="Y242" s="1"/>
  <c r="Q242"/>
  <c r="K242"/>
  <c r="S242" s="1"/>
  <c r="X241"/>
  <c r="W241"/>
  <c r="Q241"/>
  <c r="K241"/>
  <c r="S241" s="1"/>
  <c r="X240"/>
  <c r="W240"/>
  <c r="Y240" s="1"/>
  <c r="Q240"/>
  <c r="K240"/>
  <c r="S240" s="1"/>
  <c r="X239"/>
  <c r="W239"/>
  <c r="Y239" s="1"/>
  <c r="Q239"/>
  <c r="K239"/>
  <c r="S239" s="1"/>
  <c r="X238"/>
  <c r="W238"/>
  <c r="Q238"/>
  <c r="K238"/>
  <c r="S238" s="1"/>
  <c r="X237"/>
  <c r="W237"/>
  <c r="Q237"/>
  <c r="K237"/>
  <c r="S237" s="1"/>
  <c r="X236"/>
  <c r="W236"/>
  <c r="Q236"/>
  <c r="K236"/>
  <c r="S236" s="1"/>
  <c r="X235"/>
  <c r="W235"/>
  <c r="Y235" s="1"/>
  <c r="Q235"/>
  <c r="K235"/>
  <c r="S235" s="1"/>
  <c r="X234"/>
  <c r="W234"/>
  <c r="Q234"/>
  <c r="K234"/>
  <c r="S234" s="1"/>
  <c r="X233"/>
  <c r="W233"/>
  <c r="Q233"/>
  <c r="K233"/>
  <c r="S233" s="1"/>
  <c r="X232"/>
  <c r="W232"/>
  <c r="Q232"/>
  <c r="K232"/>
  <c r="S232" s="1"/>
  <c r="X231"/>
  <c r="W231"/>
  <c r="Q231"/>
  <c r="K231"/>
  <c r="S231" s="1"/>
  <c r="X230"/>
  <c r="W230"/>
  <c r="Q230"/>
  <c r="K230"/>
  <c r="S230" s="1"/>
  <c r="X229"/>
  <c r="Y229" s="1"/>
  <c r="W229"/>
  <c r="Q229"/>
  <c r="K229"/>
  <c r="S229" s="1"/>
  <c r="X228"/>
  <c r="W228"/>
  <c r="Q228"/>
  <c r="K228"/>
  <c r="S228" s="1"/>
  <c r="Y227"/>
  <c r="X227"/>
  <c r="W227"/>
  <c r="S227"/>
  <c r="Q227"/>
  <c r="K227"/>
  <c r="X226"/>
  <c r="W226"/>
  <c r="Y226" s="1"/>
  <c r="Q226"/>
  <c r="K226"/>
  <c r="S226" s="1"/>
  <c r="X225"/>
  <c r="W225"/>
  <c r="Q225"/>
  <c r="K225"/>
  <c r="S225" s="1"/>
  <c r="X224"/>
  <c r="W224"/>
  <c r="Y224" s="1"/>
  <c r="Q224"/>
  <c r="K224"/>
  <c r="S224" s="1"/>
  <c r="X223"/>
  <c r="W223"/>
  <c r="Y223" s="1"/>
  <c r="Q223"/>
  <c r="K223"/>
  <c r="S223" s="1"/>
  <c r="X222"/>
  <c r="W222"/>
  <c r="Y222" s="1"/>
  <c r="Q222"/>
  <c r="K222"/>
  <c r="S222" s="1"/>
  <c r="X221"/>
  <c r="W221"/>
  <c r="Y221" s="1"/>
  <c r="Q221"/>
  <c r="K221"/>
  <c r="S221" s="1"/>
  <c r="X220"/>
  <c r="W220"/>
  <c r="Y220" s="1"/>
  <c r="Q220"/>
  <c r="K220"/>
  <c r="S220" s="1"/>
  <c r="X219"/>
  <c r="W219"/>
  <c r="Y219" s="1"/>
  <c r="Q219"/>
  <c r="K219"/>
  <c r="S219" s="1"/>
  <c r="X218"/>
  <c r="W218"/>
  <c r="Y218" s="1"/>
  <c r="Q218"/>
  <c r="K218"/>
  <c r="S218" s="1"/>
  <c r="X217"/>
  <c r="W217"/>
  <c r="Y217" s="1"/>
  <c r="Q217"/>
  <c r="K217"/>
  <c r="S217" s="1"/>
  <c r="X216"/>
  <c r="W216"/>
  <c r="Y216" s="1"/>
  <c r="Q216"/>
  <c r="K216"/>
  <c r="S216" s="1"/>
  <c r="X215"/>
  <c r="W215"/>
  <c r="Y215" s="1"/>
  <c r="Q215"/>
  <c r="K215"/>
  <c r="S215" s="1"/>
  <c r="X214"/>
  <c r="W214"/>
  <c r="Y214" s="1"/>
  <c r="Q214"/>
  <c r="K214"/>
  <c r="S214" s="1"/>
  <c r="X213"/>
  <c r="W213"/>
  <c r="Y213" s="1"/>
  <c r="Q213"/>
  <c r="K213"/>
  <c r="S213" s="1"/>
  <c r="X212"/>
  <c r="W212"/>
  <c r="Y212" s="1"/>
  <c r="Q212"/>
  <c r="K212"/>
  <c r="S212" s="1"/>
  <c r="X211"/>
  <c r="W211"/>
  <c r="Y211" s="1"/>
  <c r="Q211"/>
  <c r="K211"/>
  <c r="S211" s="1"/>
  <c r="X210"/>
  <c r="W210"/>
  <c r="Y210" s="1"/>
  <c r="Q210"/>
  <c r="K210"/>
  <c r="S210" s="1"/>
  <c r="X209"/>
  <c r="W209"/>
  <c r="Y209" s="1"/>
  <c r="Q209"/>
  <c r="K209"/>
  <c r="S209" s="1"/>
  <c r="X208"/>
  <c r="W208"/>
  <c r="Y208" s="1"/>
  <c r="Q208"/>
  <c r="K208"/>
  <c r="S208" s="1"/>
  <c r="X207"/>
  <c r="W207"/>
  <c r="Y207" s="1"/>
  <c r="Q207"/>
  <c r="K207"/>
  <c r="S207" s="1"/>
  <c r="X206"/>
  <c r="W206"/>
  <c r="Y206" s="1"/>
  <c r="Q206"/>
  <c r="K206"/>
  <c r="S206" s="1"/>
  <c r="X205"/>
  <c r="W205"/>
  <c r="Y205" s="1"/>
  <c r="Q205"/>
  <c r="K205"/>
  <c r="S205" s="1"/>
  <c r="X204"/>
  <c r="W204"/>
  <c r="Y204" s="1"/>
  <c r="Q204"/>
  <c r="K204"/>
  <c r="S204" s="1"/>
  <c r="X203"/>
  <c r="W203"/>
  <c r="Y203" s="1"/>
  <c r="Q203"/>
  <c r="K203"/>
  <c r="S203" s="1"/>
  <c r="X202"/>
  <c r="W202"/>
  <c r="Y202" s="1"/>
  <c r="Q202"/>
  <c r="K202"/>
  <c r="S202" s="1"/>
  <c r="X201"/>
  <c r="W201"/>
  <c r="Y201" s="1"/>
  <c r="Q201"/>
  <c r="K201"/>
  <c r="S201" s="1"/>
  <c r="X200"/>
  <c r="W200"/>
  <c r="Y200" s="1"/>
  <c r="Q200"/>
  <c r="K200"/>
  <c r="S200" s="1"/>
  <c r="X199"/>
  <c r="W199"/>
  <c r="Y199" s="1"/>
  <c r="Q199"/>
  <c r="K199"/>
  <c r="S199" s="1"/>
  <c r="X198"/>
  <c r="W198"/>
  <c r="Y198" s="1"/>
  <c r="Q198"/>
  <c r="K198"/>
  <c r="S198" s="1"/>
  <c r="X197"/>
  <c r="W197"/>
  <c r="Y197" s="1"/>
  <c r="Q197"/>
  <c r="K197"/>
  <c r="S197" s="1"/>
  <c r="X196"/>
  <c r="W196"/>
  <c r="Y196" s="1"/>
  <c r="Q196"/>
  <c r="K196"/>
  <c r="S196" s="1"/>
  <c r="X195"/>
  <c r="W195"/>
  <c r="Y195" s="1"/>
  <c r="Q195"/>
  <c r="K195"/>
  <c r="S195" s="1"/>
  <c r="X194"/>
  <c r="W194"/>
  <c r="Y194" s="1"/>
  <c r="Q194"/>
  <c r="K194"/>
  <c r="S194" s="1"/>
  <c r="X193"/>
  <c r="W193"/>
  <c r="Y193" s="1"/>
  <c r="Q193"/>
  <c r="K193"/>
  <c r="S193" s="1"/>
  <c r="X192"/>
  <c r="W192"/>
  <c r="Y192" s="1"/>
  <c r="Q192"/>
  <c r="K192"/>
  <c r="S192" s="1"/>
  <c r="X191"/>
  <c r="W191"/>
  <c r="Y191" s="1"/>
  <c r="Q191"/>
  <c r="K191"/>
  <c r="S191" s="1"/>
  <c r="X190"/>
  <c r="W190"/>
  <c r="Y190" s="1"/>
  <c r="Q190"/>
  <c r="K190"/>
  <c r="S190" s="1"/>
  <c r="X189"/>
  <c r="W189"/>
  <c r="Y189" s="1"/>
  <c r="Q189"/>
  <c r="K189"/>
  <c r="S189" s="1"/>
  <c r="X188"/>
  <c r="W188"/>
  <c r="Q188"/>
  <c r="K188"/>
  <c r="S188" s="1"/>
  <c r="X187"/>
  <c r="W187"/>
  <c r="Y187" s="1"/>
  <c r="Q187"/>
  <c r="K187"/>
  <c r="S187" s="1"/>
  <c r="X186"/>
  <c r="W186"/>
  <c r="Y186" s="1"/>
  <c r="Q186"/>
  <c r="K186"/>
  <c r="S186" s="1"/>
  <c r="X185"/>
  <c r="W185"/>
  <c r="Q185"/>
  <c r="K185"/>
  <c r="S185" s="1"/>
  <c r="X184"/>
  <c r="W184"/>
  <c r="Q184"/>
  <c r="K184"/>
  <c r="S184" s="1"/>
  <c r="X183"/>
  <c r="W183"/>
  <c r="Q183"/>
  <c r="K183"/>
  <c r="S183" s="1"/>
  <c r="X182"/>
  <c r="W182"/>
  <c r="Y182" s="1"/>
  <c r="Q182"/>
  <c r="K182"/>
  <c r="S182" s="1"/>
  <c r="X181"/>
  <c r="W181"/>
  <c r="Q181"/>
  <c r="K181"/>
  <c r="S181" s="1"/>
  <c r="Y180"/>
  <c r="X180"/>
  <c r="W180"/>
  <c r="Q180"/>
  <c r="K180"/>
  <c r="S180" s="1"/>
  <c r="X179"/>
  <c r="W179"/>
  <c r="Q179"/>
  <c r="K179"/>
  <c r="S179" s="1"/>
  <c r="X178"/>
  <c r="W178"/>
  <c r="Q178"/>
  <c r="K178"/>
  <c r="S178" s="1"/>
  <c r="X177"/>
  <c r="W177"/>
  <c r="Y177" s="1"/>
  <c r="Q177"/>
  <c r="K177"/>
  <c r="S177" s="1"/>
  <c r="X176"/>
  <c r="W176"/>
  <c r="Y176" s="1"/>
  <c r="S176"/>
  <c r="Q176"/>
  <c r="K176"/>
  <c r="Y175"/>
  <c r="X175"/>
  <c r="W175"/>
  <c r="Q175"/>
  <c r="K175"/>
  <c r="S175" s="1"/>
  <c r="Y174"/>
  <c r="X174"/>
  <c r="W174"/>
  <c r="S174"/>
  <c r="Q174"/>
  <c r="K174"/>
  <c r="X173"/>
  <c r="W173"/>
  <c r="Y173" s="1"/>
  <c r="Q173"/>
  <c r="K173"/>
  <c r="S173" s="1"/>
  <c r="X172"/>
  <c r="W172"/>
  <c r="Y172" s="1"/>
  <c r="Q172"/>
  <c r="K172"/>
  <c r="S172" s="1"/>
  <c r="X171"/>
  <c r="W171"/>
  <c r="Q171"/>
  <c r="K171"/>
  <c r="S171" s="1"/>
  <c r="X170"/>
  <c r="W170"/>
  <c r="Q170"/>
  <c r="K170"/>
  <c r="S170" s="1"/>
  <c r="Y169"/>
  <c r="X169"/>
  <c r="W169"/>
  <c r="Q169"/>
  <c r="K169"/>
  <c r="S169" s="1"/>
  <c r="X168"/>
  <c r="W168"/>
  <c r="Q168"/>
  <c r="K168"/>
  <c r="S168" s="1"/>
  <c r="X167"/>
  <c r="W167"/>
  <c r="Y167" s="1"/>
  <c r="Q167"/>
  <c r="K167"/>
  <c r="S167" s="1"/>
  <c r="X166"/>
  <c r="W166"/>
  <c r="Y166" s="1"/>
  <c r="Q166"/>
  <c r="K166"/>
  <c r="S166" s="1"/>
  <c r="X165"/>
  <c r="W165"/>
  <c r="Q165"/>
  <c r="K165"/>
  <c r="S165" s="1"/>
  <c r="Y164"/>
  <c r="X164"/>
  <c r="W164"/>
  <c r="Q164"/>
  <c r="K164"/>
  <c r="S164" s="1"/>
  <c r="X163"/>
  <c r="W163"/>
  <c r="Q163"/>
  <c r="K163"/>
  <c r="S163" s="1"/>
  <c r="X162"/>
  <c r="W162"/>
  <c r="Q162"/>
  <c r="K162"/>
  <c r="S162" s="1"/>
  <c r="X161"/>
  <c r="W161"/>
  <c r="Y161" s="1"/>
  <c r="Q161"/>
  <c r="K161"/>
  <c r="S161" s="1"/>
  <c r="X160"/>
  <c r="W160"/>
  <c r="Y160" s="1"/>
  <c r="S160"/>
  <c r="Q160"/>
  <c r="K160"/>
  <c r="Y159"/>
  <c r="X159"/>
  <c r="W159"/>
  <c r="Q159"/>
  <c r="K159"/>
  <c r="S159" s="1"/>
  <c r="Y158"/>
  <c r="X158"/>
  <c r="W158"/>
  <c r="S158"/>
  <c r="Q158"/>
  <c r="K158"/>
  <c r="X157"/>
  <c r="W157"/>
  <c r="Y157" s="1"/>
  <c r="Q157"/>
  <c r="K157"/>
  <c r="S157" s="1"/>
  <c r="X156"/>
  <c r="W156"/>
  <c r="Y156" s="1"/>
  <c r="Q156"/>
  <c r="K156"/>
  <c r="S156" s="1"/>
  <c r="X155"/>
  <c r="W155"/>
  <c r="Q155"/>
  <c r="K155"/>
  <c r="S155" s="1"/>
  <c r="X154"/>
  <c r="W154"/>
  <c r="Q154"/>
  <c r="K154"/>
  <c r="S154" s="1"/>
  <c r="Y153"/>
  <c r="X153"/>
  <c r="W153"/>
  <c r="Q153"/>
  <c r="K153"/>
  <c r="S153" s="1"/>
  <c r="X152"/>
  <c r="W152"/>
  <c r="Q152"/>
  <c r="K152"/>
  <c r="S152" s="1"/>
  <c r="X151"/>
  <c r="W151"/>
  <c r="Y151" s="1"/>
  <c r="Q151"/>
  <c r="K151"/>
  <c r="S151" s="1"/>
  <c r="X150"/>
  <c r="W150"/>
  <c r="Y150" s="1"/>
  <c r="Q150"/>
  <c r="K150"/>
  <c r="S150" s="1"/>
  <c r="X149"/>
  <c r="W149"/>
  <c r="Q149"/>
  <c r="K149"/>
  <c r="S149" s="1"/>
  <c r="Y148"/>
  <c r="X148"/>
  <c r="W148"/>
  <c r="Q148"/>
  <c r="K148"/>
  <c r="S148" s="1"/>
  <c r="X147"/>
  <c r="W147"/>
  <c r="Q147"/>
  <c r="K147"/>
  <c r="S147" s="1"/>
  <c r="X146"/>
  <c r="W146"/>
  <c r="Q146"/>
  <c r="K146"/>
  <c r="S146" s="1"/>
  <c r="X145"/>
  <c r="W145"/>
  <c r="Y145" s="1"/>
  <c r="Q145"/>
  <c r="K145"/>
  <c r="S145" s="1"/>
  <c r="X144"/>
  <c r="W144"/>
  <c r="Y144" s="1"/>
  <c r="S144"/>
  <c r="Q144"/>
  <c r="K144"/>
  <c r="Y143"/>
  <c r="X143"/>
  <c r="W143"/>
  <c r="Q143"/>
  <c r="K143"/>
  <c r="S143" s="1"/>
  <c r="Y142"/>
  <c r="X142"/>
  <c r="W142"/>
  <c r="S142"/>
  <c r="Q142"/>
  <c r="K142"/>
  <c r="X141"/>
  <c r="W141"/>
  <c r="Y141" s="1"/>
  <c r="Q141"/>
  <c r="K141"/>
  <c r="S141" s="1"/>
  <c r="X140"/>
  <c r="W140"/>
  <c r="Y140" s="1"/>
  <c r="Q140"/>
  <c r="K140"/>
  <c r="S140" s="1"/>
  <c r="X139"/>
  <c r="W139"/>
  <c r="Q139"/>
  <c r="K139"/>
  <c r="S139" s="1"/>
  <c r="X138"/>
  <c r="W138"/>
  <c r="Q138"/>
  <c r="K138"/>
  <c r="S138" s="1"/>
  <c r="Y137"/>
  <c r="X137"/>
  <c r="W137"/>
  <c r="Q137"/>
  <c r="K137"/>
  <c r="S137" s="1"/>
  <c r="X136"/>
  <c r="W136"/>
  <c r="Q136"/>
  <c r="K136"/>
  <c r="S136" s="1"/>
  <c r="X135"/>
  <c r="W135"/>
  <c r="Y135" s="1"/>
  <c r="Q135"/>
  <c r="K135"/>
  <c r="S135" s="1"/>
  <c r="X134"/>
  <c r="W134"/>
  <c r="Y134" s="1"/>
  <c r="Q134"/>
  <c r="K134"/>
  <c r="S134" s="1"/>
  <c r="X133"/>
  <c r="W133"/>
  <c r="Q133"/>
  <c r="K133"/>
  <c r="S133" s="1"/>
  <c r="Y132"/>
  <c r="X132"/>
  <c r="W132"/>
  <c r="Q132"/>
  <c r="K132"/>
  <c r="S132" s="1"/>
  <c r="X131"/>
  <c r="W131"/>
  <c r="Q131"/>
  <c r="K131"/>
  <c r="S131" s="1"/>
  <c r="X130"/>
  <c r="W130"/>
  <c r="Q130"/>
  <c r="K130"/>
  <c r="S130" s="1"/>
  <c r="X129"/>
  <c r="W129"/>
  <c r="Y129" s="1"/>
  <c r="Q129"/>
  <c r="K129"/>
  <c r="S129" s="1"/>
  <c r="X128"/>
  <c r="W128"/>
  <c r="Y128" s="1"/>
  <c r="S128"/>
  <c r="Q128"/>
  <c r="K128"/>
  <c r="Y127"/>
  <c r="X127"/>
  <c r="W127"/>
  <c r="Q127"/>
  <c r="K127"/>
  <c r="S127" s="1"/>
  <c r="Y126"/>
  <c r="X126"/>
  <c r="W126"/>
  <c r="S126"/>
  <c r="Q126"/>
  <c r="K126"/>
  <c r="X125"/>
  <c r="W125"/>
  <c r="Y125" s="1"/>
  <c r="Q125"/>
  <c r="K125"/>
  <c r="S125" s="1"/>
  <c r="X124"/>
  <c r="W124"/>
  <c r="Y124" s="1"/>
  <c r="Q124"/>
  <c r="K124"/>
  <c r="S124" s="1"/>
  <c r="X123"/>
  <c r="W123"/>
  <c r="Q123"/>
  <c r="K123"/>
  <c r="S123" s="1"/>
  <c r="X122"/>
  <c r="W122"/>
  <c r="Q122"/>
  <c r="K122"/>
  <c r="S122" s="1"/>
  <c r="X121"/>
  <c r="W121"/>
  <c r="Q121"/>
  <c r="K121"/>
  <c r="S121" s="1"/>
  <c r="Q120"/>
  <c r="K120"/>
  <c r="S120" s="1"/>
  <c r="Q119"/>
  <c r="K119"/>
  <c r="S119" s="1"/>
  <c r="Q118"/>
  <c r="K118"/>
  <c r="S118" s="1"/>
  <c r="Q117"/>
  <c r="K117"/>
  <c r="S117" s="1"/>
  <c r="Q116"/>
  <c r="K116"/>
  <c r="S116" s="1"/>
  <c r="Q115"/>
  <c r="K115"/>
  <c r="S114"/>
  <c r="Q114"/>
  <c r="K114"/>
  <c r="V113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Q113"/>
  <c r="K113"/>
  <c r="S113" s="1"/>
  <c r="Q112"/>
  <c r="K112"/>
  <c r="Q111"/>
  <c r="K111"/>
  <c r="Q110"/>
  <c r="K110"/>
  <c r="Q109"/>
  <c r="K109"/>
  <c r="S109" s="1"/>
  <c r="Q108"/>
  <c r="K108"/>
  <c r="S108" s="1"/>
  <c r="Q107"/>
  <c r="K107"/>
  <c r="S107" s="1"/>
  <c r="Q106"/>
  <c r="K106"/>
  <c r="S106" s="1"/>
  <c r="Q105"/>
  <c r="K105"/>
  <c r="S105" s="1"/>
  <c r="Q104"/>
  <c r="K104"/>
  <c r="Q103"/>
  <c r="K103"/>
  <c r="S103" s="1"/>
  <c r="T103" s="1"/>
  <c r="T104" s="1"/>
  <c r="T105" s="1"/>
  <c r="T106" s="1"/>
  <c r="Q102"/>
  <c r="K102"/>
  <c r="Q101"/>
  <c r="K101"/>
  <c r="Q100"/>
  <c r="K100"/>
  <c r="Q99"/>
  <c r="K99"/>
  <c r="Q98"/>
  <c r="K98"/>
  <c r="Q97"/>
  <c r="K97"/>
  <c r="Q96"/>
  <c r="K96"/>
  <c r="Q95"/>
  <c r="K95"/>
  <c r="Q94"/>
  <c r="K94"/>
  <c r="Q93"/>
  <c r="K93"/>
  <c r="Q92"/>
  <c r="K92"/>
  <c r="Q91"/>
  <c r="K91"/>
  <c r="Q90"/>
  <c r="K90"/>
  <c r="Q89"/>
  <c r="K89"/>
  <c r="Q88"/>
  <c r="K88"/>
  <c r="Q87"/>
  <c r="K87"/>
  <c r="Q86"/>
  <c r="K86"/>
  <c r="Q85"/>
  <c r="K85"/>
  <c r="Q84"/>
  <c r="K84"/>
  <c r="Q83"/>
  <c r="K83"/>
  <c r="Q82"/>
  <c r="K82"/>
  <c r="Q81"/>
  <c r="K81"/>
  <c r="Q80"/>
  <c r="K80"/>
  <c r="Q79"/>
  <c r="K79"/>
  <c r="Q78"/>
  <c r="K78"/>
  <c r="Q77"/>
  <c r="K77"/>
  <c r="Q76"/>
  <c r="K76"/>
  <c r="Q75"/>
  <c r="K75"/>
  <c r="Q74"/>
  <c r="K74"/>
  <c r="Q73"/>
  <c r="K73"/>
  <c r="Q72"/>
  <c r="K72"/>
  <c r="Q71"/>
  <c r="K71"/>
  <c r="Q70"/>
  <c r="K70"/>
  <c r="Q69"/>
  <c r="K69"/>
  <c r="Q68"/>
  <c r="K68"/>
  <c r="Q67"/>
  <c r="K67"/>
  <c r="Q66"/>
  <c r="K66"/>
  <c r="Q65"/>
  <c r="K65"/>
  <c r="Q64"/>
  <c r="K64"/>
  <c r="Q63"/>
  <c r="K63"/>
  <c r="Q62"/>
  <c r="K62"/>
  <c r="Q61"/>
  <c r="K61"/>
  <c r="Q60"/>
  <c r="K60"/>
  <c r="Q59"/>
  <c r="K59"/>
  <c r="Q58"/>
  <c r="K58"/>
  <c r="Q57"/>
  <c r="K57"/>
  <c r="Q56"/>
  <c r="K56"/>
  <c r="Q55"/>
  <c r="K55"/>
  <c r="Q54"/>
  <c r="K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Q7"/>
  <c r="P7"/>
  <c r="K7"/>
  <c r="K6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4"/>
  <c r="K3"/>
  <c r="Y121" l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Y123"/>
  <c r="Y139"/>
  <c r="Y155"/>
  <c r="Y171"/>
  <c r="Y130"/>
  <c r="Y131"/>
  <c r="Y146"/>
  <c r="Y147"/>
  <c r="Y162"/>
  <c r="Y163"/>
  <c r="Y178"/>
  <c r="Y179"/>
  <c r="Y184"/>
  <c r="Y237"/>
  <c r="Y253"/>
  <c r="Y269"/>
  <c r="Y285"/>
  <c r="Y122"/>
  <c r="Y138"/>
  <c r="Y154"/>
  <c r="Y170"/>
  <c r="Y133"/>
  <c r="Y136"/>
  <c r="Y149"/>
  <c r="Y152"/>
  <c r="Y165"/>
  <c r="Y168"/>
  <c r="Y181"/>
  <c r="Y231"/>
  <c r="Y232"/>
  <c r="Y234"/>
  <c r="Y247"/>
  <c r="Y248"/>
  <c r="Y250"/>
  <c r="Y263"/>
  <c r="Y264"/>
  <c r="Y266"/>
  <c r="Y279"/>
  <c r="Y280"/>
  <c r="Y282"/>
  <c r="T107"/>
  <c r="T108" s="1"/>
  <c r="T109" s="1"/>
  <c r="T110" s="1"/>
  <c r="T111" s="1"/>
  <c r="T112" s="1"/>
  <c r="Y183"/>
  <c r="Y185"/>
  <c r="Y228"/>
  <c r="Y230"/>
  <c r="Y236"/>
  <c r="Y238"/>
  <c r="Y244"/>
  <c r="Y246"/>
  <c r="Y252"/>
  <c r="Y254"/>
  <c r="Y260"/>
  <c r="Y262"/>
  <c r="Y268"/>
  <c r="Y270"/>
  <c r="Y276"/>
  <c r="Y278"/>
  <c r="Y284"/>
  <c r="Y286"/>
  <c r="Y188"/>
  <c r="Y225"/>
  <c r="Y233"/>
  <c r="Y241"/>
  <c r="Y249"/>
  <c r="Y257"/>
  <c r="Y265"/>
  <c r="Y273"/>
  <c r="Y281"/>
  <c r="Y289"/>
  <c r="V125" i="8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Z154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T113" i="6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Z188" l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Q367" i="4"/>
  <c r="K367"/>
  <c r="Q366"/>
  <c r="K366"/>
  <c r="Q365"/>
  <c r="K365"/>
  <c r="Q364"/>
  <c r="K364"/>
  <c r="Q363"/>
  <c r="K363"/>
  <c r="Q362"/>
  <c r="K362"/>
  <c r="Q361"/>
  <c r="K361"/>
  <c r="Q360"/>
  <c r="K360"/>
  <c r="Q359"/>
  <c r="K359"/>
  <c r="Q358"/>
  <c r="K358"/>
  <c r="Q357"/>
  <c r="K357"/>
  <c r="Q356"/>
  <c r="K356"/>
  <c r="Q355"/>
  <c r="K355"/>
  <c r="Q354"/>
  <c r="K354"/>
  <c r="Q353"/>
  <c r="K353"/>
  <c r="Q352"/>
  <c r="K352"/>
  <c r="Q351"/>
  <c r="K351"/>
  <c r="Q350"/>
  <c r="K350"/>
  <c r="Q349"/>
  <c r="K349"/>
  <c r="Q348"/>
  <c r="K348"/>
  <c r="Q347"/>
  <c r="K347"/>
  <c r="Q346"/>
  <c r="K346"/>
  <c r="Q345"/>
  <c r="K345"/>
  <c r="Q344"/>
  <c r="K344"/>
  <c r="Q343"/>
  <c r="K343"/>
  <c r="Q342"/>
  <c r="K342"/>
  <c r="Q341"/>
  <c r="K341"/>
  <c r="Q340"/>
  <c r="K340"/>
  <c r="Q339"/>
  <c r="K339"/>
  <c r="Q338"/>
  <c r="K338"/>
  <c r="Q337"/>
  <c r="K337"/>
  <c r="Q336"/>
  <c r="K336"/>
  <c r="Q335"/>
  <c r="K335"/>
  <c r="Q334"/>
  <c r="K334"/>
  <c r="Q333"/>
  <c r="K333"/>
  <c r="Q332"/>
  <c r="K332"/>
  <c r="Q331"/>
  <c r="K331"/>
  <c r="Q330"/>
  <c r="K330"/>
  <c r="S330" s="1"/>
  <c r="Q329"/>
  <c r="K329"/>
  <c r="S329" s="1"/>
  <c r="Q328"/>
  <c r="K328"/>
  <c r="Q327"/>
  <c r="K327"/>
  <c r="S327" s="1"/>
  <c r="Q326"/>
  <c r="K326"/>
  <c r="S326" s="1"/>
  <c r="Q325"/>
  <c r="K325"/>
  <c r="S325" s="1"/>
  <c r="Q324"/>
  <c r="K324"/>
  <c r="S324" s="1"/>
  <c r="S323"/>
  <c r="Q323"/>
  <c r="K323"/>
  <c r="Q322"/>
  <c r="K322"/>
  <c r="S322" s="1"/>
  <c r="Q321"/>
  <c r="K321"/>
  <c r="S321" s="1"/>
  <c r="Q320"/>
  <c r="K320"/>
  <c r="S320" s="1"/>
  <c r="Q319"/>
  <c r="K319"/>
  <c r="S319" s="1"/>
  <c r="Q318"/>
  <c r="K318"/>
  <c r="S318" s="1"/>
  <c r="Q317"/>
  <c r="K317"/>
  <c r="S317" s="1"/>
  <c r="S316"/>
  <c r="Q316"/>
  <c r="K316"/>
  <c r="Q315"/>
  <c r="K315"/>
  <c r="S315" s="1"/>
  <c r="Q314"/>
  <c r="K314"/>
  <c r="S314" s="1"/>
  <c r="Q313"/>
  <c r="K313"/>
  <c r="S313" s="1"/>
  <c r="Q312"/>
  <c r="K312"/>
  <c r="S312" s="1"/>
  <c r="Q311"/>
  <c r="K311"/>
  <c r="S311" s="1"/>
  <c r="Q310"/>
  <c r="K310"/>
  <c r="S310" s="1"/>
  <c r="Q309"/>
  <c r="K309"/>
  <c r="S309" s="1"/>
  <c r="Q308"/>
  <c r="K308"/>
  <c r="S308" s="1"/>
  <c r="Q307"/>
  <c r="K307"/>
  <c r="S307" s="1"/>
  <c r="X306"/>
  <c r="W306"/>
  <c r="Q306"/>
  <c r="K306"/>
  <c r="S306" s="1"/>
  <c r="X305"/>
  <c r="W305"/>
  <c r="Q305"/>
  <c r="K305"/>
  <c r="S305" s="1"/>
  <c r="X304"/>
  <c r="W304"/>
  <c r="Q304"/>
  <c r="K304"/>
  <c r="S304" s="1"/>
  <c r="X303"/>
  <c r="W303"/>
  <c r="Q303"/>
  <c r="K303"/>
  <c r="S303" s="1"/>
  <c r="X302"/>
  <c r="W302"/>
  <c r="Q302"/>
  <c r="K302"/>
  <c r="S302" s="1"/>
  <c r="X301"/>
  <c r="W301"/>
  <c r="Q301"/>
  <c r="K301"/>
  <c r="S301" s="1"/>
  <c r="X300"/>
  <c r="W300"/>
  <c r="Q300"/>
  <c r="K300"/>
  <c r="S300" s="1"/>
  <c r="X299"/>
  <c r="W299"/>
  <c r="Q299"/>
  <c r="K299"/>
  <c r="S299" s="1"/>
  <c r="X298"/>
  <c r="W298"/>
  <c r="Q298"/>
  <c r="K298"/>
  <c r="S298" s="1"/>
  <c r="X297"/>
  <c r="W297"/>
  <c r="Q297"/>
  <c r="K297"/>
  <c r="S297" s="1"/>
  <c r="X296"/>
  <c r="W296"/>
  <c r="Q296"/>
  <c r="K296"/>
  <c r="S296" s="1"/>
  <c r="X295"/>
  <c r="W295"/>
  <c r="Q295"/>
  <c r="K295"/>
  <c r="S295" s="1"/>
  <c r="X294"/>
  <c r="W294"/>
  <c r="Q294"/>
  <c r="K294"/>
  <c r="S294" s="1"/>
  <c r="X293"/>
  <c r="W293"/>
  <c r="Q293"/>
  <c r="K293"/>
  <c r="S293" s="1"/>
  <c r="X292"/>
  <c r="W292"/>
  <c r="Q292"/>
  <c r="K292"/>
  <c r="S292" s="1"/>
  <c r="X291"/>
  <c r="W291"/>
  <c r="K291"/>
  <c r="S291" s="1"/>
  <c r="X290"/>
  <c r="W290"/>
  <c r="Q290"/>
  <c r="K290"/>
  <c r="S290" s="1"/>
  <c r="X289"/>
  <c r="W289"/>
  <c r="Q289"/>
  <c r="K289"/>
  <c r="S289" s="1"/>
  <c r="X288"/>
  <c r="W288"/>
  <c r="Q288"/>
  <c r="K288"/>
  <c r="S288" s="1"/>
  <c r="X287"/>
  <c r="W287"/>
  <c r="Q287"/>
  <c r="K287"/>
  <c r="S287" s="1"/>
  <c r="X286"/>
  <c r="W286"/>
  <c r="Q286"/>
  <c r="K286"/>
  <c r="S286" s="1"/>
  <c r="X285"/>
  <c r="W285"/>
  <c r="Q285"/>
  <c r="K285"/>
  <c r="S285" s="1"/>
  <c r="X284"/>
  <c r="W284"/>
  <c r="Q284"/>
  <c r="K284"/>
  <c r="S284" s="1"/>
  <c r="X283"/>
  <c r="W283"/>
  <c r="Y283" s="1"/>
  <c r="Q283"/>
  <c r="K283"/>
  <c r="S283" s="1"/>
  <c r="X282"/>
  <c r="W282"/>
  <c r="Q282"/>
  <c r="K282"/>
  <c r="S282" s="1"/>
  <c r="X281"/>
  <c r="W281"/>
  <c r="Q281"/>
  <c r="K281"/>
  <c r="S281" s="1"/>
  <c r="X280"/>
  <c r="W280"/>
  <c r="Q280"/>
  <c r="K280"/>
  <c r="S280" s="1"/>
  <c r="X279"/>
  <c r="W279"/>
  <c r="Q279"/>
  <c r="K279"/>
  <c r="S279" s="1"/>
  <c r="X278"/>
  <c r="W278"/>
  <c r="Q278"/>
  <c r="K278"/>
  <c r="S278" s="1"/>
  <c r="X277"/>
  <c r="W277"/>
  <c r="Q277"/>
  <c r="K277"/>
  <c r="S277" s="1"/>
  <c r="X276"/>
  <c r="W276"/>
  <c r="Q276"/>
  <c r="K276"/>
  <c r="S276" s="1"/>
  <c r="X275"/>
  <c r="W275"/>
  <c r="Q275"/>
  <c r="K275"/>
  <c r="S275" s="1"/>
  <c r="X274"/>
  <c r="W274"/>
  <c r="Q274"/>
  <c r="K274"/>
  <c r="S274" s="1"/>
  <c r="X273"/>
  <c r="W273"/>
  <c r="Q273"/>
  <c r="K273"/>
  <c r="S273" s="1"/>
  <c r="X272"/>
  <c r="W272"/>
  <c r="Q272"/>
  <c r="K272"/>
  <c r="S272" s="1"/>
  <c r="X271"/>
  <c r="W271"/>
  <c r="Q271"/>
  <c r="K271"/>
  <c r="S271" s="1"/>
  <c r="X270"/>
  <c r="W270"/>
  <c r="Q270"/>
  <c r="K270"/>
  <c r="S270" s="1"/>
  <c r="X269"/>
  <c r="W269"/>
  <c r="Q269"/>
  <c r="K269"/>
  <c r="S269" s="1"/>
  <c r="X268"/>
  <c r="W268"/>
  <c r="Q268"/>
  <c r="K268"/>
  <c r="S268" s="1"/>
  <c r="X267"/>
  <c r="W267"/>
  <c r="Y267" s="1"/>
  <c r="Q267"/>
  <c r="K267"/>
  <c r="S267" s="1"/>
  <c r="X266"/>
  <c r="W266"/>
  <c r="Q266"/>
  <c r="K266"/>
  <c r="S266" s="1"/>
  <c r="X265"/>
  <c r="W265"/>
  <c r="Q265"/>
  <c r="K265"/>
  <c r="S265" s="1"/>
  <c r="X264"/>
  <c r="W264"/>
  <c r="Q264"/>
  <c r="K264"/>
  <c r="S264" s="1"/>
  <c r="X263"/>
  <c r="W263"/>
  <c r="Q263"/>
  <c r="K263"/>
  <c r="S263" s="1"/>
  <c r="X262"/>
  <c r="W262"/>
  <c r="Q262"/>
  <c r="K262"/>
  <c r="S262" s="1"/>
  <c r="X261"/>
  <c r="W261"/>
  <c r="Q261"/>
  <c r="K261"/>
  <c r="S261" s="1"/>
  <c r="X260"/>
  <c r="W260"/>
  <c r="Q260"/>
  <c r="K260"/>
  <c r="S260" s="1"/>
  <c r="X259"/>
  <c r="W259"/>
  <c r="Y259" s="1"/>
  <c r="Q259"/>
  <c r="K259"/>
  <c r="S259" s="1"/>
  <c r="X258"/>
  <c r="W258"/>
  <c r="Y258" s="1"/>
  <c r="Q258"/>
  <c r="K258"/>
  <c r="S258" s="1"/>
  <c r="X257"/>
  <c r="W257"/>
  <c r="Q257"/>
  <c r="K257"/>
  <c r="S257" s="1"/>
  <c r="X256"/>
  <c r="W256"/>
  <c r="Y256" s="1"/>
  <c r="Q256"/>
  <c r="K256"/>
  <c r="S256" s="1"/>
  <c r="X255"/>
  <c r="W255"/>
  <c r="Y255" s="1"/>
  <c r="S255"/>
  <c r="Q255"/>
  <c r="K255"/>
  <c r="X254"/>
  <c r="W254"/>
  <c r="Q254"/>
  <c r="K254"/>
  <c r="S254" s="1"/>
  <c r="X253"/>
  <c r="Y253" s="1"/>
  <c r="W253"/>
  <c r="Q253"/>
  <c r="K253"/>
  <c r="S253" s="1"/>
  <c r="X252"/>
  <c r="W252"/>
  <c r="Q252"/>
  <c r="K252"/>
  <c r="S252" s="1"/>
  <c r="X251"/>
  <c r="W251"/>
  <c r="Q251"/>
  <c r="K251"/>
  <c r="S251" s="1"/>
  <c r="X250"/>
  <c r="W250"/>
  <c r="Q250"/>
  <c r="K250"/>
  <c r="S250" s="1"/>
  <c r="X249"/>
  <c r="W249"/>
  <c r="Q249"/>
  <c r="K249"/>
  <c r="S249" s="1"/>
  <c r="X248"/>
  <c r="W248"/>
  <c r="Q248"/>
  <c r="K248"/>
  <c r="S248" s="1"/>
  <c r="X247"/>
  <c r="W247"/>
  <c r="Q247"/>
  <c r="K247"/>
  <c r="S247" s="1"/>
  <c r="X246"/>
  <c r="W246"/>
  <c r="Q246"/>
  <c r="K246"/>
  <c r="S246" s="1"/>
  <c r="X245"/>
  <c r="W245"/>
  <c r="Q245"/>
  <c r="K245"/>
  <c r="S245" s="1"/>
  <c r="X244"/>
  <c r="W244"/>
  <c r="Q244"/>
  <c r="K244"/>
  <c r="S244" s="1"/>
  <c r="X243"/>
  <c r="W243"/>
  <c r="Q243"/>
  <c r="K243"/>
  <c r="S243" s="1"/>
  <c r="X242"/>
  <c r="W242"/>
  <c r="Q242"/>
  <c r="K242"/>
  <c r="S242" s="1"/>
  <c r="X241"/>
  <c r="W241"/>
  <c r="Q241"/>
  <c r="K241"/>
  <c r="S241" s="1"/>
  <c r="X240"/>
  <c r="W240"/>
  <c r="Q240"/>
  <c r="K240"/>
  <c r="S240" s="1"/>
  <c r="X239"/>
  <c r="W239"/>
  <c r="Q239"/>
  <c r="K239"/>
  <c r="S239" s="1"/>
  <c r="X238"/>
  <c r="W238"/>
  <c r="Q238"/>
  <c r="K238"/>
  <c r="S238" s="1"/>
  <c r="X237"/>
  <c r="W237"/>
  <c r="Q237"/>
  <c r="K237"/>
  <c r="S237" s="1"/>
  <c r="X236"/>
  <c r="W236"/>
  <c r="Q236"/>
  <c r="K236"/>
  <c r="S236" s="1"/>
  <c r="X235"/>
  <c r="W235"/>
  <c r="Q235"/>
  <c r="K235"/>
  <c r="S235" s="1"/>
  <c r="X234"/>
  <c r="W234"/>
  <c r="Q234"/>
  <c r="K234"/>
  <c r="S234" s="1"/>
  <c r="X233"/>
  <c r="W233"/>
  <c r="Q233"/>
  <c r="K233"/>
  <c r="S233" s="1"/>
  <c r="X232"/>
  <c r="W232"/>
  <c r="Q232"/>
  <c r="K232"/>
  <c r="S232" s="1"/>
  <c r="X231"/>
  <c r="W231"/>
  <c r="Q231"/>
  <c r="K231"/>
  <c r="S231" s="1"/>
  <c r="X230"/>
  <c r="W230"/>
  <c r="Q230"/>
  <c r="K230"/>
  <c r="S230" s="1"/>
  <c r="X229"/>
  <c r="W229"/>
  <c r="Q229"/>
  <c r="K229"/>
  <c r="S229" s="1"/>
  <c r="X228"/>
  <c r="W228"/>
  <c r="Q228"/>
  <c r="K228"/>
  <c r="S228" s="1"/>
  <c r="X227"/>
  <c r="W227"/>
  <c r="Q227"/>
  <c r="K227"/>
  <c r="S227" s="1"/>
  <c r="X226"/>
  <c r="W226"/>
  <c r="Q226"/>
  <c r="K226"/>
  <c r="S226" s="1"/>
  <c r="X225"/>
  <c r="W225"/>
  <c r="Q225"/>
  <c r="K225"/>
  <c r="S225" s="1"/>
  <c r="X224"/>
  <c r="W224"/>
  <c r="Q224"/>
  <c r="K224"/>
  <c r="S224" s="1"/>
  <c r="X223"/>
  <c r="W223"/>
  <c r="Q223"/>
  <c r="K223"/>
  <c r="S223" s="1"/>
  <c r="X222"/>
  <c r="W222"/>
  <c r="Q222"/>
  <c r="K222"/>
  <c r="S222" s="1"/>
  <c r="X221"/>
  <c r="W221"/>
  <c r="Q221"/>
  <c r="K221"/>
  <c r="S221" s="1"/>
  <c r="X220"/>
  <c r="W220"/>
  <c r="Q220"/>
  <c r="K220"/>
  <c r="S220" s="1"/>
  <c r="X219"/>
  <c r="W219"/>
  <c r="Q219"/>
  <c r="K219"/>
  <c r="S219" s="1"/>
  <c r="X218"/>
  <c r="W218"/>
  <c r="Q218"/>
  <c r="K218"/>
  <c r="S218" s="1"/>
  <c r="X217"/>
  <c r="W217"/>
  <c r="Q217"/>
  <c r="K217"/>
  <c r="S217" s="1"/>
  <c r="X216"/>
  <c r="W216"/>
  <c r="Q216"/>
  <c r="K216"/>
  <c r="S216" s="1"/>
  <c r="X215"/>
  <c r="W215"/>
  <c r="Q215"/>
  <c r="K215"/>
  <c r="S215" s="1"/>
  <c r="X214"/>
  <c r="W214"/>
  <c r="Q214"/>
  <c r="K214"/>
  <c r="S214" s="1"/>
  <c r="X213"/>
  <c r="W213"/>
  <c r="Q213"/>
  <c r="K213"/>
  <c r="S213" s="1"/>
  <c r="X212"/>
  <c r="W212"/>
  <c r="Q212"/>
  <c r="K212"/>
  <c r="S212" s="1"/>
  <c r="X211"/>
  <c r="W211"/>
  <c r="Q211"/>
  <c r="K211"/>
  <c r="S211" s="1"/>
  <c r="X210"/>
  <c r="W210"/>
  <c r="Q210"/>
  <c r="K210"/>
  <c r="S210" s="1"/>
  <c r="X209"/>
  <c r="W209"/>
  <c r="Q209"/>
  <c r="K209"/>
  <c r="S209" s="1"/>
  <c r="X208"/>
  <c r="W208"/>
  <c r="Q208"/>
  <c r="K208"/>
  <c r="S208" s="1"/>
  <c r="X207"/>
  <c r="W207"/>
  <c r="Q207"/>
  <c r="K207"/>
  <c r="S207" s="1"/>
  <c r="X206"/>
  <c r="W206"/>
  <c r="Q206"/>
  <c r="K206"/>
  <c r="S206" s="1"/>
  <c r="X205"/>
  <c r="W205"/>
  <c r="Q205"/>
  <c r="K205"/>
  <c r="S205" s="1"/>
  <c r="X204"/>
  <c r="W204"/>
  <c r="Q204"/>
  <c r="K204"/>
  <c r="S204" s="1"/>
  <c r="X203"/>
  <c r="W203"/>
  <c r="Q203"/>
  <c r="K203"/>
  <c r="S203" s="1"/>
  <c r="X202"/>
  <c r="W202"/>
  <c r="Q202"/>
  <c r="K202"/>
  <c r="S202" s="1"/>
  <c r="X201"/>
  <c r="W201"/>
  <c r="Q201"/>
  <c r="K201"/>
  <c r="S201" s="1"/>
  <c r="X200"/>
  <c r="W200"/>
  <c r="Q200"/>
  <c r="K200"/>
  <c r="S200" s="1"/>
  <c r="X199"/>
  <c r="W199"/>
  <c r="Q199"/>
  <c r="K199"/>
  <c r="S199" s="1"/>
  <c r="X198"/>
  <c r="W198"/>
  <c r="Q198"/>
  <c r="K198"/>
  <c r="S198" s="1"/>
  <c r="X197"/>
  <c r="W197"/>
  <c r="Q197"/>
  <c r="K197"/>
  <c r="S197" s="1"/>
  <c r="X196"/>
  <c r="W196"/>
  <c r="Q196"/>
  <c r="K196"/>
  <c r="S196" s="1"/>
  <c r="X195"/>
  <c r="W195"/>
  <c r="Q195"/>
  <c r="K195"/>
  <c r="S195" s="1"/>
  <c r="X194"/>
  <c r="W194"/>
  <c r="Q194"/>
  <c r="K194"/>
  <c r="S194" s="1"/>
  <c r="X193"/>
  <c r="W193"/>
  <c r="Q193"/>
  <c r="K193"/>
  <c r="S193" s="1"/>
  <c r="X192"/>
  <c r="W192"/>
  <c r="Q192"/>
  <c r="K192"/>
  <c r="S192" s="1"/>
  <c r="Y191"/>
  <c r="X191"/>
  <c r="W191"/>
  <c r="Q191"/>
  <c r="K191"/>
  <c r="S191" s="1"/>
  <c r="X190"/>
  <c r="W190"/>
  <c r="Q190"/>
  <c r="K190"/>
  <c r="S190" s="1"/>
  <c r="X189"/>
  <c r="W189"/>
  <c r="Q189"/>
  <c r="K189"/>
  <c r="S189" s="1"/>
  <c r="Y188"/>
  <c r="X188"/>
  <c r="W188"/>
  <c r="Q188"/>
  <c r="K188"/>
  <c r="S188" s="1"/>
  <c r="X187"/>
  <c r="W187"/>
  <c r="S187"/>
  <c r="Q187"/>
  <c r="K187"/>
  <c r="X186"/>
  <c r="W186"/>
  <c r="Y186" s="1"/>
  <c r="Q186"/>
  <c r="K186"/>
  <c r="S186" s="1"/>
  <c r="X185"/>
  <c r="W185"/>
  <c r="Y185" s="1"/>
  <c r="Q185"/>
  <c r="K185"/>
  <c r="S185" s="1"/>
  <c r="X184"/>
  <c r="W184"/>
  <c r="Q184"/>
  <c r="K184"/>
  <c r="S184" s="1"/>
  <c r="X183"/>
  <c r="W183"/>
  <c r="Q183"/>
  <c r="K183"/>
  <c r="S183" s="1"/>
  <c r="X182"/>
  <c r="W182"/>
  <c r="Q182"/>
  <c r="K182"/>
  <c r="S182" s="1"/>
  <c r="X181"/>
  <c r="W181"/>
  <c r="Q181"/>
  <c r="K181"/>
  <c r="S181" s="1"/>
  <c r="X180"/>
  <c r="W180"/>
  <c r="Q180"/>
  <c r="K180"/>
  <c r="S180" s="1"/>
  <c r="X179"/>
  <c r="W179"/>
  <c r="Q179"/>
  <c r="K179"/>
  <c r="S179" s="1"/>
  <c r="X178"/>
  <c r="W178"/>
  <c r="Y178" s="1"/>
  <c r="Q178"/>
  <c r="K178"/>
  <c r="S178" s="1"/>
  <c r="X177"/>
  <c r="W177"/>
  <c r="Q177"/>
  <c r="K177"/>
  <c r="S177" s="1"/>
  <c r="X176"/>
  <c r="W176"/>
  <c r="Q176"/>
  <c r="K176"/>
  <c r="S176" s="1"/>
  <c r="X175"/>
  <c r="W175"/>
  <c r="Q175"/>
  <c r="K175"/>
  <c r="S175" s="1"/>
  <c r="X174"/>
  <c r="W174"/>
  <c r="Q174"/>
  <c r="K174"/>
  <c r="S174" s="1"/>
  <c r="X173"/>
  <c r="W173"/>
  <c r="Q173"/>
  <c r="K173"/>
  <c r="S173" s="1"/>
  <c r="X172"/>
  <c r="W172"/>
  <c r="Q172"/>
  <c r="K172"/>
  <c r="S172" s="1"/>
  <c r="X171"/>
  <c r="W171"/>
  <c r="Q171"/>
  <c r="K171"/>
  <c r="S171" s="1"/>
  <c r="X170"/>
  <c r="W170"/>
  <c r="Q170"/>
  <c r="K170"/>
  <c r="S170" s="1"/>
  <c r="Y169"/>
  <c r="X169"/>
  <c r="W169"/>
  <c r="Q169"/>
  <c r="K169"/>
  <c r="S169" s="1"/>
  <c r="X168"/>
  <c r="W168"/>
  <c r="Q168"/>
  <c r="K168"/>
  <c r="S168" s="1"/>
  <c r="X167"/>
  <c r="W167"/>
  <c r="Q167"/>
  <c r="K167"/>
  <c r="S167" s="1"/>
  <c r="X166"/>
  <c r="W166"/>
  <c r="Q166"/>
  <c r="K166"/>
  <c r="S166" s="1"/>
  <c r="X165"/>
  <c r="W165"/>
  <c r="Q165"/>
  <c r="K165"/>
  <c r="S165" s="1"/>
  <c r="X164"/>
  <c r="W164"/>
  <c r="Q164"/>
  <c r="K164"/>
  <c r="S164" s="1"/>
  <c r="X163"/>
  <c r="W163"/>
  <c r="Q163"/>
  <c r="K163"/>
  <c r="S163" s="1"/>
  <c r="X162"/>
  <c r="W162"/>
  <c r="Q162"/>
  <c r="K162"/>
  <c r="S162" s="1"/>
  <c r="X161"/>
  <c r="W161"/>
  <c r="Q161"/>
  <c r="K161"/>
  <c r="S161" s="1"/>
  <c r="X160"/>
  <c r="W160"/>
  <c r="Q160"/>
  <c r="K160"/>
  <c r="S160" s="1"/>
  <c r="X159"/>
  <c r="W159"/>
  <c r="Y159" s="1"/>
  <c r="Q159"/>
  <c r="K159"/>
  <c r="S159" s="1"/>
  <c r="X158"/>
  <c r="W158"/>
  <c r="Q158"/>
  <c r="K158"/>
  <c r="S158" s="1"/>
  <c r="X157"/>
  <c r="W157"/>
  <c r="Q157"/>
  <c r="K157"/>
  <c r="S157" s="1"/>
  <c r="X156"/>
  <c r="W156"/>
  <c r="Q156"/>
  <c r="K156"/>
  <c r="S156" s="1"/>
  <c r="X155"/>
  <c r="W155"/>
  <c r="Q155"/>
  <c r="K155"/>
  <c r="S155" s="1"/>
  <c r="X154"/>
  <c r="W154"/>
  <c r="Y154" s="1"/>
  <c r="Q154"/>
  <c r="K154"/>
  <c r="S154" s="1"/>
  <c r="X153"/>
  <c r="W153"/>
  <c r="Q153"/>
  <c r="K153"/>
  <c r="S153" s="1"/>
  <c r="X152"/>
  <c r="W152"/>
  <c r="Q152"/>
  <c r="K152"/>
  <c r="S152" s="1"/>
  <c r="Q151"/>
  <c r="K151"/>
  <c r="S151" s="1"/>
  <c r="Q150"/>
  <c r="K150"/>
  <c r="S150" s="1"/>
  <c r="Q149"/>
  <c r="K149"/>
  <c r="S149" s="1"/>
  <c r="Q148"/>
  <c r="K148"/>
  <c r="S148" s="1"/>
  <c r="Q147"/>
  <c r="K147"/>
  <c r="S147" s="1"/>
  <c r="Q146"/>
  <c r="K146"/>
  <c r="S146" s="1"/>
  <c r="Q145"/>
  <c r="K145"/>
  <c r="S145" s="1"/>
  <c r="Q144"/>
  <c r="K144"/>
  <c r="S144" s="1"/>
  <c r="Q143"/>
  <c r="K143"/>
  <c r="S143" s="1"/>
  <c r="Q142"/>
  <c r="K142"/>
  <c r="S142" s="1"/>
  <c r="Q141"/>
  <c r="K141"/>
  <c r="S141" s="1"/>
  <c r="Q140"/>
  <c r="K140"/>
  <c r="S140" s="1"/>
  <c r="Q139"/>
  <c r="K139"/>
  <c r="S139" s="1"/>
  <c r="Q138"/>
  <c r="K138"/>
  <c r="S138" s="1"/>
  <c r="Q137"/>
  <c r="K137"/>
  <c r="S137" s="1"/>
  <c r="Q136"/>
  <c r="K136"/>
  <c r="S136" s="1"/>
  <c r="Q135"/>
  <c r="K135"/>
  <c r="S135" s="1"/>
  <c r="Q134"/>
  <c r="K134"/>
  <c r="S134" s="1"/>
  <c r="Q133"/>
  <c r="K133"/>
  <c r="S133" s="1"/>
  <c r="Q132"/>
  <c r="K132"/>
  <c r="S132" s="1"/>
  <c r="Q131"/>
  <c r="K131"/>
  <c r="S131" s="1"/>
  <c r="Q130"/>
  <c r="K130"/>
  <c r="S130" s="1"/>
  <c r="Q129"/>
  <c r="K129"/>
  <c r="S129" s="1"/>
  <c r="Q128"/>
  <c r="K128"/>
  <c r="S128" s="1"/>
  <c r="Q127"/>
  <c r="K127"/>
  <c r="S127" s="1"/>
  <c r="Q126"/>
  <c r="K126"/>
  <c r="S126" s="1"/>
  <c r="Q125"/>
  <c r="K125"/>
  <c r="S125" s="1"/>
  <c r="Q124"/>
  <c r="K124"/>
  <c r="S124" s="1"/>
  <c r="Q123"/>
  <c r="K123"/>
  <c r="S123" s="1"/>
  <c r="Q122"/>
  <c r="K122"/>
  <c r="S122" s="1"/>
  <c r="Q121"/>
  <c r="K121"/>
  <c r="S121" s="1"/>
  <c r="Q120"/>
  <c r="K120"/>
  <c r="S120" s="1"/>
  <c r="Q119"/>
  <c r="K119"/>
  <c r="S119" s="1"/>
  <c r="S118"/>
  <c r="Q118"/>
  <c r="K118"/>
  <c r="Q117"/>
  <c r="K117"/>
  <c r="S117" s="1"/>
  <c r="S116"/>
  <c r="Q116"/>
  <c r="K116"/>
  <c r="Q115"/>
  <c r="K115"/>
  <c r="S115" s="1"/>
  <c r="Q114"/>
  <c r="K114"/>
  <c r="S114" s="1"/>
  <c r="Q113"/>
  <c r="K113"/>
  <c r="S113" s="1"/>
  <c r="Q112"/>
  <c r="K112"/>
  <c r="S112" s="1"/>
  <c r="Q111"/>
  <c r="K111"/>
  <c r="S111" s="1"/>
  <c r="Q110"/>
  <c r="K110"/>
  <c r="S110" s="1"/>
  <c r="Q109"/>
  <c r="K109"/>
  <c r="S109" s="1"/>
  <c r="Q108"/>
  <c r="K108"/>
  <c r="S108" s="1"/>
  <c r="Q107"/>
  <c r="K107"/>
  <c r="S107" s="1"/>
  <c r="Q106"/>
  <c r="K106"/>
  <c r="S106" s="1"/>
  <c r="Q105"/>
  <c r="K105"/>
  <c r="S105" s="1"/>
  <c r="Q104"/>
  <c r="K104"/>
  <c r="S104" s="1"/>
  <c r="Q103"/>
  <c r="K103"/>
  <c r="S103" s="1"/>
  <c r="Q102"/>
  <c r="K102"/>
  <c r="S102" s="1"/>
  <c r="Q101"/>
  <c r="K101"/>
  <c r="S101" s="1"/>
  <c r="Q100"/>
  <c r="K100"/>
  <c r="S100" s="1"/>
  <c r="Q99"/>
  <c r="K99"/>
  <c r="S99" s="1"/>
  <c r="Q98"/>
  <c r="K98"/>
  <c r="S98" s="1"/>
  <c r="Q97"/>
  <c r="K97"/>
  <c r="S97" s="1"/>
  <c r="Q96"/>
  <c r="K96"/>
  <c r="S96" s="1"/>
  <c r="Q95"/>
  <c r="K95"/>
  <c r="S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Q94"/>
  <c r="K94"/>
  <c r="S94" s="1"/>
  <c r="Q93"/>
  <c r="K93"/>
  <c r="S93" s="1"/>
  <c r="Q92"/>
  <c r="K92"/>
  <c r="S92" s="1"/>
  <c r="Q91"/>
  <c r="K91"/>
  <c r="S91" s="1"/>
  <c r="Q90"/>
  <c r="K90"/>
  <c r="S90" s="1"/>
  <c r="Q89"/>
  <c r="K89"/>
  <c r="S89" s="1"/>
  <c r="Q88"/>
  <c r="K88"/>
  <c r="S88" s="1"/>
  <c r="Q87"/>
  <c r="K87"/>
  <c r="S87" s="1"/>
  <c r="Q86"/>
  <c r="K86"/>
  <c r="S86" s="1"/>
  <c r="Q85"/>
  <c r="K85"/>
  <c r="S85" s="1"/>
  <c r="Q84"/>
  <c r="K84"/>
  <c r="S84" s="1"/>
  <c r="Q83"/>
  <c r="K83"/>
  <c r="S83" s="1"/>
  <c r="Q82"/>
  <c r="K82"/>
  <c r="S82" s="1"/>
  <c r="Q81"/>
  <c r="K81"/>
  <c r="S81" s="1"/>
  <c r="Q80"/>
  <c r="K80"/>
  <c r="S80" s="1"/>
  <c r="Q79"/>
  <c r="K79"/>
  <c r="S79" s="1"/>
  <c r="Q78"/>
  <c r="K78"/>
  <c r="S78" s="1"/>
  <c r="Q77"/>
  <c r="K77"/>
  <c r="S77" s="1"/>
  <c r="Q76"/>
  <c r="K76"/>
  <c r="S76" s="1"/>
  <c r="Q75"/>
  <c r="K75"/>
  <c r="S75" s="1"/>
  <c r="Q74"/>
  <c r="K74"/>
  <c r="S74" s="1"/>
  <c r="Q73"/>
  <c r="K73"/>
  <c r="S73" s="1"/>
  <c r="Q72"/>
  <c r="K72"/>
  <c r="S72" s="1"/>
  <c r="Q71"/>
  <c r="K71"/>
  <c r="S71" s="1"/>
  <c r="Q70"/>
  <c r="K70"/>
  <c r="S70" s="1"/>
  <c r="Q69"/>
  <c r="K69"/>
  <c r="S69" s="1"/>
  <c r="Q68"/>
  <c r="K68"/>
  <c r="S68" s="1"/>
  <c r="Q67"/>
  <c r="K67"/>
  <c r="S67" s="1"/>
  <c r="Q66"/>
  <c r="K66"/>
  <c r="S66" s="1"/>
  <c r="Q65"/>
  <c r="K65"/>
  <c r="S65" s="1"/>
  <c r="Q64"/>
  <c r="K64"/>
  <c r="S64" s="1"/>
  <c r="Q63"/>
  <c r="K63"/>
  <c r="S63" s="1"/>
  <c r="Q62"/>
  <c r="K62"/>
  <c r="S62" s="1"/>
  <c r="Q61"/>
  <c r="K61"/>
  <c r="S61" s="1"/>
  <c r="Q60"/>
  <c r="K60"/>
  <c r="S60" s="1"/>
  <c r="Q59"/>
  <c r="K59"/>
  <c r="S59" s="1"/>
  <c r="Q58"/>
  <c r="K58"/>
  <c r="S58" s="1"/>
  <c r="Q57"/>
  <c r="K57"/>
  <c r="S57" s="1"/>
  <c r="Q56"/>
  <c r="K56"/>
  <c r="S56" s="1"/>
  <c r="Q55"/>
  <c r="K55"/>
  <c r="S55" s="1"/>
  <c r="Q54"/>
  <c r="K54"/>
  <c r="S54" s="1"/>
  <c r="Q53"/>
  <c r="K53"/>
  <c r="S53" s="1"/>
  <c r="Q52"/>
  <c r="K52"/>
  <c r="S52" s="1"/>
  <c r="Q51"/>
  <c r="K51"/>
  <c r="S51" s="1"/>
  <c r="Q50"/>
  <c r="K50"/>
  <c r="S50" s="1"/>
  <c r="Q49"/>
  <c r="K49"/>
  <c r="S49" s="1"/>
  <c r="Q48"/>
  <c r="K48"/>
  <c r="S48" s="1"/>
  <c r="Q47"/>
  <c r="K47"/>
  <c r="S47" s="1"/>
  <c r="Q46"/>
  <c r="K46"/>
  <c r="S46" s="1"/>
  <c r="T46" s="1"/>
  <c r="Q45"/>
  <c r="K45"/>
  <c r="S45" s="1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Q7"/>
  <c r="K7"/>
  <c r="K6"/>
  <c r="K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K4"/>
  <c r="K3"/>
  <c r="Y172" l="1"/>
  <c r="Y175"/>
  <c r="Y161"/>
  <c r="Y162"/>
  <c r="Y164"/>
  <c r="Y165"/>
  <c r="Y166"/>
  <c r="Y167"/>
  <c r="Y285"/>
  <c r="Y287"/>
  <c r="Y288"/>
  <c r="Y291"/>
  <c r="Y299"/>
  <c r="Y277"/>
  <c r="Y290"/>
  <c r="Y181"/>
  <c r="Y183"/>
  <c r="Y170"/>
  <c r="Y177"/>
  <c r="Y269"/>
  <c r="Y271"/>
  <c r="Y272"/>
  <c r="Y274"/>
  <c r="Y275"/>
  <c r="Y301"/>
  <c r="Y303"/>
  <c r="Y304"/>
  <c r="Y306"/>
  <c r="Y180"/>
  <c r="Y182"/>
  <c r="Y261"/>
  <c r="Y293"/>
  <c r="Y160"/>
  <c r="Y176"/>
  <c r="T47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T320" s="1"/>
  <c r="T321" s="1"/>
  <c r="T322" s="1"/>
  <c r="T323" s="1"/>
  <c r="T324" s="1"/>
  <c r="T325" s="1"/>
  <c r="T326" s="1"/>
  <c r="T327" s="1"/>
  <c r="T328" s="1"/>
  <c r="T329" s="1"/>
  <c r="T330" s="1"/>
  <c r="Y163"/>
  <c r="Y179"/>
  <c r="Y156"/>
  <c r="Y157"/>
  <c r="Y158"/>
  <c r="Y173"/>
  <c r="Y174"/>
  <c r="Y189"/>
  <c r="Y190"/>
  <c r="Y263"/>
  <c r="Y264"/>
  <c r="Y266"/>
  <c r="Y279"/>
  <c r="Y280"/>
  <c r="Y282"/>
  <c r="Y295"/>
  <c r="Y296"/>
  <c r="Y298"/>
  <c r="Y168"/>
  <c r="Y171"/>
  <c r="Y184"/>
  <c r="Y187"/>
  <c r="Y155"/>
  <c r="Y192"/>
  <c r="Y195"/>
  <c r="Y198"/>
  <c r="Y202"/>
  <c r="Y204"/>
  <c r="Y208"/>
  <c r="Y210"/>
  <c r="Y211"/>
  <c r="Y216"/>
  <c r="Y218"/>
  <c r="Y220"/>
  <c r="Y224"/>
  <c r="Y227"/>
  <c r="Y230"/>
  <c r="Y232"/>
  <c r="Y235"/>
  <c r="Y238"/>
  <c r="Y240"/>
  <c r="Y243"/>
  <c r="Y246"/>
  <c r="Y250"/>
  <c r="Y252"/>
  <c r="Y254"/>
  <c r="Y262"/>
  <c r="Y270"/>
  <c r="Y278"/>
  <c r="Y286"/>
  <c r="Y294"/>
  <c r="Y300"/>
  <c r="Y194"/>
  <c r="Y196"/>
  <c r="Y200"/>
  <c r="Y203"/>
  <c r="Y206"/>
  <c r="Y212"/>
  <c r="Y214"/>
  <c r="Y219"/>
  <c r="Y222"/>
  <c r="Y226"/>
  <c r="Y228"/>
  <c r="Y234"/>
  <c r="Y236"/>
  <c r="Y242"/>
  <c r="Y244"/>
  <c r="Y248"/>
  <c r="Y251"/>
  <c r="Y260"/>
  <c r="Y268"/>
  <c r="Y276"/>
  <c r="Y284"/>
  <c r="Y292"/>
  <c r="Y302"/>
  <c r="Y152"/>
  <c r="Y153"/>
  <c r="Z153" s="1"/>
  <c r="Z154" s="1"/>
  <c r="Y257"/>
  <c r="Y265"/>
  <c r="Y273"/>
  <c r="Y281"/>
  <c r="Y289"/>
  <c r="Y297"/>
  <c r="Y305"/>
  <c r="Y193"/>
  <c r="Y201"/>
  <c r="Y225"/>
  <c r="Y241"/>
  <c r="Y197"/>
  <c r="Y205"/>
  <c r="Y213"/>
  <c r="Y221"/>
  <c r="Y229"/>
  <c r="Y237"/>
  <c r="Y245"/>
  <c r="Y209"/>
  <c r="Y217"/>
  <c r="Y233"/>
  <c r="Y249"/>
  <c r="Y199"/>
  <c r="Y207"/>
  <c r="Y215"/>
  <c r="Y223"/>
  <c r="Y231"/>
  <c r="Y239"/>
  <c r="Y247"/>
  <c r="Z155" l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</calcChain>
</file>

<file path=xl/sharedStrings.xml><?xml version="1.0" encoding="utf-8"?>
<sst xmlns="http://schemas.openxmlformats.org/spreadsheetml/2006/main" count="1483" uniqueCount="109">
  <si>
    <t>Variable</t>
  </si>
  <si>
    <t>Differences are highlighted in yellow</t>
  </si>
  <si>
    <t>Spread sheet calcs</t>
  </si>
  <si>
    <t>Accum</t>
  </si>
  <si>
    <t>CHU</t>
  </si>
  <si>
    <t>DAILY</t>
  </si>
  <si>
    <t>ACCUM</t>
  </si>
  <si>
    <t>AAFC DATA</t>
  </si>
  <si>
    <t>Long</t>
  </si>
  <si>
    <t>Lat</t>
  </si>
  <si>
    <t>Elev</t>
  </si>
  <si>
    <t>Station</t>
  </si>
  <si>
    <t>Year</t>
  </si>
  <si>
    <t>Month</t>
  </si>
  <si>
    <t>Day</t>
  </si>
  <si>
    <t>Max</t>
  </si>
  <si>
    <t>Min</t>
  </si>
  <si>
    <t>Total Ppt</t>
  </si>
  <si>
    <t>Tmean</t>
  </si>
  <si>
    <t>Day #</t>
  </si>
  <si>
    <t>name</t>
  </si>
  <si>
    <t>Spread sheet</t>
  </si>
  <si>
    <t>5-day moving ave.</t>
  </si>
  <si>
    <t>Daily GDD</t>
  </si>
  <si>
    <t>accum GDD</t>
  </si>
  <si>
    <t>Daily EGDD</t>
  </si>
  <si>
    <t>EGDD</t>
  </si>
  <si>
    <t>Ymax</t>
  </si>
  <si>
    <t>Ymin</t>
  </si>
  <si>
    <t>Baier_Robertson PE</t>
  </si>
  <si>
    <t xml:space="preserve">in JAVA </t>
  </si>
  <si>
    <t>VARIABLE</t>
  </si>
  <si>
    <t>VALUE</t>
  </si>
  <si>
    <t>(max Apr 1- Oct 31)</t>
  </si>
  <si>
    <t>(or day 91 - 304 non leapyr)</t>
  </si>
  <si>
    <t>GDD1Start</t>
  </si>
  <si>
    <t>GDD First</t>
  </si>
  <si>
    <t>GDD1Stop</t>
  </si>
  <si>
    <t>GDD Last</t>
  </si>
  <si>
    <t>GDD Length</t>
  </si>
  <si>
    <t>GDDSUM1</t>
  </si>
  <si>
    <t>GDD</t>
  </si>
  <si>
    <t>EGDD2Start</t>
  </si>
  <si>
    <t>EGDD First</t>
  </si>
  <si>
    <t>EGDD2Stop</t>
  </si>
  <si>
    <t>EGDD Last</t>
  </si>
  <si>
    <t>EGDD2</t>
  </si>
  <si>
    <t>CHUave</t>
  </si>
  <si>
    <t>Start_CHU</t>
  </si>
  <si>
    <t>Stop_CHU</t>
  </si>
  <si>
    <t>Deficit4</t>
  </si>
  <si>
    <t>PPE</t>
  </si>
  <si>
    <t>(May1-Aug31)</t>
  </si>
  <si>
    <t>PE4</t>
  </si>
  <si>
    <t>P4</t>
  </si>
  <si>
    <t>JAVA RESUTS USING NORMALS DATA</t>
  </si>
  <si>
    <t>N/A</t>
  </si>
  <si>
    <t>GDD1 Length</t>
  </si>
  <si>
    <t>CHUAVE</t>
  </si>
  <si>
    <t>May1-Aug31</t>
  </si>
  <si>
    <t>GDD2Start</t>
  </si>
  <si>
    <t>GDD2Stop</t>
  </si>
  <si>
    <t>0.0 value because Tmean&lt;5.0</t>
  </si>
  <si>
    <t>STATION DATA</t>
  </si>
  <si>
    <t>EGDD600</t>
  </si>
  <si>
    <t>EGDD1100</t>
  </si>
  <si>
    <t>DAYS&gt;30</t>
  </si>
  <si>
    <t>No Lat adjustment needed</t>
  </si>
  <si>
    <t>GRID POINT DATA FOR SAANICHTON</t>
  </si>
  <si>
    <t>THIS IS A LEAP YR</t>
  </si>
  <si>
    <t>6133360TEST</t>
  </si>
  <si>
    <t>DLF</t>
  </si>
  <si>
    <t>JAVA</t>
  </si>
  <si>
    <t>GDD1START</t>
  </si>
  <si>
    <t>GDD1STOP</t>
  </si>
  <si>
    <t>EGDD2 Start</t>
  </si>
  <si>
    <t>EGDD2 Stop</t>
  </si>
  <si>
    <t>START_CHU</t>
  </si>
  <si>
    <t>STOP_CHU</t>
  </si>
  <si>
    <t>DEFICIT4</t>
  </si>
  <si>
    <t>GDD2STOP</t>
  </si>
  <si>
    <t>Diff in PPE likely due to slightly different latitude used in AAFC archive and rounding</t>
  </si>
  <si>
    <t>unless the temperatures are misread (as for GDD and EGDD)</t>
  </si>
  <si>
    <t>1125865NEW</t>
  </si>
  <si>
    <t>GRID POINT DATA</t>
  </si>
  <si>
    <t>CITD results</t>
  </si>
  <si>
    <t>CIT (Java):</t>
  </si>
  <si>
    <t>GRID POINT DATA FOR FORT NELSON</t>
  </si>
  <si>
    <t>CHU1</t>
  </si>
  <si>
    <t>CHU1 First</t>
  </si>
  <si>
    <t>CHU1 Last</t>
  </si>
  <si>
    <t>CHU2</t>
  </si>
  <si>
    <t>CHU2 First</t>
  </si>
  <si>
    <t>CHU2 Last</t>
  </si>
  <si>
    <t>CHU3</t>
  </si>
  <si>
    <t>CHU3 First</t>
  </si>
  <si>
    <t>CHU3 Last</t>
  </si>
  <si>
    <t>8-day moving ave.</t>
  </si>
  <si>
    <r>
      <t>Stop the day before the running tmean temperature is at or below 11.3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or October 31 at the latest</t>
    </r>
  </si>
  <si>
    <r>
      <t>Start the first day that the 8-day running tmean is ≥ 13.0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on or after April 15</t>
    </r>
  </si>
  <si>
    <r>
      <t xml:space="preserve">Start the third consecutive day where the daily mean air temperatures are at or above 12.8 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on or after April 15th</t>
    </r>
  </si>
  <si>
    <r>
      <t xml:space="preserve">Stop the day before the daily minimum temperature is at or below -2 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or October 15th at the latest</t>
    </r>
  </si>
  <si>
    <r>
      <t>Start the first day that the 5-day running tmean is ≥ 12.8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on or after April 15</t>
    </r>
  </si>
  <si>
    <r>
      <t>Stop the day before the running tmean temperature is at or below 10.1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or October 31 at the latest</t>
    </r>
  </si>
  <si>
    <t>Start is similar to Quebec criteria, except that the mean frost date in spring is not available</t>
  </si>
  <si>
    <t>Note:  Daily EGDD computed by spreadsheet using DLF for Latitude adjustment agree with CITD values</t>
  </si>
  <si>
    <t>NOTE: EGDD has a small daylength factor in effect at this location</t>
  </si>
  <si>
    <t>CITD for EGDD agree with spreadsheet</t>
  </si>
  <si>
    <t>Deficit 4 values compares well - differences due to rounding off and/or slight variations in latitude with AAFC archive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</si>
</sst>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2" fontId="2" fillId="0" borderId="0" xfId="0" applyNumberFormat="1" applyFont="1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center"/>
    </xf>
    <xf numFmtId="1" fontId="4" fillId="0" borderId="0" xfId="0" applyNumberFormat="1" applyFont="1"/>
    <xf numFmtId="1" fontId="0" fillId="0" borderId="0" xfId="0" applyNumberFormat="1"/>
    <xf numFmtId="1" fontId="5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/>
    <xf numFmtId="2" fontId="1" fillId="0" borderId="0" xfId="0" applyNumberFormat="1" applyFont="1" applyFill="1"/>
    <xf numFmtId="1" fontId="2" fillId="0" borderId="0" xfId="0" applyNumberFormat="1" applyFont="1" applyAlignment="1">
      <alignment horizontal="center"/>
    </xf>
    <xf numFmtId="1" fontId="1" fillId="2" borderId="0" xfId="0" applyNumberFormat="1" applyFont="1" applyFill="1"/>
    <xf numFmtId="2" fontId="1" fillId="2" borderId="0" xfId="0" applyNumberFormat="1" applyFont="1" applyFill="1"/>
    <xf numFmtId="1" fontId="2" fillId="0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1" fillId="4" borderId="0" xfId="0" applyNumberFormat="1" applyFont="1" applyFill="1"/>
    <xf numFmtId="1" fontId="2" fillId="2" borderId="0" xfId="0" applyNumberFormat="1" applyFont="1" applyFill="1"/>
    <xf numFmtId="2" fontId="1" fillId="3" borderId="0" xfId="0" applyNumberFormat="1" applyFont="1" applyFill="1"/>
    <xf numFmtId="1" fontId="1" fillId="5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 applyNumberFormat="1"/>
    <xf numFmtId="2" fontId="1" fillId="5" borderId="0" xfId="0" applyNumberFormat="1" applyFont="1" applyFill="1"/>
    <xf numFmtId="1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0" fillId="4" borderId="0" xfId="0" applyNumberFormat="1" applyFill="1"/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4" borderId="0" xfId="0" applyFont="1" applyFill="1"/>
    <xf numFmtId="1" fontId="1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1" fillId="5" borderId="0" xfId="0" applyNumberFormat="1" applyFont="1" applyFill="1"/>
    <xf numFmtId="0" fontId="1" fillId="0" borderId="0" xfId="0" applyFont="1" applyFill="1" applyAlignment="1">
      <alignment horizontal="left"/>
    </xf>
    <xf numFmtId="0" fontId="2" fillId="3" borderId="0" xfId="0" applyFont="1" applyFill="1"/>
    <xf numFmtId="1" fontId="2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165" fontId="0" fillId="2" borderId="0" xfId="0" applyNumberFormat="1" applyFill="1"/>
    <xf numFmtId="0" fontId="0" fillId="2" borderId="0" xfId="0" quotePrefix="1" applyNumberFormat="1" applyFill="1"/>
    <xf numFmtId="2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5" borderId="0" xfId="0" applyFont="1" applyFill="1"/>
    <xf numFmtId="1" fontId="1" fillId="0" borderId="0" xfId="0" applyNumberFormat="1" applyFont="1" applyAlignment="1">
      <alignment horizontal="center"/>
    </xf>
    <xf numFmtId="165" fontId="0" fillId="0" borderId="0" xfId="0" applyNumberFormat="1" applyFill="1"/>
    <xf numFmtId="0" fontId="0" fillId="0" borderId="0" xfId="0" quotePrefix="1" applyNumberFormat="1" applyFill="1"/>
    <xf numFmtId="0" fontId="0" fillId="0" borderId="0" xfId="0" applyFill="1"/>
    <xf numFmtId="164" fontId="0" fillId="0" borderId="0" xfId="0" applyNumberFormat="1" applyFill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/>
    <xf numFmtId="1" fontId="1" fillId="0" borderId="0" xfId="0" applyNumberFormat="1" applyFont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Fill="1"/>
    <xf numFmtId="1" fontId="4" fillId="0" borderId="0" xfId="0" applyNumberFormat="1" applyFont="1" applyFill="1"/>
    <xf numFmtId="1" fontId="2" fillId="5" borderId="0" xfId="0" applyNumberFormat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3"/>
  <sheetViews>
    <sheetView tabSelected="1" workbookViewId="0"/>
  </sheetViews>
  <sheetFormatPr defaultRowHeight="15"/>
  <sheetData>
    <row r="2" spans="1:2">
      <c r="A2" t="s">
        <v>88</v>
      </c>
    </row>
    <row r="3" spans="1:2" ht="17.25">
      <c r="A3" s="81" t="s">
        <v>100</v>
      </c>
    </row>
    <row r="4" spans="1:2" ht="17.25">
      <c r="A4" s="81" t="s">
        <v>101</v>
      </c>
    </row>
    <row r="6" spans="1:2">
      <c r="A6" t="s">
        <v>91</v>
      </c>
      <c r="B6" t="s">
        <v>104</v>
      </c>
    </row>
    <row r="7" spans="1:2" ht="17.25">
      <c r="A7" s="81" t="s">
        <v>102</v>
      </c>
    </row>
    <row r="8" spans="1:2" ht="17.25">
      <c r="A8" s="81" t="s">
        <v>103</v>
      </c>
    </row>
    <row r="10" spans="1:2">
      <c r="A10" t="s">
        <v>94</v>
      </c>
    </row>
    <row r="11" spans="1:2" ht="17.25">
      <c r="A11" s="81" t="s">
        <v>99</v>
      </c>
    </row>
    <row r="12" spans="1:2" ht="17.25">
      <c r="A12" s="81" t="s">
        <v>98</v>
      </c>
    </row>
    <row r="13" spans="1:2">
      <c r="B13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8"/>
  <sheetViews>
    <sheetView zoomScale="80" zoomScaleNormal="80" workbookViewId="0">
      <selection activeCell="A31" sqref="A31"/>
    </sheetView>
  </sheetViews>
  <sheetFormatPr defaultRowHeight="12.75"/>
  <cols>
    <col min="1" max="2" width="9.140625" style="6"/>
    <col min="3" max="3" width="4.85546875" style="6" bestFit="1" customWidth="1"/>
    <col min="4" max="4" width="7.140625" style="6" bestFit="1" customWidth="1"/>
    <col min="5" max="5" width="5.5703125" style="6" bestFit="1" customWidth="1"/>
    <col min="6" max="6" width="6.42578125" style="6" bestFit="1" customWidth="1"/>
    <col min="7" max="7" width="4.5703125" style="6" bestFit="1" customWidth="1"/>
    <col min="8" max="9" width="6.5703125" style="6" bestFit="1" customWidth="1"/>
    <col min="10" max="10" width="8.5703125" style="6" bestFit="1" customWidth="1"/>
    <col min="11" max="11" width="7" style="1" bestFit="1" customWidth="1"/>
    <col min="12" max="12" width="6.28515625" style="2" bestFit="1" customWidth="1"/>
    <col min="13" max="13" width="11.5703125" style="2" customWidth="1"/>
    <col min="14" max="14" width="11.140625" style="2" customWidth="1"/>
    <col min="15" max="16" width="14.140625" style="25" customWidth="1"/>
    <col min="17" max="17" width="10.7109375" style="1" customWidth="1"/>
    <col min="18" max="18" width="12.710937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16384" width="9.140625" style="6"/>
  </cols>
  <sheetData>
    <row r="1" spans="1:26">
      <c r="A1" s="37" t="s">
        <v>68</v>
      </c>
      <c r="B1" s="37"/>
      <c r="C1" s="37"/>
      <c r="D1" s="37"/>
      <c r="E1" s="37"/>
      <c r="M1" s="2" t="s">
        <v>0</v>
      </c>
      <c r="N1" s="7"/>
      <c r="O1" s="1"/>
      <c r="P1" s="7"/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</row>
    <row r="2" spans="1:26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1" t="s">
        <v>18</v>
      </c>
      <c r="L2" s="2" t="s">
        <v>19</v>
      </c>
      <c r="M2" s="2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</row>
    <row r="3" spans="1:26">
      <c r="A3" s="6">
        <v>-123.44</v>
      </c>
      <c r="B3" s="6">
        <v>48.58</v>
      </c>
      <c r="C3" s="6">
        <v>49</v>
      </c>
      <c r="D3" s="6">
        <v>43538</v>
      </c>
      <c r="E3" s="6">
        <v>1971</v>
      </c>
      <c r="F3" s="6">
        <v>1</v>
      </c>
      <c r="G3" s="6">
        <v>1</v>
      </c>
      <c r="H3" s="6">
        <v>6.04</v>
      </c>
      <c r="I3" s="6">
        <v>0.56000000000000005</v>
      </c>
      <c r="J3" s="6">
        <v>4</v>
      </c>
      <c r="K3" s="1">
        <f>AVERAGE(H3,I3)</f>
        <v>3.3</v>
      </c>
      <c r="L3" s="2">
        <v>1</v>
      </c>
      <c r="M3" s="2" t="s">
        <v>30</v>
      </c>
      <c r="N3" s="12" t="s">
        <v>31</v>
      </c>
      <c r="O3" s="12" t="s">
        <v>32</v>
      </c>
      <c r="P3" s="12" t="s">
        <v>32</v>
      </c>
      <c r="S3" s="9"/>
      <c r="V3" s="8" t="s">
        <v>33</v>
      </c>
      <c r="Z3" s="7"/>
    </row>
    <row r="4" spans="1:26">
      <c r="A4" s="6">
        <v>-123.44</v>
      </c>
      <c r="B4" s="6">
        <v>48.58</v>
      </c>
      <c r="C4" s="6">
        <v>49</v>
      </c>
      <c r="D4" s="6">
        <v>43538</v>
      </c>
      <c r="E4" s="6">
        <v>1971</v>
      </c>
      <c r="F4" s="6">
        <v>1</v>
      </c>
      <c r="G4" s="6">
        <v>2</v>
      </c>
      <c r="H4" s="6">
        <v>5.63</v>
      </c>
      <c r="I4" s="6">
        <v>0.61</v>
      </c>
      <c r="J4" s="6">
        <v>3.49</v>
      </c>
      <c r="K4" s="1">
        <f t="shared" ref="K4:K67" si="0">AVERAGE(H4,I4)</f>
        <v>3.12</v>
      </c>
      <c r="L4" s="2">
        <f>L3+1</f>
        <v>2</v>
      </c>
      <c r="O4" s="2"/>
      <c r="P4" s="2"/>
      <c r="S4" s="9"/>
      <c r="V4" s="8" t="s">
        <v>34</v>
      </c>
      <c r="Z4" s="7"/>
    </row>
    <row r="5" spans="1:26">
      <c r="A5" s="6">
        <v>-123.44</v>
      </c>
      <c r="B5" s="6">
        <v>48.58</v>
      </c>
      <c r="C5" s="6">
        <v>49</v>
      </c>
      <c r="D5" s="6">
        <v>43538</v>
      </c>
      <c r="E5" s="6">
        <v>1971</v>
      </c>
      <c r="F5" s="6">
        <v>1</v>
      </c>
      <c r="G5" s="6">
        <v>3</v>
      </c>
      <c r="H5" s="6">
        <v>5.52</v>
      </c>
      <c r="I5" s="6">
        <v>0.53</v>
      </c>
      <c r="J5" s="6">
        <v>5.61</v>
      </c>
      <c r="K5" s="1">
        <f t="shared" si="0"/>
        <v>3.0249999999999999</v>
      </c>
      <c r="L5" s="2">
        <f t="shared" ref="L5:L68" si="1">L4+1</f>
        <v>3</v>
      </c>
      <c r="M5" s="15" t="s">
        <v>35</v>
      </c>
      <c r="N5" s="2" t="s">
        <v>36</v>
      </c>
      <c r="O5" s="16">
        <v>43</v>
      </c>
      <c r="P5" s="25">
        <v>43</v>
      </c>
      <c r="S5" s="9"/>
      <c r="Z5" s="7"/>
    </row>
    <row r="6" spans="1:26">
      <c r="A6" s="6">
        <v>-123.44</v>
      </c>
      <c r="B6" s="6">
        <v>48.58</v>
      </c>
      <c r="C6" s="6">
        <v>49</v>
      </c>
      <c r="D6" s="6">
        <v>43538</v>
      </c>
      <c r="E6" s="6">
        <v>1971</v>
      </c>
      <c r="F6" s="6">
        <v>1</v>
      </c>
      <c r="G6" s="6">
        <v>4</v>
      </c>
      <c r="H6" s="6">
        <v>5.6</v>
      </c>
      <c r="I6" s="6">
        <v>0.56999999999999995</v>
      </c>
      <c r="J6" s="6">
        <v>4.25</v>
      </c>
      <c r="K6" s="1">
        <f t="shared" si="0"/>
        <v>3.085</v>
      </c>
      <c r="L6" s="2">
        <f t="shared" si="1"/>
        <v>4</v>
      </c>
      <c r="M6" s="15" t="s">
        <v>37</v>
      </c>
      <c r="N6" s="2" t="s">
        <v>38</v>
      </c>
      <c r="O6" s="16">
        <v>328</v>
      </c>
      <c r="P6" s="25">
        <v>328</v>
      </c>
      <c r="S6" s="9"/>
      <c r="Z6" s="7"/>
    </row>
    <row r="7" spans="1:26">
      <c r="A7" s="6">
        <v>-123.44</v>
      </c>
      <c r="B7" s="6">
        <v>48.58</v>
      </c>
      <c r="C7" s="6">
        <v>49</v>
      </c>
      <c r="D7" s="6">
        <v>43538</v>
      </c>
      <c r="E7" s="6">
        <v>1971</v>
      </c>
      <c r="F7" s="6">
        <v>1</v>
      </c>
      <c r="G7" s="6">
        <v>5</v>
      </c>
      <c r="H7" s="6">
        <v>5.16</v>
      </c>
      <c r="I7" s="6">
        <v>0.03</v>
      </c>
      <c r="J7" s="6">
        <v>2.99</v>
      </c>
      <c r="K7" s="1">
        <f t="shared" si="0"/>
        <v>2.5950000000000002</v>
      </c>
      <c r="L7" s="2">
        <f t="shared" si="1"/>
        <v>5</v>
      </c>
      <c r="M7" s="15"/>
      <c r="N7" s="2" t="s">
        <v>39</v>
      </c>
      <c r="O7" s="16">
        <v>286</v>
      </c>
      <c r="P7" s="25">
        <f>P6-P5+1</f>
        <v>286</v>
      </c>
      <c r="Q7" s="1">
        <f>AVERAGE(H3:I7)</f>
        <v>3.0250000000000004</v>
      </c>
      <c r="S7" s="9"/>
      <c r="Z7" s="7"/>
    </row>
    <row r="8" spans="1:26">
      <c r="A8" s="6">
        <v>-123.44</v>
      </c>
      <c r="B8" s="6">
        <v>48.58</v>
      </c>
      <c r="C8" s="6">
        <v>49</v>
      </c>
      <c r="D8" s="6">
        <v>43538</v>
      </c>
      <c r="E8" s="6">
        <v>1971</v>
      </c>
      <c r="F8" s="6">
        <v>1</v>
      </c>
      <c r="G8" s="6">
        <v>6</v>
      </c>
      <c r="H8" s="6">
        <v>5.21</v>
      </c>
      <c r="I8" s="6">
        <v>-0.21</v>
      </c>
      <c r="J8" s="6">
        <v>2.97</v>
      </c>
      <c r="K8" s="1">
        <f t="shared" si="0"/>
        <v>2.5</v>
      </c>
      <c r="L8" s="2">
        <f t="shared" si="1"/>
        <v>6</v>
      </c>
      <c r="M8" s="15" t="s">
        <v>40</v>
      </c>
      <c r="N8" s="2" t="s">
        <v>41</v>
      </c>
      <c r="O8" s="16">
        <v>1883</v>
      </c>
      <c r="P8" s="16">
        <v>1883</v>
      </c>
      <c r="Q8" s="1">
        <f t="shared" ref="Q8:Q71" si="2">AVERAGE(H4:I8)</f>
        <v>2.8650000000000002</v>
      </c>
      <c r="S8" s="9"/>
      <c r="Z8" s="7"/>
    </row>
    <row r="9" spans="1:26">
      <c r="A9" s="6">
        <v>-123.44</v>
      </c>
      <c r="B9" s="6">
        <v>48.58</v>
      </c>
      <c r="C9" s="6">
        <v>49</v>
      </c>
      <c r="D9" s="6">
        <v>43538</v>
      </c>
      <c r="E9" s="6">
        <v>1971</v>
      </c>
      <c r="F9" s="6">
        <v>1</v>
      </c>
      <c r="G9" s="6">
        <v>7</v>
      </c>
      <c r="H9" s="6">
        <v>5.98</v>
      </c>
      <c r="I9" s="6">
        <v>0.59</v>
      </c>
      <c r="J9" s="6">
        <v>5.0199999999999996</v>
      </c>
      <c r="K9" s="1">
        <f t="shared" si="0"/>
        <v>3.2850000000000001</v>
      </c>
      <c r="L9" s="2">
        <f t="shared" si="1"/>
        <v>7</v>
      </c>
      <c r="M9" s="15"/>
      <c r="O9" s="16"/>
      <c r="P9" s="16"/>
      <c r="Q9" s="1">
        <f t="shared" si="2"/>
        <v>2.8980000000000001</v>
      </c>
      <c r="R9" s="1"/>
      <c r="S9" s="9"/>
      <c r="Z9" s="7"/>
    </row>
    <row r="10" spans="1:26">
      <c r="A10" s="6">
        <v>-123.44</v>
      </c>
      <c r="B10" s="6">
        <v>48.58</v>
      </c>
      <c r="C10" s="6">
        <v>49</v>
      </c>
      <c r="D10" s="6">
        <v>43538</v>
      </c>
      <c r="E10" s="6">
        <v>1971</v>
      </c>
      <c r="F10" s="6">
        <v>1</v>
      </c>
      <c r="G10" s="6">
        <v>8</v>
      </c>
      <c r="H10" s="6">
        <v>5.99</v>
      </c>
      <c r="I10" s="6">
        <v>1.06</v>
      </c>
      <c r="J10" s="6">
        <v>4.3</v>
      </c>
      <c r="K10" s="1">
        <f t="shared" si="0"/>
        <v>3.5250000000000004</v>
      </c>
      <c r="L10" s="2">
        <f t="shared" si="1"/>
        <v>8</v>
      </c>
      <c r="M10" s="15" t="s">
        <v>42</v>
      </c>
      <c r="N10" s="19" t="s">
        <v>43</v>
      </c>
      <c r="O10" s="16">
        <v>91</v>
      </c>
      <c r="P10" s="16">
        <v>91</v>
      </c>
      <c r="Q10" s="1">
        <f t="shared" si="2"/>
        <v>2.9980000000000002</v>
      </c>
      <c r="R10" s="1">
        <f>AVERAGE(H3:I10)</f>
        <v>3.0543750000000007</v>
      </c>
      <c r="S10" s="9"/>
      <c r="Z10" s="7"/>
    </row>
    <row r="11" spans="1:26">
      <c r="A11" s="6">
        <v>-123.44</v>
      </c>
      <c r="B11" s="6">
        <v>48.58</v>
      </c>
      <c r="C11" s="6">
        <v>49</v>
      </c>
      <c r="D11" s="6">
        <v>43538</v>
      </c>
      <c r="E11" s="6">
        <v>1971</v>
      </c>
      <c r="F11" s="6">
        <v>1</v>
      </c>
      <c r="G11" s="6">
        <v>9</v>
      </c>
      <c r="H11" s="6">
        <v>5.98</v>
      </c>
      <c r="I11" s="6">
        <v>1.44</v>
      </c>
      <c r="J11" s="6">
        <v>5.13</v>
      </c>
      <c r="K11" s="1">
        <f t="shared" si="0"/>
        <v>3.71</v>
      </c>
      <c r="L11" s="2">
        <f t="shared" si="1"/>
        <v>9</v>
      </c>
      <c r="M11" s="15" t="s">
        <v>44</v>
      </c>
      <c r="N11" s="2" t="s">
        <v>45</v>
      </c>
      <c r="O11" s="16">
        <v>304</v>
      </c>
      <c r="P11" s="16">
        <v>304</v>
      </c>
      <c r="Q11" s="1">
        <f t="shared" si="2"/>
        <v>3.1230000000000002</v>
      </c>
      <c r="R11" s="1">
        <f t="shared" ref="R11:R74" si="3">AVERAGE(H4:I11)</f>
        <v>3.1056250000000007</v>
      </c>
      <c r="S11" s="9"/>
      <c r="Z11" s="7"/>
    </row>
    <row r="12" spans="1:26">
      <c r="A12" s="6">
        <v>-123.44</v>
      </c>
      <c r="B12" s="6">
        <v>48.58</v>
      </c>
      <c r="C12" s="6">
        <v>49</v>
      </c>
      <c r="D12" s="6">
        <v>43538</v>
      </c>
      <c r="E12" s="6">
        <v>1971</v>
      </c>
      <c r="F12" s="6">
        <v>1</v>
      </c>
      <c r="G12" s="6">
        <v>10</v>
      </c>
      <c r="H12" s="6">
        <v>6.15</v>
      </c>
      <c r="I12" s="6">
        <v>1.3</v>
      </c>
      <c r="J12" s="6">
        <v>4.25</v>
      </c>
      <c r="K12" s="1">
        <f t="shared" si="0"/>
        <v>3.7250000000000001</v>
      </c>
      <c r="L12" s="2">
        <f t="shared" si="1"/>
        <v>10</v>
      </c>
      <c r="M12" s="15" t="s">
        <v>46</v>
      </c>
      <c r="N12" s="2" t="s">
        <v>26</v>
      </c>
      <c r="O12" s="16">
        <v>1783</v>
      </c>
      <c r="P12" s="16">
        <v>1783</v>
      </c>
      <c r="Q12" s="1">
        <f t="shared" si="2"/>
        <v>3.3490000000000002</v>
      </c>
      <c r="R12" s="1">
        <f t="shared" si="3"/>
        <v>3.1812499999999999</v>
      </c>
      <c r="S12" s="9"/>
      <c r="Z12" s="7"/>
    </row>
    <row r="13" spans="1:26">
      <c r="A13" s="6">
        <v>-123.44</v>
      </c>
      <c r="B13" s="6">
        <v>48.58</v>
      </c>
      <c r="C13" s="6">
        <v>49</v>
      </c>
      <c r="D13" s="6">
        <v>43538</v>
      </c>
      <c r="E13" s="6">
        <v>1971</v>
      </c>
      <c r="F13" s="6">
        <v>1</v>
      </c>
      <c r="G13" s="6">
        <v>11</v>
      </c>
      <c r="H13" s="6">
        <v>6.29</v>
      </c>
      <c r="I13" s="6">
        <v>1.1599999999999999</v>
      </c>
      <c r="J13" s="6">
        <v>5.92</v>
      </c>
      <c r="K13" s="1">
        <f t="shared" si="0"/>
        <v>3.7250000000000001</v>
      </c>
      <c r="L13" s="2">
        <f t="shared" si="1"/>
        <v>11</v>
      </c>
      <c r="M13" s="15"/>
      <c r="O13" s="16"/>
      <c r="P13" s="16"/>
      <c r="Q13" s="1">
        <f t="shared" si="2"/>
        <v>3.5940000000000003</v>
      </c>
      <c r="R13" s="1">
        <f t="shared" si="3"/>
        <v>3.2687499999999994</v>
      </c>
      <c r="S13" s="9"/>
      <c r="Z13" s="7"/>
    </row>
    <row r="14" spans="1:26">
      <c r="A14" s="6">
        <v>-123.44</v>
      </c>
      <c r="B14" s="6">
        <v>48.58</v>
      </c>
      <c r="C14" s="6">
        <v>49</v>
      </c>
      <c r="D14" s="6">
        <v>43538</v>
      </c>
      <c r="E14" s="6">
        <v>1971</v>
      </c>
      <c r="F14" s="6">
        <v>1</v>
      </c>
      <c r="G14" s="6">
        <v>12</v>
      </c>
      <c r="H14" s="6">
        <v>6.84</v>
      </c>
      <c r="I14" s="6">
        <v>1.1399999999999999</v>
      </c>
      <c r="J14" s="6">
        <v>4.72</v>
      </c>
      <c r="K14" s="1">
        <f t="shared" si="0"/>
        <v>3.9899999999999998</v>
      </c>
      <c r="L14" s="2">
        <f t="shared" si="1"/>
        <v>12</v>
      </c>
      <c r="M14" s="15" t="s">
        <v>47</v>
      </c>
      <c r="N14" s="79" t="s">
        <v>88</v>
      </c>
      <c r="O14" s="16">
        <v>2410</v>
      </c>
      <c r="P14" s="16">
        <v>2410</v>
      </c>
      <c r="Q14" s="1">
        <f t="shared" si="2"/>
        <v>3.7350000000000003</v>
      </c>
      <c r="R14" s="1">
        <f t="shared" si="3"/>
        <v>3.381875</v>
      </c>
      <c r="S14" s="9"/>
      <c r="Z14" s="7"/>
    </row>
    <row r="15" spans="1:26">
      <c r="A15" s="6">
        <v>-123.44</v>
      </c>
      <c r="B15" s="6">
        <v>48.58</v>
      </c>
      <c r="C15" s="6">
        <v>49</v>
      </c>
      <c r="D15" s="6">
        <v>43538</v>
      </c>
      <c r="E15" s="6">
        <v>1971</v>
      </c>
      <c r="F15" s="6">
        <v>1</v>
      </c>
      <c r="G15" s="6">
        <v>13</v>
      </c>
      <c r="H15" s="6">
        <v>6.97</v>
      </c>
      <c r="I15" s="6">
        <v>1.58</v>
      </c>
      <c r="J15" s="6">
        <v>8.02</v>
      </c>
      <c r="K15" s="1">
        <f t="shared" si="0"/>
        <v>4.2750000000000004</v>
      </c>
      <c r="L15" s="2">
        <f t="shared" si="1"/>
        <v>13</v>
      </c>
      <c r="M15" s="15" t="s">
        <v>48</v>
      </c>
      <c r="N15" s="22" t="s">
        <v>89</v>
      </c>
      <c r="O15" s="16">
        <v>150</v>
      </c>
      <c r="P15" s="25">
        <v>150</v>
      </c>
      <c r="Q15" s="1">
        <f t="shared" si="2"/>
        <v>3.8850000000000002</v>
      </c>
      <c r="R15" s="1">
        <f t="shared" si="3"/>
        <v>3.5918749999999999</v>
      </c>
      <c r="Z15" s="7"/>
    </row>
    <row r="16" spans="1:26">
      <c r="A16" s="6">
        <v>-123.44</v>
      </c>
      <c r="B16" s="6">
        <v>48.58</v>
      </c>
      <c r="C16" s="6">
        <v>49</v>
      </c>
      <c r="D16" s="6">
        <v>43538</v>
      </c>
      <c r="E16" s="6">
        <v>1971</v>
      </c>
      <c r="F16" s="6">
        <v>1</v>
      </c>
      <c r="G16" s="6">
        <v>14</v>
      </c>
      <c r="H16" s="6">
        <v>7.51</v>
      </c>
      <c r="I16" s="6">
        <v>2.3199999999999998</v>
      </c>
      <c r="J16" s="6">
        <v>7.71</v>
      </c>
      <c r="K16" s="1">
        <f t="shared" si="0"/>
        <v>4.915</v>
      </c>
      <c r="L16" s="2">
        <f t="shared" si="1"/>
        <v>14</v>
      </c>
      <c r="M16" s="15" t="s">
        <v>49</v>
      </c>
      <c r="N16" s="22" t="s">
        <v>90</v>
      </c>
      <c r="O16" s="16">
        <v>288</v>
      </c>
      <c r="P16" s="25">
        <v>288</v>
      </c>
      <c r="Q16" s="1">
        <f t="shared" si="2"/>
        <v>4.1259999999999994</v>
      </c>
      <c r="R16" s="1">
        <f t="shared" si="3"/>
        <v>3.8937499999999998</v>
      </c>
      <c r="Z16" s="7"/>
    </row>
    <row r="17" spans="1:26">
      <c r="A17" s="6">
        <v>-123.44</v>
      </c>
      <c r="B17" s="6">
        <v>48.58</v>
      </c>
      <c r="C17" s="6">
        <v>49</v>
      </c>
      <c r="D17" s="6">
        <v>43538</v>
      </c>
      <c r="E17" s="6">
        <v>1971</v>
      </c>
      <c r="F17" s="6">
        <v>1</v>
      </c>
      <c r="G17" s="6">
        <v>15</v>
      </c>
      <c r="H17" s="6">
        <v>7.74</v>
      </c>
      <c r="I17" s="6">
        <v>2.7</v>
      </c>
      <c r="J17" s="6">
        <v>5.12</v>
      </c>
      <c r="K17" s="1">
        <f t="shared" si="0"/>
        <v>5.2200000000000006</v>
      </c>
      <c r="L17" s="2">
        <f t="shared" si="1"/>
        <v>15</v>
      </c>
      <c r="M17" s="15"/>
      <c r="O17" s="16"/>
      <c r="P17" s="16"/>
      <c r="Q17" s="1">
        <f t="shared" si="2"/>
        <v>4.4249999999999998</v>
      </c>
      <c r="R17" s="1">
        <f t="shared" si="3"/>
        <v>4.1356250000000001</v>
      </c>
      <c r="Z17" s="7"/>
    </row>
    <row r="18" spans="1:26">
      <c r="A18" s="6">
        <v>-123.44</v>
      </c>
      <c r="B18" s="6">
        <v>48.58</v>
      </c>
      <c r="C18" s="6">
        <v>49</v>
      </c>
      <c r="D18" s="6">
        <v>43538</v>
      </c>
      <c r="E18" s="6">
        <v>1971</v>
      </c>
      <c r="F18" s="6">
        <v>1</v>
      </c>
      <c r="G18" s="6">
        <v>16</v>
      </c>
      <c r="H18" s="6">
        <v>7.63</v>
      </c>
      <c r="I18" s="6">
        <v>2.4900000000000002</v>
      </c>
      <c r="J18" s="6">
        <v>5.0199999999999996</v>
      </c>
      <c r="K18" s="1">
        <f t="shared" si="0"/>
        <v>5.0600000000000005</v>
      </c>
      <c r="L18" s="2">
        <f t="shared" si="1"/>
        <v>16</v>
      </c>
      <c r="M18" s="15"/>
      <c r="N18" s="79" t="s">
        <v>91</v>
      </c>
      <c r="O18" s="16">
        <v>2446</v>
      </c>
      <c r="P18" s="16">
        <v>2446</v>
      </c>
      <c r="Q18" s="1">
        <f t="shared" si="2"/>
        <v>4.6920000000000011</v>
      </c>
      <c r="R18" s="1">
        <f t="shared" si="3"/>
        <v>4.3274999999999997</v>
      </c>
      <c r="Z18" s="7"/>
    </row>
    <row r="19" spans="1:26">
      <c r="A19" s="6">
        <v>-123.44</v>
      </c>
      <c r="B19" s="6">
        <v>48.58</v>
      </c>
      <c r="C19" s="6">
        <v>49</v>
      </c>
      <c r="D19" s="6">
        <v>43538</v>
      </c>
      <c r="E19" s="6">
        <v>1971</v>
      </c>
      <c r="F19" s="6">
        <v>1</v>
      </c>
      <c r="G19" s="6">
        <v>17</v>
      </c>
      <c r="H19" s="6">
        <v>7.47</v>
      </c>
      <c r="I19" s="6">
        <v>2.21</v>
      </c>
      <c r="J19" s="6">
        <v>6.85</v>
      </c>
      <c r="K19" s="1">
        <f t="shared" si="0"/>
        <v>4.84</v>
      </c>
      <c r="L19" s="2">
        <f t="shared" si="1"/>
        <v>17</v>
      </c>
      <c r="M19" s="15"/>
      <c r="N19" s="22" t="s">
        <v>92</v>
      </c>
      <c r="O19" s="16">
        <v>148</v>
      </c>
      <c r="P19" s="16">
        <v>148</v>
      </c>
      <c r="Q19" s="1">
        <f t="shared" si="2"/>
        <v>4.8620000000000001</v>
      </c>
      <c r="R19" s="1">
        <f t="shared" si="3"/>
        <v>4.46875</v>
      </c>
      <c r="Z19" s="7"/>
    </row>
    <row r="20" spans="1:26">
      <c r="A20" s="6">
        <v>-123.44</v>
      </c>
      <c r="B20" s="6">
        <v>48.58</v>
      </c>
      <c r="C20" s="6">
        <v>49</v>
      </c>
      <c r="D20" s="6">
        <v>43538</v>
      </c>
      <c r="E20" s="6">
        <v>1971</v>
      </c>
      <c r="F20" s="6">
        <v>1</v>
      </c>
      <c r="G20" s="6">
        <v>18</v>
      </c>
      <c r="H20" s="6">
        <v>7.65</v>
      </c>
      <c r="I20" s="6">
        <v>2.33</v>
      </c>
      <c r="J20" s="6">
        <v>5.9</v>
      </c>
      <c r="K20" s="1">
        <f t="shared" si="0"/>
        <v>4.99</v>
      </c>
      <c r="L20" s="2">
        <f t="shared" si="1"/>
        <v>18</v>
      </c>
      <c r="M20" s="15"/>
      <c r="N20" s="22" t="s">
        <v>93</v>
      </c>
      <c r="O20" s="16">
        <v>289</v>
      </c>
      <c r="P20" s="16">
        <v>289</v>
      </c>
      <c r="Q20" s="1">
        <f t="shared" si="2"/>
        <v>5.0049999999999999</v>
      </c>
      <c r="R20" s="1">
        <f t="shared" si="3"/>
        <v>4.6268750000000001</v>
      </c>
      <c r="Z20" s="7"/>
    </row>
    <row r="21" spans="1:26">
      <c r="A21" s="6">
        <v>-123.44</v>
      </c>
      <c r="B21" s="6">
        <v>48.58</v>
      </c>
      <c r="C21" s="6">
        <v>49</v>
      </c>
      <c r="D21" s="6">
        <v>43538</v>
      </c>
      <c r="E21" s="6">
        <v>1971</v>
      </c>
      <c r="F21" s="6">
        <v>1</v>
      </c>
      <c r="G21" s="6">
        <v>19</v>
      </c>
      <c r="H21" s="6">
        <v>7.37</v>
      </c>
      <c r="I21" s="6">
        <v>1.96</v>
      </c>
      <c r="J21" s="6">
        <v>2.77</v>
      </c>
      <c r="K21" s="1">
        <f t="shared" si="0"/>
        <v>4.665</v>
      </c>
      <c r="L21" s="2">
        <f t="shared" si="1"/>
        <v>19</v>
      </c>
      <c r="M21" s="15"/>
      <c r="N21" s="79"/>
      <c r="O21" s="16"/>
      <c r="P21" s="16"/>
      <c r="Q21" s="1">
        <f t="shared" si="2"/>
        <v>4.9550000000000001</v>
      </c>
      <c r="R21" s="1">
        <f t="shared" si="3"/>
        <v>4.7443750000000007</v>
      </c>
      <c r="Z21" s="7"/>
    </row>
    <row r="22" spans="1:26">
      <c r="A22" s="6">
        <v>-123.44</v>
      </c>
      <c r="B22" s="6">
        <v>48.58</v>
      </c>
      <c r="C22" s="6">
        <v>49</v>
      </c>
      <c r="D22" s="6">
        <v>43538</v>
      </c>
      <c r="E22" s="6">
        <v>1971</v>
      </c>
      <c r="F22" s="6">
        <v>1</v>
      </c>
      <c r="G22" s="6">
        <v>20</v>
      </c>
      <c r="H22" s="6">
        <v>7.4</v>
      </c>
      <c r="I22" s="6">
        <v>2.0099999999999998</v>
      </c>
      <c r="J22" s="6">
        <v>3.81</v>
      </c>
      <c r="K22" s="1">
        <f t="shared" si="0"/>
        <v>4.7050000000000001</v>
      </c>
      <c r="L22" s="2">
        <f t="shared" si="1"/>
        <v>20</v>
      </c>
      <c r="M22" s="15"/>
      <c r="N22" s="79" t="s">
        <v>94</v>
      </c>
      <c r="O22" s="16">
        <v>2371</v>
      </c>
      <c r="P22" s="16">
        <v>2371</v>
      </c>
      <c r="Q22" s="1">
        <f t="shared" si="2"/>
        <v>4.8519999999999994</v>
      </c>
      <c r="R22" s="1">
        <f t="shared" si="3"/>
        <v>4.8337500000000002</v>
      </c>
      <c r="Z22" s="7"/>
    </row>
    <row r="23" spans="1:26">
      <c r="A23" s="6">
        <v>-123.44</v>
      </c>
      <c r="B23" s="6">
        <v>48.58</v>
      </c>
      <c r="C23" s="6">
        <v>49</v>
      </c>
      <c r="D23" s="6">
        <v>43538</v>
      </c>
      <c r="E23" s="6">
        <v>1971</v>
      </c>
      <c r="F23" s="6">
        <v>1</v>
      </c>
      <c r="G23" s="6">
        <v>21</v>
      </c>
      <c r="H23" s="6">
        <v>7.19</v>
      </c>
      <c r="I23" s="6">
        <v>1.88</v>
      </c>
      <c r="J23" s="6">
        <v>3.21</v>
      </c>
      <c r="K23" s="1">
        <f t="shared" si="0"/>
        <v>4.5350000000000001</v>
      </c>
      <c r="L23" s="2">
        <f t="shared" si="1"/>
        <v>21</v>
      </c>
      <c r="M23" s="15"/>
      <c r="N23" s="22" t="s">
        <v>95</v>
      </c>
      <c r="O23" s="16">
        <v>151</v>
      </c>
      <c r="P23" s="16">
        <v>151</v>
      </c>
      <c r="Q23" s="1">
        <f t="shared" si="2"/>
        <v>4.7469999999999999</v>
      </c>
      <c r="R23" s="1">
        <f t="shared" si="3"/>
        <v>4.86625</v>
      </c>
      <c r="Z23" s="7"/>
    </row>
    <row r="24" spans="1:26">
      <c r="A24" s="6">
        <v>-123.44</v>
      </c>
      <c r="B24" s="6">
        <v>48.58</v>
      </c>
      <c r="C24" s="6">
        <v>49</v>
      </c>
      <c r="D24" s="6">
        <v>43538</v>
      </c>
      <c r="E24" s="6">
        <v>1971</v>
      </c>
      <c r="F24" s="6">
        <v>1</v>
      </c>
      <c r="G24" s="6">
        <v>22</v>
      </c>
      <c r="H24" s="6">
        <v>7.23</v>
      </c>
      <c r="I24" s="6">
        <v>2.02</v>
      </c>
      <c r="J24" s="6">
        <v>4.92</v>
      </c>
      <c r="K24" s="1">
        <f t="shared" si="0"/>
        <v>4.625</v>
      </c>
      <c r="L24" s="2">
        <f t="shared" si="1"/>
        <v>22</v>
      </c>
      <c r="M24" s="15"/>
      <c r="N24" s="22" t="s">
        <v>96</v>
      </c>
      <c r="O24" s="16">
        <v>285</v>
      </c>
      <c r="P24" s="16">
        <v>285</v>
      </c>
      <c r="Q24" s="1">
        <f t="shared" si="2"/>
        <v>4.7039999999999997</v>
      </c>
      <c r="R24" s="1">
        <f t="shared" si="3"/>
        <v>4.8299999999999992</v>
      </c>
      <c r="Z24" s="7"/>
    </row>
    <row r="25" spans="1:26">
      <c r="A25" s="6">
        <v>-123.44</v>
      </c>
      <c r="B25" s="6">
        <v>48.58</v>
      </c>
      <c r="C25" s="6">
        <v>49</v>
      </c>
      <c r="D25" s="6">
        <v>43538</v>
      </c>
      <c r="E25" s="6">
        <v>1971</v>
      </c>
      <c r="F25" s="6">
        <v>1</v>
      </c>
      <c r="G25" s="6">
        <v>23</v>
      </c>
      <c r="H25" s="6">
        <v>7.39</v>
      </c>
      <c r="I25" s="6">
        <v>2.0699999999999998</v>
      </c>
      <c r="J25" s="6">
        <v>5.38</v>
      </c>
      <c r="K25" s="1">
        <f t="shared" si="0"/>
        <v>4.7299999999999995</v>
      </c>
      <c r="L25" s="2">
        <f t="shared" si="1"/>
        <v>23</v>
      </c>
      <c r="M25" s="15"/>
      <c r="N25" s="79"/>
      <c r="O25" s="16"/>
      <c r="P25" s="27" t="s">
        <v>86</v>
      </c>
      <c r="Q25" s="1">
        <f t="shared" si="2"/>
        <v>4.652000000000001</v>
      </c>
      <c r="R25" s="1">
        <f t="shared" si="3"/>
        <v>4.7687499999999989</v>
      </c>
      <c r="Z25" s="7"/>
    </row>
    <row r="26" spans="1:26">
      <c r="A26" s="6">
        <v>-123.44</v>
      </c>
      <c r="B26" s="6">
        <v>48.58</v>
      </c>
      <c r="C26" s="6">
        <v>49</v>
      </c>
      <c r="D26" s="6">
        <v>43538</v>
      </c>
      <c r="E26" s="6">
        <v>1971</v>
      </c>
      <c r="F26" s="6">
        <v>1</v>
      </c>
      <c r="G26" s="6">
        <v>24</v>
      </c>
      <c r="H26" s="6">
        <v>6.94</v>
      </c>
      <c r="I26" s="6">
        <v>1.99</v>
      </c>
      <c r="J26" s="6">
        <v>3.74</v>
      </c>
      <c r="K26" s="1">
        <f t="shared" si="0"/>
        <v>4.4649999999999999</v>
      </c>
      <c r="L26" s="2">
        <f t="shared" si="1"/>
        <v>24</v>
      </c>
      <c r="M26" s="15" t="s">
        <v>50</v>
      </c>
      <c r="N26" s="2" t="s">
        <v>51</v>
      </c>
      <c r="O26" s="16">
        <v>-293.8</v>
      </c>
      <c r="P26" s="16">
        <v>-293.8</v>
      </c>
      <c r="Q26" s="1">
        <f t="shared" si="2"/>
        <v>4.6120000000000001</v>
      </c>
      <c r="R26" s="1">
        <f t="shared" si="3"/>
        <v>4.6943749999999991</v>
      </c>
      <c r="Z26" s="7"/>
    </row>
    <row r="27" spans="1:26">
      <c r="A27" s="6">
        <v>-123.44</v>
      </c>
      <c r="B27" s="6">
        <v>48.58</v>
      </c>
      <c r="C27" s="6">
        <v>49</v>
      </c>
      <c r="D27" s="6">
        <v>43538</v>
      </c>
      <c r="E27" s="6">
        <v>1971</v>
      </c>
      <c r="F27" s="6">
        <v>1</v>
      </c>
      <c r="G27" s="6">
        <v>25</v>
      </c>
      <c r="H27" s="6">
        <v>6.53</v>
      </c>
      <c r="I27" s="6">
        <v>1.5</v>
      </c>
      <c r="J27" s="6">
        <v>2.97</v>
      </c>
      <c r="K27" s="1">
        <f t="shared" si="0"/>
        <v>4.0150000000000006</v>
      </c>
      <c r="L27" s="2">
        <f t="shared" si="1"/>
        <v>25</v>
      </c>
      <c r="M27" s="15" t="s">
        <v>52</v>
      </c>
      <c r="N27" s="53" t="s">
        <v>53</v>
      </c>
      <c r="O27" s="72">
        <f>O28-O26</f>
        <v>410.39</v>
      </c>
      <c r="P27" s="25">
        <v>410.4</v>
      </c>
      <c r="Q27" s="1">
        <f t="shared" si="2"/>
        <v>4.4740000000000002</v>
      </c>
      <c r="R27" s="1">
        <f t="shared" si="3"/>
        <v>4.5912499999999996</v>
      </c>
      <c r="Z27" s="7"/>
    </row>
    <row r="28" spans="1:26">
      <c r="A28" s="6">
        <v>-123.44</v>
      </c>
      <c r="B28" s="6">
        <v>48.58</v>
      </c>
      <c r="C28" s="6">
        <v>49</v>
      </c>
      <c r="D28" s="6">
        <v>43538</v>
      </c>
      <c r="E28" s="6">
        <v>1971</v>
      </c>
      <c r="F28" s="6">
        <v>1</v>
      </c>
      <c r="G28" s="6">
        <v>26</v>
      </c>
      <c r="H28" s="6">
        <v>6.55</v>
      </c>
      <c r="I28" s="6">
        <v>0.79</v>
      </c>
      <c r="J28" s="6">
        <v>4.08</v>
      </c>
      <c r="K28" s="1">
        <f t="shared" si="0"/>
        <v>3.67</v>
      </c>
      <c r="L28" s="2">
        <f t="shared" si="1"/>
        <v>26</v>
      </c>
      <c r="M28" s="53"/>
      <c r="N28" s="53" t="s">
        <v>54</v>
      </c>
      <c r="O28" s="24">
        <f>SUM($J$123:$J$245)</f>
        <v>116.58999999999999</v>
      </c>
      <c r="P28" s="25">
        <f>P26+P27</f>
        <v>116.59999999999997</v>
      </c>
      <c r="Q28" s="1">
        <f t="shared" si="2"/>
        <v>4.3010000000000002</v>
      </c>
      <c r="R28" s="1">
        <f t="shared" si="3"/>
        <v>4.4262500000000014</v>
      </c>
      <c r="Z28" s="7"/>
    </row>
    <row r="29" spans="1:26">
      <c r="A29" s="6">
        <v>-123.44</v>
      </c>
      <c r="B29" s="6">
        <v>48.58</v>
      </c>
      <c r="C29" s="6">
        <v>49</v>
      </c>
      <c r="D29" s="6">
        <v>43538</v>
      </c>
      <c r="E29" s="6">
        <v>1971</v>
      </c>
      <c r="F29" s="6">
        <v>1</v>
      </c>
      <c r="G29" s="6">
        <v>27</v>
      </c>
      <c r="H29" s="6">
        <v>6.83</v>
      </c>
      <c r="I29" s="6">
        <v>1.31</v>
      </c>
      <c r="J29" s="6">
        <v>3.4</v>
      </c>
      <c r="K29" s="1">
        <f t="shared" si="0"/>
        <v>4.07</v>
      </c>
      <c r="L29" s="2">
        <f t="shared" si="1"/>
        <v>27</v>
      </c>
      <c r="M29" s="15"/>
      <c r="N29" s="53"/>
      <c r="O29" s="16"/>
      <c r="Q29" s="1">
        <f t="shared" si="2"/>
        <v>4.1899999999999995</v>
      </c>
      <c r="R29" s="1">
        <f t="shared" si="3"/>
        <v>4.3518749999999997</v>
      </c>
      <c r="Z29" s="7"/>
    </row>
    <row r="30" spans="1:26">
      <c r="A30" s="6">
        <v>-123.44</v>
      </c>
      <c r="B30" s="6">
        <v>48.58</v>
      </c>
      <c r="C30" s="6">
        <v>49</v>
      </c>
      <c r="D30" s="6">
        <v>43538</v>
      </c>
      <c r="E30" s="6">
        <v>1971</v>
      </c>
      <c r="F30" s="6">
        <v>1</v>
      </c>
      <c r="G30" s="6">
        <v>28</v>
      </c>
      <c r="H30" s="6">
        <v>6.99</v>
      </c>
      <c r="I30" s="6">
        <v>1.63</v>
      </c>
      <c r="J30" s="6">
        <v>3.8</v>
      </c>
      <c r="K30" s="1">
        <f t="shared" si="0"/>
        <v>4.3100000000000005</v>
      </c>
      <c r="L30" s="2">
        <f t="shared" si="1"/>
        <v>28</v>
      </c>
      <c r="M30" s="2" t="s">
        <v>64</v>
      </c>
      <c r="N30" s="71" t="s">
        <v>64</v>
      </c>
      <c r="P30" s="25">
        <v>179</v>
      </c>
      <c r="Q30" s="1">
        <f t="shared" si="2"/>
        <v>4.1060000000000008</v>
      </c>
      <c r="R30" s="1">
        <f t="shared" si="3"/>
        <v>4.3024999999999993</v>
      </c>
      <c r="Z30" s="7"/>
    </row>
    <row r="31" spans="1:26">
      <c r="A31" s="6">
        <v>-123.44</v>
      </c>
      <c r="B31" s="6">
        <v>48.58</v>
      </c>
      <c r="C31" s="6">
        <v>49</v>
      </c>
      <c r="D31" s="6">
        <v>43538</v>
      </c>
      <c r="E31" s="6">
        <v>1971</v>
      </c>
      <c r="F31" s="6">
        <v>1</v>
      </c>
      <c r="G31" s="6">
        <v>29</v>
      </c>
      <c r="H31" s="6">
        <v>6.79</v>
      </c>
      <c r="I31" s="6">
        <v>1.5</v>
      </c>
      <c r="J31" s="6">
        <v>5.08</v>
      </c>
      <c r="K31" s="1">
        <f t="shared" si="0"/>
        <v>4.1449999999999996</v>
      </c>
      <c r="L31" s="2">
        <f t="shared" si="1"/>
        <v>29</v>
      </c>
      <c r="M31" s="2" t="s">
        <v>65</v>
      </c>
      <c r="N31" s="71" t="s">
        <v>65</v>
      </c>
      <c r="P31" s="25">
        <v>222</v>
      </c>
      <c r="Q31" s="1">
        <f t="shared" si="2"/>
        <v>4.0419999999999998</v>
      </c>
      <c r="R31" s="1">
        <f t="shared" si="3"/>
        <v>4.2537500000000001</v>
      </c>
      <c r="Z31" s="7"/>
    </row>
    <row r="32" spans="1:26">
      <c r="A32" s="6">
        <v>-123.44</v>
      </c>
      <c r="B32" s="6">
        <v>48.58</v>
      </c>
      <c r="C32" s="6">
        <v>49</v>
      </c>
      <c r="D32" s="6">
        <v>43538</v>
      </c>
      <c r="E32" s="6">
        <v>1971</v>
      </c>
      <c r="F32" s="6">
        <v>1</v>
      </c>
      <c r="G32" s="6">
        <v>30</v>
      </c>
      <c r="H32" s="6">
        <v>7.16</v>
      </c>
      <c r="I32" s="6">
        <v>1.25</v>
      </c>
      <c r="J32" s="6">
        <v>3.56</v>
      </c>
      <c r="K32" s="1">
        <f t="shared" si="0"/>
        <v>4.2050000000000001</v>
      </c>
      <c r="L32" s="2">
        <f t="shared" si="1"/>
        <v>30</v>
      </c>
      <c r="M32" s="2" t="s">
        <v>66</v>
      </c>
      <c r="N32" s="2" t="s">
        <v>66</v>
      </c>
      <c r="O32" s="25">
        <v>0</v>
      </c>
      <c r="P32" s="25">
        <v>0</v>
      </c>
      <c r="Q32" s="1">
        <f t="shared" si="2"/>
        <v>4.08</v>
      </c>
      <c r="R32" s="1">
        <f t="shared" si="3"/>
        <v>4.2012499999999999</v>
      </c>
      <c r="Z32" s="7"/>
    </row>
    <row r="33" spans="1:26">
      <c r="A33" s="6">
        <v>-123.44</v>
      </c>
      <c r="B33" s="6">
        <v>48.58</v>
      </c>
      <c r="C33" s="6">
        <v>49</v>
      </c>
      <c r="D33" s="6">
        <v>43538</v>
      </c>
      <c r="E33" s="6">
        <v>1971</v>
      </c>
      <c r="F33" s="6">
        <v>1</v>
      </c>
      <c r="G33" s="6">
        <v>31</v>
      </c>
      <c r="H33" s="6">
        <v>6.89</v>
      </c>
      <c r="I33" s="6">
        <v>1.07</v>
      </c>
      <c r="J33" s="6">
        <v>5.0599999999999996</v>
      </c>
      <c r="K33" s="1">
        <f t="shared" si="0"/>
        <v>3.98</v>
      </c>
      <c r="L33" s="2">
        <f t="shared" si="1"/>
        <v>31</v>
      </c>
      <c r="Q33" s="1">
        <f t="shared" si="2"/>
        <v>4.1420000000000003</v>
      </c>
      <c r="R33" s="1">
        <f t="shared" si="3"/>
        <v>4.1074999999999999</v>
      </c>
      <c r="Z33" s="7"/>
    </row>
    <row r="34" spans="1:26">
      <c r="A34" s="6">
        <v>-123.44</v>
      </c>
      <c r="B34" s="6">
        <v>48.58</v>
      </c>
      <c r="C34" s="6">
        <v>49</v>
      </c>
      <c r="D34" s="6">
        <v>43538</v>
      </c>
      <c r="E34" s="6">
        <v>1971</v>
      </c>
      <c r="F34" s="6">
        <v>2</v>
      </c>
      <c r="G34" s="6">
        <v>1</v>
      </c>
      <c r="H34" s="6">
        <v>6.91</v>
      </c>
      <c r="I34" s="6">
        <v>1.37</v>
      </c>
      <c r="J34" s="6">
        <v>5.29</v>
      </c>
      <c r="K34" s="1">
        <f t="shared" si="0"/>
        <v>4.1400000000000006</v>
      </c>
      <c r="L34" s="2">
        <f t="shared" si="1"/>
        <v>32</v>
      </c>
      <c r="N34" s="26" t="s">
        <v>55</v>
      </c>
      <c r="O34" s="27"/>
      <c r="Q34" s="1">
        <f t="shared" si="2"/>
        <v>4.1559999999999997</v>
      </c>
      <c r="R34" s="1">
        <f t="shared" si="3"/>
        <v>4.0668750000000005</v>
      </c>
      <c r="Z34" s="7"/>
    </row>
    <row r="35" spans="1:26">
      <c r="A35" s="6">
        <v>-123.44</v>
      </c>
      <c r="B35" s="6">
        <v>48.58</v>
      </c>
      <c r="C35" s="6">
        <v>49</v>
      </c>
      <c r="D35" s="6">
        <v>43538</v>
      </c>
      <c r="E35" s="6">
        <v>1971</v>
      </c>
      <c r="F35" s="6">
        <v>2</v>
      </c>
      <c r="G35" s="6">
        <v>2</v>
      </c>
      <c r="H35" s="6">
        <v>6.75</v>
      </c>
      <c r="I35" s="6">
        <v>0.93</v>
      </c>
      <c r="J35" s="6">
        <v>3.72</v>
      </c>
      <c r="K35" s="1">
        <f t="shared" si="0"/>
        <v>3.84</v>
      </c>
      <c r="L35" s="2">
        <f t="shared" si="1"/>
        <v>33</v>
      </c>
      <c r="Q35" s="1">
        <f t="shared" si="2"/>
        <v>4.0619999999999994</v>
      </c>
      <c r="R35" s="1">
        <f t="shared" si="3"/>
        <v>4.0449999999999999</v>
      </c>
      <c r="Z35" s="7"/>
    </row>
    <row r="36" spans="1:26">
      <c r="A36" s="6">
        <v>-123.44</v>
      </c>
      <c r="B36" s="6">
        <v>48.58</v>
      </c>
      <c r="C36" s="6">
        <v>49</v>
      </c>
      <c r="D36" s="6">
        <v>43538</v>
      </c>
      <c r="E36" s="6">
        <v>1971</v>
      </c>
      <c r="F36" s="6">
        <v>2</v>
      </c>
      <c r="G36" s="6">
        <v>3</v>
      </c>
      <c r="H36" s="6">
        <v>6.93</v>
      </c>
      <c r="I36" s="6">
        <v>1.1100000000000001</v>
      </c>
      <c r="J36" s="6">
        <v>2.86</v>
      </c>
      <c r="K36" s="1">
        <f t="shared" si="0"/>
        <v>4.0199999999999996</v>
      </c>
      <c r="L36" s="2">
        <f t="shared" si="1"/>
        <v>34</v>
      </c>
      <c r="N36" s="28" t="s">
        <v>35</v>
      </c>
      <c r="O36" s="25">
        <v>15</v>
      </c>
      <c r="Q36" s="1">
        <f t="shared" si="2"/>
        <v>4.0370000000000008</v>
      </c>
      <c r="R36" s="1">
        <f t="shared" si="3"/>
        <v>4.0887500000000001</v>
      </c>
      <c r="Z36" s="7"/>
    </row>
    <row r="37" spans="1:26">
      <c r="A37" s="6">
        <v>-123.44</v>
      </c>
      <c r="B37" s="6">
        <v>48.58</v>
      </c>
      <c r="C37" s="6">
        <v>49</v>
      </c>
      <c r="D37" s="6">
        <v>43538</v>
      </c>
      <c r="E37" s="6">
        <v>1971</v>
      </c>
      <c r="F37" s="6">
        <v>2</v>
      </c>
      <c r="G37" s="6">
        <v>4</v>
      </c>
      <c r="H37" s="6">
        <v>7.42</v>
      </c>
      <c r="I37" s="6">
        <v>1.05</v>
      </c>
      <c r="J37" s="6">
        <v>2.0099999999999998</v>
      </c>
      <c r="K37" s="1">
        <f t="shared" si="0"/>
        <v>4.2350000000000003</v>
      </c>
      <c r="L37" s="2">
        <f t="shared" si="1"/>
        <v>35</v>
      </c>
      <c r="N37" s="28" t="s">
        <v>37</v>
      </c>
      <c r="O37" s="25">
        <v>350</v>
      </c>
      <c r="Q37" s="1">
        <f t="shared" si="2"/>
        <v>4.0430000000000001</v>
      </c>
      <c r="R37" s="1">
        <f t="shared" si="3"/>
        <v>4.1093749999999991</v>
      </c>
      <c r="Z37" s="7"/>
    </row>
    <row r="38" spans="1:26">
      <c r="A38" s="6">
        <v>-123.44</v>
      </c>
      <c r="B38" s="6">
        <v>48.58</v>
      </c>
      <c r="C38" s="6">
        <v>49</v>
      </c>
      <c r="D38" s="6">
        <v>43538</v>
      </c>
      <c r="E38" s="6">
        <v>1971</v>
      </c>
      <c r="F38" s="6">
        <v>2</v>
      </c>
      <c r="G38" s="6">
        <v>5</v>
      </c>
      <c r="H38" s="6">
        <v>7.45</v>
      </c>
      <c r="I38" s="6">
        <v>1.1000000000000001</v>
      </c>
      <c r="J38" s="6">
        <v>2.41</v>
      </c>
      <c r="K38" s="1">
        <f t="shared" si="0"/>
        <v>4.2750000000000004</v>
      </c>
      <c r="L38" s="2">
        <f t="shared" si="1"/>
        <v>36</v>
      </c>
      <c r="N38" s="28" t="s">
        <v>57</v>
      </c>
      <c r="O38" s="25">
        <v>336</v>
      </c>
      <c r="Q38" s="1">
        <f t="shared" si="2"/>
        <v>4.1020000000000003</v>
      </c>
      <c r="R38" s="1">
        <f t="shared" si="3"/>
        <v>4.1049999999999995</v>
      </c>
      <c r="Z38" s="7"/>
    </row>
    <row r="39" spans="1:26">
      <c r="A39" s="6">
        <v>-123.44</v>
      </c>
      <c r="B39" s="6">
        <v>48.58</v>
      </c>
      <c r="C39" s="6">
        <v>49</v>
      </c>
      <c r="D39" s="6">
        <v>43538</v>
      </c>
      <c r="E39" s="6">
        <v>1971</v>
      </c>
      <c r="F39" s="6">
        <v>2</v>
      </c>
      <c r="G39" s="6">
        <v>6</v>
      </c>
      <c r="H39" s="6">
        <v>7.58</v>
      </c>
      <c r="I39" s="6">
        <v>1.72</v>
      </c>
      <c r="J39" s="6">
        <v>2.4700000000000002</v>
      </c>
      <c r="K39" s="1">
        <f t="shared" si="0"/>
        <v>4.6500000000000004</v>
      </c>
      <c r="L39" s="2">
        <f t="shared" si="1"/>
        <v>37</v>
      </c>
      <c r="N39" s="28" t="s">
        <v>40</v>
      </c>
      <c r="O39" s="25">
        <v>1885</v>
      </c>
      <c r="Q39" s="1">
        <f t="shared" si="2"/>
        <v>4.2039999999999997</v>
      </c>
      <c r="R39" s="1">
        <f t="shared" si="3"/>
        <v>4.1681250000000007</v>
      </c>
      <c r="Z39" s="7"/>
    </row>
    <row r="40" spans="1:26">
      <c r="A40" s="6">
        <v>-123.44</v>
      </c>
      <c r="B40" s="6">
        <v>48.58</v>
      </c>
      <c r="C40" s="6">
        <v>49</v>
      </c>
      <c r="D40" s="6">
        <v>43538</v>
      </c>
      <c r="E40" s="6">
        <v>1971</v>
      </c>
      <c r="F40" s="6">
        <v>2</v>
      </c>
      <c r="G40" s="6">
        <v>7</v>
      </c>
      <c r="H40" s="6">
        <v>8.01</v>
      </c>
      <c r="I40" s="6">
        <v>1.92</v>
      </c>
      <c r="J40" s="6">
        <v>3.11</v>
      </c>
      <c r="K40" s="1">
        <f t="shared" si="0"/>
        <v>4.9649999999999999</v>
      </c>
      <c r="L40" s="2">
        <f t="shared" si="1"/>
        <v>38</v>
      </c>
      <c r="N40" s="28"/>
      <c r="Q40" s="1">
        <f t="shared" si="2"/>
        <v>4.4290000000000003</v>
      </c>
      <c r="R40" s="1">
        <f t="shared" si="3"/>
        <v>4.2631250000000005</v>
      </c>
      <c r="Z40" s="7"/>
    </row>
    <row r="41" spans="1:26">
      <c r="A41" s="6">
        <v>-123.44</v>
      </c>
      <c r="B41" s="6">
        <v>48.58</v>
      </c>
      <c r="C41" s="6">
        <v>49</v>
      </c>
      <c r="D41" s="6">
        <v>43538</v>
      </c>
      <c r="E41" s="6">
        <v>1971</v>
      </c>
      <c r="F41" s="6">
        <v>2</v>
      </c>
      <c r="G41" s="6">
        <v>8</v>
      </c>
      <c r="H41" s="6">
        <v>7.84</v>
      </c>
      <c r="I41" s="6">
        <v>1.75</v>
      </c>
      <c r="J41" s="6">
        <v>2.79</v>
      </c>
      <c r="K41" s="1">
        <f t="shared" si="0"/>
        <v>4.7949999999999999</v>
      </c>
      <c r="L41" s="2">
        <f t="shared" si="1"/>
        <v>39</v>
      </c>
      <c r="N41" s="28" t="s">
        <v>42</v>
      </c>
      <c r="O41" s="25">
        <v>91</v>
      </c>
      <c r="Q41" s="1">
        <f t="shared" si="2"/>
        <v>4.5840000000000005</v>
      </c>
      <c r="R41" s="1">
        <f t="shared" si="3"/>
        <v>4.3650000000000002</v>
      </c>
      <c r="Z41" s="7"/>
    </row>
    <row r="42" spans="1:26">
      <c r="A42" s="6">
        <v>-123.44</v>
      </c>
      <c r="B42" s="6">
        <v>48.58</v>
      </c>
      <c r="C42" s="6">
        <v>49</v>
      </c>
      <c r="D42" s="6">
        <v>43538</v>
      </c>
      <c r="E42" s="6">
        <v>1971</v>
      </c>
      <c r="F42" s="6">
        <v>2</v>
      </c>
      <c r="G42" s="6">
        <v>9</v>
      </c>
      <c r="H42" s="6">
        <v>7.76</v>
      </c>
      <c r="I42" s="6">
        <v>1.66</v>
      </c>
      <c r="J42" s="6">
        <v>2.2200000000000002</v>
      </c>
      <c r="K42" s="1">
        <f t="shared" si="0"/>
        <v>4.71</v>
      </c>
      <c r="L42" s="2">
        <f t="shared" si="1"/>
        <v>40</v>
      </c>
      <c r="N42" s="28" t="s">
        <v>44</v>
      </c>
      <c r="O42" s="25">
        <v>304</v>
      </c>
      <c r="Q42" s="1">
        <f t="shared" si="2"/>
        <v>4.6790000000000003</v>
      </c>
      <c r="R42" s="1">
        <f t="shared" si="3"/>
        <v>4.4362500000000002</v>
      </c>
      <c r="Z42" s="7"/>
    </row>
    <row r="43" spans="1:26">
      <c r="A43" s="6">
        <v>-123.44</v>
      </c>
      <c r="B43" s="6">
        <v>48.58</v>
      </c>
      <c r="C43" s="6">
        <v>49</v>
      </c>
      <c r="D43" s="6">
        <v>43538</v>
      </c>
      <c r="E43" s="6">
        <v>1971</v>
      </c>
      <c r="F43" s="6">
        <v>2</v>
      </c>
      <c r="G43" s="6">
        <v>10</v>
      </c>
      <c r="H43" s="6">
        <v>7.98</v>
      </c>
      <c r="I43" s="6">
        <v>2.0099999999999998</v>
      </c>
      <c r="J43" s="6">
        <v>3.29</v>
      </c>
      <c r="K43" s="1">
        <f t="shared" si="0"/>
        <v>4.9950000000000001</v>
      </c>
      <c r="L43" s="2">
        <f t="shared" si="1"/>
        <v>41</v>
      </c>
      <c r="N43" s="28" t="s">
        <v>46</v>
      </c>
      <c r="O43" s="25">
        <v>1783</v>
      </c>
      <c r="Q43" s="1">
        <f t="shared" si="2"/>
        <v>4.8229999999999995</v>
      </c>
      <c r="R43" s="1">
        <f t="shared" si="3"/>
        <v>4.5806249999999995</v>
      </c>
      <c r="Z43" s="7"/>
    </row>
    <row r="44" spans="1:26">
      <c r="A44" s="6">
        <v>-123.44</v>
      </c>
      <c r="B44" s="6">
        <v>48.58</v>
      </c>
      <c r="C44" s="6">
        <v>49</v>
      </c>
      <c r="D44" s="6">
        <v>43538</v>
      </c>
      <c r="E44" s="6">
        <v>1971</v>
      </c>
      <c r="F44" s="6">
        <v>2</v>
      </c>
      <c r="G44" s="6">
        <v>11</v>
      </c>
      <c r="H44" s="6">
        <v>7.92</v>
      </c>
      <c r="I44" s="6">
        <v>2.4700000000000002</v>
      </c>
      <c r="J44" s="6">
        <v>6.81</v>
      </c>
      <c r="K44" s="1">
        <f t="shared" si="0"/>
        <v>5.1950000000000003</v>
      </c>
      <c r="L44" s="2">
        <f t="shared" si="1"/>
        <v>42</v>
      </c>
      <c r="N44" s="28"/>
      <c r="Q44" s="1">
        <f t="shared" si="2"/>
        <v>4.9320000000000004</v>
      </c>
      <c r="R44" s="1">
        <f t="shared" si="3"/>
        <v>4.7275</v>
      </c>
      <c r="Z44" s="7"/>
    </row>
    <row r="45" spans="1:26">
      <c r="A45" s="6">
        <v>-123.44</v>
      </c>
      <c r="B45" s="6">
        <v>48.58</v>
      </c>
      <c r="C45" s="6">
        <v>49</v>
      </c>
      <c r="D45" s="6">
        <v>43538</v>
      </c>
      <c r="E45" s="6">
        <v>1971</v>
      </c>
      <c r="F45" s="6">
        <v>2</v>
      </c>
      <c r="G45" s="6">
        <v>12</v>
      </c>
      <c r="H45" s="6">
        <v>8.44</v>
      </c>
      <c r="I45" s="6">
        <v>2.68</v>
      </c>
      <c r="J45" s="6">
        <v>6.04</v>
      </c>
      <c r="K45" s="1">
        <f t="shared" si="0"/>
        <v>5.56</v>
      </c>
      <c r="L45" s="2">
        <f t="shared" si="1"/>
        <v>43</v>
      </c>
      <c r="N45" s="28" t="s">
        <v>58</v>
      </c>
      <c r="O45" s="25">
        <v>2518.5</v>
      </c>
      <c r="Q45" s="35">
        <f t="shared" si="2"/>
        <v>5.0510000000000002</v>
      </c>
      <c r="R45" s="1">
        <f t="shared" si="3"/>
        <v>4.8931249999999995</v>
      </c>
      <c r="S45" s="1">
        <f t="shared" ref="S45:S108" si="4">K45-5</f>
        <v>0.55999999999999961</v>
      </c>
      <c r="T45" s="7">
        <v>0.55999999999999961</v>
      </c>
      <c r="Z45" s="7"/>
    </row>
    <row r="46" spans="1:26">
      <c r="A46" s="6">
        <v>-123.44</v>
      </c>
      <c r="B46" s="6">
        <v>48.58</v>
      </c>
      <c r="C46" s="6">
        <v>49</v>
      </c>
      <c r="D46" s="6">
        <v>43538</v>
      </c>
      <c r="E46" s="6">
        <v>1971</v>
      </c>
      <c r="F46" s="6">
        <v>2</v>
      </c>
      <c r="G46" s="6">
        <v>13</v>
      </c>
      <c r="H46" s="6">
        <v>8.1300000000000008</v>
      </c>
      <c r="I46" s="6">
        <v>2.6</v>
      </c>
      <c r="J46" s="6">
        <v>3.61</v>
      </c>
      <c r="K46" s="1">
        <f t="shared" si="0"/>
        <v>5.3650000000000002</v>
      </c>
      <c r="L46" s="2">
        <f t="shared" si="1"/>
        <v>44</v>
      </c>
      <c r="N46" s="28" t="s">
        <v>48</v>
      </c>
      <c r="O46" s="25">
        <v>144</v>
      </c>
      <c r="Q46" s="1">
        <f t="shared" si="2"/>
        <v>5.165</v>
      </c>
      <c r="R46" s="1">
        <f t="shared" si="3"/>
        <v>5.0293749999999999</v>
      </c>
      <c r="S46" s="1">
        <f t="shared" si="4"/>
        <v>0.36500000000000021</v>
      </c>
      <c r="T46" s="7">
        <f>T45+S46</f>
        <v>0.92499999999999982</v>
      </c>
      <c r="Z46" s="7"/>
    </row>
    <row r="47" spans="1:26">
      <c r="A47" s="6">
        <v>-123.44</v>
      </c>
      <c r="B47" s="6">
        <v>48.58</v>
      </c>
      <c r="C47" s="6">
        <v>49</v>
      </c>
      <c r="D47" s="6">
        <v>43538</v>
      </c>
      <c r="E47" s="6">
        <v>1971</v>
      </c>
      <c r="F47" s="6">
        <v>2</v>
      </c>
      <c r="G47" s="6">
        <v>14</v>
      </c>
      <c r="H47" s="6">
        <v>8.0299999999999994</v>
      </c>
      <c r="I47" s="6">
        <v>2.0699999999999998</v>
      </c>
      <c r="J47" s="6">
        <v>4.01</v>
      </c>
      <c r="K47" s="1">
        <f t="shared" si="0"/>
        <v>5.05</v>
      </c>
      <c r="L47" s="2">
        <f t="shared" si="1"/>
        <v>45</v>
      </c>
      <c r="N47" s="28" t="s">
        <v>49</v>
      </c>
      <c r="O47" s="25">
        <v>313</v>
      </c>
      <c r="Q47" s="1">
        <f t="shared" si="2"/>
        <v>5.2330000000000005</v>
      </c>
      <c r="R47" s="1">
        <f t="shared" si="3"/>
        <v>5.0793749999999989</v>
      </c>
      <c r="S47" s="1">
        <f t="shared" si="4"/>
        <v>4.9999999999999822E-2</v>
      </c>
      <c r="T47" s="7">
        <f t="shared" ref="T47:T110" si="5">T46+S47</f>
        <v>0.97499999999999964</v>
      </c>
      <c r="Z47" s="7"/>
    </row>
    <row r="48" spans="1:26">
      <c r="A48" s="6">
        <v>-123.44</v>
      </c>
      <c r="B48" s="6">
        <v>48.58</v>
      </c>
      <c r="C48" s="6">
        <v>49</v>
      </c>
      <c r="D48" s="6">
        <v>43538</v>
      </c>
      <c r="E48" s="6">
        <v>1971</v>
      </c>
      <c r="F48" s="6">
        <v>2</v>
      </c>
      <c r="G48" s="6">
        <v>15</v>
      </c>
      <c r="H48" s="6">
        <v>8.59</v>
      </c>
      <c r="I48" s="6">
        <v>2.59</v>
      </c>
      <c r="J48" s="6">
        <v>4.59</v>
      </c>
      <c r="K48" s="1">
        <f t="shared" si="0"/>
        <v>5.59</v>
      </c>
      <c r="L48" s="2">
        <f t="shared" si="1"/>
        <v>46</v>
      </c>
      <c r="N48" s="29"/>
      <c r="Q48" s="1">
        <f t="shared" si="2"/>
        <v>5.3520000000000012</v>
      </c>
      <c r="R48" s="1">
        <f t="shared" si="3"/>
        <v>5.1574999999999998</v>
      </c>
      <c r="S48" s="1">
        <f t="shared" si="4"/>
        <v>0.58999999999999986</v>
      </c>
      <c r="T48" s="7">
        <f t="shared" si="5"/>
        <v>1.5649999999999995</v>
      </c>
      <c r="Z48" s="7"/>
    </row>
    <row r="49" spans="1:26">
      <c r="A49" s="6">
        <v>-123.44</v>
      </c>
      <c r="B49" s="6">
        <v>48.58</v>
      </c>
      <c r="C49" s="6">
        <v>49</v>
      </c>
      <c r="D49" s="6">
        <v>43538</v>
      </c>
      <c r="E49" s="6">
        <v>1971</v>
      </c>
      <c r="F49" s="6">
        <v>2</v>
      </c>
      <c r="G49" s="6">
        <v>16</v>
      </c>
      <c r="H49" s="6">
        <v>8.4600000000000009</v>
      </c>
      <c r="I49" s="6">
        <v>2.52</v>
      </c>
      <c r="J49" s="6">
        <v>4.16</v>
      </c>
      <c r="K49" s="1">
        <f t="shared" si="0"/>
        <v>5.49</v>
      </c>
      <c r="L49" s="2">
        <f t="shared" si="1"/>
        <v>47</v>
      </c>
      <c r="N49" s="30" t="s">
        <v>59</v>
      </c>
      <c r="Q49" s="1">
        <f t="shared" si="2"/>
        <v>5.4110000000000014</v>
      </c>
      <c r="R49" s="1">
        <f t="shared" si="3"/>
        <v>5.2443750000000007</v>
      </c>
      <c r="S49" s="1">
        <f t="shared" si="4"/>
        <v>0.49000000000000021</v>
      </c>
      <c r="T49" s="7">
        <f t="shared" si="5"/>
        <v>2.0549999999999997</v>
      </c>
      <c r="Z49" s="7"/>
    </row>
    <row r="50" spans="1:26">
      <c r="A50" s="6">
        <v>-123.44</v>
      </c>
      <c r="B50" s="6">
        <v>48.58</v>
      </c>
      <c r="C50" s="6">
        <v>49</v>
      </c>
      <c r="D50" s="6">
        <v>43538</v>
      </c>
      <c r="E50" s="6">
        <v>1971</v>
      </c>
      <c r="F50" s="6">
        <v>2</v>
      </c>
      <c r="G50" s="6">
        <v>17</v>
      </c>
      <c r="H50" s="6">
        <v>7.98</v>
      </c>
      <c r="I50" s="6">
        <v>2.2599999999999998</v>
      </c>
      <c r="J50" s="6">
        <v>5.74</v>
      </c>
      <c r="K50" s="1">
        <f t="shared" si="0"/>
        <v>5.12</v>
      </c>
      <c r="L50" s="2">
        <f t="shared" si="1"/>
        <v>48</v>
      </c>
      <c r="N50" s="28" t="s">
        <v>53</v>
      </c>
      <c r="O50" s="25">
        <v>410.4</v>
      </c>
      <c r="Q50" s="1">
        <f t="shared" si="2"/>
        <v>5.3229999999999995</v>
      </c>
      <c r="R50" s="1">
        <f t="shared" si="3"/>
        <v>5.2956250000000002</v>
      </c>
      <c r="S50" s="1">
        <f t="shared" si="4"/>
        <v>0.12000000000000011</v>
      </c>
      <c r="T50" s="7">
        <f t="shared" si="5"/>
        <v>2.1749999999999998</v>
      </c>
      <c r="Z50" s="7"/>
    </row>
    <row r="51" spans="1:26">
      <c r="A51" s="6">
        <v>-123.44</v>
      </c>
      <c r="B51" s="6">
        <v>48.58</v>
      </c>
      <c r="C51" s="6">
        <v>49</v>
      </c>
      <c r="D51" s="6">
        <v>43538</v>
      </c>
      <c r="E51" s="6">
        <v>1971</v>
      </c>
      <c r="F51" s="6">
        <v>2</v>
      </c>
      <c r="G51" s="6">
        <v>18</v>
      </c>
      <c r="H51" s="6">
        <v>8.24</v>
      </c>
      <c r="I51" s="6">
        <v>2.37</v>
      </c>
      <c r="J51" s="6">
        <v>6.83</v>
      </c>
      <c r="K51" s="1">
        <f t="shared" si="0"/>
        <v>5.3049999999999997</v>
      </c>
      <c r="L51" s="2">
        <f t="shared" si="1"/>
        <v>49</v>
      </c>
      <c r="N51" s="30" t="s">
        <v>54</v>
      </c>
      <c r="Q51" s="1">
        <f t="shared" si="2"/>
        <v>5.3109999999999991</v>
      </c>
      <c r="R51" s="1">
        <f t="shared" si="3"/>
        <v>5.3343750000000014</v>
      </c>
      <c r="S51" s="1">
        <f t="shared" si="4"/>
        <v>0.30499999999999972</v>
      </c>
      <c r="T51" s="7">
        <f t="shared" si="5"/>
        <v>2.4799999999999995</v>
      </c>
      <c r="Z51" s="7"/>
    </row>
    <row r="52" spans="1:26">
      <c r="A52" s="6">
        <v>-123.44</v>
      </c>
      <c r="B52" s="6">
        <v>48.58</v>
      </c>
      <c r="C52" s="6">
        <v>49</v>
      </c>
      <c r="D52" s="6">
        <v>43538</v>
      </c>
      <c r="E52" s="6">
        <v>1971</v>
      </c>
      <c r="F52" s="6">
        <v>2</v>
      </c>
      <c r="G52" s="6">
        <v>19</v>
      </c>
      <c r="H52" s="6">
        <v>8.57</v>
      </c>
      <c r="I52" s="6">
        <v>2.68</v>
      </c>
      <c r="J52" s="6">
        <v>3.9</v>
      </c>
      <c r="K52" s="1">
        <f t="shared" si="0"/>
        <v>5.625</v>
      </c>
      <c r="L52" s="2">
        <f t="shared" si="1"/>
        <v>50</v>
      </c>
      <c r="N52" s="31" t="s">
        <v>50</v>
      </c>
      <c r="O52" s="25">
        <v>293.8</v>
      </c>
      <c r="Q52" s="1">
        <f t="shared" si="2"/>
        <v>5.4260000000000002</v>
      </c>
      <c r="R52" s="1">
        <f t="shared" si="3"/>
        <v>5.3881250000000023</v>
      </c>
      <c r="S52" s="1">
        <f t="shared" si="4"/>
        <v>0.625</v>
      </c>
      <c r="T52" s="7">
        <f t="shared" si="5"/>
        <v>3.1049999999999995</v>
      </c>
      <c r="Z52" s="7"/>
    </row>
    <row r="53" spans="1:26">
      <c r="A53" s="6">
        <v>-123.44</v>
      </c>
      <c r="B53" s="6">
        <v>48.58</v>
      </c>
      <c r="C53" s="6">
        <v>49</v>
      </c>
      <c r="D53" s="6">
        <v>43538</v>
      </c>
      <c r="E53" s="6">
        <v>1971</v>
      </c>
      <c r="F53" s="6">
        <v>2</v>
      </c>
      <c r="G53" s="6">
        <v>20</v>
      </c>
      <c r="H53" s="6">
        <v>8.5399999999999991</v>
      </c>
      <c r="I53" s="6">
        <v>2.41</v>
      </c>
      <c r="J53" s="6">
        <v>1.99</v>
      </c>
      <c r="K53" s="1">
        <f t="shared" si="0"/>
        <v>5.4749999999999996</v>
      </c>
      <c r="L53" s="2">
        <f t="shared" si="1"/>
        <v>51</v>
      </c>
      <c r="N53" s="28"/>
      <c r="Q53" s="1">
        <f t="shared" si="2"/>
        <v>5.4030000000000005</v>
      </c>
      <c r="R53" s="1">
        <f t="shared" si="3"/>
        <v>5.3774999999999995</v>
      </c>
      <c r="S53" s="1">
        <f t="shared" si="4"/>
        <v>0.47499999999999964</v>
      </c>
      <c r="T53" s="7">
        <f t="shared" si="5"/>
        <v>3.5799999999999992</v>
      </c>
      <c r="Z53" s="7"/>
    </row>
    <row r="54" spans="1:26">
      <c r="A54" s="6">
        <v>-123.44</v>
      </c>
      <c r="B54" s="6">
        <v>48.58</v>
      </c>
      <c r="C54" s="6">
        <v>49</v>
      </c>
      <c r="D54" s="6">
        <v>43538</v>
      </c>
      <c r="E54" s="6">
        <v>1971</v>
      </c>
      <c r="F54" s="6">
        <v>2</v>
      </c>
      <c r="G54" s="6">
        <v>21</v>
      </c>
      <c r="H54" s="6">
        <v>8.41</v>
      </c>
      <c r="I54" s="6">
        <v>2.08</v>
      </c>
      <c r="J54" s="6">
        <v>3.73</v>
      </c>
      <c r="K54" s="1">
        <f t="shared" si="0"/>
        <v>5.2450000000000001</v>
      </c>
      <c r="L54" s="2">
        <f t="shared" si="1"/>
        <v>52</v>
      </c>
      <c r="N54" s="32" t="s">
        <v>60</v>
      </c>
      <c r="O54" s="25">
        <v>25</v>
      </c>
      <c r="Q54" s="1">
        <f t="shared" si="2"/>
        <v>5.3539999999999992</v>
      </c>
      <c r="R54" s="1">
        <f t="shared" si="3"/>
        <v>5.3624999999999998</v>
      </c>
      <c r="S54" s="1">
        <f t="shared" si="4"/>
        <v>0.24500000000000011</v>
      </c>
      <c r="T54" s="7">
        <f t="shared" si="5"/>
        <v>3.8249999999999993</v>
      </c>
      <c r="Z54" s="7"/>
    </row>
    <row r="55" spans="1:26">
      <c r="A55" s="6">
        <v>-123.44</v>
      </c>
      <c r="B55" s="6">
        <v>48.58</v>
      </c>
      <c r="C55" s="6">
        <v>49</v>
      </c>
      <c r="D55" s="6">
        <v>43538</v>
      </c>
      <c r="E55" s="6">
        <v>1971</v>
      </c>
      <c r="F55" s="6">
        <v>2</v>
      </c>
      <c r="G55" s="6">
        <v>22</v>
      </c>
      <c r="H55" s="6">
        <v>9.0299999999999994</v>
      </c>
      <c r="I55" s="6">
        <v>2.1800000000000002</v>
      </c>
      <c r="J55" s="6">
        <v>3.2</v>
      </c>
      <c r="K55" s="1">
        <f t="shared" si="0"/>
        <v>5.6049999999999995</v>
      </c>
      <c r="L55" s="2">
        <f t="shared" si="1"/>
        <v>53</v>
      </c>
      <c r="N55" s="32" t="s">
        <v>61</v>
      </c>
      <c r="O55" s="25">
        <v>316</v>
      </c>
      <c r="Q55" s="1">
        <f t="shared" si="2"/>
        <v>5.4509999999999996</v>
      </c>
      <c r="R55" s="1">
        <f t="shared" si="3"/>
        <v>5.4318749999999998</v>
      </c>
      <c r="S55" s="1">
        <f t="shared" si="4"/>
        <v>0.60499999999999954</v>
      </c>
      <c r="T55" s="7">
        <f t="shared" si="5"/>
        <v>4.4299999999999988</v>
      </c>
      <c r="Z55" s="7"/>
    </row>
    <row r="56" spans="1:26">
      <c r="A56" s="6">
        <v>-123.44</v>
      </c>
      <c r="B56" s="6">
        <v>48.58</v>
      </c>
      <c r="C56" s="6">
        <v>49</v>
      </c>
      <c r="D56" s="6">
        <v>43538</v>
      </c>
      <c r="E56" s="6">
        <v>1971</v>
      </c>
      <c r="F56" s="6">
        <v>2</v>
      </c>
      <c r="G56" s="6">
        <v>23</v>
      </c>
      <c r="H56" s="6">
        <v>8.5500000000000007</v>
      </c>
      <c r="I56" s="6">
        <v>1.87</v>
      </c>
      <c r="J56" s="6">
        <v>5.39</v>
      </c>
      <c r="K56" s="1">
        <f t="shared" si="0"/>
        <v>5.2100000000000009</v>
      </c>
      <c r="L56" s="2">
        <f t="shared" si="1"/>
        <v>54</v>
      </c>
      <c r="N56" s="28" t="s">
        <v>26</v>
      </c>
      <c r="O56" s="25">
        <v>1873</v>
      </c>
      <c r="Q56" s="1">
        <f t="shared" si="2"/>
        <v>5.4320000000000004</v>
      </c>
      <c r="R56" s="1">
        <f t="shared" si="3"/>
        <v>5.3843750000000004</v>
      </c>
      <c r="S56" s="1">
        <f t="shared" si="4"/>
        <v>0.21000000000000085</v>
      </c>
      <c r="T56" s="7">
        <f t="shared" si="5"/>
        <v>4.6399999999999997</v>
      </c>
      <c r="Z56" s="7"/>
    </row>
    <row r="57" spans="1:26">
      <c r="A57" s="6">
        <v>-123.44</v>
      </c>
      <c r="B57" s="6">
        <v>48.58</v>
      </c>
      <c r="C57" s="6">
        <v>49</v>
      </c>
      <c r="D57" s="6">
        <v>43538</v>
      </c>
      <c r="E57" s="6">
        <v>1971</v>
      </c>
      <c r="F57" s="6">
        <v>2</v>
      </c>
      <c r="G57" s="6">
        <v>24</v>
      </c>
      <c r="H57" s="6">
        <v>8.7799999999999994</v>
      </c>
      <c r="I57" s="6">
        <v>2.14</v>
      </c>
      <c r="J57" s="6">
        <v>3.6</v>
      </c>
      <c r="K57" s="1">
        <f t="shared" si="0"/>
        <v>5.46</v>
      </c>
      <c r="L57" s="2">
        <f t="shared" si="1"/>
        <v>55</v>
      </c>
      <c r="Q57" s="1">
        <f t="shared" si="2"/>
        <v>5.399</v>
      </c>
      <c r="R57" s="1">
        <f t="shared" si="3"/>
        <v>5.3806250000000002</v>
      </c>
      <c r="S57" s="1">
        <f t="shared" si="4"/>
        <v>0.45999999999999996</v>
      </c>
      <c r="T57" s="7">
        <f t="shared" si="5"/>
        <v>5.0999999999999996</v>
      </c>
      <c r="Z57" s="7"/>
    </row>
    <row r="58" spans="1:26">
      <c r="A58" s="6">
        <v>-123.44</v>
      </c>
      <c r="B58" s="6">
        <v>48.58</v>
      </c>
      <c r="C58" s="6">
        <v>49</v>
      </c>
      <c r="D58" s="6">
        <v>43538</v>
      </c>
      <c r="E58" s="6">
        <v>1971</v>
      </c>
      <c r="F58" s="6">
        <v>2</v>
      </c>
      <c r="G58" s="6">
        <v>25</v>
      </c>
      <c r="H58" s="6">
        <v>8.8699999999999992</v>
      </c>
      <c r="I58" s="6">
        <v>2.29</v>
      </c>
      <c r="J58" s="6">
        <v>2.4500000000000002</v>
      </c>
      <c r="K58" s="1">
        <f t="shared" si="0"/>
        <v>5.58</v>
      </c>
      <c r="L58" s="2">
        <f t="shared" si="1"/>
        <v>56</v>
      </c>
      <c r="Q58" s="1">
        <f t="shared" si="2"/>
        <v>5.42</v>
      </c>
      <c r="R58" s="1">
        <f t="shared" si="3"/>
        <v>5.4381250000000012</v>
      </c>
      <c r="S58" s="1">
        <f t="shared" si="4"/>
        <v>0.58000000000000007</v>
      </c>
      <c r="T58" s="7">
        <f t="shared" si="5"/>
        <v>5.68</v>
      </c>
      <c r="Z58" s="7"/>
    </row>
    <row r="59" spans="1:26">
      <c r="A59" s="6">
        <v>-123.44</v>
      </c>
      <c r="B59" s="6">
        <v>48.58</v>
      </c>
      <c r="C59" s="6">
        <v>49</v>
      </c>
      <c r="D59" s="6">
        <v>43538</v>
      </c>
      <c r="E59" s="6">
        <v>1971</v>
      </c>
      <c r="F59" s="6">
        <v>2</v>
      </c>
      <c r="G59" s="6">
        <v>26</v>
      </c>
      <c r="H59" s="6">
        <v>9</v>
      </c>
      <c r="I59" s="6">
        <v>2.0499999999999998</v>
      </c>
      <c r="J59" s="6">
        <v>5.69</v>
      </c>
      <c r="K59" s="1">
        <f t="shared" si="0"/>
        <v>5.5250000000000004</v>
      </c>
      <c r="L59" s="2">
        <f t="shared" si="1"/>
        <v>57</v>
      </c>
      <c r="Q59" s="1">
        <f t="shared" si="2"/>
        <v>5.4759999999999991</v>
      </c>
      <c r="R59" s="1">
        <f t="shared" si="3"/>
        <v>5.4656250000000002</v>
      </c>
      <c r="S59" s="1">
        <f t="shared" si="4"/>
        <v>0.52500000000000036</v>
      </c>
      <c r="T59" s="7">
        <f t="shared" si="5"/>
        <v>6.2050000000000001</v>
      </c>
      <c r="Z59" s="7"/>
    </row>
    <row r="60" spans="1:26">
      <c r="A60" s="6">
        <v>-123.44</v>
      </c>
      <c r="B60" s="6">
        <v>48.58</v>
      </c>
      <c r="C60" s="6">
        <v>49</v>
      </c>
      <c r="D60" s="6">
        <v>43538</v>
      </c>
      <c r="E60" s="6">
        <v>1971</v>
      </c>
      <c r="F60" s="6">
        <v>2</v>
      </c>
      <c r="G60" s="6">
        <v>27</v>
      </c>
      <c r="H60" s="6">
        <v>9.4</v>
      </c>
      <c r="I60" s="6">
        <v>2.23</v>
      </c>
      <c r="J60" s="6">
        <v>3</v>
      </c>
      <c r="K60" s="1">
        <f t="shared" si="0"/>
        <v>5.8150000000000004</v>
      </c>
      <c r="L60" s="2">
        <f t="shared" si="1"/>
        <v>58</v>
      </c>
      <c r="Q60" s="1">
        <f t="shared" si="2"/>
        <v>5.5179999999999989</v>
      </c>
      <c r="R60" s="1">
        <f t="shared" si="3"/>
        <v>5.4893750000000008</v>
      </c>
      <c r="S60" s="1">
        <f t="shared" si="4"/>
        <v>0.81500000000000039</v>
      </c>
      <c r="T60" s="7">
        <f t="shared" si="5"/>
        <v>7.0200000000000005</v>
      </c>
      <c r="Z60" s="7"/>
    </row>
    <row r="61" spans="1:26">
      <c r="A61" s="6">
        <v>-123.44</v>
      </c>
      <c r="B61" s="6">
        <v>48.58</v>
      </c>
      <c r="C61" s="6">
        <v>49</v>
      </c>
      <c r="D61" s="6">
        <v>43538</v>
      </c>
      <c r="E61" s="6">
        <v>1971</v>
      </c>
      <c r="F61" s="6">
        <v>2</v>
      </c>
      <c r="G61" s="6">
        <v>28</v>
      </c>
      <c r="H61" s="6">
        <v>9.49</v>
      </c>
      <c r="I61" s="6">
        <v>2.72</v>
      </c>
      <c r="J61" s="6">
        <v>3.64</v>
      </c>
      <c r="K61" s="1">
        <f t="shared" si="0"/>
        <v>6.1050000000000004</v>
      </c>
      <c r="L61" s="2">
        <f t="shared" si="1"/>
        <v>59</v>
      </c>
      <c r="Q61" s="1">
        <f t="shared" si="2"/>
        <v>5.6969999999999992</v>
      </c>
      <c r="R61" s="1">
        <f t="shared" si="3"/>
        <v>5.5681250000000002</v>
      </c>
      <c r="S61" s="1">
        <f t="shared" si="4"/>
        <v>1.1050000000000004</v>
      </c>
      <c r="T61" s="7">
        <f t="shared" si="5"/>
        <v>8.125</v>
      </c>
      <c r="Z61" s="7"/>
    </row>
    <row r="62" spans="1:26">
      <c r="A62" s="6">
        <v>-123.44</v>
      </c>
      <c r="B62" s="6">
        <v>48.58</v>
      </c>
      <c r="C62" s="6">
        <v>49</v>
      </c>
      <c r="D62" s="6">
        <v>43538</v>
      </c>
      <c r="E62" s="6">
        <v>1971</v>
      </c>
      <c r="F62" s="6">
        <v>3</v>
      </c>
      <c r="G62" s="6">
        <v>1</v>
      </c>
      <c r="H62" s="6">
        <v>8.58</v>
      </c>
      <c r="I62" s="6">
        <v>2.15</v>
      </c>
      <c r="J62" s="6">
        <v>4.0199999999999996</v>
      </c>
      <c r="K62" s="1">
        <f t="shared" si="0"/>
        <v>5.3650000000000002</v>
      </c>
      <c r="L62" s="2">
        <f t="shared" si="1"/>
        <v>60</v>
      </c>
      <c r="Q62" s="1">
        <f t="shared" si="2"/>
        <v>5.677999999999999</v>
      </c>
      <c r="R62" s="1">
        <f t="shared" si="3"/>
        <v>5.5831249999999999</v>
      </c>
      <c r="S62" s="1">
        <f t="shared" si="4"/>
        <v>0.36500000000000021</v>
      </c>
      <c r="T62" s="7">
        <f t="shared" si="5"/>
        <v>8.49</v>
      </c>
      <c r="Z62" s="7"/>
    </row>
    <row r="63" spans="1:26">
      <c r="A63" s="6">
        <v>-123.44</v>
      </c>
      <c r="B63" s="6">
        <v>48.58</v>
      </c>
      <c r="C63" s="6">
        <v>49</v>
      </c>
      <c r="D63" s="6">
        <v>43538</v>
      </c>
      <c r="E63" s="6">
        <v>1971</v>
      </c>
      <c r="F63" s="6">
        <v>3</v>
      </c>
      <c r="G63" s="6">
        <v>2</v>
      </c>
      <c r="H63" s="6">
        <v>9.14</v>
      </c>
      <c r="I63" s="6">
        <v>1.9</v>
      </c>
      <c r="J63" s="6">
        <v>3.7</v>
      </c>
      <c r="K63" s="1">
        <f t="shared" si="0"/>
        <v>5.5200000000000005</v>
      </c>
      <c r="L63" s="2">
        <f t="shared" si="1"/>
        <v>61</v>
      </c>
      <c r="Q63" s="1">
        <f t="shared" si="2"/>
        <v>5.6659999999999995</v>
      </c>
      <c r="R63" s="1">
        <f t="shared" si="3"/>
        <v>5.5724999999999998</v>
      </c>
      <c r="S63" s="1">
        <f t="shared" si="4"/>
        <v>0.52000000000000046</v>
      </c>
      <c r="T63" s="7">
        <f t="shared" si="5"/>
        <v>9.0100000000000016</v>
      </c>
      <c r="Z63" s="7"/>
    </row>
    <row r="64" spans="1:26">
      <c r="A64" s="6">
        <v>-123.44</v>
      </c>
      <c r="B64" s="6">
        <v>48.58</v>
      </c>
      <c r="C64" s="6">
        <v>49</v>
      </c>
      <c r="D64" s="6">
        <v>43538</v>
      </c>
      <c r="E64" s="6">
        <v>1971</v>
      </c>
      <c r="F64" s="6">
        <v>3</v>
      </c>
      <c r="G64" s="6">
        <v>3</v>
      </c>
      <c r="H64" s="6">
        <v>8.3000000000000007</v>
      </c>
      <c r="I64" s="6">
        <v>1.87</v>
      </c>
      <c r="J64" s="6">
        <v>4.0199999999999996</v>
      </c>
      <c r="K64" s="1">
        <f t="shared" si="0"/>
        <v>5.0850000000000009</v>
      </c>
      <c r="L64" s="2">
        <f t="shared" si="1"/>
        <v>62</v>
      </c>
      <c r="Q64" s="1">
        <f t="shared" si="2"/>
        <v>5.5779999999999994</v>
      </c>
      <c r="R64" s="1">
        <f t="shared" si="3"/>
        <v>5.5568750000000007</v>
      </c>
      <c r="S64" s="1">
        <f t="shared" si="4"/>
        <v>8.5000000000000853E-2</v>
      </c>
      <c r="T64" s="7">
        <f t="shared" si="5"/>
        <v>9.0950000000000024</v>
      </c>
      <c r="Z64" s="7"/>
    </row>
    <row r="65" spans="1:26">
      <c r="A65" s="6">
        <v>-123.44</v>
      </c>
      <c r="B65" s="6">
        <v>48.58</v>
      </c>
      <c r="C65" s="6">
        <v>49</v>
      </c>
      <c r="D65" s="6">
        <v>43538</v>
      </c>
      <c r="E65" s="6">
        <v>1971</v>
      </c>
      <c r="F65" s="6">
        <v>3</v>
      </c>
      <c r="G65" s="6">
        <v>4</v>
      </c>
      <c r="H65" s="6">
        <v>8.7899999999999991</v>
      </c>
      <c r="I65" s="6">
        <v>2.0699999999999998</v>
      </c>
      <c r="J65" s="6">
        <v>2.79</v>
      </c>
      <c r="K65" s="1">
        <f t="shared" si="0"/>
        <v>5.43</v>
      </c>
      <c r="L65" s="2">
        <f t="shared" si="1"/>
        <v>63</v>
      </c>
      <c r="Q65" s="1">
        <f t="shared" si="2"/>
        <v>5.5009999999999994</v>
      </c>
      <c r="R65" s="1">
        <f t="shared" si="3"/>
        <v>5.5531249999999996</v>
      </c>
      <c r="S65" s="1">
        <f t="shared" si="4"/>
        <v>0.42999999999999972</v>
      </c>
      <c r="T65" s="7">
        <f t="shared" si="5"/>
        <v>9.5250000000000021</v>
      </c>
      <c r="Z65" s="7"/>
    </row>
    <row r="66" spans="1:26">
      <c r="A66" s="6">
        <v>-123.44</v>
      </c>
      <c r="B66" s="6">
        <v>48.58</v>
      </c>
      <c r="C66" s="6">
        <v>49</v>
      </c>
      <c r="D66" s="6">
        <v>43538</v>
      </c>
      <c r="E66" s="6">
        <v>1971</v>
      </c>
      <c r="F66" s="6">
        <v>3</v>
      </c>
      <c r="G66" s="6">
        <v>5</v>
      </c>
      <c r="H66" s="6">
        <v>8.89</v>
      </c>
      <c r="I66" s="6">
        <v>1.86</v>
      </c>
      <c r="J66" s="6">
        <v>3.8</v>
      </c>
      <c r="K66" s="1">
        <f t="shared" si="0"/>
        <v>5.375</v>
      </c>
      <c r="L66" s="2">
        <f t="shared" si="1"/>
        <v>64</v>
      </c>
      <c r="Q66" s="1">
        <f t="shared" si="2"/>
        <v>5.3550000000000004</v>
      </c>
      <c r="R66" s="1">
        <f t="shared" si="3"/>
        <v>5.5274999999999999</v>
      </c>
      <c r="S66" s="1">
        <f t="shared" si="4"/>
        <v>0.375</v>
      </c>
      <c r="T66" s="7">
        <f t="shared" si="5"/>
        <v>9.9000000000000021</v>
      </c>
      <c r="Z66" s="7"/>
    </row>
    <row r="67" spans="1:26">
      <c r="A67" s="6">
        <v>-123.44</v>
      </c>
      <c r="B67" s="6">
        <v>48.58</v>
      </c>
      <c r="C67" s="6">
        <v>49</v>
      </c>
      <c r="D67" s="6">
        <v>43538</v>
      </c>
      <c r="E67" s="6">
        <v>1971</v>
      </c>
      <c r="F67" s="6">
        <v>3</v>
      </c>
      <c r="G67" s="6">
        <v>6</v>
      </c>
      <c r="H67" s="6">
        <v>9.32</v>
      </c>
      <c r="I67" s="6">
        <v>2.13</v>
      </c>
      <c r="J67" s="6">
        <v>2.66</v>
      </c>
      <c r="K67" s="1">
        <f t="shared" si="0"/>
        <v>5.7249999999999996</v>
      </c>
      <c r="L67" s="2">
        <f t="shared" si="1"/>
        <v>65</v>
      </c>
      <c r="Q67" s="1">
        <f t="shared" si="2"/>
        <v>5.4270000000000005</v>
      </c>
      <c r="R67" s="1">
        <f t="shared" si="3"/>
        <v>5.5524999999999984</v>
      </c>
      <c r="S67" s="1">
        <f t="shared" si="4"/>
        <v>0.72499999999999964</v>
      </c>
      <c r="T67" s="7">
        <f t="shared" si="5"/>
        <v>10.625000000000002</v>
      </c>
      <c r="Z67" s="7"/>
    </row>
    <row r="68" spans="1:26">
      <c r="A68" s="6">
        <v>-123.44</v>
      </c>
      <c r="B68" s="6">
        <v>48.58</v>
      </c>
      <c r="C68" s="6">
        <v>49</v>
      </c>
      <c r="D68" s="6">
        <v>43538</v>
      </c>
      <c r="E68" s="6">
        <v>1971</v>
      </c>
      <c r="F68" s="6">
        <v>3</v>
      </c>
      <c r="G68" s="6">
        <v>7</v>
      </c>
      <c r="H68" s="6">
        <v>9.66</v>
      </c>
      <c r="I68" s="6">
        <v>2.59</v>
      </c>
      <c r="J68" s="6">
        <v>2.2799999999999998</v>
      </c>
      <c r="K68" s="1">
        <f t="shared" ref="K68:K131" si="6">AVERAGE(H68,I68)</f>
        <v>6.125</v>
      </c>
      <c r="L68" s="2">
        <f t="shared" si="1"/>
        <v>66</v>
      </c>
      <c r="Q68" s="1">
        <f t="shared" si="2"/>
        <v>5.548</v>
      </c>
      <c r="R68" s="1">
        <f t="shared" si="3"/>
        <v>5.5912500000000005</v>
      </c>
      <c r="S68" s="1">
        <f t="shared" si="4"/>
        <v>1.125</v>
      </c>
      <c r="T68" s="7">
        <f t="shared" si="5"/>
        <v>11.750000000000002</v>
      </c>
      <c r="Z68" s="7"/>
    </row>
    <row r="69" spans="1:26">
      <c r="A69" s="6">
        <v>-123.44</v>
      </c>
      <c r="B69" s="6">
        <v>48.58</v>
      </c>
      <c r="C69" s="6">
        <v>49</v>
      </c>
      <c r="D69" s="6">
        <v>43538</v>
      </c>
      <c r="E69" s="6">
        <v>1971</v>
      </c>
      <c r="F69" s="6">
        <v>3</v>
      </c>
      <c r="G69" s="6">
        <v>8</v>
      </c>
      <c r="H69" s="6">
        <v>9.9700000000000006</v>
      </c>
      <c r="I69" s="6">
        <v>2.54</v>
      </c>
      <c r="J69" s="6">
        <v>3.29</v>
      </c>
      <c r="K69" s="1">
        <f t="shared" si="6"/>
        <v>6.2550000000000008</v>
      </c>
      <c r="L69" s="2">
        <f t="shared" ref="L69:L132" si="7">L68+1</f>
        <v>67</v>
      </c>
      <c r="Q69" s="1">
        <f t="shared" si="2"/>
        <v>5.782</v>
      </c>
      <c r="R69" s="1">
        <f t="shared" si="3"/>
        <v>5.61</v>
      </c>
      <c r="S69" s="1">
        <f t="shared" si="4"/>
        <v>1.2550000000000008</v>
      </c>
      <c r="T69" s="7">
        <f t="shared" si="5"/>
        <v>13.005000000000003</v>
      </c>
      <c r="Z69" s="7"/>
    </row>
    <row r="70" spans="1:26">
      <c r="A70" s="6">
        <v>-123.44</v>
      </c>
      <c r="B70" s="6">
        <v>48.58</v>
      </c>
      <c r="C70" s="6">
        <v>49</v>
      </c>
      <c r="D70" s="6">
        <v>43538</v>
      </c>
      <c r="E70" s="6">
        <v>1971</v>
      </c>
      <c r="F70" s="6">
        <v>3</v>
      </c>
      <c r="G70" s="6">
        <v>9</v>
      </c>
      <c r="H70" s="6">
        <v>10.6</v>
      </c>
      <c r="I70" s="6">
        <v>3.41</v>
      </c>
      <c r="J70" s="6">
        <v>3.13</v>
      </c>
      <c r="K70" s="1">
        <f t="shared" si="6"/>
        <v>7.0049999999999999</v>
      </c>
      <c r="L70" s="2">
        <f t="shared" si="7"/>
        <v>68</v>
      </c>
      <c r="Q70" s="1">
        <f t="shared" si="2"/>
        <v>6.0969999999999995</v>
      </c>
      <c r="R70" s="1">
        <f t="shared" si="3"/>
        <v>5.8150000000000004</v>
      </c>
      <c r="S70" s="1">
        <f t="shared" si="4"/>
        <v>2.0049999999999999</v>
      </c>
      <c r="T70" s="7">
        <f t="shared" si="5"/>
        <v>15.010000000000002</v>
      </c>
      <c r="Z70" s="7"/>
    </row>
    <row r="71" spans="1:26">
      <c r="A71" s="6">
        <v>-123.44</v>
      </c>
      <c r="B71" s="6">
        <v>48.58</v>
      </c>
      <c r="C71" s="6">
        <v>49</v>
      </c>
      <c r="D71" s="6">
        <v>43538</v>
      </c>
      <c r="E71" s="6">
        <v>1971</v>
      </c>
      <c r="F71" s="6">
        <v>3</v>
      </c>
      <c r="G71" s="6">
        <v>10</v>
      </c>
      <c r="H71" s="6">
        <v>10.63</v>
      </c>
      <c r="I71" s="6">
        <v>3.56</v>
      </c>
      <c r="J71" s="6">
        <v>2.0299999999999998</v>
      </c>
      <c r="K71" s="1">
        <f t="shared" si="6"/>
        <v>7.0950000000000006</v>
      </c>
      <c r="L71" s="2">
        <f t="shared" si="7"/>
        <v>69</v>
      </c>
      <c r="Q71" s="1">
        <f t="shared" si="2"/>
        <v>6.4409999999999998</v>
      </c>
      <c r="R71" s="1">
        <f t="shared" si="3"/>
        <v>6.0118749999999999</v>
      </c>
      <c r="S71" s="1">
        <f t="shared" si="4"/>
        <v>2.0950000000000006</v>
      </c>
      <c r="T71" s="7">
        <f t="shared" si="5"/>
        <v>17.105000000000004</v>
      </c>
      <c r="Z71" s="7"/>
    </row>
    <row r="72" spans="1:26">
      <c r="A72" s="6">
        <v>-123.44</v>
      </c>
      <c r="B72" s="6">
        <v>48.58</v>
      </c>
      <c r="C72" s="6">
        <v>49</v>
      </c>
      <c r="D72" s="6">
        <v>43538</v>
      </c>
      <c r="E72" s="6">
        <v>1971</v>
      </c>
      <c r="F72" s="6">
        <v>3</v>
      </c>
      <c r="G72" s="6">
        <v>11</v>
      </c>
      <c r="H72" s="6">
        <v>10.32</v>
      </c>
      <c r="I72" s="6">
        <v>3.1</v>
      </c>
      <c r="J72" s="6">
        <v>2.19</v>
      </c>
      <c r="K72" s="1">
        <f t="shared" si="6"/>
        <v>6.71</v>
      </c>
      <c r="L72" s="2">
        <f t="shared" si="7"/>
        <v>70</v>
      </c>
      <c r="Q72" s="1">
        <f t="shared" ref="Q72:Q135" si="8">AVERAGE(H68:I72)</f>
        <v>6.6379999999999999</v>
      </c>
      <c r="R72" s="1">
        <f t="shared" si="3"/>
        <v>6.2149999999999999</v>
      </c>
      <c r="S72" s="1">
        <f t="shared" si="4"/>
        <v>1.71</v>
      </c>
      <c r="T72" s="7">
        <f t="shared" si="5"/>
        <v>18.815000000000005</v>
      </c>
      <c r="Z72" s="7"/>
    </row>
    <row r="73" spans="1:26">
      <c r="A73" s="6">
        <v>-123.44</v>
      </c>
      <c r="B73" s="6">
        <v>48.58</v>
      </c>
      <c r="C73" s="6">
        <v>49</v>
      </c>
      <c r="D73" s="6">
        <v>43538</v>
      </c>
      <c r="E73" s="6">
        <v>1971</v>
      </c>
      <c r="F73" s="6">
        <v>3</v>
      </c>
      <c r="G73" s="6">
        <v>12</v>
      </c>
      <c r="H73" s="6">
        <v>10.19</v>
      </c>
      <c r="I73" s="6">
        <v>3.32</v>
      </c>
      <c r="J73" s="6">
        <v>2.81</v>
      </c>
      <c r="K73" s="1">
        <f t="shared" si="6"/>
        <v>6.7549999999999999</v>
      </c>
      <c r="L73" s="2">
        <f t="shared" si="7"/>
        <v>71</v>
      </c>
      <c r="Q73" s="1">
        <f t="shared" si="8"/>
        <v>6.7640000000000002</v>
      </c>
      <c r="R73" s="1">
        <f t="shared" si="3"/>
        <v>6.3806249999999984</v>
      </c>
      <c r="S73" s="1">
        <f t="shared" si="4"/>
        <v>1.7549999999999999</v>
      </c>
      <c r="T73" s="7">
        <f t="shared" si="5"/>
        <v>20.570000000000004</v>
      </c>
      <c r="Z73" s="7"/>
    </row>
    <row r="74" spans="1:26">
      <c r="A74" s="6">
        <v>-123.44</v>
      </c>
      <c r="B74" s="6">
        <v>48.58</v>
      </c>
      <c r="C74" s="6">
        <v>49</v>
      </c>
      <c r="D74" s="6">
        <v>43538</v>
      </c>
      <c r="E74" s="6">
        <v>1971</v>
      </c>
      <c r="F74" s="6">
        <v>3</v>
      </c>
      <c r="G74" s="6">
        <v>13</v>
      </c>
      <c r="H74" s="6">
        <v>10.57</v>
      </c>
      <c r="I74" s="6">
        <v>3.24</v>
      </c>
      <c r="J74" s="6">
        <v>2.97</v>
      </c>
      <c r="K74" s="1">
        <f t="shared" si="6"/>
        <v>6.9050000000000002</v>
      </c>
      <c r="L74" s="2">
        <f t="shared" si="7"/>
        <v>72</v>
      </c>
      <c r="Q74" s="1">
        <f t="shared" si="8"/>
        <v>6.8939999999999984</v>
      </c>
      <c r="R74" s="1">
        <f t="shared" si="3"/>
        <v>6.5718749999999977</v>
      </c>
      <c r="S74" s="1">
        <f t="shared" si="4"/>
        <v>1.9050000000000002</v>
      </c>
      <c r="T74" s="7">
        <f t="shared" si="5"/>
        <v>22.475000000000005</v>
      </c>
      <c r="Z74" s="7"/>
    </row>
    <row r="75" spans="1:26">
      <c r="A75" s="6">
        <v>-123.44</v>
      </c>
      <c r="B75" s="6">
        <v>48.58</v>
      </c>
      <c r="C75" s="6">
        <v>49</v>
      </c>
      <c r="D75" s="6">
        <v>43538</v>
      </c>
      <c r="E75" s="6">
        <v>1971</v>
      </c>
      <c r="F75" s="6">
        <v>3</v>
      </c>
      <c r="G75" s="6">
        <v>14</v>
      </c>
      <c r="H75" s="6">
        <v>10.119999999999999</v>
      </c>
      <c r="I75" s="6">
        <v>2.76</v>
      </c>
      <c r="J75" s="6">
        <v>2.11</v>
      </c>
      <c r="K75" s="1">
        <f t="shared" si="6"/>
        <v>6.4399999999999995</v>
      </c>
      <c r="L75" s="2">
        <f t="shared" si="7"/>
        <v>73</v>
      </c>
      <c r="Q75" s="1">
        <f t="shared" si="8"/>
        <v>6.7810000000000015</v>
      </c>
      <c r="R75" s="1">
        <f t="shared" ref="R75:R138" si="9">AVERAGE(H68:I75)</f>
        <v>6.661249999999999</v>
      </c>
      <c r="S75" s="1">
        <f t="shared" si="4"/>
        <v>1.4399999999999995</v>
      </c>
      <c r="T75" s="7">
        <f t="shared" si="5"/>
        <v>23.915000000000006</v>
      </c>
      <c r="Z75" s="7"/>
    </row>
    <row r="76" spans="1:26">
      <c r="A76" s="6">
        <v>-123.44</v>
      </c>
      <c r="B76" s="6">
        <v>48.58</v>
      </c>
      <c r="C76" s="6">
        <v>49</v>
      </c>
      <c r="D76" s="6">
        <v>43538</v>
      </c>
      <c r="E76" s="6">
        <v>1971</v>
      </c>
      <c r="F76" s="6">
        <v>3</v>
      </c>
      <c r="G76" s="6">
        <v>15</v>
      </c>
      <c r="H76" s="6">
        <v>9.84</v>
      </c>
      <c r="I76" s="6">
        <v>2.77</v>
      </c>
      <c r="J76" s="6">
        <v>3.09</v>
      </c>
      <c r="K76" s="1">
        <f t="shared" si="6"/>
        <v>6.3049999999999997</v>
      </c>
      <c r="L76" s="2">
        <f t="shared" si="7"/>
        <v>74</v>
      </c>
      <c r="Q76" s="1">
        <f t="shared" si="8"/>
        <v>6.6229999999999993</v>
      </c>
      <c r="R76" s="1">
        <f t="shared" si="9"/>
        <v>6.6837500000000007</v>
      </c>
      <c r="S76" s="1">
        <f t="shared" si="4"/>
        <v>1.3049999999999997</v>
      </c>
      <c r="T76" s="7">
        <f t="shared" si="5"/>
        <v>25.220000000000006</v>
      </c>
      <c r="Z76" s="7"/>
    </row>
    <row r="77" spans="1:26">
      <c r="A77" s="6">
        <v>-123.44</v>
      </c>
      <c r="B77" s="6">
        <v>48.58</v>
      </c>
      <c r="C77" s="6">
        <v>49</v>
      </c>
      <c r="D77" s="6">
        <v>43538</v>
      </c>
      <c r="E77" s="6">
        <v>1971</v>
      </c>
      <c r="F77" s="6">
        <v>3</v>
      </c>
      <c r="G77" s="6">
        <v>16</v>
      </c>
      <c r="H77" s="6">
        <v>10.58</v>
      </c>
      <c r="I77" s="6">
        <v>2.84</v>
      </c>
      <c r="J77" s="6">
        <v>2.7</v>
      </c>
      <c r="K77" s="1">
        <f t="shared" si="6"/>
        <v>6.71</v>
      </c>
      <c r="L77" s="2">
        <f t="shared" si="7"/>
        <v>75</v>
      </c>
      <c r="Q77" s="1">
        <f t="shared" si="8"/>
        <v>6.6229999999999993</v>
      </c>
      <c r="R77" s="1">
        <f t="shared" si="9"/>
        <v>6.7406249999999996</v>
      </c>
      <c r="S77" s="1">
        <f t="shared" si="4"/>
        <v>1.71</v>
      </c>
      <c r="T77" s="7">
        <f t="shared" si="5"/>
        <v>26.930000000000007</v>
      </c>
      <c r="Z77" s="7"/>
    </row>
    <row r="78" spans="1:26">
      <c r="A78" s="6">
        <v>-123.44</v>
      </c>
      <c r="B78" s="6">
        <v>48.58</v>
      </c>
      <c r="C78" s="6">
        <v>49</v>
      </c>
      <c r="D78" s="6">
        <v>43538</v>
      </c>
      <c r="E78" s="6">
        <v>1971</v>
      </c>
      <c r="F78" s="6">
        <v>3</v>
      </c>
      <c r="G78" s="6">
        <v>17</v>
      </c>
      <c r="H78" s="6">
        <v>10.89</v>
      </c>
      <c r="I78" s="6">
        <v>3.06</v>
      </c>
      <c r="J78" s="6">
        <v>3.78</v>
      </c>
      <c r="K78" s="1">
        <f t="shared" si="6"/>
        <v>6.9750000000000005</v>
      </c>
      <c r="L78" s="2">
        <f t="shared" si="7"/>
        <v>76</v>
      </c>
      <c r="Q78" s="1">
        <f t="shared" si="8"/>
        <v>6.6669999999999998</v>
      </c>
      <c r="R78" s="1">
        <f t="shared" si="9"/>
        <v>6.7368750000000013</v>
      </c>
      <c r="S78" s="1">
        <f t="shared" si="4"/>
        <v>1.9750000000000005</v>
      </c>
      <c r="T78" s="7">
        <f t="shared" si="5"/>
        <v>28.905000000000008</v>
      </c>
      <c r="Z78" s="7"/>
    </row>
    <row r="79" spans="1:26">
      <c r="A79" s="6">
        <v>-123.44</v>
      </c>
      <c r="B79" s="6">
        <v>48.58</v>
      </c>
      <c r="C79" s="6">
        <v>49</v>
      </c>
      <c r="D79" s="6">
        <v>43538</v>
      </c>
      <c r="E79" s="6">
        <v>1971</v>
      </c>
      <c r="F79" s="6">
        <v>3</v>
      </c>
      <c r="G79" s="6">
        <v>18</v>
      </c>
      <c r="H79" s="6">
        <v>11.25</v>
      </c>
      <c r="I79" s="6">
        <v>3.54</v>
      </c>
      <c r="J79" s="6">
        <v>2.88</v>
      </c>
      <c r="K79" s="1">
        <f t="shared" si="6"/>
        <v>7.3949999999999996</v>
      </c>
      <c r="L79" s="2">
        <f t="shared" si="7"/>
        <v>77</v>
      </c>
      <c r="Q79" s="1">
        <f t="shared" si="8"/>
        <v>6.7650000000000006</v>
      </c>
      <c r="R79" s="1">
        <f t="shared" si="9"/>
        <v>6.774375</v>
      </c>
      <c r="S79" s="1">
        <f t="shared" si="4"/>
        <v>2.3949999999999996</v>
      </c>
      <c r="T79" s="7">
        <f t="shared" si="5"/>
        <v>31.300000000000008</v>
      </c>
      <c r="Z79" s="7"/>
    </row>
    <row r="80" spans="1:26">
      <c r="A80" s="6">
        <v>-123.44</v>
      </c>
      <c r="B80" s="6">
        <v>48.58</v>
      </c>
      <c r="C80" s="6">
        <v>49</v>
      </c>
      <c r="D80" s="6">
        <v>43538</v>
      </c>
      <c r="E80" s="6">
        <v>1971</v>
      </c>
      <c r="F80" s="6">
        <v>3</v>
      </c>
      <c r="G80" s="6">
        <v>19</v>
      </c>
      <c r="H80" s="6">
        <v>11.34</v>
      </c>
      <c r="I80" s="6">
        <v>3.26</v>
      </c>
      <c r="J80" s="6">
        <v>1.78</v>
      </c>
      <c r="K80" s="1">
        <f t="shared" si="6"/>
        <v>7.3</v>
      </c>
      <c r="L80" s="2">
        <f t="shared" si="7"/>
        <v>78</v>
      </c>
      <c r="Q80" s="1">
        <f t="shared" si="8"/>
        <v>6.9370000000000003</v>
      </c>
      <c r="R80" s="1">
        <f t="shared" si="9"/>
        <v>6.8481250000000005</v>
      </c>
      <c r="S80" s="1">
        <f t="shared" si="4"/>
        <v>2.2999999999999998</v>
      </c>
      <c r="T80" s="7">
        <f t="shared" si="5"/>
        <v>33.600000000000009</v>
      </c>
      <c r="Z80" s="7"/>
    </row>
    <row r="81" spans="1:26">
      <c r="A81" s="6">
        <v>-123.44</v>
      </c>
      <c r="B81" s="6">
        <v>48.58</v>
      </c>
      <c r="C81" s="6">
        <v>49</v>
      </c>
      <c r="D81" s="6">
        <v>43538</v>
      </c>
      <c r="E81" s="6">
        <v>1971</v>
      </c>
      <c r="F81" s="6">
        <v>3</v>
      </c>
      <c r="G81" s="6">
        <v>20</v>
      </c>
      <c r="H81" s="6">
        <v>11.65</v>
      </c>
      <c r="I81" s="6">
        <v>3.34</v>
      </c>
      <c r="J81" s="6">
        <v>1.93</v>
      </c>
      <c r="K81" s="1">
        <f t="shared" si="6"/>
        <v>7.4950000000000001</v>
      </c>
      <c r="L81" s="2">
        <f t="shared" si="7"/>
        <v>79</v>
      </c>
      <c r="Q81" s="1">
        <f t="shared" si="8"/>
        <v>7.1749999999999998</v>
      </c>
      <c r="R81" s="1">
        <f t="shared" si="9"/>
        <v>6.9406250000000016</v>
      </c>
      <c r="S81" s="1">
        <f t="shared" si="4"/>
        <v>2.4950000000000001</v>
      </c>
      <c r="T81" s="7">
        <f t="shared" si="5"/>
        <v>36.095000000000006</v>
      </c>
      <c r="Z81" s="7"/>
    </row>
    <row r="82" spans="1:26">
      <c r="A82" s="6">
        <v>-123.44</v>
      </c>
      <c r="B82" s="6">
        <v>48.58</v>
      </c>
      <c r="C82" s="6">
        <v>49</v>
      </c>
      <c r="D82" s="6">
        <v>43538</v>
      </c>
      <c r="E82" s="6">
        <v>1971</v>
      </c>
      <c r="F82" s="6">
        <v>3</v>
      </c>
      <c r="G82" s="6">
        <v>21</v>
      </c>
      <c r="H82" s="6">
        <v>11.01</v>
      </c>
      <c r="I82" s="6">
        <v>3.72</v>
      </c>
      <c r="J82" s="6">
        <v>2.44</v>
      </c>
      <c r="K82" s="1">
        <f t="shared" si="6"/>
        <v>7.3650000000000002</v>
      </c>
      <c r="L82" s="2">
        <f t="shared" si="7"/>
        <v>80</v>
      </c>
      <c r="Q82" s="1">
        <f t="shared" si="8"/>
        <v>7.306</v>
      </c>
      <c r="R82" s="1">
        <f t="shared" si="9"/>
        <v>6.9981250000000017</v>
      </c>
      <c r="S82" s="1">
        <f t="shared" si="4"/>
        <v>2.3650000000000002</v>
      </c>
      <c r="T82" s="7">
        <f t="shared" si="5"/>
        <v>38.460000000000008</v>
      </c>
      <c r="Z82" s="7"/>
    </row>
    <row r="83" spans="1:26">
      <c r="A83" s="6">
        <v>-123.44</v>
      </c>
      <c r="B83" s="6">
        <v>48.58</v>
      </c>
      <c r="C83" s="6">
        <v>49</v>
      </c>
      <c r="D83" s="6">
        <v>43538</v>
      </c>
      <c r="E83" s="6">
        <v>1971</v>
      </c>
      <c r="F83" s="6">
        <v>3</v>
      </c>
      <c r="G83" s="6">
        <v>22</v>
      </c>
      <c r="H83" s="6">
        <v>10.93</v>
      </c>
      <c r="I83" s="6">
        <v>3.71</v>
      </c>
      <c r="J83" s="6">
        <v>3.76</v>
      </c>
      <c r="K83" s="1">
        <f t="shared" si="6"/>
        <v>7.32</v>
      </c>
      <c r="L83" s="2">
        <f t="shared" si="7"/>
        <v>81</v>
      </c>
      <c r="Q83" s="1">
        <f t="shared" si="8"/>
        <v>7.3749999999999982</v>
      </c>
      <c r="R83" s="1">
        <f t="shared" si="9"/>
        <v>7.1081250000000002</v>
      </c>
      <c r="S83" s="1">
        <f t="shared" si="4"/>
        <v>2.3200000000000003</v>
      </c>
      <c r="T83" s="7">
        <f t="shared" si="5"/>
        <v>40.780000000000008</v>
      </c>
      <c r="Z83" s="7"/>
    </row>
    <row r="84" spans="1:26">
      <c r="A84" s="6">
        <v>-123.44</v>
      </c>
      <c r="B84" s="6">
        <v>48.58</v>
      </c>
      <c r="C84" s="6">
        <v>49</v>
      </c>
      <c r="D84" s="6">
        <v>43538</v>
      </c>
      <c r="E84" s="6">
        <v>1971</v>
      </c>
      <c r="F84" s="6">
        <v>3</v>
      </c>
      <c r="G84" s="6">
        <v>23</v>
      </c>
      <c r="H84" s="6">
        <v>10.98</v>
      </c>
      <c r="I84" s="6">
        <v>3.4</v>
      </c>
      <c r="J84" s="6">
        <v>1.97</v>
      </c>
      <c r="K84" s="1">
        <f t="shared" si="6"/>
        <v>7.19</v>
      </c>
      <c r="L84" s="2">
        <f t="shared" si="7"/>
        <v>82</v>
      </c>
      <c r="Q84" s="1">
        <f t="shared" si="8"/>
        <v>7.3340000000000005</v>
      </c>
      <c r="R84" s="1">
        <f t="shared" si="9"/>
        <v>7.21875</v>
      </c>
      <c r="S84" s="1">
        <f t="shared" si="4"/>
        <v>2.1900000000000004</v>
      </c>
      <c r="T84" s="7">
        <f t="shared" si="5"/>
        <v>42.970000000000006</v>
      </c>
      <c r="Z84" s="7"/>
    </row>
    <row r="85" spans="1:26">
      <c r="A85" s="6">
        <v>-123.44</v>
      </c>
      <c r="B85" s="6">
        <v>48.58</v>
      </c>
      <c r="C85" s="6">
        <v>49</v>
      </c>
      <c r="D85" s="6">
        <v>43538</v>
      </c>
      <c r="E85" s="6">
        <v>1971</v>
      </c>
      <c r="F85" s="6">
        <v>3</v>
      </c>
      <c r="G85" s="6">
        <v>24</v>
      </c>
      <c r="H85" s="6">
        <v>10.58</v>
      </c>
      <c r="I85" s="6">
        <v>2.83</v>
      </c>
      <c r="J85" s="6">
        <v>1.86</v>
      </c>
      <c r="K85" s="1">
        <f t="shared" si="6"/>
        <v>6.7050000000000001</v>
      </c>
      <c r="L85" s="2">
        <f t="shared" si="7"/>
        <v>83</v>
      </c>
      <c r="Q85" s="1">
        <f t="shared" si="8"/>
        <v>7.2150000000000007</v>
      </c>
      <c r="R85" s="1">
        <f t="shared" si="9"/>
        <v>7.2181250000000006</v>
      </c>
      <c r="S85" s="1">
        <f t="shared" si="4"/>
        <v>1.7050000000000001</v>
      </c>
      <c r="T85" s="7">
        <f t="shared" si="5"/>
        <v>44.675000000000004</v>
      </c>
      <c r="Z85" s="7"/>
    </row>
    <row r="86" spans="1:26">
      <c r="A86" s="6">
        <v>-123.44</v>
      </c>
      <c r="B86" s="6">
        <v>48.58</v>
      </c>
      <c r="C86" s="6">
        <v>49</v>
      </c>
      <c r="D86" s="6">
        <v>43538</v>
      </c>
      <c r="E86" s="6">
        <v>1971</v>
      </c>
      <c r="F86" s="6">
        <v>3</v>
      </c>
      <c r="G86" s="6">
        <v>25</v>
      </c>
      <c r="H86" s="6">
        <v>10.7</v>
      </c>
      <c r="I86" s="6">
        <v>2.85</v>
      </c>
      <c r="J86" s="6">
        <v>2.36</v>
      </c>
      <c r="K86" s="1">
        <f t="shared" si="6"/>
        <v>6.7749999999999995</v>
      </c>
      <c r="L86" s="2">
        <f t="shared" si="7"/>
        <v>84</v>
      </c>
      <c r="Q86" s="1">
        <f t="shared" si="8"/>
        <v>7.0709999999999997</v>
      </c>
      <c r="R86" s="1">
        <f t="shared" si="9"/>
        <v>7.1931249999999993</v>
      </c>
      <c r="S86" s="1">
        <f t="shared" si="4"/>
        <v>1.7749999999999995</v>
      </c>
      <c r="T86" s="7">
        <f t="shared" si="5"/>
        <v>46.45</v>
      </c>
      <c r="Z86" s="7"/>
    </row>
    <row r="87" spans="1:26">
      <c r="A87" s="6">
        <v>-123.44</v>
      </c>
      <c r="B87" s="6">
        <v>48.58</v>
      </c>
      <c r="C87" s="6">
        <v>49</v>
      </c>
      <c r="D87" s="6">
        <v>43538</v>
      </c>
      <c r="E87" s="6">
        <v>1971</v>
      </c>
      <c r="F87" s="6">
        <v>3</v>
      </c>
      <c r="G87" s="6">
        <v>26</v>
      </c>
      <c r="H87" s="6">
        <v>10.48</v>
      </c>
      <c r="I87" s="6">
        <v>3.14</v>
      </c>
      <c r="J87" s="6">
        <v>1.69</v>
      </c>
      <c r="K87" s="1">
        <f t="shared" si="6"/>
        <v>6.8100000000000005</v>
      </c>
      <c r="L87" s="2">
        <f t="shared" si="7"/>
        <v>85</v>
      </c>
      <c r="Q87" s="1">
        <f t="shared" si="8"/>
        <v>6.9599999999999991</v>
      </c>
      <c r="R87" s="1">
        <f t="shared" si="9"/>
        <v>7.12</v>
      </c>
      <c r="S87" s="1">
        <f t="shared" si="4"/>
        <v>1.8100000000000005</v>
      </c>
      <c r="T87" s="7">
        <f t="shared" si="5"/>
        <v>48.260000000000005</v>
      </c>
      <c r="Z87" s="7"/>
    </row>
    <row r="88" spans="1:26">
      <c r="A88" s="6">
        <v>-123.44</v>
      </c>
      <c r="B88" s="6">
        <v>48.58</v>
      </c>
      <c r="C88" s="6">
        <v>49</v>
      </c>
      <c r="D88" s="6">
        <v>43538</v>
      </c>
      <c r="E88" s="6">
        <v>1971</v>
      </c>
      <c r="F88" s="6">
        <v>3</v>
      </c>
      <c r="G88" s="6">
        <v>27</v>
      </c>
      <c r="H88" s="6">
        <v>11.12</v>
      </c>
      <c r="I88" s="6">
        <v>2.85</v>
      </c>
      <c r="J88" s="6">
        <v>1.06</v>
      </c>
      <c r="K88" s="1">
        <f t="shared" si="6"/>
        <v>6.9849999999999994</v>
      </c>
      <c r="L88" s="2">
        <f t="shared" si="7"/>
        <v>86</v>
      </c>
      <c r="Q88" s="1">
        <f t="shared" si="8"/>
        <v>6.8929999999999989</v>
      </c>
      <c r="R88" s="1">
        <f t="shared" si="9"/>
        <v>7.0806250000000004</v>
      </c>
      <c r="S88" s="1">
        <f t="shared" si="4"/>
        <v>1.9849999999999994</v>
      </c>
      <c r="T88" s="7">
        <f t="shared" si="5"/>
        <v>50.245000000000005</v>
      </c>
      <c r="Z88" s="7"/>
    </row>
    <row r="89" spans="1:26">
      <c r="A89" s="6">
        <v>-123.44</v>
      </c>
      <c r="B89" s="6">
        <v>48.58</v>
      </c>
      <c r="C89" s="6">
        <v>49</v>
      </c>
      <c r="D89" s="6">
        <v>43538</v>
      </c>
      <c r="E89" s="6">
        <v>1971</v>
      </c>
      <c r="F89" s="6">
        <v>3</v>
      </c>
      <c r="G89" s="6">
        <v>28</v>
      </c>
      <c r="H89" s="6">
        <v>11.57</v>
      </c>
      <c r="I89" s="6">
        <v>2.81</v>
      </c>
      <c r="J89" s="6">
        <v>1.74</v>
      </c>
      <c r="K89" s="1">
        <f t="shared" si="6"/>
        <v>7.19</v>
      </c>
      <c r="L89" s="2">
        <f t="shared" si="7"/>
        <v>87</v>
      </c>
      <c r="Q89" s="1">
        <f t="shared" si="8"/>
        <v>6.8930000000000007</v>
      </c>
      <c r="R89" s="1">
        <f t="shared" si="9"/>
        <v>7.0425000000000004</v>
      </c>
      <c r="S89" s="1">
        <f t="shared" si="4"/>
        <v>2.1900000000000004</v>
      </c>
      <c r="T89" s="7">
        <f t="shared" si="5"/>
        <v>52.435000000000002</v>
      </c>
      <c r="Z89" s="7"/>
    </row>
    <row r="90" spans="1:26">
      <c r="A90" s="6">
        <v>-123.44</v>
      </c>
      <c r="B90" s="6">
        <v>48.58</v>
      </c>
      <c r="C90" s="6">
        <v>49</v>
      </c>
      <c r="D90" s="6">
        <v>43538</v>
      </c>
      <c r="E90" s="6">
        <v>1971</v>
      </c>
      <c r="F90" s="6">
        <v>3</v>
      </c>
      <c r="G90" s="6">
        <v>29</v>
      </c>
      <c r="H90" s="6">
        <v>11.26</v>
      </c>
      <c r="I90" s="6">
        <v>3.1</v>
      </c>
      <c r="J90" s="6">
        <v>2.09</v>
      </c>
      <c r="K90" s="1">
        <f t="shared" si="6"/>
        <v>7.18</v>
      </c>
      <c r="L90" s="2">
        <f t="shared" si="7"/>
        <v>88</v>
      </c>
      <c r="Q90" s="1">
        <f t="shared" si="8"/>
        <v>6.9879999999999995</v>
      </c>
      <c r="R90" s="1">
        <f t="shared" si="9"/>
        <v>7.0193749999999993</v>
      </c>
      <c r="S90" s="1">
        <f t="shared" si="4"/>
        <v>2.1799999999999997</v>
      </c>
      <c r="T90" s="7">
        <f t="shared" si="5"/>
        <v>54.615000000000002</v>
      </c>
      <c r="Z90" s="7"/>
    </row>
    <row r="91" spans="1:26">
      <c r="A91" s="6">
        <v>-123.44</v>
      </c>
      <c r="B91" s="6">
        <v>48.58</v>
      </c>
      <c r="C91" s="6">
        <v>49</v>
      </c>
      <c r="D91" s="6">
        <v>43538</v>
      </c>
      <c r="E91" s="6">
        <v>1971</v>
      </c>
      <c r="F91" s="6">
        <v>3</v>
      </c>
      <c r="G91" s="6">
        <v>30</v>
      </c>
      <c r="H91" s="6">
        <v>11.97</v>
      </c>
      <c r="I91" s="6">
        <v>3.37</v>
      </c>
      <c r="J91" s="6">
        <v>1.47</v>
      </c>
      <c r="K91" s="1">
        <f t="shared" si="6"/>
        <v>7.67</v>
      </c>
      <c r="L91" s="2">
        <f t="shared" si="7"/>
        <v>89</v>
      </c>
      <c r="Q91" s="1">
        <f t="shared" si="8"/>
        <v>7.1670000000000016</v>
      </c>
      <c r="R91" s="1">
        <f t="shared" si="9"/>
        <v>7.0631250000000003</v>
      </c>
      <c r="S91" s="1">
        <f t="shared" si="4"/>
        <v>2.67</v>
      </c>
      <c r="T91" s="7">
        <f t="shared" si="5"/>
        <v>57.285000000000004</v>
      </c>
      <c r="U91" s="1" t="s">
        <v>67</v>
      </c>
      <c r="Z91" s="7"/>
    </row>
    <row r="92" spans="1:26">
      <c r="A92" s="6">
        <v>-123.44</v>
      </c>
      <c r="B92" s="6">
        <v>48.58</v>
      </c>
      <c r="C92" s="6">
        <v>49</v>
      </c>
      <c r="D92" s="6">
        <v>43538</v>
      </c>
      <c r="E92" s="6">
        <v>1971</v>
      </c>
      <c r="F92" s="6">
        <v>3</v>
      </c>
      <c r="G92" s="6">
        <v>31</v>
      </c>
      <c r="H92" s="6">
        <v>11.38</v>
      </c>
      <c r="I92" s="6">
        <v>3.62</v>
      </c>
      <c r="J92" s="6">
        <v>1.84</v>
      </c>
      <c r="K92" s="1">
        <f t="shared" si="6"/>
        <v>7.5</v>
      </c>
      <c r="L92" s="2">
        <f t="shared" si="7"/>
        <v>90</v>
      </c>
      <c r="Q92" s="1">
        <f t="shared" si="8"/>
        <v>7.3049999999999997</v>
      </c>
      <c r="R92" s="1">
        <f t="shared" si="9"/>
        <v>7.1018750000000006</v>
      </c>
      <c r="S92" s="1">
        <f t="shared" si="4"/>
        <v>2.5</v>
      </c>
      <c r="T92" s="7">
        <f t="shared" si="5"/>
        <v>59.785000000000004</v>
      </c>
      <c r="Z92" s="7"/>
    </row>
    <row r="93" spans="1:26">
      <c r="A93" s="6">
        <v>-123.44</v>
      </c>
      <c r="B93" s="6">
        <v>48.58</v>
      </c>
      <c r="C93" s="6">
        <v>49</v>
      </c>
      <c r="D93" s="6">
        <v>43538</v>
      </c>
      <c r="E93" s="6">
        <v>1971</v>
      </c>
      <c r="F93" s="6">
        <v>4</v>
      </c>
      <c r="G93" s="6">
        <v>1</v>
      </c>
      <c r="H93" s="6">
        <v>11.93</v>
      </c>
      <c r="I93" s="6">
        <v>3.75</v>
      </c>
      <c r="J93" s="6">
        <v>1.23</v>
      </c>
      <c r="K93" s="1">
        <f t="shared" si="6"/>
        <v>7.84</v>
      </c>
      <c r="L93" s="2">
        <f t="shared" si="7"/>
        <v>91</v>
      </c>
      <c r="Q93" s="1">
        <f t="shared" si="8"/>
        <v>7.4759999999999991</v>
      </c>
      <c r="R93" s="1">
        <f t="shared" si="9"/>
        <v>7.2437500000000004</v>
      </c>
      <c r="S93" s="1">
        <f t="shared" si="4"/>
        <v>2.84</v>
      </c>
      <c r="T93" s="7">
        <f t="shared" si="5"/>
        <v>62.625</v>
      </c>
      <c r="U93" s="1">
        <v>2.84</v>
      </c>
      <c r="V93" s="1">
        <v>2.84</v>
      </c>
      <c r="Z93" s="7"/>
    </row>
    <row r="94" spans="1:26">
      <c r="A94" s="6">
        <v>-123.44</v>
      </c>
      <c r="B94" s="6">
        <v>48.58</v>
      </c>
      <c r="C94" s="6">
        <v>49</v>
      </c>
      <c r="D94" s="6">
        <v>43538</v>
      </c>
      <c r="E94" s="6">
        <v>1971</v>
      </c>
      <c r="F94" s="6">
        <v>4</v>
      </c>
      <c r="G94" s="6">
        <v>2</v>
      </c>
      <c r="H94" s="6">
        <v>12.18</v>
      </c>
      <c r="I94" s="6">
        <v>3.76</v>
      </c>
      <c r="J94" s="6">
        <v>1.41</v>
      </c>
      <c r="K94" s="1">
        <f t="shared" si="6"/>
        <v>7.97</v>
      </c>
      <c r="L94" s="2">
        <f t="shared" si="7"/>
        <v>92</v>
      </c>
      <c r="Q94" s="1">
        <f t="shared" si="8"/>
        <v>7.6320000000000006</v>
      </c>
      <c r="R94" s="1">
        <f t="shared" si="9"/>
        <v>7.3931250000000022</v>
      </c>
      <c r="S94" s="1">
        <f t="shared" si="4"/>
        <v>2.9699999999999998</v>
      </c>
      <c r="T94" s="7">
        <f t="shared" si="5"/>
        <v>65.594999999999999</v>
      </c>
      <c r="U94" s="1">
        <v>2.9699999999999998</v>
      </c>
      <c r="V94" s="7">
        <f>V93+U94</f>
        <v>5.81</v>
      </c>
      <c r="Z94" s="7"/>
    </row>
    <row r="95" spans="1:26">
      <c r="A95" s="6">
        <v>-123.44</v>
      </c>
      <c r="B95" s="6">
        <v>48.58</v>
      </c>
      <c r="C95" s="6">
        <v>49</v>
      </c>
      <c r="D95" s="6">
        <v>43538</v>
      </c>
      <c r="E95" s="6">
        <v>1971</v>
      </c>
      <c r="F95" s="6">
        <v>4</v>
      </c>
      <c r="G95" s="6">
        <v>3</v>
      </c>
      <c r="H95" s="6">
        <v>12.04</v>
      </c>
      <c r="I95" s="6">
        <v>3.84</v>
      </c>
      <c r="J95" s="6">
        <v>4.1500000000000004</v>
      </c>
      <c r="K95" s="1">
        <f t="shared" si="6"/>
        <v>7.9399999999999995</v>
      </c>
      <c r="L95" s="2">
        <f t="shared" si="7"/>
        <v>93</v>
      </c>
      <c r="Q95" s="1">
        <f t="shared" si="8"/>
        <v>7.7840000000000007</v>
      </c>
      <c r="R95" s="1">
        <f t="shared" si="9"/>
        <v>7.5343750000000007</v>
      </c>
      <c r="S95" s="1">
        <f t="shared" si="4"/>
        <v>2.9399999999999995</v>
      </c>
      <c r="T95" s="7">
        <f t="shared" si="5"/>
        <v>68.534999999999997</v>
      </c>
      <c r="U95" s="1">
        <v>2.9399999999999995</v>
      </c>
      <c r="V95" s="7">
        <f t="shared" ref="V95:V158" si="10">V94+U95</f>
        <v>8.75</v>
      </c>
      <c r="Z95" s="7"/>
    </row>
    <row r="96" spans="1:26">
      <c r="A96" s="6">
        <v>-123.44</v>
      </c>
      <c r="B96" s="6">
        <v>48.58</v>
      </c>
      <c r="C96" s="6">
        <v>49</v>
      </c>
      <c r="D96" s="6">
        <v>43538</v>
      </c>
      <c r="E96" s="6">
        <v>1971</v>
      </c>
      <c r="F96" s="6">
        <v>4</v>
      </c>
      <c r="G96" s="6">
        <v>4</v>
      </c>
      <c r="H96" s="6">
        <v>12.07</v>
      </c>
      <c r="I96" s="6">
        <v>4.32</v>
      </c>
      <c r="J96" s="6">
        <v>3.21</v>
      </c>
      <c r="K96" s="1">
        <f t="shared" si="6"/>
        <v>8.1950000000000003</v>
      </c>
      <c r="L96" s="2">
        <f t="shared" si="7"/>
        <v>94</v>
      </c>
      <c r="Q96" s="1">
        <f t="shared" si="8"/>
        <v>7.8889999999999985</v>
      </c>
      <c r="R96" s="1">
        <f t="shared" si="9"/>
        <v>7.6856249999999999</v>
      </c>
      <c r="S96" s="1">
        <f t="shared" si="4"/>
        <v>3.1950000000000003</v>
      </c>
      <c r="T96" s="7">
        <f t="shared" si="5"/>
        <v>71.72999999999999</v>
      </c>
      <c r="U96" s="1">
        <v>3.1950000000000003</v>
      </c>
      <c r="V96" s="7">
        <f t="shared" si="10"/>
        <v>11.945</v>
      </c>
      <c r="Z96" s="7"/>
    </row>
    <row r="97" spans="1:26">
      <c r="A97" s="6">
        <v>-123.44</v>
      </c>
      <c r="B97" s="6">
        <v>48.58</v>
      </c>
      <c r="C97" s="6">
        <v>49</v>
      </c>
      <c r="D97" s="6">
        <v>43538</v>
      </c>
      <c r="E97" s="6">
        <v>1971</v>
      </c>
      <c r="F97" s="6">
        <v>4</v>
      </c>
      <c r="G97" s="6">
        <v>5</v>
      </c>
      <c r="H97" s="6">
        <v>12.25</v>
      </c>
      <c r="I97" s="6">
        <v>4.38</v>
      </c>
      <c r="J97" s="6">
        <v>2.69</v>
      </c>
      <c r="K97" s="1">
        <f t="shared" si="6"/>
        <v>8.3149999999999995</v>
      </c>
      <c r="L97" s="2">
        <f t="shared" si="7"/>
        <v>95</v>
      </c>
      <c r="Q97" s="1">
        <f t="shared" si="8"/>
        <v>8.0519999999999996</v>
      </c>
      <c r="R97" s="1">
        <f t="shared" si="9"/>
        <v>7.8262499999999999</v>
      </c>
      <c r="S97" s="1">
        <f t="shared" si="4"/>
        <v>3.3149999999999995</v>
      </c>
      <c r="T97" s="7">
        <f t="shared" si="5"/>
        <v>75.044999999999987</v>
      </c>
      <c r="U97" s="1">
        <v>3.3149999999999995</v>
      </c>
      <c r="V97" s="7">
        <f t="shared" si="10"/>
        <v>15.26</v>
      </c>
      <c r="Z97" s="7"/>
    </row>
    <row r="98" spans="1:26">
      <c r="A98" s="6">
        <v>-123.44</v>
      </c>
      <c r="B98" s="6">
        <v>48.58</v>
      </c>
      <c r="C98" s="6">
        <v>49</v>
      </c>
      <c r="D98" s="6">
        <v>43538</v>
      </c>
      <c r="E98" s="6">
        <v>1971</v>
      </c>
      <c r="F98" s="6">
        <v>4</v>
      </c>
      <c r="G98" s="6">
        <v>6</v>
      </c>
      <c r="H98" s="6">
        <v>12.34</v>
      </c>
      <c r="I98" s="6">
        <v>3.64</v>
      </c>
      <c r="J98" s="6">
        <v>1.61</v>
      </c>
      <c r="K98" s="1">
        <f t="shared" si="6"/>
        <v>7.99</v>
      </c>
      <c r="L98" s="2">
        <f t="shared" si="7"/>
        <v>96</v>
      </c>
      <c r="Q98" s="1">
        <f t="shared" si="8"/>
        <v>8.0820000000000007</v>
      </c>
      <c r="R98" s="1">
        <f t="shared" si="9"/>
        <v>7.9274999999999993</v>
      </c>
      <c r="S98" s="1">
        <f t="shared" si="4"/>
        <v>2.99</v>
      </c>
      <c r="T98" s="7">
        <f t="shared" si="5"/>
        <v>78.034999999999982</v>
      </c>
      <c r="U98" s="1">
        <v>2.99</v>
      </c>
      <c r="V98" s="7">
        <f t="shared" si="10"/>
        <v>18.25</v>
      </c>
      <c r="Z98" s="7"/>
    </row>
    <row r="99" spans="1:26">
      <c r="A99" s="6">
        <v>-123.44</v>
      </c>
      <c r="B99" s="6">
        <v>48.58</v>
      </c>
      <c r="C99" s="6">
        <v>49</v>
      </c>
      <c r="D99" s="6">
        <v>43538</v>
      </c>
      <c r="E99" s="6">
        <v>1971</v>
      </c>
      <c r="F99" s="6">
        <v>4</v>
      </c>
      <c r="G99" s="6">
        <v>7</v>
      </c>
      <c r="H99" s="6">
        <v>12.65</v>
      </c>
      <c r="I99" s="6">
        <v>3.68</v>
      </c>
      <c r="J99" s="6">
        <v>1.83</v>
      </c>
      <c r="K99" s="1">
        <f t="shared" si="6"/>
        <v>8.1650000000000009</v>
      </c>
      <c r="L99" s="2">
        <f t="shared" si="7"/>
        <v>97</v>
      </c>
      <c r="Q99" s="1">
        <f t="shared" si="8"/>
        <v>8.1210000000000004</v>
      </c>
      <c r="R99" s="1">
        <f t="shared" si="9"/>
        <v>7.9893749999999999</v>
      </c>
      <c r="S99" s="1">
        <f t="shared" si="4"/>
        <v>3.1650000000000009</v>
      </c>
      <c r="T99" s="7">
        <f t="shared" si="5"/>
        <v>81.199999999999989</v>
      </c>
      <c r="U99" s="1">
        <v>3.1650000000000009</v>
      </c>
      <c r="V99" s="7">
        <f t="shared" si="10"/>
        <v>21.414999999999999</v>
      </c>
      <c r="Z99" s="7"/>
    </row>
    <row r="100" spans="1:26">
      <c r="A100" s="6">
        <v>-123.44</v>
      </c>
      <c r="B100" s="6">
        <v>48.58</v>
      </c>
      <c r="C100" s="6">
        <v>49</v>
      </c>
      <c r="D100" s="6">
        <v>43538</v>
      </c>
      <c r="E100" s="6">
        <v>1971</v>
      </c>
      <c r="F100" s="6">
        <v>4</v>
      </c>
      <c r="G100" s="6">
        <v>8</v>
      </c>
      <c r="H100" s="6">
        <v>12.31</v>
      </c>
      <c r="I100" s="6">
        <v>4.21</v>
      </c>
      <c r="J100" s="6">
        <v>1.65</v>
      </c>
      <c r="K100" s="1">
        <f t="shared" si="6"/>
        <v>8.26</v>
      </c>
      <c r="L100" s="2">
        <f t="shared" si="7"/>
        <v>98</v>
      </c>
      <c r="Q100" s="1">
        <f t="shared" si="8"/>
        <v>8.1849999999999987</v>
      </c>
      <c r="R100" s="1">
        <f t="shared" si="9"/>
        <v>8.0843750000000014</v>
      </c>
      <c r="S100" s="1">
        <f t="shared" si="4"/>
        <v>3.26</v>
      </c>
      <c r="T100" s="7">
        <f t="shared" si="5"/>
        <v>84.46</v>
      </c>
      <c r="U100" s="1">
        <v>3.26</v>
      </c>
      <c r="V100" s="7">
        <f t="shared" si="10"/>
        <v>24.674999999999997</v>
      </c>
      <c r="Z100" s="7"/>
    </row>
    <row r="101" spans="1:26">
      <c r="A101" s="6">
        <v>-123.44</v>
      </c>
      <c r="B101" s="6">
        <v>48.58</v>
      </c>
      <c r="C101" s="6">
        <v>49</v>
      </c>
      <c r="D101" s="6">
        <v>43538</v>
      </c>
      <c r="E101" s="6">
        <v>1971</v>
      </c>
      <c r="F101" s="6">
        <v>4</v>
      </c>
      <c r="G101" s="6">
        <v>9</v>
      </c>
      <c r="H101" s="6">
        <v>12.39</v>
      </c>
      <c r="I101" s="6">
        <v>3.87</v>
      </c>
      <c r="J101" s="6">
        <v>1.26</v>
      </c>
      <c r="K101" s="1">
        <f t="shared" si="6"/>
        <v>8.1300000000000008</v>
      </c>
      <c r="L101" s="2">
        <f t="shared" si="7"/>
        <v>99</v>
      </c>
      <c r="Q101" s="1">
        <f t="shared" si="8"/>
        <v>8.1720000000000006</v>
      </c>
      <c r="R101" s="1">
        <f t="shared" si="9"/>
        <v>8.1206250000000004</v>
      </c>
      <c r="S101" s="1">
        <f t="shared" si="4"/>
        <v>3.1300000000000008</v>
      </c>
      <c r="T101" s="7">
        <f t="shared" si="5"/>
        <v>87.589999999999989</v>
      </c>
      <c r="U101" s="1">
        <v>3.1300000000000008</v>
      </c>
      <c r="V101" s="7">
        <f t="shared" si="10"/>
        <v>27.805</v>
      </c>
      <c r="Z101" s="7"/>
    </row>
    <row r="102" spans="1:26">
      <c r="A102" s="6">
        <v>-123.44</v>
      </c>
      <c r="B102" s="6">
        <v>48.58</v>
      </c>
      <c r="C102" s="6">
        <v>49</v>
      </c>
      <c r="D102" s="6">
        <v>43538</v>
      </c>
      <c r="E102" s="6">
        <v>1971</v>
      </c>
      <c r="F102" s="6">
        <v>4</v>
      </c>
      <c r="G102" s="6">
        <v>10</v>
      </c>
      <c r="H102" s="6">
        <v>12.53</v>
      </c>
      <c r="I102" s="6">
        <v>4.04</v>
      </c>
      <c r="J102" s="6">
        <v>1.94</v>
      </c>
      <c r="K102" s="1">
        <f t="shared" si="6"/>
        <v>8.2850000000000001</v>
      </c>
      <c r="L102" s="2">
        <f t="shared" si="7"/>
        <v>100</v>
      </c>
      <c r="Q102" s="1">
        <f t="shared" si="8"/>
        <v>8.1660000000000004</v>
      </c>
      <c r="R102" s="1">
        <f t="shared" si="9"/>
        <v>8.16</v>
      </c>
      <c r="S102" s="1">
        <f t="shared" si="4"/>
        <v>3.2850000000000001</v>
      </c>
      <c r="T102" s="7">
        <f t="shared" si="5"/>
        <v>90.874999999999986</v>
      </c>
      <c r="U102" s="1">
        <v>3.2850000000000001</v>
      </c>
      <c r="V102" s="7">
        <f t="shared" si="10"/>
        <v>31.09</v>
      </c>
      <c r="Z102" s="7"/>
    </row>
    <row r="103" spans="1:26">
      <c r="A103" s="6">
        <v>-123.44</v>
      </c>
      <c r="B103" s="6">
        <v>48.58</v>
      </c>
      <c r="C103" s="6">
        <v>49</v>
      </c>
      <c r="D103" s="6">
        <v>43538</v>
      </c>
      <c r="E103" s="6">
        <v>1971</v>
      </c>
      <c r="F103" s="6">
        <v>4</v>
      </c>
      <c r="G103" s="6">
        <v>11</v>
      </c>
      <c r="H103" s="6">
        <v>12.51</v>
      </c>
      <c r="I103" s="6">
        <v>3.95</v>
      </c>
      <c r="J103" s="6">
        <v>1.42</v>
      </c>
      <c r="K103" s="1">
        <f t="shared" si="6"/>
        <v>8.23</v>
      </c>
      <c r="L103" s="2">
        <f t="shared" si="7"/>
        <v>101</v>
      </c>
      <c r="Q103" s="1">
        <f t="shared" si="8"/>
        <v>8.2140000000000022</v>
      </c>
      <c r="R103" s="1">
        <f t="shared" si="9"/>
        <v>8.1962500000000009</v>
      </c>
      <c r="S103" s="1">
        <f t="shared" si="4"/>
        <v>3.2300000000000004</v>
      </c>
      <c r="T103" s="7">
        <f t="shared" si="5"/>
        <v>94.10499999999999</v>
      </c>
      <c r="U103" s="1">
        <v>3.2300000000000004</v>
      </c>
      <c r="V103" s="7">
        <f t="shared" si="10"/>
        <v>34.32</v>
      </c>
      <c r="Z103" s="7"/>
    </row>
    <row r="104" spans="1:26">
      <c r="A104" s="6">
        <v>-123.44</v>
      </c>
      <c r="B104" s="6">
        <v>48.58</v>
      </c>
      <c r="C104" s="6">
        <v>49</v>
      </c>
      <c r="D104" s="6">
        <v>43538</v>
      </c>
      <c r="E104" s="6">
        <v>1971</v>
      </c>
      <c r="F104" s="6">
        <v>4</v>
      </c>
      <c r="G104" s="6">
        <v>12</v>
      </c>
      <c r="H104" s="6">
        <v>12.72</v>
      </c>
      <c r="I104" s="6">
        <v>4.01</v>
      </c>
      <c r="J104" s="6">
        <v>1.67</v>
      </c>
      <c r="K104" s="1">
        <f t="shared" si="6"/>
        <v>8.3650000000000002</v>
      </c>
      <c r="L104" s="2">
        <f t="shared" si="7"/>
        <v>102</v>
      </c>
      <c r="Q104" s="1">
        <f t="shared" si="8"/>
        <v>8.2540000000000013</v>
      </c>
      <c r="R104" s="1">
        <f t="shared" si="9"/>
        <v>8.2175000000000011</v>
      </c>
      <c r="S104" s="1">
        <f t="shared" si="4"/>
        <v>3.3650000000000002</v>
      </c>
      <c r="T104" s="7">
        <f t="shared" si="5"/>
        <v>97.469999999999985</v>
      </c>
      <c r="U104" s="1">
        <v>3.3650000000000002</v>
      </c>
      <c r="V104" s="7">
        <f t="shared" si="10"/>
        <v>37.685000000000002</v>
      </c>
      <c r="Z104" s="7"/>
    </row>
    <row r="105" spans="1:26">
      <c r="A105" s="6">
        <v>-123.44</v>
      </c>
      <c r="B105" s="6">
        <v>48.58</v>
      </c>
      <c r="C105" s="6">
        <v>49</v>
      </c>
      <c r="D105" s="6">
        <v>43538</v>
      </c>
      <c r="E105" s="6">
        <v>1971</v>
      </c>
      <c r="F105" s="6">
        <v>4</v>
      </c>
      <c r="G105" s="6">
        <v>13</v>
      </c>
      <c r="H105" s="6">
        <v>13.09</v>
      </c>
      <c r="I105" s="6">
        <v>4.58</v>
      </c>
      <c r="J105" s="6">
        <v>1.73</v>
      </c>
      <c r="K105" s="1">
        <f t="shared" si="6"/>
        <v>8.8350000000000009</v>
      </c>
      <c r="L105" s="2">
        <f t="shared" si="7"/>
        <v>103</v>
      </c>
      <c r="Q105" s="1">
        <f t="shared" si="8"/>
        <v>8.3689999999999998</v>
      </c>
      <c r="R105" s="1">
        <f t="shared" si="9"/>
        <v>8.2825000000000024</v>
      </c>
      <c r="S105" s="1">
        <f t="shared" si="4"/>
        <v>3.8350000000000009</v>
      </c>
      <c r="T105" s="7">
        <f t="shared" si="5"/>
        <v>101.30499999999998</v>
      </c>
      <c r="U105" s="1">
        <v>3.8350000000000009</v>
      </c>
      <c r="V105" s="7">
        <f t="shared" si="10"/>
        <v>41.52</v>
      </c>
      <c r="Z105" s="7"/>
    </row>
    <row r="106" spans="1:26">
      <c r="A106" s="6">
        <v>-123.44</v>
      </c>
      <c r="B106" s="6">
        <v>48.58</v>
      </c>
      <c r="C106" s="6">
        <v>49</v>
      </c>
      <c r="D106" s="6">
        <v>43538</v>
      </c>
      <c r="E106" s="6">
        <v>1971</v>
      </c>
      <c r="F106" s="6">
        <v>4</v>
      </c>
      <c r="G106" s="6">
        <v>14</v>
      </c>
      <c r="H106" s="6">
        <v>13.2</v>
      </c>
      <c r="I106" s="6">
        <v>4.84</v>
      </c>
      <c r="J106" s="6">
        <v>1.29</v>
      </c>
      <c r="K106" s="1">
        <f t="shared" si="6"/>
        <v>9.02</v>
      </c>
      <c r="L106" s="2">
        <f t="shared" si="7"/>
        <v>104</v>
      </c>
      <c r="Q106" s="1">
        <f t="shared" si="8"/>
        <v>8.5470000000000006</v>
      </c>
      <c r="R106" s="1">
        <f t="shared" si="9"/>
        <v>8.4112500000000008</v>
      </c>
      <c r="S106" s="1">
        <f t="shared" si="4"/>
        <v>4.0199999999999996</v>
      </c>
      <c r="T106" s="7">
        <f t="shared" si="5"/>
        <v>105.32499999999997</v>
      </c>
      <c r="U106" s="1">
        <v>4.0199999999999996</v>
      </c>
      <c r="V106" s="7">
        <f t="shared" si="10"/>
        <v>45.540000000000006</v>
      </c>
      <c r="Z106" s="7"/>
    </row>
    <row r="107" spans="1:26">
      <c r="A107" s="6">
        <v>-123.44</v>
      </c>
      <c r="B107" s="6">
        <v>48.58</v>
      </c>
      <c r="C107" s="6">
        <v>49</v>
      </c>
      <c r="D107" s="6">
        <v>43538</v>
      </c>
      <c r="E107" s="6">
        <v>1971</v>
      </c>
      <c r="F107" s="6">
        <v>4</v>
      </c>
      <c r="G107" s="6">
        <v>15</v>
      </c>
      <c r="H107" s="6">
        <v>13.57</v>
      </c>
      <c r="I107" s="6">
        <v>5.36</v>
      </c>
      <c r="J107" s="6">
        <v>1.85</v>
      </c>
      <c r="K107" s="1">
        <f t="shared" si="6"/>
        <v>9.4649999999999999</v>
      </c>
      <c r="L107" s="2">
        <f t="shared" si="7"/>
        <v>105</v>
      </c>
      <c r="Q107" s="1">
        <f t="shared" si="8"/>
        <v>8.7829999999999995</v>
      </c>
      <c r="R107" s="1">
        <f t="shared" si="9"/>
        <v>8.5737500000000022</v>
      </c>
      <c r="S107" s="1">
        <f t="shared" si="4"/>
        <v>4.4649999999999999</v>
      </c>
      <c r="T107" s="7">
        <f t="shared" si="5"/>
        <v>109.78999999999998</v>
      </c>
      <c r="U107" s="1">
        <v>4.4649999999999999</v>
      </c>
      <c r="V107" s="7">
        <f t="shared" si="10"/>
        <v>50.00500000000001</v>
      </c>
      <c r="Z107" s="7"/>
    </row>
    <row r="108" spans="1:26">
      <c r="A108" s="6">
        <v>-123.44</v>
      </c>
      <c r="B108" s="6">
        <v>48.58</v>
      </c>
      <c r="C108" s="6">
        <v>49</v>
      </c>
      <c r="D108" s="6">
        <v>43538</v>
      </c>
      <c r="E108" s="6">
        <v>1971</v>
      </c>
      <c r="F108" s="6">
        <v>4</v>
      </c>
      <c r="G108" s="6">
        <v>16</v>
      </c>
      <c r="H108" s="6">
        <v>13.77</v>
      </c>
      <c r="I108" s="6">
        <v>5.26</v>
      </c>
      <c r="J108" s="6">
        <v>1.29</v>
      </c>
      <c r="K108" s="1">
        <f t="shared" si="6"/>
        <v>9.5150000000000006</v>
      </c>
      <c r="L108" s="2">
        <f t="shared" si="7"/>
        <v>106</v>
      </c>
      <c r="Q108" s="1">
        <f t="shared" si="8"/>
        <v>9.0399999999999991</v>
      </c>
      <c r="R108" s="1">
        <f t="shared" si="9"/>
        <v>8.7306249999999999</v>
      </c>
      <c r="S108" s="1">
        <f t="shared" si="4"/>
        <v>4.5150000000000006</v>
      </c>
      <c r="T108" s="7">
        <f t="shared" si="5"/>
        <v>114.30499999999998</v>
      </c>
      <c r="U108" s="1">
        <v>4.5150000000000006</v>
      </c>
      <c r="V108" s="7">
        <f t="shared" si="10"/>
        <v>54.52000000000001</v>
      </c>
      <c r="Z108" s="7"/>
    </row>
    <row r="109" spans="1:26">
      <c r="A109" s="6">
        <v>-123.44</v>
      </c>
      <c r="B109" s="6">
        <v>48.58</v>
      </c>
      <c r="C109" s="6">
        <v>49</v>
      </c>
      <c r="D109" s="6">
        <v>43538</v>
      </c>
      <c r="E109" s="6">
        <v>1971</v>
      </c>
      <c r="F109" s="6">
        <v>4</v>
      </c>
      <c r="G109" s="6">
        <v>17</v>
      </c>
      <c r="H109" s="6">
        <v>13.42</v>
      </c>
      <c r="I109" s="6">
        <v>4.7300000000000004</v>
      </c>
      <c r="J109" s="6">
        <v>0.55000000000000004</v>
      </c>
      <c r="K109" s="1">
        <f t="shared" si="6"/>
        <v>9.0749999999999993</v>
      </c>
      <c r="L109" s="2">
        <f t="shared" si="7"/>
        <v>107</v>
      </c>
      <c r="Q109" s="1">
        <f t="shared" si="8"/>
        <v>9.1820000000000004</v>
      </c>
      <c r="R109" s="1">
        <f t="shared" si="9"/>
        <v>8.848749999999999</v>
      </c>
      <c r="S109" s="1">
        <f t="shared" ref="S109:S110" si="11">K109-5</f>
        <v>4.0749999999999993</v>
      </c>
      <c r="T109" s="7">
        <f t="shared" si="5"/>
        <v>118.37999999999998</v>
      </c>
      <c r="U109" s="1">
        <v>4.0749999999999993</v>
      </c>
      <c r="V109" s="7">
        <f t="shared" si="10"/>
        <v>58.595000000000013</v>
      </c>
      <c r="Z109" s="7"/>
    </row>
    <row r="110" spans="1:26">
      <c r="A110" s="6">
        <v>-123.44</v>
      </c>
      <c r="B110" s="6">
        <v>48.58</v>
      </c>
      <c r="C110" s="6">
        <v>49</v>
      </c>
      <c r="D110" s="6">
        <v>43538</v>
      </c>
      <c r="E110" s="6">
        <v>1971</v>
      </c>
      <c r="F110" s="6">
        <v>4</v>
      </c>
      <c r="G110" s="6">
        <v>18</v>
      </c>
      <c r="H110" s="6">
        <v>13.05</v>
      </c>
      <c r="I110" s="6">
        <v>4.6100000000000003</v>
      </c>
      <c r="J110" s="6">
        <v>1.05</v>
      </c>
      <c r="K110" s="1">
        <f t="shared" si="6"/>
        <v>8.83</v>
      </c>
      <c r="L110" s="2">
        <f t="shared" si="7"/>
        <v>108</v>
      </c>
      <c r="Q110" s="1">
        <f t="shared" si="8"/>
        <v>9.1809999999999992</v>
      </c>
      <c r="R110" s="1">
        <f t="shared" si="9"/>
        <v>8.916875000000001</v>
      </c>
      <c r="S110" s="1">
        <f t="shared" si="11"/>
        <v>3.83</v>
      </c>
      <c r="T110" s="7">
        <f t="shared" si="5"/>
        <v>122.20999999999998</v>
      </c>
      <c r="U110" s="1">
        <v>3.83</v>
      </c>
      <c r="V110" s="7">
        <f t="shared" si="10"/>
        <v>62.425000000000011</v>
      </c>
      <c r="Z110" s="7"/>
    </row>
    <row r="111" spans="1:26">
      <c r="A111" s="6">
        <v>-123.44</v>
      </c>
      <c r="B111" s="6">
        <v>48.58</v>
      </c>
      <c r="C111" s="6">
        <v>49</v>
      </c>
      <c r="D111" s="6">
        <v>43538</v>
      </c>
      <c r="E111" s="6">
        <v>1971</v>
      </c>
      <c r="F111" s="6">
        <v>4</v>
      </c>
      <c r="G111" s="6">
        <v>19</v>
      </c>
      <c r="H111" s="6">
        <v>12.7</v>
      </c>
      <c r="I111" s="6">
        <v>4.4000000000000004</v>
      </c>
      <c r="J111" s="6">
        <v>1.98</v>
      </c>
      <c r="K111" s="1">
        <f t="shared" si="6"/>
        <v>8.5500000000000007</v>
      </c>
      <c r="L111" s="2">
        <f t="shared" si="7"/>
        <v>109</v>
      </c>
      <c r="Q111" s="1">
        <f t="shared" si="8"/>
        <v>9.0869999999999997</v>
      </c>
      <c r="R111" s="1">
        <f t="shared" si="9"/>
        <v>8.9568750000000001</v>
      </c>
      <c r="S111" s="1">
        <f>K111-5</f>
        <v>3.5500000000000007</v>
      </c>
      <c r="T111" s="7">
        <f t="shared" ref="T111:T174" si="12">T110+S111</f>
        <v>125.75999999999998</v>
      </c>
      <c r="U111" s="1">
        <v>3.5500000000000007</v>
      </c>
      <c r="V111" s="7">
        <f t="shared" si="10"/>
        <v>65.975000000000009</v>
      </c>
      <c r="W111" s="1"/>
      <c r="X111" s="1"/>
      <c r="Y111" s="1"/>
      <c r="Z111" s="7"/>
    </row>
    <row r="112" spans="1:26">
      <c r="A112" s="6">
        <v>-123.44</v>
      </c>
      <c r="B112" s="6">
        <v>48.58</v>
      </c>
      <c r="C112" s="6">
        <v>49</v>
      </c>
      <c r="D112" s="6">
        <v>43538</v>
      </c>
      <c r="E112" s="6">
        <v>1971</v>
      </c>
      <c r="F112" s="6">
        <v>4</v>
      </c>
      <c r="G112" s="6">
        <v>20</v>
      </c>
      <c r="H112" s="6">
        <v>13.86</v>
      </c>
      <c r="I112" s="6">
        <v>4.79</v>
      </c>
      <c r="J112" s="6">
        <v>0.85</v>
      </c>
      <c r="K112" s="1">
        <f t="shared" si="6"/>
        <v>9.3249999999999993</v>
      </c>
      <c r="L112" s="2">
        <f t="shared" si="7"/>
        <v>110</v>
      </c>
      <c r="Q112" s="1">
        <f t="shared" si="8"/>
        <v>9.0590000000000011</v>
      </c>
      <c r="R112" s="1">
        <f t="shared" si="9"/>
        <v>9.0768749999999994</v>
      </c>
      <c r="S112" s="1">
        <f t="shared" ref="S112" si="13">K112-5</f>
        <v>4.3249999999999993</v>
      </c>
      <c r="T112" s="7">
        <f t="shared" si="12"/>
        <v>130.08499999999998</v>
      </c>
      <c r="U112" s="1">
        <v>4.3249999999999993</v>
      </c>
      <c r="V112" s="7">
        <f t="shared" si="10"/>
        <v>70.300000000000011</v>
      </c>
      <c r="W112" s="1"/>
      <c r="X112" s="1"/>
      <c r="Y112" s="1"/>
      <c r="Z112" s="7"/>
    </row>
    <row r="113" spans="1:26">
      <c r="A113" s="6">
        <v>-123.44</v>
      </c>
      <c r="B113" s="6">
        <v>48.58</v>
      </c>
      <c r="C113" s="6">
        <v>49</v>
      </c>
      <c r="D113" s="6">
        <v>43538</v>
      </c>
      <c r="E113" s="6">
        <v>1971</v>
      </c>
      <c r="F113" s="6">
        <v>4</v>
      </c>
      <c r="G113" s="6">
        <v>21</v>
      </c>
      <c r="H113" s="6">
        <v>13.62</v>
      </c>
      <c r="I113" s="6">
        <v>4.47</v>
      </c>
      <c r="J113" s="6">
        <v>1.1299999999999999</v>
      </c>
      <c r="K113" s="1">
        <f t="shared" si="6"/>
        <v>9.0449999999999999</v>
      </c>
      <c r="L113" s="2">
        <f t="shared" si="7"/>
        <v>111</v>
      </c>
      <c r="Q113" s="1">
        <f t="shared" si="8"/>
        <v>8.9650000000000016</v>
      </c>
      <c r="R113" s="1">
        <f t="shared" si="9"/>
        <v>9.1031250000000004</v>
      </c>
      <c r="S113" s="1">
        <f>K113-5</f>
        <v>4.0449999999999999</v>
      </c>
      <c r="T113" s="7">
        <f t="shared" si="12"/>
        <v>134.12999999999997</v>
      </c>
      <c r="U113" s="1">
        <v>4.0449999999999999</v>
      </c>
      <c r="V113" s="7">
        <f t="shared" si="10"/>
        <v>74.345000000000013</v>
      </c>
      <c r="W113" s="1"/>
      <c r="X113" s="1"/>
      <c r="Y113" s="1"/>
      <c r="Z113" s="7"/>
    </row>
    <row r="114" spans="1:26">
      <c r="A114" s="6">
        <v>-123.44</v>
      </c>
      <c r="B114" s="6">
        <v>48.58</v>
      </c>
      <c r="C114" s="6">
        <v>49</v>
      </c>
      <c r="D114" s="6">
        <v>43538</v>
      </c>
      <c r="E114" s="6">
        <v>1971</v>
      </c>
      <c r="F114" s="6">
        <v>4</v>
      </c>
      <c r="G114" s="6">
        <v>22</v>
      </c>
      <c r="H114" s="6">
        <v>13.75</v>
      </c>
      <c r="I114" s="6">
        <v>5.0199999999999996</v>
      </c>
      <c r="J114" s="6">
        <v>2.0099999999999998</v>
      </c>
      <c r="K114" s="1">
        <f t="shared" si="6"/>
        <v>9.3849999999999998</v>
      </c>
      <c r="L114" s="2">
        <f t="shared" si="7"/>
        <v>112</v>
      </c>
      <c r="Q114" s="1">
        <f t="shared" si="8"/>
        <v>9.0269999999999992</v>
      </c>
      <c r="R114" s="1">
        <f t="shared" si="9"/>
        <v>9.1487500000000015</v>
      </c>
      <c r="S114" s="1">
        <f>K114-5</f>
        <v>4.3849999999999998</v>
      </c>
      <c r="T114" s="7">
        <f t="shared" si="12"/>
        <v>138.51499999999996</v>
      </c>
      <c r="U114" s="1">
        <v>4.3849999999999998</v>
      </c>
      <c r="V114" s="7">
        <f t="shared" si="10"/>
        <v>78.730000000000018</v>
      </c>
      <c r="W114" s="1"/>
      <c r="X114" s="1"/>
      <c r="Y114" s="1"/>
      <c r="Z114" s="7"/>
    </row>
    <row r="115" spans="1:26">
      <c r="A115" s="6">
        <v>-123.44</v>
      </c>
      <c r="B115" s="6">
        <v>48.58</v>
      </c>
      <c r="C115" s="6">
        <v>49</v>
      </c>
      <c r="D115" s="6">
        <v>43538</v>
      </c>
      <c r="E115" s="6">
        <v>1971</v>
      </c>
      <c r="F115" s="6">
        <v>4</v>
      </c>
      <c r="G115" s="6">
        <v>23</v>
      </c>
      <c r="H115" s="6">
        <v>14.08</v>
      </c>
      <c r="I115" s="6">
        <v>5.41</v>
      </c>
      <c r="J115" s="6">
        <v>1.72</v>
      </c>
      <c r="K115" s="1">
        <f t="shared" si="6"/>
        <v>9.745000000000001</v>
      </c>
      <c r="L115" s="2">
        <f t="shared" si="7"/>
        <v>113</v>
      </c>
      <c r="Q115" s="1">
        <f t="shared" si="8"/>
        <v>9.2099999999999991</v>
      </c>
      <c r="R115" s="1">
        <f t="shared" si="9"/>
        <v>9.1837500000000016</v>
      </c>
      <c r="S115" s="1">
        <f t="shared" ref="S115:S178" si="14">K115-5</f>
        <v>4.745000000000001</v>
      </c>
      <c r="T115" s="7">
        <f t="shared" si="12"/>
        <v>143.25999999999996</v>
      </c>
      <c r="U115" s="1">
        <v>4.745000000000001</v>
      </c>
      <c r="V115" s="7">
        <f t="shared" si="10"/>
        <v>83.475000000000023</v>
      </c>
      <c r="W115" s="1"/>
      <c r="X115" s="1"/>
      <c r="Y115" s="1"/>
      <c r="Z115" s="7"/>
    </row>
    <row r="116" spans="1:26">
      <c r="A116" s="6">
        <v>-123.44</v>
      </c>
      <c r="B116" s="6">
        <v>48.58</v>
      </c>
      <c r="C116" s="6">
        <v>49</v>
      </c>
      <c r="D116" s="6">
        <v>43538</v>
      </c>
      <c r="E116" s="6">
        <v>1971</v>
      </c>
      <c r="F116" s="6">
        <v>4</v>
      </c>
      <c r="G116" s="6">
        <v>24</v>
      </c>
      <c r="H116" s="6">
        <v>14.05</v>
      </c>
      <c r="I116" s="6">
        <v>4.99</v>
      </c>
      <c r="J116" s="6">
        <v>0.92</v>
      </c>
      <c r="K116" s="1">
        <f t="shared" si="6"/>
        <v>9.52</v>
      </c>
      <c r="L116" s="2">
        <f t="shared" si="7"/>
        <v>114</v>
      </c>
      <c r="Q116" s="1">
        <f t="shared" si="8"/>
        <v>9.4039999999999981</v>
      </c>
      <c r="R116" s="1">
        <f t="shared" si="9"/>
        <v>9.1843750000000011</v>
      </c>
      <c r="S116" s="1">
        <f t="shared" si="14"/>
        <v>4.5199999999999996</v>
      </c>
      <c r="T116" s="7">
        <f t="shared" si="12"/>
        <v>147.77999999999997</v>
      </c>
      <c r="U116" s="1">
        <v>4.5199999999999996</v>
      </c>
      <c r="V116" s="7">
        <f t="shared" si="10"/>
        <v>87.995000000000019</v>
      </c>
      <c r="W116" s="1"/>
      <c r="X116" s="1"/>
      <c r="Y116" s="1"/>
      <c r="Z116" s="7"/>
    </row>
    <row r="117" spans="1:26">
      <c r="A117" s="6">
        <v>-123.44</v>
      </c>
      <c r="B117" s="6">
        <v>48.58</v>
      </c>
      <c r="C117" s="6">
        <v>49</v>
      </c>
      <c r="D117" s="6">
        <v>43538</v>
      </c>
      <c r="E117" s="6">
        <v>1971</v>
      </c>
      <c r="F117" s="6">
        <v>4</v>
      </c>
      <c r="G117" s="6">
        <v>25</v>
      </c>
      <c r="H117" s="6">
        <v>14.59</v>
      </c>
      <c r="I117" s="6">
        <v>5.09</v>
      </c>
      <c r="J117" s="6">
        <v>1.37</v>
      </c>
      <c r="K117" s="1">
        <f t="shared" si="6"/>
        <v>9.84</v>
      </c>
      <c r="L117" s="2">
        <f t="shared" si="7"/>
        <v>115</v>
      </c>
      <c r="Q117" s="1">
        <f t="shared" si="8"/>
        <v>9.5069999999999997</v>
      </c>
      <c r="R117" s="1">
        <f t="shared" si="9"/>
        <v>9.2799999999999994</v>
      </c>
      <c r="S117" s="1">
        <f t="shared" si="14"/>
        <v>4.84</v>
      </c>
      <c r="T117" s="7">
        <f t="shared" si="12"/>
        <v>152.61999999999998</v>
      </c>
      <c r="U117" s="1">
        <v>4.84</v>
      </c>
      <c r="V117" s="7">
        <f t="shared" si="10"/>
        <v>92.835000000000022</v>
      </c>
      <c r="W117" s="1"/>
      <c r="X117" s="1"/>
      <c r="Y117" s="1"/>
      <c r="Z117" s="7"/>
    </row>
    <row r="118" spans="1:26">
      <c r="A118" s="6">
        <v>-123.44</v>
      </c>
      <c r="B118" s="6">
        <v>48.58</v>
      </c>
      <c r="C118" s="6">
        <v>49</v>
      </c>
      <c r="D118" s="6">
        <v>43538</v>
      </c>
      <c r="E118" s="6">
        <v>1971</v>
      </c>
      <c r="F118" s="6">
        <v>4</v>
      </c>
      <c r="G118" s="6">
        <v>26</v>
      </c>
      <c r="H118" s="6">
        <v>14.66</v>
      </c>
      <c r="I118" s="6">
        <v>5.63</v>
      </c>
      <c r="J118" s="6">
        <v>1.48</v>
      </c>
      <c r="K118" s="1">
        <f t="shared" si="6"/>
        <v>10.145</v>
      </c>
      <c r="L118" s="2">
        <f t="shared" si="7"/>
        <v>116</v>
      </c>
      <c r="Q118" s="1">
        <f t="shared" si="8"/>
        <v>9.7270000000000003</v>
      </c>
      <c r="R118" s="1">
        <f t="shared" si="9"/>
        <v>9.4443749999999991</v>
      </c>
      <c r="S118" s="1">
        <f t="shared" si="14"/>
        <v>5.1449999999999996</v>
      </c>
      <c r="T118" s="7">
        <f t="shared" si="12"/>
        <v>157.76499999999999</v>
      </c>
      <c r="U118" s="1">
        <v>5.1449999999999996</v>
      </c>
      <c r="V118" s="7">
        <f t="shared" si="10"/>
        <v>97.980000000000018</v>
      </c>
      <c r="W118" s="1"/>
      <c r="X118" s="1"/>
      <c r="Y118" s="1"/>
      <c r="Z118" s="7"/>
    </row>
    <row r="119" spans="1:26">
      <c r="A119" s="6">
        <v>-123.44</v>
      </c>
      <c r="B119" s="6">
        <v>48.58</v>
      </c>
      <c r="C119" s="6">
        <v>49</v>
      </c>
      <c r="D119" s="6">
        <v>43538</v>
      </c>
      <c r="E119" s="6">
        <v>1971</v>
      </c>
      <c r="F119" s="6">
        <v>4</v>
      </c>
      <c r="G119" s="6">
        <v>27</v>
      </c>
      <c r="H119" s="6">
        <v>15.32</v>
      </c>
      <c r="I119" s="6">
        <v>6.1</v>
      </c>
      <c r="J119" s="6">
        <v>1.56</v>
      </c>
      <c r="K119" s="1">
        <f t="shared" si="6"/>
        <v>10.71</v>
      </c>
      <c r="L119" s="2">
        <f t="shared" si="7"/>
        <v>117</v>
      </c>
      <c r="Q119" s="1">
        <f t="shared" si="8"/>
        <v>9.9919999999999991</v>
      </c>
      <c r="R119" s="1">
        <f t="shared" si="9"/>
        <v>9.7143749999999986</v>
      </c>
      <c r="S119" s="1">
        <f t="shared" si="14"/>
        <v>5.7100000000000009</v>
      </c>
      <c r="T119" s="7">
        <f t="shared" si="12"/>
        <v>163.47499999999999</v>
      </c>
      <c r="U119" s="1">
        <v>5.7100000000000009</v>
      </c>
      <c r="V119" s="7">
        <f t="shared" si="10"/>
        <v>103.69000000000003</v>
      </c>
      <c r="W119" s="1"/>
      <c r="X119" s="1"/>
      <c r="Y119" s="1"/>
      <c r="Z119" s="7"/>
    </row>
    <row r="120" spans="1:26">
      <c r="A120" s="6">
        <v>-123.44</v>
      </c>
      <c r="B120" s="6">
        <v>48.58</v>
      </c>
      <c r="C120" s="6">
        <v>49</v>
      </c>
      <c r="D120" s="6">
        <v>43538</v>
      </c>
      <c r="E120" s="6">
        <v>1971</v>
      </c>
      <c r="F120" s="6">
        <v>4</v>
      </c>
      <c r="G120" s="6">
        <v>28</v>
      </c>
      <c r="H120" s="6">
        <v>14.53</v>
      </c>
      <c r="I120" s="6">
        <v>5.92</v>
      </c>
      <c r="J120" s="6">
        <v>1.59</v>
      </c>
      <c r="K120" s="1">
        <f t="shared" si="6"/>
        <v>10.225</v>
      </c>
      <c r="L120" s="2">
        <f t="shared" si="7"/>
        <v>118</v>
      </c>
      <c r="Q120" s="1">
        <f t="shared" si="8"/>
        <v>10.087999999999999</v>
      </c>
      <c r="R120" s="1">
        <f t="shared" si="9"/>
        <v>9.8268749999999976</v>
      </c>
      <c r="S120" s="1">
        <f t="shared" si="14"/>
        <v>5.2249999999999996</v>
      </c>
      <c r="T120" s="7">
        <f t="shared" si="12"/>
        <v>168.7</v>
      </c>
      <c r="U120" s="1">
        <v>5.2249999999999996</v>
      </c>
      <c r="V120" s="7">
        <f t="shared" si="10"/>
        <v>108.91500000000002</v>
      </c>
      <c r="W120" s="1"/>
      <c r="X120" s="1"/>
      <c r="Y120" s="1"/>
      <c r="Z120" s="7"/>
    </row>
    <row r="121" spans="1:26">
      <c r="A121" s="6">
        <v>-123.44</v>
      </c>
      <c r="B121" s="6">
        <v>48.58</v>
      </c>
      <c r="C121" s="6">
        <v>49</v>
      </c>
      <c r="D121" s="6">
        <v>43538</v>
      </c>
      <c r="E121" s="6">
        <v>1971</v>
      </c>
      <c r="F121" s="6">
        <v>4</v>
      </c>
      <c r="G121" s="6">
        <v>29</v>
      </c>
      <c r="H121" s="6">
        <v>15.37</v>
      </c>
      <c r="I121" s="6">
        <v>5.53</v>
      </c>
      <c r="J121" s="6">
        <v>0.93</v>
      </c>
      <c r="K121" s="1">
        <f t="shared" si="6"/>
        <v>10.45</v>
      </c>
      <c r="L121" s="2">
        <f t="shared" si="7"/>
        <v>119</v>
      </c>
      <c r="Q121" s="1">
        <f t="shared" si="8"/>
        <v>10.274000000000001</v>
      </c>
      <c r="R121" s="1">
        <f t="shared" si="9"/>
        <v>10.0025</v>
      </c>
      <c r="S121" s="1">
        <f t="shared" si="14"/>
        <v>5.4499999999999993</v>
      </c>
      <c r="T121" s="7">
        <f t="shared" si="12"/>
        <v>174.14999999999998</v>
      </c>
      <c r="U121" s="1">
        <v>5.4499999999999993</v>
      </c>
      <c r="V121" s="7">
        <f t="shared" si="10"/>
        <v>114.36500000000002</v>
      </c>
      <c r="W121" s="1"/>
      <c r="X121" s="1"/>
      <c r="Y121" s="1"/>
      <c r="Z121" s="7"/>
    </row>
    <row r="122" spans="1:26">
      <c r="A122" s="6">
        <v>-123.44</v>
      </c>
      <c r="B122" s="6">
        <v>48.58</v>
      </c>
      <c r="C122" s="6">
        <v>49</v>
      </c>
      <c r="D122" s="6">
        <v>43538</v>
      </c>
      <c r="E122" s="6">
        <v>1971</v>
      </c>
      <c r="F122" s="6">
        <v>4</v>
      </c>
      <c r="G122" s="6">
        <v>30</v>
      </c>
      <c r="H122" s="6">
        <v>15.72</v>
      </c>
      <c r="I122" s="6">
        <v>5.87</v>
      </c>
      <c r="J122" s="6">
        <v>1.17</v>
      </c>
      <c r="K122" s="1">
        <f t="shared" si="6"/>
        <v>10.795</v>
      </c>
      <c r="L122" s="2">
        <f t="shared" si="7"/>
        <v>120</v>
      </c>
      <c r="Q122" s="1">
        <f t="shared" si="8"/>
        <v>10.465</v>
      </c>
      <c r="R122" s="1">
        <f t="shared" si="9"/>
        <v>10.178749999999999</v>
      </c>
      <c r="S122" s="1">
        <f t="shared" si="14"/>
        <v>5.7949999999999999</v>
      </c>
      <c r="T122" s="7">
        <f t="shared" si="12"/>
        <v>179.94499999999996</v>
      </c>
      <c r="U122" s="1">
        <v>5.7949999999999999</v>
      </c>
      <c r="V122" s="7">
        <f t="shared" si="10"/>
        <v>120.16000000000003</v>
      </c>
      <c r="W122" s="1"/>
      <c r="X122" s="1"/>
      <c r="Y122" s="1"/>
      <c r="Z122" s="7"/>
    </row>
    <row r="123" spans="1:26">
      <c r="A123" s="6">
        <v>-123.44</v>
      </c>
      <c r="B123" s="6">
        <v>48.58</v>
      </c>
      <c r="C123" s="6">
        <v>49</v>
      </c>
      <c r="D123" s="6">
        <v>43538</v>
      </c>
      <c r="E123" s="6">
        <v>1971</v>
      </c>
      <c r="F123" s="6">
        <v>5</v>
      </c>
      <c r="G123" s="6">
        <v>1</v>
      </c>
      <c r="H123" s="6">
        <v>15.7</v>
      </c>
      <c r="I123" s="6">
        <v>6.52</v>
      </c>
      <c r="J123" s="6">
        <v>1.64</v>
      </c>
      <c r="K123" s="1">
        <f t="shared" si="6"/>
        <v>11.11</v>
      </c>
      <c r="L123" s="2">
        <f t="shared" si="7"/>
        <v>121</v>
      </c>
      <c r="Q123" s="1">
        <f t="shared" si="8"/>
        <v>10.658000000000001</v>
      </c>
      <c r="R123" s="1">
        <f t="shared" si="9"/>
        <v>10.349375</v>
      </c>
      <c r="S123" s="1">
        <f t="shared" si="14"/>
        <v>6.1099999999999994</v>
      </c>
      <c r="T123" s="7">
        <f t="shared" si="12"/>
        <v>186.05499999999995</v>
      </c>
      <c r="U123" s="1">
        <v>6.1099999999999994</v>
      </c>
      <c r="V123" s="7">
        <f t="shared" si="10"/>
        <v>126.27000000000002</v>
      </c>
      <c r="W123" s="1"/>
      <c r="X123" s="1"/>
      <c r="Y123" s="1"/>
      <c r="Z123" s="7"/>
    </row>
    <row r="124" spans="1:26">
      <c r="A124" s="6">
        <v>-123.44</v>
      </c>
      <c r="B124" s="6">
        <v>48.58</v>
      </c>
      <c r="C124" s="6">
        <v>49</v>
      </c>
      <c r="D124" s="6">
        <v>43538</v>
      </c>
      <c r="E124" s="6">
        <v>1971</v>
      </c>
      <c r="F124" s="6">
        <v>5</v>
      </c>
      <c r="G124" s="6">
        <v>2</v>
      </c>
      <c r="H124" s="6">
        <v>14.9</v>
      </c>
      <c r="I124" s="6">
        <v>6.96</v>
      </c>
      <c r="J124" s="6">
        <v>1.02</v>
      </c>
      <c r="K124" s="1">
        <f t="shared" si="6"/>
        <v>10.93</v>
      </c>
      <c r="L124" s="2">
        <f t="shared" si="7"/>
        <v>122</v>
      </c>
      <c r="Q124" s="1">
        <f t="shared" si="8"/>
        <v>10.702</v>
      </c>
      <c r="R124" s="1">
        <f t="shared" si="9"/>
        <v>10.525625000000002</v>
      </c>
      <c r="S124" s="1">
        <f t="shared" si="14"/>
        <v>5.93</v>
      </c>
      <c r="T124" s="7">
        <f t="shared" si="12"/>
        <v>191.98499999999996</v>
      </c>
      <c r="U124" s="1">
        <v>5.93</v>
      </c>
      <c r="V124" s="7">
        <f t="shared" si="10"/>
        <v>132.20000000000002</v>
      </c>
      <c r="W124" s="1"/>
      <c r="X124" s="1"/>
      <c r="Y124" s="1"/>
      <c r="Z124" s="7"/>
    </row>
    <row r="125" spans="1:26">
      <c r="A125" s="6">
        <v>-123.44</v>
      </c>
      <c r="B125" s="6">
        <v>48.58</v>
      </c>
      <c r="C125" s="6">
        <v>49</v>
      </c>
      <c r="D125" s="6">
        <v>43538</v>
      </c>
      <c r="E125" s="6">
        <v>1971</v>
      </c>
      <c r="F125" s="6">
        <v>5</v>
      </c>
      <c r="G125" s="6">
        <v>3</v>
      </c>
      <c r="H125" s="6">
        <v>14.89</v>
      </c>
      <c r="I125" s="6">
        <v>6.28</v>
      </c>
      <c r="J125" s="6">
        <v>1.1200000000000001</v>
      </c>
      <c r="K125" s="1">
        <f t="shared" si="6"/>
        <v>10.585000000000001</v>
      </c>
      <c r="L125" s="2">
        <f t="shared" si="7"/>
        <v>123</v>
      </c>
      <c r="Q125" s="1">
        <f t="shared" si="8"/>
        <v>10.773999999999999</v>
      </c>
      <c r="R125" s="1">
        <f t="shared" si="9"/>
        <v>10.61875</v>
      </c>
      <c r="S125" s="1">
        <f t="shared" si="14"/>
        <v>5.5850000000000009</v>
      </c>
      <c r="T125" s="7">
        <f t="shared" si="12"/>
        <v>197.56999999999996</v>
      </c>
      <c r="U125" s="1">
        <v>5.5850000000000009</v>
      </c>
      <c r="V125" s="7">
        <f t="shared" si="10"/>
        <v>137.78500000000003</v>
      </c>
      <c r="W125" s="1"/>
      <c r="X125" s="1"/>
      <c r="Y125" s="1"/>
      <c r="Z125" s="7"/>
    </row>
    <row r="126" spans="1:26">
      <c r="A126" s="6">
        <v>-123.44</v>
      </c>
      <c r="B126" s="6">
        <v>48.58</v>
      </c>
      <c r="C126" s="6">
        <v>49</v>
      </c>
      <c r="D126" s="6">
        <v>43538</v>
      </c>
      <c r="E126" s="6">
        <v>1971</v>
      </c>
      <c r="F126" s="6">
        <v>5</v>
      </c>
      <c r="G126" s="6">
        <v>4</v>
      </c>
      <c r="H126" s="6">
        <v>15.57</v>
      </c>
      <c r="I126" s="6">
        <v>5.72</v>
      </c>
      <c r="J126" s="6">
        <v>0.73</v>
      </c>
      <c r="K126" s="1">
        <f t="shared" si="6"/>
        <v>10.645</v>
      </c>
      <c r="L126" s="2">
        <f t="shared" si="7"/>
        <v>124</v>
      </c>
      <c r="Q126" s="1">
        <f t="shared" si="8"/>
        <v>10.812999999999999</v>
      </c>
      <c r="R126" s="1">
        <f t="shared" si="9"/>
        <v>10.681250000000002</v>
      </c>
      <c r="S126" s="1">
        <f t="shared" si="14"/>
        <v>5.6449999999999996</v>
      </c>
      <c r="T126" s="7">
        <f t="shared" si="12"/>
        <v>203.21499999999997</v>
      </c>
      <c r="U126" s="1">
        <v>5.6449999999999996</v>
      </c>
      <c r="V126" s="7">
        <f t="shared" si="10"/>
        <v>143.43000000000004</v>
      </c>
      <c r="W126" s="1"/>
      <c r="X126" s="1"/>
      <c r="Y126" s="1"/>
      <c r="Z126" s="7"/>
    </row>
    <row r="127" spans="1:26">
      <c r="A127" s="6">
        <v>-123.44</v>
      </c>
      <c r="B127" s="6">
        <v>48.58</v>
      </c>
      <c r="C127" s="6">
        <v>49</v>
      </c>
      <c r="D127" s="6">
        <v>43538</v>
      </c>
      <c r="E127" s="6">
        <v>1971</v>
      </c>
      <c r="F127" s="6">
        <v>5</v>
      </c>
      <c r="G127" s="6">
        <v>5</v>
      </c>
      <c r="H127" s="6">
        <v>15.63</v>
      </c>
      <c r="I127" s="6">
        <v>6.39</v>
      </c>
      <c r="J127" s="6">
        <v>1.71</v>
      </c>
      <c r="K127" s="1">
        <f t="shared" si="6"/>
        <v>11.01</v>
      </c>
      <c r="L127" s="2">
        <f t="shared" si="7"/>
        <v>125</v>
      </c>
      <c r="Q127" s="1">
        <f t="shared" si="8"/>
        <v>10.855999999999998</v>
      </c>
      <c r="R127" s="1">
        <f t="shared" si="9"/>
        <v>10.718749999999998</v>
      </c>
      <c r="S127" s="1">
        <f t="shared" si="14"/>
        <v>6.01</v>
      </c>
      <c r="T127" s="7">
        <f t="shared" si="12"/>
        <v>209.22499999999997</v>
      </c>
      <c r="U127" s="1">
        <v>6.01</v>
      </c>
      <c r="V127" s="7">
        <f t="shared" si="10"/>
        <v>149.44000000000003</v>
      </c>
      <c r="W127" s="1"/>
      <c r="X127" s="1"/>
      <c r="Y127" s="1"/>
      <c r="Z127" s="7"/>
    </row>
    <row r="128" spans="1:26">
      <c r="A128" s="6">
        <v>-123.44</v>
      </c>
      <c r="B128" s="6">
        <v>48.58</v>
      </c>
      <c r="C128" s="6">
        <v>49</v>
      </c>
      <c r="D128" s="6">
        <v>43538</v>
      </c>
      <c r="E128" s="6">
        <v>1971</v>
      </c>
      <c r="F128" s="6">
        <v>5</v>
      </c>
      <c r="G128" s="6">
        <v>6</v>
      </c>
      <c r="H128" s="6">
        <v>16.12</v>
      </c>
      <c r="I128" s="6">
        <v>6.68</v>
      </c>
      <c r="J128" s="6">
        <v>0.67</v>
      </c>
      <c r="K128" s="1">
        <f t="shared" si="6"/>
        <v>11.4</v>
      </c>
      <c r="L128" s="2">
        <f t="shared" si="7"/>
        <v>126</v>
      </c>
      <c r="Q128" s="1">
        <f t="shared" si="8"/>
        <v>10.914000000000001</v>
      </c>
      <c r="R128" s="1">
        <f t="shared" si="9"/>
        <v>10.865625</v>
      </c>
      <c r="S128" s="1">
        <f t="shared" si="14"/>
        <v>6.4</v>
      </c>
      <c r="T128" s="7">
        <f t="shared" si="12"/>
        <v>215.62499999999997</v>
      </c>
      <c r="U128" s="1">
        <v>6.4</v>
      </c>
      <c r="V128" s="7">
        <f t="shared" si="10"/>
        <v>155.84000000000003</v>
      </c>
      <c r="W128" s="1"/>
      <c r="X128" s="1"/>
      <c r="Y128" s="1"/>
      <c r="Z128" s="7"/>
    </row>
    <row r="129" spans="1:26">
      <c r="A129" s="6">
        <v>-123.44</v>
      </c>
      <c r="B129" s="6">
        <v>48.58</v>
      </c>
      <c r="C129" s="6">
        <v>49</v>
      </c>
      <c r="D129" s="6">
        <v>43538</v>
      </c>
      <c r="E129" s="6">
        <v>1971</v>
      </c>
      <c r="F129" s="6">
        <v>5</v>
      </c>
      <c r="G129" s="6">
        <v>7</v>
      </c>
      <c r="H129" s="6">
        <v>16.010000000000002</v>
      </c>
      <c r="I129" s="6">
        <v>6.36</v>
      </c>
      <c r="J129" s="6">
        <v>0.86</v>
      </c>
      <c r="K129" s="1">
        <f t="shared" si="6"/>
        <v>11.185</v>
      </c>
      <c r="L129" s="2">
        <f t="shared" si="7"/>
        <v>127</v>
      </c>
      <c r="Q129" s="1">
        <f t="shared" si="8"/>
        <v>10.965</v>
      </c>
      <c r="R129" s="1">
        <f t="shared" si="9"/>
        <v>10.9575</v>
      </c>
      <c r="S129" s="1">
        <f t="shared" si="14"/>
        <v>6.1850000000000005</v>
      </c>
      <c r="T129" s="7">
        <f t="shared" si="12"/>
        <v>221.80999999999997</v>
      </c>
      <c r="U129" s="1">
        <v>6.1850000000000005</v>
      </c>
      <c r="V129" s="7">
        <f t="shared" si="10"/>
        <v>162.02500000000003</v>
      </c>
      <c r="W129" s="1"/>
      <c r="X129" s="1"/>
      <c r="Y129" s="1"/>
      <c r="Z129" s="7"/>
    </row>
    <row r="130" spans="1:26">
      <c r="A130" s="6">
        <v>-123.44</v>
      </c>
      <c r="B130" s="6">
        <v>48.58</v>
      </c>
      <c r="C130" s="6">
        <v>49</v>
      </c>
      <c r="D130" s="6">
        <v>43538</v>
      </c>
      <c r="E130" s="6">
        <v>1971</v>
      </c>
      <c r="F130" s="6">
        <v>5</v>
      </c>
      <c r="G130" s="6">
        <v>8</v>
      </c>
      <c r="H130" s="6">
        <v>15.88</v>
      </c>
      <c r="I130" s="6">
        <v>6.56</v>
      </c>
      <c r="J130" s="6">
        <v>0.99</v>
      </c>
      <c r="K130" s="1">
        <f t="shared" si="6"/>
        <v>11.22</v>
      </c>
      <c r="L130" s="2">
        <f t="shared" si="7"/>
        <v>128</v>
      </c>
      <c r="Q130" s="1">
        <f t="shared" si="8"/>
        <v>11.092000000000002</v>
      </c>
      <c r="R130" s="1">
        <f t="shared" si="9"/>
        <v>11.010624999999999</v>
      </c>
      <c r="S130" s="1">
        <f t="shared" si="14"/>
        <v>6.2200000000000006</v>
      </c>
      <c r="T130" s="7">
        <f t="shared" si="12"/>
        <v>228.02999999999997</v>
      </c>
      <c r="U130" s="1">
        <v>6.2200000000000006</v>
      </c>
      <c r="V130" s="7">
        <f t="shared" si="10"/>
        <v>168.24500000000003</v>
      </c>
      <c r="W130" s="1"/>
      <c r="X130" s="1"/>
      <c r="Y130" s="1"/>
      <c r="Z130" s="7"/>
    </row>
    <row r="131" spans="1:26">
      <c r="A131" s="6">
        <v>-123.44</v>
      </c>
      <c r="B131" s="6">
        <v>48.58</v>
      </c>
      <c r="C131" s="6">
        <v>49</v>
      </c>
      <c r="D131" s="6">
        <v>43538</v>
      </c>
      <c r="E131" s="6">
        <v>1971</v>
      </c>
      <c r="F131" s="6">
        <v>5</v>
      </c>
      <c r="G131" s="6">
        <v>9</v>
      </c>
      <c r="H131" s="6">
        <v>15.56</v>
      </c>
      <c r="I131" s="6">
        <v>6.57</v>
      </c>
      <c r="J131" s="6">
        <v>1.06</v>
      </c>
      <c r="K131" s="1">
        <f t="shared" si="6"/>
        <v>11.065000000000001</v>
      </c>
      <c r="L131" s="2">
        <f t="shared" si="7"/>
        <v>129</v>
      </c>
      <c r="Q131" s="1">
        <f t="shared" si="8"/>
        <v>11.175999999999998</v>
      </c>
      <c r="R131" s="1">
        <f t="shared" si="9"/>
        <v>11.005000000000001</v>
      </c>
      <c r="S131" s="1">
        <f t="shared" si="14"/>
        <v>6.0650000000000013</v>
      </c>
      <c r="T131" s="7">
        <f t="shared" si="12"/>
        <v>234.09499999999997</v>
      </c>
      <c r="U131" s="1">
        <v>6.0650000000000013</v>
      </c>
      <c r="V131" s="7">
        <f t="shared" si="10"/>
        <v>174.31000000000003</v>
      </c>
      <c r="W131" s="1"/>
      <c r="X131" s="1"/>
      <c r="Y131" s="1"/>
      <c r="Z131" s="7"/>
    </row>
    <row r="132" spans="1:26">
      <c r="A132" s="6">
        <v>-123.44</v>
      </c>
      <c r="B132" s="6">
        <v>48.58</v>
      </c>
      <c r="C132" s="6">
        <v>49</v>
      </c>
      <c r="D132" s="6">
        <v>43538</v>
      </c>
      <c r="E132" s="6">
        <v>1971</v>
      </c>
      <c r="F132" s="6">
        <v>5</v>
      </c>
      <c r="G132" s="6">
        <v>10</v>
      </c>
      <c r="H132" s="6">
        <v>15.79</v>
      </c>
      <c r="I132" s="6">
        <v>6.6</v>
      </c>
      <c r="J132" s="6">
        <v>2.0299999999999998</v>
      </c>
      <c r="K132" s="1">
        <f t="shared" ref="K132:K195" si="15">AVERAGE(H132,I132)</f>
        <v>11.195</v>
      </c>
      <c r="L132" s="2">
        <f t="shared" si="7"/>
        <v>130</v>
      </c>
      <c r="Q132" s="1">
        <f t="shared" si="8"/>
        <v>11.212999999999999</v>
      </c>
      <c r="R132" s="1">
        <f t="shared" si="9"/>
        <v>11.038124999999999</v>
      </c>
      <c r="S132" s="1">
        <f t="shared" si="14"/>
        <v>6.1950000000000003</v>
      </c>
      <c r="T132" s="7">
        <f t="shared" si="12"/>
        <v>240.28999999999996</v>
      </c>
      <c r="U132" s="1">
        <v>6.1950000000000003</v>
      </c>
      <c r="V132" s="7">
        <f t="shared" si="10"/>
        <v>180.50500000000002</v>
      </c>
      <c r="W132" s="1"/>
      <c r="X132" s="1"/>
      <c r="Y132" s="1"/>
      <c r="Z132" s="7"/>
    </row>
    <row r="133" spans="1:26">
      <c r="A133" s="6">
        <v>-123.44</v>
      </c>
      <c r="B133" s="6">
        <v>48.58</v>
      </c>
      <c r="C133" s="6">
        <v>49</v>
      </c>
      <c r="D133" s="6">
        <v>43538</v>
      </c>
      <c r="E133" s="6">
        <v>1971</v>
      </c>
      <c r="F133" s="6">
        <v>5</v>
      </c>
      <c r="G133" s="6">
        <v>11</v>
      </c>
      <c r="H133" s="6">
        <v>16.38</v>
      </c>
      <c r="I133" s="6">
        <v>7.19</v>
      </c>
      <c r="J133" s="6">
        <v>0.92</v>
      </c>
      <c r="K133" s="1">
        <f t="shared" si="15"/>
        <v>11.785</v>
      </c>
      <c r="L133" s="2">
        <f t="shared" ref="L133:L196" si="16">L132+1</f>
        <v>131</v>
      </c>
      <c r="Q133" s="1">
        <f t="shared" si="8"/>
        <v>11.289999999999997</v>
      </c>
      <c r="R133" s="1">
        <f t="shared" si="9"/>
        <v>11.188124999999999</v>
      </c>
      <c r="S133" s="1">
        <f t="shared" si="14"/>
        <v>6.7850000000000001</v>
      </c>
      <c r="T133" s="7">
        <f t="shared" si="12"/>
        <v>247.07499999999996</v>
      </c>
      <c r="U133" s="1">
        <v>6.7850000000000001</v>
      </c>
      <c r="V133" s="7">
        <f t="shared" si="10"/>
        <v>187.29000000000002</v>
      </c>
      <c r="W133" s="1"/>
      <c r="X133" s="1"/>
      <c r="Y133" s="1"/>
      <c r="Z133" s="7"/>
    </row>
    <row r="134" spans="1:26">
      <c r="A134" s="6">
        <v>-123.44</v>
      </c>
      <c r="B134" s="6">
        <v>48.58</v>
      </c>
      <c r="C134" s="6">
        <v>49</v>
      </c>
      <c r="D134" s="6">
        <v>43538</v>
      </c>
      <c r="E134" s="6">
        <v>1971</v>
      </c>
      <c r="F134" s="6">
        <v>5</v>
      </c>
      <c r="G134" s="6">
        <v>12</v>
      </c>
      <c r="H134" s="6">
        <v>16.579999999999998</v>
      </c>
      <c r="I134" s="6">
        <v>7.05</v>
      </c>
      <c r="J134" s="6">
        <v>1.84</v>
      </c>
      <c r="K134" s="1">
        <f t="shared" si="15"/>
        <v>11.815</v>
      </c>
      <c r="L134" s="2">
        <f t="shared" si="16"/>
        <v>132</v>
      </c>
      <c r="Q134" s="1">
        <f t="shared" si="8"/>
        <v>11.415999999999999</v>
      </c>
      <c r="R134" s="1">
        <f t="shared" si="9"/>
        <v>11.334374999999998</v>
      </c>
      <c r="S134" s="1">
        <f t="shared" si="14"/>
        <v>6.8149999999999995</v>
      </c>
      <c r="T134" s="7">
        <f t="shared" si="12"/>
        <v>253.88999999999996</v>
      </c>
      <c r="U134" s="1">
        <v>6.8149999999999995</v>
      </c>
      <c r="V134" s="7">
        <f t="shared" si="10"/>
        <v>194.10500000000002</v>
      </c>
      <c r="W134" s="1"/>
      <c r="X134" s="1"/>
      <c r="Y134" s="1"/>
      <c r="Z134" s="7"/>
    </row>
    <row r="135" spans="1:26">
      <c r="A135" s="6">
        <v>-123.44</v>
      </c>
      <c r="B135" s="6">
        <v>48.58</v>
      </c>
      <c r="C135" s="6">
        <v>49</v>
      </c>
      <c r="D135" s="6">
        <v>43538</v>
      </c>
      <c r="E135" s="6">
        <v>1971</v>
      </c>
      <c r="F135" s="6">
        <v>5</v>
      </c>
      <c r="G135" s="6">
        <v>13</v>
      </c>
      <c r="H135" s="6">
        <v>16.329999999999998</v>
      </c>
      <c r="I135" s="6">
        <v>7.53</v>
      </c>
      <c r="J135" s="6">
        <v>1.43</v>
      </c>
      <c r="K135" s="1">
        <f t="shared" si="15"/>
        <v>11.93</v>
      </c>
      <c r="L135" s="2">
        <f t="shared" si="16"/>
        <v>133</v>
      </c>
      <c r="Q135" s="1">
        <f t="shared" si="8"/>
        <v>11.558</v>
      </c>
      <c r="R135" s="1">
        <f t="shared" si="9"/>
        <v>11.449374999999998</v>
      </c>
      <c r="S135" s="1">
        <f t="shared" si="14"/>
        <v>6.93</v>
      </c>
      <c r="T135" s="7">
        <f t="shared" si="12"/>
        <v>260.81999999999994</v>
      </c>
      <c r="U135" s="1">
        <v>6.93</v>
      </c>
      <c r="V135" s="7">
        <f t="shared" si="10"/>
        <v>201.03500000000003</v>
      </c>
      <c r="W135" s="1"/>
      <c r="X135" s="1"/>
      <c r="Y135" s="1"/>
      <c r="Z135" s="7"/>
    </row>
    <row r="136" spans="1:26">
      <c r="A136" s="6">
        <v>-123.44</v>
      </c>
      <c r="B136" s="6">
        <v>48.58</v>
      </c>
      <c r="C136" s="6">
        <v>49</v>
      </c>
      <c r="D136" s="6">
        <v>43538</v>
      </c>
      <c r="E136" s="6">
        <v>1971</v>
      </c>
      <c r="F136" s="6">
        <v>5</v>
      </c>
      <c r="G136" s="6">
        <v>14</v>
      </c>
      <c r="H136" s="6">
        <v>16.68</v>
      </c>
      <c r="I136" s="6">
        <v>7.33</v>
      </c>
      <c r="J136" s="6">
        <v>1.6</v>
      </c>
      <c r="K136" s="1">
        <f t="shared" si="15"/>
        <v>12.004999999999999</v>
      </c>
      <c r="L136" s="2">
        <f t="shared" si="16"/>
        <v>134</v>
      </c>
      <c r="Q136" s="1">
        <f t="shared" ref="Q136:Q199" si="17">AVERAGE(H132:I136)</f>
        <v>11.745999999999999</v>
      </c>
      <c r="R136" s="1">
        <f t="shared" si="9"/>
        <v>11.524999999999999</v>
      </c>
      <c r="S136" s="1">
        <f t="shared" si="14"/>
        <v>7.004999999999999</v>
      </c>
      <c r="T136" s="7">
        <f t="shared" si="12"/>
        <v>267.82499999999993</v>
      </c>
      <c r="U136" s="1">
        <v>7.004999999999999</v>
      </c>
      <c r="V136" s="7">
        <f t="shared" si="10"/>
        <v>208.04000000000002</v>
      </c>
      <c r="W136" s="1"/>
      <c r="X136" s="1"/>
      <c r="Y136" s="1"/>
      <c r="Z136" s="7"/>
    </row>
    <row r="137" spans="1:26">
      <c r="A137" s="6">
        <v>-123.44</v>
      </c>
      <c r="B137" s="6">
        <v>48.58</v>
      </c>
      <c r="C137" s="6">
        <v>49</v>
      </c>
      <c r="D137" s="6">
        <v>43538</v>
      </c>
      <c r="E137" s="6">
        <v>1971</v>
      </c>
      <c r="F137" s="6">
        <v>5</v>
      </c>
      <c r="G137" s="6">
        <v>15</v>
      </c>
      <c r="H137" s="6">
        <v>16.850000000000001</v>
      </c>
      <c r="I137" s="6">
        <v>7.23</v>
      </c>
      <c r="J137" s="6">
        <v>0.56000000000000005</v>
      </c>
      <c r="K137" s="1">
        <f t="shared" si="15"/>
        <v>12.040000000000001</v>
      </c>
      <c r="L137" s="2">
        <f t="shared" si="16"/>
        <v>135</v>
      </c>
      <c r="Q137" s="1">
        <f t="shared" si="17"/>
        <v>11.914999999999999</v>
      </c>
      <c r="R137" s="1">
        <f t="shared" si="9"/>
        <v>11.631874999999999</v>
      </c>
      <c r="S137" s="1">
        <f t="shared" si="14"/>
        <v>7.0400000000000009</v>
      </c>
      <c r="T137" s="7">
        <f t="shared" si="12"/>
        <v>274.86499999999995</v>
      </c>
      <c r="U137" s="1">
        <v>7.0400000000000009</v>
      </c>
      <c r="V137" s="7">
        <f t="shared" si="10"/>
        <v>215.08</v>
      </c>
      <c r="W137" s="1"/>
      <c r="X137" s="1"/>
      <c r="Y137" s="1"/>
      <c r="Z137" s="7"/>
    </row>
    <row r="138" spans="1:26">
      <c r="A138" s="6">
        <v>-123.44</v>
      </c>
      <c r="B138" s="6">
        <v>48.58</v>
      </c>
      <c r="C138" s="6">
        <v>49</v>
      </c>
      <c r="D138" s="6">
        <v>43538</v>
      </c>
      <c r="E138" s="6">
        <v>1971</v>
      </c>
      <c r="F138" s="6">
        <v>5</v>
      </c>
      <c r="G138" s="6">
        <v>16</v>
      </c>
      <c r="H138" s="6">
        <v>17.190000000000001</v>
      </c>
      <c r="I138" s="6">
        <v>7.74</v>
      </c>
      <c r="J138" s="6">
        <v>0.71</v>
      </c>
      <c r="K138" s="1">
        <f t="shared" si="15"/>
        <v>12.465</v>
      </c>
      <c r="L138" s="2">
        <f t="shared" si="16"/>
        <v>136</v>
      </c>
      <c r="Q138" s="1">
        <f t="shared" si="17"/>
        <v>12.050999999999998</v>
      </c>
      <c r="R138" s="1">
        <f t="shared" si="9"/>
        <v>11.7875</v>
      </c>
      <c r="S138" s="1">
        <f t="shared" si="14"/>
        <v>7.4649999999999999</v>
      </c>
      <c r="T138" s="7">
        <f t="shared" si="12"/>
        <v>282.32999999999993</v>
      </c>
      <c r="U138" s="1">
        <v>7.4649999999999999</v>
      </c>
      <c r="V138" s="7">
        <f t="shared" si="10"/>
        <v>222.54500000000002</v>
      </c>
      <c r="W138" s="1"/>
      <c r="X138" s="1"/>
      <c r="Y138" s="1"/>
      <c r="Z138" s="7"/>
    </row>
    <row r="139" spans="1:26">
      <c r="A139" s="6">
        <v>-123.44</v>
      </c>
      <c r="B139" s="6">
        <v>48.58</v>
      </c>
      <c r="C139" s="6">
        <v>49</v>
      </c>
      <c r="D139" s="6">
        <v>43538</v>
      </c>
      <c r="E139" s="6">
        <v>1971</v>
      </c>
      <c r="F139" s="6">
        <v>5</v>
      </c>
      <c r="G139" s="6">
        <v>17</v>
      </c>
      <c r="H139" s="6">
        <v>16.27</v>
      </c>
      <c r="I139" s="6">
        <v>7.62</v>
      </c>
      <c r="J139" s="6">
        <v>1.24</v>
      </c>
      <c r="K139" s="1">
        <f t="shared" si="15"/>
        <v>11.945</v>
      </c>
      <c r="L139" s="2">
        <f t="shared" si="16"/>
        <v>137</v>
      </c>
      <c r="Q139" s="1">
        <f t="shared" si="17"/>
        <v>12.077</v>
      </c>
      <c r="R139" s="1">
        <f t="shared" ref="R139:R202" si="18">AVERAGE(H132:I139)</f>
        <v>11.897500000000001</v>
      </c>
      <c r="S139" s="1">
        <f t="shared" si="14"/>
        <v>6.9450000000000003</v>
      </c>
      <c r="T139" s="7">
        <f t="shared" si="12"/>
        <v>289.27499999999992</v>
      </c>
      <c r="U139" s="1">
        <v>6.9450000000000003</v>
      </c>
      <c r="V139" s="7">
        <f t="shared" si="10"/>
        <v>229.49</v>
      </c>
      <c r="W139" s="1"/>
      <c r="X139" s="1"/>
      <c r="Y139" s="1"/>
      <c r="Z139" s="7"/>
    </row>
    <row r="140" spans="1:26">
      <c r="A140" s="6">
        <v>-123.44</v>
      </c>
      <c r="B140" s="6">
        <v>48.58</v>
      </c>
      <c r="C140" s="6">
        <v>49</v>
      </c>
      <c r="D140" s="6">
        <v>43538</v>
      </c>
      <c r="E140" s="6">
        <v>1971</v>
      </c>
      <c r="F140" s="6">
        <v>5</v>
      </c>
      <c r="G140" s="6">
        <v>18</v>
      </c>
      <c r="H140" s="6">
        <v>16.690000000000001</v>
      </c>
      <c r="I140" s="6">
        <v>7.89</v>
      </c>
      <c r="J140" s="6">
        <v>1.2</v>
      </c>
      <c r="K140" s="1">
        <f t="shared" si="15"/>
        <v>12.290000000000001</v>
      </c>
      <c r="L140" s="2">
        <f t="shared" si="16"/>
        <v>138</v>
      </c>
      <c r="Q140" s="1">
        <f t="shared" si="17"/>
        <v>12.148999999999999</v>
      </c>
      <c r="R140" s="1">
        <f t="shared" si="18"/>
        <v>12.034375000000001</v>
      </c>
      <c r="S140" s="1">
        <f t="shared" si="14"/>
        <v>7.2900000000000009</v>
      </c>
      <c r="T140" s="7">
        <f t="shared" si="12"/>
        <v>296.56499999999994</v>
      </c>
      <c r="U140" s="1">
        <v>7.2900000000000009</v>
      </c>
      <c r="V140" s="7">
        <f t="shared" si="10"/>
        <v>236.78</v>
      </c>
      <c r="W140" s="1"/>
      <c r="X140" s="1"/>
      <c r="Y140" s="1"/>
      <c r="Z140" s="7"/>
    </row>
    <row r="141" spans="1:26">
      <c r="A141" s="6">
        <v>-123.44</v>
      </c>
      <c r="B141" s="6">
        <v>48.58</v>
      </c>
      <c r="C141" s="6">
        <v>49</v>
      </c>
      <c r="D141" s="6">
        <v>43538</v>
      </c>
      <c r="E141" s="6">
        <v>1971</v>
      </c>
      <c r="F141" s="6">
        <v>5</v>
      </c>
      <c r="G141" s="6">
        <v>19</v>
      </c>
      <c r="H141" s="6">
        <v>17.260000000000002</v>
      </c>
      <c r="I141" s="6">
        <v>7.39</v>
      </c>
      <c r="J141" s="6">
        <v>0.96</v>
      </c>
      <c r="K141" s="1">
        <f t="shared" si="15"/>
        <v>12.325000000000001</v>
      </c>
      <c r="L141" s="2">
        <f t="shared" si="16"/>
        <v>139</v>
      </c>
      <c r="Q141" s="1">
        <f t="shared" si="17"/>
        <v>12.213000000000001</v>
      </c>
      <c r="R141" s="1">
        <f t="shared" si="18"/>
        <v>12.101874999999998</v>
      </c>
      <c r="S141" s="1">
        <f t="shared" si="14"/>
        <v>7.3250000000000011</v>
      </c>
      <c r="T141" s="7">
        <f t="shared" si="12"/>
        <v>303.88999999999993</v>
      </c>
      <c r="U141" s="1">
        <v>7.3250000000000011</v>
      </c>
      <c r="V141" s="7">
        <f t="shared" si="10"/>
        <v>244.10499999999999</v>
      </c>
      <c r="W141" s="1"/>
      <c r="X141" s="1"/>
      <c r="Y141" s="1"/>
      <c r="Z141" s="7"/>
    </row>
    <row r="142" spans="1:26">
      <c r="A142" s="6">
        <v>-123.44</v>
      </c>
      <c r="B142" s="6">
        <v>48.58</v>
      </c>
      <c r="C142" s="6">
        <v>49</v>
      </c>
      <c r="D142" s="6">
        <v>43538</v>
      </c>
      <c r="E142" s="6">
        <v>1971</v>
      </c>
      <c r="F142" s="6">
        <v>5</v>
      </c>
      <c r="G142" s="6">
        <v>20</v>
      </c>
      <c r="H142" s="6">
        <v>17.29</v>
      </c>
      <c r="I142" s="6">
        <v>7.46</v>
      </c>
      <c r="J142" s="6">
        <v>0.41</v>
      </c>
      <c r="K142" s="1">
        <f t="shared" si="15"/>
        <v>12.375</v>
      </c>
      <c r="L142" s="2">
        <f t="shared" si="16"/>
        <v>140</v>
      </c>
      <c r="Q142" s="1">
        <f t="shared" si="17"/>
        <v>12.28</v>
      </c>
      <c r="R142" s="1">
        <f t="shared" si="18"/>
        <v>12.171874999999998</v>
      </c>
      <c r="S142" s="1">
        <f t="shared" si="14"/>
        <v>7.375</v>
      </c>
      <c r="T142" s="7">
        <f t="shared" si="12"/>
        <v>311.26499999999993</v>
      </c>
      <c r="U142" s="1">
        <v>7.375</v>
      </c>
      <c r="V142" s="7">
        <f t="shared" si="10"/>
        <v>251.48</v>
      </c>
      <c r="W142" s="1"/>
      <c r="X142" s="1"/>
      <c r="Y142" s="1"/>
      <c r="Z142" s="7"/>
    </row>
    <row r="143" spans="1:26">
      <c r="A143" s="6">
        <v>-123.44</v>
      </c>
      <c r="B143" s="6">
        <v>48.58</v>
      </c>
      <c r="C143" s="6">
        <v>49</v>
      </c>
      <c r="D143" s="6">
        <v>43538</v>
      </c>
      <c r="E143" s="6">
        <v>1971</v>
      </c>
      <c r="F143" s="6">
        <v>5</v>
      </c>
      <c r="G143" s="6">
        <v>21</v>
      </c>
      <c r="H143" s="6">
        <v>17.059999999999999</v>
      </c>
      <c r="I143" s="6">
        <v>7.26</v>
      </c>
      <c r="J143" s="6">
        <v>1.02</v>
      </c>
      <c r="K143" s="1">
        <f t="shared" si="15"/>
        <v>12.16</v>
      </c>
      <c r="L143" s="2">
        <f t="shared" si="16"/>
        <v>141</v>
      </c>
      <c r="Q143" s="1">
        <f t="shared" si="17"/>
        <v>12.218999999999999</v>
      </c>
      <c r="R143" s="1">
        <f t="shared" si="18"/>
        <v>12.200624999999999</v>
      </c>
      <c r="S143" s="1">
        <f t="shared" si="14"/>
        <v>7.16</v>
      </c>
      <c r="T143" s="7">
        <f t="shared" si="12"/>
        <v>318.42499999999995</v>
      </c>
      <c r="U143" s="1">
        <v>7.16</v>
      </c>
      <c r="V143" s="7">
        <f t="shared" si="10"/>
        <v>258.64</v>
      </c>
      <c r="W143" s="1"/>
      <c r="X143" s="1"/>
      <c r="Y143" s="1"/>
      <c r="Z143" s="7"/>
    </row>
    <row r="144" spans="1:26">
      <c r="A144" s="6">
        <v>-123.44</v>
      </c>
      <c r="B144" s="6">
        <v>48.58</v>
      </c>
      <c r="C144" s="6">
        <v>49</v>
      </c>
      <c r="D144" s="6">
        <v>43538</v>
      </c>
      <c r="E144" s="6">
        <v>1971</v>
      </c>
      <c r="F144" s="6">
        <v>5</v>
      </c>
      <c r="G144" s="6">
        <v>22</v>
      </c>
      <c r="H144" s="6">
        <v>16.78</v>
      </c>
      <c r="I144" s="6">
        <v>7.37</v>
      </c>
      <c r="J144" s="6">
        <v>0.99</v>
      </c>
      <c r="K144" s="1">
        <f t="shared" si="15"/>
        <v>12.075000000000001</v>
      </c>
      <c r="L144" s="2">
        <f t="shared" si="16"/>
        <v>142</v>
      </c>
      <c r="Q144" s="1">
        <f t="shared" si="17"/>
        <v>12.245000000000001</v>
      </c>
      <c r="R144" s="1">
        <f t="shared" si="18"/>
        <v>12.209375000000001</v>
      </c>
      <c r="S144" s="1">
        <f t="shared" si="14"/>
        <v>7.0750000000000011</v>
      </c>
      <c r="T144" s="7">
        <f t="shared" si="12"/>
        <v>325.49999999999994</v>
      </c>
      <c r="U144" s="1">
        <v>7.0750000000000011</v>
      </c>
      <c r="V144" s="7">
        <f t="shared" si="10"/>
        <v>265.71499999999997</v>
      </c>
      <c r="W144" s="1"/>
      <c r="X144" s="1"/>
      <c r="Y144" s="1"/>
      <c r="Z144" s="7"/>
    </row>
    <row r="145" spans="1:26">
      <c r="A145" s="6">
        <v>-123.44</v>
      </c>
      <c r="B145" s="6">
        <v>48.58</v>
      </c>
      <c r="C145" s="6">
        <v>49</v>
      </c>
      <c r="D145" s="6">
        <v>43538</v>
      </c>
      <c r="E145" s="6">
        <v>1971</v>
      </c>
      <c r="F145" s="6">
        <v>5</v>
      </c>
      <c r="G145" s="6">
        <v>23</v>
      </c>
      <c r="H145" s="6">
        <v>17.03</v>
      </c>
      <c r="I145" s="6">
        <v>7.59</v>
      </c>
      <c r="J145" s="6">
        <v>0.79</v>
      </c>
      <c r="K145" s="1">
        <f t="shared" si="15"/>
        <v>12.31</v>
      </c>
      <c r="L145" s="2">
        <f t="shared" si="16"/>
        <v>143</v>
      </c>
      <c r="Q145" s="1">
        <f t="shared" si="17"/>
        <v>12.249000000000001</v>
      </c>
      <c r="R145" s="1">
        <f t="shared" si="18"/>
        <v>12.243124999999999</v>
      </c>
      <c r="S145" s="1">
        <f t="shared" si="14"/>
        <v>7.3100000000000005</v>
      </c>
      <c r="T145" s="7">
        <f t="shared" si="12"/>
        <v>332.80999999999995</v>
      </c>
      <c r="U145" s="1">
        <v>7.3100000000000005</v>
      </c>
      <c r="V145" s="7">
        <f t="shared" si="10"/>
        <v>273.02499999999998</v>
      </c>
      <c r="W145" s="1"/>
      <c r="X145" s="1"/>
      <c r="Y145" s="1"/>
      <c r="Z145" s="7"/>
    </row>
    <row r="146" spans="1:26">
      <c r="A146" s="6">
        <v>-123.44</v>
      </c>
      <c r="B146" s="6">
        <v>48.58</v>
      </c>
      <c r="C146" s="6">
        <v>49</v>
      </c>
      <c r="D146" s="6">
        <v>43538</v>
      </c>
      <c r="E146" s="6">
        <v>1971</v>
      </c>
      <c r="F146" s="6">
        <v>5</v>
      </c>
      <c r="G146" s="6">
        <v>24</v>
      </c>
      <c r="H146" s="6">
        <v>18.09</v>
      </c>
      <c r="I146" s="6">
        <v>7.98</v>
      </c>
      <c r="J146" s="6">
        <v>1.43</v>
      </c>
      <c r="K146" s="1">
        <f t="shared" si="15"/>
        <v>13.035</v>
      </c>
      <c r="L146" s="2">
        <f t="shared" si="16"/>
        <v>144</v>
      </c>
      <c r="Q146" s="1">
        <f t="shared" si="17"/>
        <v>12.391000000000002</v>
      </c>
      <c r="R146" s="1">
        <f t="shared" si="18"/>
        <v>12.314375</v>
      </c>
      <c r="S146" s="1">
        <f t="shared" si="14"/>
        <v>8.0350000000000001</v>
      </c>
      <c r="T146" s="7">
        <f t="shared" si="12"/>
        <v>340.84499999999997</v>
      </c>
      <c r="U146" s="1">
        <v>8.0350000000000001</v>
      </c>
      <c r="V146" s="7">
        <f t="shared" si="10"/>
        <v>281.06</v>
      </c>
      <c r="W146" s="1"/>
      <c r="X146" s="1"/>
      <c r="Y146" s="1"/>
      <c r="Z146" s="7"/>
    </row>
    <row r="147" spans="1:26">
      <c r="A147" s="6">
        <v>-123.44</v>
      </c>
      <c r="B147" s="6">
        <v>48.58</v>
      </c>
      <c r="C147" s="6">
        <v>49</v>
      </c>
      <c r="D147" s="6">
        <v>43538</v>
      </c>
      <c r="E147" s="6">
        <v>1971</v>
      </c>
      <c r="F147" s="6">
        <v>5</v>
      </c>
      <c r="G147" s="6">
        <v>25</v>
      </c>
      <c r="H147" s="6">
        <v>17.649999999999999</v>
      </c>
      <c r="I147" s="6">
        <v>8.11</v>
      </c>
      <c r="J147" s="6">
        <v>1.48</v>
      </c>
      <c r="K147" s="1">
        <f t="shared" si="15"/>
        <v>12.879999999999999</v>
      </c>
      <c r="L147" s="2">
        <f t="shared" si="16"/>
        <v>145</v>
      </c>
      <c r="Q147" s="1">
        <f t="shared" si="17"/>
        <v>12.492000000000001</v>
      </c>
      <c r="R147" s="1">
        <f t="shared" si="18"/>
        <v>12.431250000000002</v>
      </c>
      <c r="S147" s="1">
        <f t="shared" si="14"/>
        <v>7.879999999999999</v>
      </c>
      <c r="T147" s="7">
        <f t="shared" si="12"/>
        <v>348.72499999999997</v>
      </c>
      <c r="U147" s="1">
        <v>7.879999999999999</v>
      </c>
      <c r="V147" s="7">
        <f t="shared" si="10"/>
        <v>288.94</v>
      </c>
      <c r="W147" s="1"/>
      <c r="X147" s="1"/>
      <c r="Y147" s="1"/>
      <c r="Z147" s="7"/>
    </row>
    <row r="148" spans="1:26">
      <c r="A148" s="6">
        <v>-123.44</v>
      </c>
      <c r="B148" s="6">
        <v>48.58</v>
      </c>
      <c r="C148" s="6">
        <v>49</v>
      </c>
      <c r="D148" s="6">
        <v>43538</v>
      </c>
      <c r="E148" s="6">
        <v>1971</v>
      </c>
      <c r="F148" s="6">
        <v>5</v>
      </c>
      <c r="G148" s="6">
        <v>26</v>
      </c>
      <c r="H148" s="6">
        <v>16.66</v>
      </c>
      <c r="I148" s="6">
        <v>8.17</v>
      </c>
      <c r="J148" s="6">
        <v>1.73</v>
      </c>
      <c r="K148" s="1">
        <f t="shared" si="15"/>
        <v>12.414999999999999</v>
      </c>
      <c r="L148" s="2">
        <f t="shared" si="16"/>
        <v>146</v>
      </c>
      <c r="Q148" s="1">
        <f t="shared" si="17"/>
        <v>12.543000000000001</v>
      </c>
      <c r="R148" s="18">
        <f t="shared" si="18"/>
        <v>12.446874999999999</v>
      </c>
      <c r="S148" s="1">
        <f t="shared" si="14"/>
        <v>7.4149999999999991</v>
      </c>
      <c r="T148" s="7">
        <f t="shared" si="12"/>
        <v>356.14</v>
      </c>
      <c r="U148" s="1">
        <v>7.4149999999999991</v>
      </c>
      <c r="V148" s="7">
        <f t="shared" si="10"/>
        <v>296.35500000000002</v>
      </c>
      <c r="W148" s="1"/>
      <c r="X148" s="1"/>
      <c r="Y148" s="1"/>
      <c r="Z148" s="7"/>
    </row>
    <row r="149" spans="1:26">
      <c r="A149" s="6">
        <v>-123.44</v>
      </c>
      <c r="B149" s="6">
        <v>48.58</v>
      </c>
      <c r="C149" s="6">
        <v>49</v>
      </c>
      <c r="D149" s="6">
        <v>43538</v>
      </c>
      <c r="E149" s="6">
        <v>1971</v>
      </c>
      <c r="F149" s="6">
        <v>5</v>
      </c>
      <c r="G149" s="6">
        <v>27</v>
      </c>
      <c r="H149" s="6">
        <v>17.05</v>
      </c>
      <c r="I149" s="6">
        <v>8.0299999999999994</v>
      </c>
      <c r="J149" s="6">
        <v>1.94</v>
      </c>
      <c r="K149" s="1">
        <f t="shared" si="15"/>
        <v>12.54</v>
      </c>
      <c r="L149" s="2">
        <f t="shared" si="16"/>
        <v>147</v>
      </c>
      <c r="Q149" s="1">
        <f t="shared" si="17"/>
        <v>12.635999999999999</v>
      </c>
      <c r="R149" s="1">
        <f t="shared" si="18"/>
        <v>12.473750000000001</v>
      </c>
      <c r="S149" s="1">
        <f t="shared" si="14"/>
        <v>7.5399999999999991</v>
      </c>
      <c r="T149" s="7">
        <f t="shared" si="12"/>
        <v>363.68</v>
      </c>
      <c r="U149" s="1">
        <v>7.5399999999999991</v>
      </c>
      <c r="V149" s="7">
        <f t="shared" si="10"/>
        <v>303.89500000000004</v>
      </c>
      <c r="W149" s="1"/>
      <c r="X149" s="1"/>
      <c r="Y149" s="1"/>
      <c r="Z149" s="7"/>
    </row>
    <row r="150" spans="1:26">
      <c r="A150" s="6">
        <v>-123.44</v>
      </c>
      <c r="B150" s="6">
        <v>48.58</v>
      </c>
      <c r="C150" s="6">
        <v>49</v>
      </c>
      <c r="D150" s="6">
        <v>43538</v>
      </c>
      <c r="E150" s="6">
        <v>1971</v>
      </c>
      <c r="F150" s="6">
        <v>5</v>
      </c>
      <c r="G150" s="6">
        <v>28</v>
      </c>
      <c r="H150" s="6">
        <v>18.29</v>
      </c>
      <c r="I150" s="6">
        <v>8.35</v>
      </c>
      <c r="J150" s="6">
        <v>1.17</v>
      </c>
      <c r="K150" s="1">
        <f t="shared" si="15"/>
        <v>13.32</v>
      </c>
      <c r="L150" s="80">
        <f t="shared" si="16"/>
        <v>148</v>
      </c>
      <c r="Q150" s="44">
        <f t="shared" si="17"/>
        <v>12.837999999999999</v>
      </c>
      <c r="R150" s="1">
        <f t="shared" si="18"/>
        <v>12.591875</v>
      </c>
      <c r="S150" s="1">
        <f t="shared" si="14"/>
        <v>8.32</v>
      </c>
      <c r="T150" s="7">
        <f t="shared" si="12"/>
        <v>372</v>
      </c>
      <c r="U150" s="1">
        <v>8.32</v>
      </c>
      <c r="V150" s="7">
        <f t="shared" si="10"/>
        <v>312.21500000000003</v>
      </c>
      <c r="W150" s="1">
        <f t="shared" ref="W150:W151" si="19">IF(H150&lt;10,0,(3.33*(H150-10)-0.084*(H150-10)^2))</f>
        <v>21.832875599999998</v>
      </c>
      <c r="X150" s="1">
        <f t="shared" ref="X150:X151" si="20">IF(I150&lt;4.44,0,(1.8*(I150-4.44)))</f>
        <v>7.0379999999999985</v>
      </c>
      <c r="Y150" s="1">
        <f t="shared" ref="Y150:Y151" si="21">(W150+X150)/2</f>
        <v>14.435437799999999</v>
      </c>
      <c r="Z150" s="7">
        <f>(Z149+Y150)</f>
        <v>14.435437799999999</v>
      </c>
    </row>
    <row r="151" spans="1:26">
      <c r="A151" s="6">
        <v>-123.44</v>
      </c>
      <c r="B151" s="6">
        <v>48.58</v>
      </c>
      <c r="C151" s="6">
        <v>49</v>
      </c>
      <c r="D151" s="6">
        <v>43538</v>
      </c>
      <c r="E151" s="6">
        <v>1971</v>
      </c>
      <c r="F151" s="6">
        <v>5</v>
      </c>
      <c r="G151" s="6">
        <v>29</v>
      </c>
      <c r="H151" s="6">
        <v>18.28</v>
      </c>
      <c r="I151" s="6">
        <v>8.74</v>
      </c>
      <c r="J151" s="6">
        <v>1.5</v>
      </c>
      <c r="K151" s="1">
        <f t="shared" si="15"/>
        <v>13.510000000000002</v>
      </c>
      <c r="L151" s="2">
        <f t="shared" si="16"/>
        <v>149</v>
      </c>
      <c r="Q151" s="1">
        <f t="shared" si="17"/>
        <v>12.933000000000002</v>
      </c>
      <c r="R151" s="1">
        <f t="shared" si="18"/>
        <v>12.760625000000001</v>
      </c>
      <c r="S151" s="1">
        <f t="shared" si="14"/>
        <v>8.5100000000000016</v>
      </c>
      <c r="T151" s="7">
        <f t="shared" si="12"/>
        <v>380.51</v>
      </c>
      <c r="U151" s="1">
        <v>8.5100000000000016</v>
      </c>
      <c r="V151" s="7">
        <f t="shared" si="10"/>
        <v>320.72500000000002</v>
      </c>
      <c r="W151" s="1">
        <f t="shared" si="19"/>
        <v>21.813494400000003</v>
      </c>
      <c r="X151" s="1">
        <f t="shared" si="20"/>
        <v>7.74</v>
      </c>
      <c r="Y151" s="1">
        <f t="shared" si="21"/>
        <v>14.776747200000003</v>
      </c>
      <c r="Z151" s="7">
        <f t="shared" ref="Z151" si="22">(Z150+Y151)</f>
        <v>29.212185000000002</v>
      </c>
    </row>
    <row r="152" spans="1:26">
      <c r="A152" s="6">
        <v>-123.44</v>
      </c>
      <c r="B152" s="6">
        <v>48.58</v>
      </c>
      <c r="C152" s="6">
        <v>49</v>
      </c>
      <c r="D152" s="6">
        <v>43538</v>
      </c>
      <c r="E152" s="6">
        <v>1971</v>
      </c>
      <c r="F152" s="6">
        <v>5</v>
      </c>
      <c r="G152" s="6">
        <v>30</v>
      </c>
      <c r="H152" s="6">
        <v>18.04</v>
      </c>
      <c r="I152" s="6">
        <v>8.4700000000000006</v>
      </c>
      <c r="J152" s="6">
        <v>1.78</v>
      </c>
      <c r="K152" s="21">
        <f t="shared" si="15"/>
        <v>13.254999999999999</v>
      </c>
      <c r="L152" s="2">
        <f t="shared" si="16"/>
        <v>150</v>
      </c>
      <c r="Q152" s="1">
        <f t="shared" si="17"/>
        <v>13.007999999999999</v>
      </c>
      <c r="R152" s="1">
        <f t="shared" si="18"/>
        <v>12.908125</v>
      </c>
      <c r="S152" s="1">
        <f t="shared" si="14"/>
        <v>8.254999999999999</v>
      </c>
      <c r="T152" s="7">
        <f t="shared" si="12"/>
        <v>388.76499999999999</v>
      </c>
      <c r="U152" s="1">
        <v>8.254999999999999</v>
      </c>
      <c r="V152" s="7">
        <f t="shared" si="10"/>
        <v>328.98</v>
      </c>
      <c r="W152" s="1">
        <f t="shared" ref="W152:W216" si="23">IF(H152&lt;10,0,(3.33*(H152-10)-0.084*(H152-10)^2))</f>
        <v>21.343305600000001</v>
      </c>
      <c r="X152" s="1">
        <f>IF(I152&lt;4.44,0,(1.8*(I152-4.44)))</f>
        <v>7.2540000000000004</v>
      </c>
      <c r="Y152" s="1">
        <f t="shared" ref="Y152:Y216" si="24">(W152+X152)/2</f>
        <v>14.298652800000001</v>
      </c>
      <c r="Z152" s="7"/>
    </row>
    <row r="153" spans="1:26">
      <c r="A153" s="6">
        <v>-123.44</v>
      </c>
      <c r="B153" s="6">
        <v>48.58</v>
      </c>
      <c r="C153" s="6">
        <v>49</v>
      </c>
      <c r="D153" s="6">
        <v>43538</v>
      </c>
      <c r="E153" s="6">
        <v>1971</v>
      </c>
      <c r="F153" s="6">
        <v>5</v>
      </c>
      <c r="G153" s="6">
        <v>31</v>
      </c>
      <c r="H153" s="6">
        <v>18.5</v>
      </c>
      <c r="I153" s="6">
        <v>8.64</v>
      </c>
      <c r="J153" s="6">
        <v>1.46</v>
      </c>
      <c r="K153" s="1">
        <f t="shared" si="15"/>
        <v>13.57</v>
      </c>
      <c r="L153" s="2">
        <f t="shared" si="16"/>
        <v>151</v>
      </c>
      <c r="Q153" s="1">
        <f t="shared" si="17"/>
        <v>13.238999999999999</v>
      </c>
      <c r="R153" s="44">
        <f t="shared" si="18"/>
        <v>13.065625000000001</v>
      </c>
      <c r="S153" s="1">
        <f t="shared" si="14"/>
        <v>8.57</v>
      </c>
      <c r="T153" s="7">
        <f t="shared" si="12"/>
        <v>397.33499999999998</v>
      </c>
      <c r="U153" s="1">
        <v>8.57</v>
      </c>
      <c r="V153" s="7">
        <f t="shared" si="10"/>
        <v>337.55</v>
      </c>
      <c r="W153" s="1">
        <f t="shared" si="23"/>
        <v>22.236000000000001</v>
      </c>
      <c r="X153" s="1">
        <f t="shared" ref="X153:X216" si="25">IF(I153&lt;4.44,0,(1.8*(I153-4.44)))</f>
        <v>7.5600000000000005</v>
      </c>
      <c r="Y153" s="1">
        <f t="shared" si="24"/>
        <v>14.898</v>
      </c>
      <c r="Z153" s="7">
        <f>(Z152+Y153)</f>
        <v>14.898</v>
      </c>
    </row>
    <row r="154" spans="1:26">
      <c r="A154" s="6">
        <v>-123.44</v>
      </c>
      <c r="B154" s="6">
        <v>48.58</v>
      </c>
      <c r="C154" s="6">
        <v>49</v>
      </c>
      <c r="D154" s="6">
        <v>43538</v>
      </c>
      <c r="E154" s="6">
        <v>1971</v>
      </c>
      <c r="F154" s="6">
        <v>6</v>
      </c>
      <c r="G154" s="6">
        <v>1</v>
      </c>
      <c r="H154" s="6">
        <v>17.98</v>
      </c>
      <c r="I154" s="6">
        <v>8.66</v>
      </c>
      <c r="J154" s="6">
        <v>0.62</v>
      </c>
      <c r="K154" s="1">
        <f t="shared" si="15"/>
        <v>13.32</v>
      </c>
      <c r="L154" s="2">
        <f t="shared" si="16"/>
        <v>152</v>
      </c>
      <c r="Q154" s="1">
        <f t="shared" si="17"/>
        <v>13.395000000000001</v>
      </c>
      <c r="R154" s="1">
        <f t="shared" si="18"/>
        <v>13.10125</v>
      </c>
      <c r="S154" s="1">
        <f t="shared" si="14"/>
        <v>8.32</v>
      </c>
      <c r="T154" s="7">
        <f t="shared" si="12"/>
        <v>405.65499999999997</v>
      </c>
      <c r="U154" s="1">
        <v>8.32</v>
      </c>
      <c r="V154" s="7">
        <f t="shared" si="10"/>
        <v>345.87</v>
      </c>
      <c r="W154" s="1">
        <f t="shared" si="23"/>
        <v>21.224246400000002</v>
      </c>
      <c r="X154" s="1">
        <f t="shared" si="25"/>
        <v>7.5960000000000001</v>
      </c>
      <c r="Y154" s="1">
        <f t="shared" si="24"/>
        <v>14.410123200000001</v>
      </c>
      <c r="Z154" s="7">
        <f>(Z153+Y154)</f>
        <v>29.308123200000001</v>
      </c>
    </row>
    <row r="155" spans="1:26">
      <c r="A155" s="6">
        <v>-123.44</v>
      </c>
      <c r="B155" s="6">
        <v>48.58</v>
      </c>
      <c r="C155" s="6">
        <v>49</v>
      </c>
      <c r="D155" s="6">
        <v>43538</v>
      </c>
      <c r="E155" s="6">
        <v>1971</v>
      </c>
      <c r="F155" s="6">
        <v>6</v>
      </c>
      <c r="G155" s="6">
        <v>2</v>
      </c>
      <c r="H155" s="6">
        <v>18.489999999999998</v>
      </c>
      <c r="I155" s="6">
        <v>8.6199999999999992</v>
      </c>
      <c r="J155" s="6">
        <v>0.72</v>
      </c>
      <c r="K155" s="1">
        <f t="shared" si="15"/>
        <v>13.555</v>
      </c>
      <c r="L155" s="2">
        <f t="shared" si="16"/>
        <v>153</v>
      </c>
      <c r="Q155" s="1">
        <f t="shared" si="17"/>
        <v>13.441999999999998</v>
      </c>
      <c r="R155" s="1">
        <f t="shared" si="18"/>
        <v>13.185624999999998</v>
      </c>
      <c r="S155" s="1">
        <f t="shared" si="14"/>
        <v>8.5549999999999997</v>
      </c>
      <c r="T155" s="7">
        <f t="shared" si="12"/>
        <v>414.21</v>
      </c>
      <c r="U155" s="1">
        <v>8.5549999999999997</v>
      </c>
      <c r="V155" s="7">
        <f t="shared" si="10"/>
        <v>354.42500000000001</v>
      </c>
      <c r="W155" s="1">
        <f t="shared" si="23"/>
        <v>22.216971599999997</v>
      </c>
      <c r="X155" s="1">
        <f t="shared" si="25"/>
        <v>7.5239999999999982</v>
      </c>
      <c r="Y155" s="1">
        <f t="shared" si="24"/>
        <v>14.870485799999997</v>
      </c>
      <c r="Z155" s="7">
        <f>(Z154+Y155)</f>
        <v>44.178608999999994</v>
      </c>
    </row>
    <row r="156" spans="1:26">
      <c r="A156" s="6">
        <v>-123.44</v>
      </c>
      <c r="B156" s="6">
        <v>48.58</v>
      </c>
      <c r="C156" s="6">
        <v>49</v>
      </c>
      <c r="D156" s="6">
        <v>43538</v>
      </c>
      <c r="E156" s="6">
        <v>1971</v>
      </c>
      <c r="F156" s="6">
        <v>6</v>
      </c>
      <c r="G156" s="6">
        <v>3</v>
      </c>
      <c r="H156" s="6">
        <v>19.03</v>
      </c>
      <c r="I156" s="6">
        <v>8.92</v>
      </c>
      <c r="J156" s="6">
        <v>1.73</v>
      </c>
      <c r="K156" s="1">
        <f t="shared" si="15"/>
        <v>13.975000000000001</v>
      </c>
      <c r="L156" s="2">
        <f t="shared" si="16"/>
        <v>154</v>
      </c>
      <c r="Q156" s="1">
        <f t="shared" si="17"/>
        <v>13.535</v>
      </c>
      <c r="R156" s="1">
        <f t="shared" si="18"/>
        <v>13.380624999999998</v>
      </c>
      <c r="S156" s="1">
        <f t="shared" si="14"/>
        <v>8.9750000000000014</v>
      </c>
      <c r="T156" s="7">
        <f t="shared" si="12"/>
        <v>423.185</v>
      </c>
      <c r="U156" s="1">
        <v>8.9750000000000014</v>
      </c>
      <c r="V156" s="7">
        <f t="shared" si="10"/>
        <v>363.40000000000003</v>
      </c>
      <c r="W156" s="1">
        <f t="shared" si="23"/>
        <v>23.220464400000001</v>
      </c>
      <c r="X156" s="1">
        <f t="shared" si="25"/>
        <v>8.0640000000000001</v>
      </c>
      <c r="Y156" s="1">
        <f t="shared" si="24"/>
        <v>15.6422322</v>
      </c>
      <c r="Z156" s="7">
        <f t="shared" ref="Z156:Z219" si="26">(Z155+Y156)</f>
        <v>59.820841199999997</v>
      </c>
    </row>
    <row r="157" spans="1:26">
      <c r="A157" s="6">
        <v>-123.44</v>
      </c>
      <c r="B157" s="6">
        <v>48.58</v>
      </c>
      <c r="C157" s="6">
        <v>49</v>
      </c>
      <c r="D157" s="6">
        <v>43538</v>
      </c>
      <c r="E157" s="6">
        <v>1971</v>
      </c>
      <c r="F157" s="6">
        <v>6</v>
      </c>
      <c r="G157" s="6">
        <v>4</v>
      </c>
      <c r="H157" s="6">
        <v>18.46</v>
      </c>
      <c r="I157" s="6">
        <v>9.6</v>
      </c>
      <c r="J157" s="6">
        <v>0.86</v>
      </c>
      <c r="K157" s="1">
        <f t="shared" si="15"/>
        <v>14.030000000000001</v>
      </c>
      <c r="L157" s="2">
        <f t="shared" si="16"/>
        <v>155</v>
      </c>
      <c r="Q157" s="1">
        <f t="shared" si="17"/>
        <v>13.690000000000001</v>
      </c>
      <c r="R157" s="1">
        <f t="shared" si="18"/>
        <v>13.566875000000001</v>
      </c>
      <c r="S157" s="1">
        <f t="shared" si="14"/>
        <v>9.0300000000000011</v>
      </c>
      <c r="T157" s="7">
        <f t="shared" si="12"/>
        <v>432.21500000000003</v>
      </c>
      <c r="U157" s="1">
        <v>9.0300000000000011</v>
      </c>
      <c r="V157" s="7">
        <f t="shared" si="10"/>
        <v>372.43000000000006</v>
      </c>
      <c r="W157" s="1">
        <f t="shared" si="23"/>
        <v>22.159785600000003</v>
      </c>
      <c r="X157" s="1">
        <f t="shared" si="25"/>
        <v>9.2879999999999985</v>
      </c>
      <c r="Y157" s="1">
        <f t="shared" si="24"/>
        <v>15.723892800000002</v>
      </c>
      <c r="Z157" s="7">
        <f t="shared" si="26"/>
        <v>75.544734000000005</v>
      </c>
    </row>
    <row r="158" spans="1:26">
      <c r="A158" s="6">
        <v>-123.44</v>
      </c>
      <c r="B158" s="6">
        <v>48.58</v>
      </c>
      <c r="C158" s="6">
        <v>49</v>
      </c>
      <c r="D158" s="6">
        <v>43538</v>
      </c>
      <c r="E158" s="6">
        <v>1971</v>
      </c>
      <c r="F158" s="6">
        <v>6</v>
      </c>
      <c r="G158" s="6">
        <v>5</v>
      </c>
      <c r="H158" s="6">
        <v>18.78</v>
      </c>
      <c r="I158" s="6">
        <v>9.17</v>
      </c>
      <c r="J158" s="6">
        <v>0.8</v>
      </c>
      <c r="K158" s="1">
        <f t="shared" si="15"/>
        <v>13.975000000000001</v>
      </c>
      <c r="L158" s="2">
        <f t="shared" si="16"/>
        <v>156</v>
      </c>
      <c r="Q158" s="1">
        <f t="shared" si="17"/>
        <v>13.770999999999997</v>
      </c>
      <c r="R158" s="1">
        <f t="shared" si="18"/>
        <v>13.648749999999998</v>
      </c>
      <c r="S158" s="1">
        <f t="shared" si="14"/>
        <v>8.9750000000000014</v>
      </c>
      <c r="T158" s="7">
        <f t="shared" si="12"/>
        <v>441.19000000000005</v>
      </c>
      <c r="U158" s="1">
        <v>8.9750000000000014</v>
      </c>
      <c r="V158" s="7">
        <f t="shared" si="10"/>
        <v>381.40500000000009</v>
      </c>
      <c r="W158" s="1">
        <f t="shared" si="23"/>
        <v>22.761974400000003</v>
      </c>
      <c r="X158" s="1">
        <f t="shared" si="25"/>
        <v>8.5139999999999993</v>
      </c>
      <c r="Y158" s="1">
        <f t="shared" si="24"/>
        <v>15.637987200000001</v>
      </c>
      <c r="Z158" s="7">
        <f t="shared" si="26"/>
        <v>91.182721200000003</v>
      </c>
    </row>
    <row r="159" spans="1:26">
      <c r="A159" s="6">
        <v>-123.44</v>
      </c>
      <c r="B159" s="6">
        <v>48.58</v>
      </c>
      <c r="C159" s="6">
        <v>49</v>
      </c>
      <c r="D159" s="6">
        <v>43538</v>
      </c>
      <c r="E159" s="6">
        <v>1971</v>
      </c>
      <c r="F159" s="6">
        <v>6</v>
      </c>
      <c r="G159" s="6">
        <v>6</v>
      </c>
      <c r="H159" s="6">
        <v>18.07</v>
      </c>
      <c r="I159" s="6">
        <v>9.16</v>
      </c>
      <c r="J159" s="6">
        <v>1.55</v>
      </c>
      <c r="K159" s="1">
        <f t="shared" si="15"/>
        <v>13.615</v>
      </c>
      <c r="L159" s="2">
        <f t="shared" si="16"/>
        <v>157</v>
      </c>
      <c r="Q159" s="1">
        <f t="shared" si="17"/>
        <v>13.830000000000002</v>
      </c>
      <c r="R159" s="1">
        <f t="shared" si="18"/>
        <v>13.661874999999998</v>
      </c>
      <c r="S159" s="1">
        <f t="shared" si="14"/>
        <v>8.6150000000000002</v>
      </c>
      <c r="T159" s="7">
        <f t="shared" si="12"/>
        <v>449.80500000000006</v>
      </c>
      <c r="U159" s="1">
        <v>8.6150000000000002</v>
      </c>
      <c r="V159" s="7">
        <f t="shared" ref="V159:V222" si="27">V158+U159</f>
        <v>390.0200000000001</v>
      </c>
      <c r="W159" s="1">
        <f t="shared" si="23"/>
        <v>21.402608399999998</v>
      </c>
      <c r="X159" s="1">
        <f t="shared" si="25"/>
        <v>8.4960000000000004</v>
      </c>
      <c r="Y159" s="1">
        <f t="shared" si="24"/>
        <v>14.9493042</v>
      </c>
      <c r="Z159" s="7">
        <f t="shared" si="26"/>
        <v>106.1320254</v>
      </c>
    </row>
    <row r="160" spans="1:26">
      <c r="A160" s="6">
        <v>-123.44</v>
      </c>
      <c r="B160" s="6">
        <v>48.58</v>
      </c>
      <c r="C160" s="6">
        <v>49</v>
      </c>
      <c r="D160" s="6">
        <v>43538</v>
      </c>
      <c r="E160" s="6">
        <v>1971</v>
      </c>
      <c r="F160" s="6">
        <v>6</v>
      </c>
      <c r="G160" s="6">
        <v>7</v>
      </c>
      <c r="H160" s="6">
        <v>18.66</v>
      </c>
      <c r="I160" s="6">
        <v>9.3699999999999992</v>
      </c>
      <c r="J160" s="6">
        <v>1.21</v>
      </c>
      <c r="K160" s="1">
        <f t="shared" si="15"/>
        <v>14.015000000000001</v>
      </c>
      <c r="L160" s="2">
        <f t="shared" si="16"/>
        <v>158</v>
      </c>
      <c r="Q160" s="1">
        <f t="shared" si="17"/>
        <v>13.922000000000001</v>
      </c>
      <c r="R160" s="1">
        <f t="shared" si="18"/>
        <v>13.756874999999999</v>
      </c>
      <c r="S160" s="1">
        <f t="shared" si="14"/>
        <v>9.0150000000000006</v>
      </c>
      <c r="T160" s="7">
        <f t="shared" si="12"/>
        <v>458.82000000000005</v>
      </c>
      <c r="U160" s="1">
        <v>9.0150000000000006</v>
      </c>
      <c r="V160" s="7">
        <f t="shared" si="27"/>
        <v>399.03500000000008</v>
      </c>
      <c r="W160" s="1">
        <f t="shared" si="23"/>
        <v>22.538169600000003</v>
      </c>
      <c r="X160" s="1">
        <f t="shared" si="25"/>
        <v>8.8739999999999988</v>
      </c>
      <c r="Y160" s="1">
        <f t="shared" si="24"/>
        <v>15.706084800000001</v>
      </c>
      <c r="Z160" s="7">
        <f t="shared" si="26"/>
        <v>121.8381102</v>
      </c>
    </row>
    <row r="161" spans="1:26">
      <c r="A161" s="6">
        <v>-123.44</v>
      </c>
      <c r="B161" s="6">
        <v>48.58</v>
      </c>
      <c r="C161" s="6">
        <v>49</v>
      </c>
      <c r="D161" s="6">
        <v>43538</v>
      </c>
      <c r="E161" s="6">
        <v>1971</v>
      </c>
      <c r="F161" s="6">
        <v>6</v>
      </c>
      <c r="G161" s="6">
        <v>8</v>
      </c>
      <c r="H161" s="6">
        <v>18.46</v>
      </c>
      <c r="I161" s="6">
        <v>9.02</v>
      </c>
      <c r="J161" s="6">
        <v>1.05</v>
      </c>
      <c r="K161" s="1">
        <f t="shared" si="15"/>
        <v>13.74</v>
      </c>
      <c r="L161" s="2">
        <f t="shared" si="16"/>
        <v>159</v>
      </c>
      <c r="Q161" s="1">
        <f t="shared" si="17"/>
        <v>13.875000000000004</v>
      </c>
      <c r="R161" s="1">
        <f t="shared" si="18"/>
        <v>13.778124999999999</v>
      </c>
      <c r="S161" s="1">
        <f t="shared" si="14"/>
        <v>8.74</v>
      </c>
      <c r="T161" s="7">
        <f t="shared" si="12"/>
        <v>467.56000000000006</v>
      </c>
      <c r="U161" s="1">
        <v>8.74</v>
      </c>
      <c r="V161" s="7">
        <f t="shared" si="27"/>
        <v>407.77500000000009</v>
      </c>
      <c r="W161" s="1">
        <f t="shared" si="23"/>
        <v>22.159785600000003</v>
      </c>
      <c r="X161" s="1">
        <f t="shared" si="25"/>
        <v>8.243999999999998</v>
      </c>
      <c r="Y161" s="1">
        <f t="shared" si="24"/>
        <v>15.2018928</v>
      </c>
      <c r="Z161" s="7">
        <f t="shared" si="26"/>
        <v>137.04000300000001</v>
      </c>
    </row>
    <row r="162" spans="1:26">
      <c r="A162" s="6">
        <v>-123.44</v>
      </c>
      <c r="B162" s="6">
        <v>48.58</v>
      </c>
      <c r="C162" s="6">
        <v>49</v>
      </c>
      <c r="D162" s="6">
        <v>43538</v>
      </c>
      <c r="E162" s="6">
        <v>1971</v>
      </c>
      <c r="F162" s="6">
        <v>6</v>
      </c>
      <c r="G162" s="6">
        <v>9</v>
      </c>
      <c r="H162" s="6">
        <v>18.57</v>
      </c>
      <c r="I162" s="6">
        <v>8.69</v>
      </c>
      <c r="J162" s="6">
        <v>2.09</v>
      </c>
      <c r="K162" s="1">
        <f t="shared" si="15"/>
        <v>13.629999999999999</v>
      </c>
      <c r="L162" s="2">
        <f t="shared" si="16"/>
        <v>160</v>
      </c>
      <c r="Q162" s="1">
        <f t="shared" si="17"/>
        <v>13.795000000000002</v>
      </c>
      <c r="R162" s="1">
        <f t="shared" si="18"/>
        <v>13.816875000000001</v>
      </c>
      <c r="S162" s="1">
        <f t="shared" si="14"/>
        <v>8.629999999999999</v>
      </c>
      <c r="T162" s="7">
        <f t="shared" si="12"/>
        <v>476.19000000000005</v>
      </c>
      <c r="U162" s="1">
        <v>8.629999999999999</v>
      </c>
      <c r="V162" s="7">
        <f t="shared" si="27"/>
        <v>416.40500000000009</v>
      </c>
      <c r="W162" s="1">
        <f t="shared" si="23"/>
        <v>22.368728399999998</v>
      </c>
      <c r="X162" s="1">
        <f t="shared" si="25"/>
        <v>7.6499999999999986</v>
      </c>
      <c r="Y162" s="1">
        <f t="shared" si="24"/>
        <v>15.009364199999998</v>
      </c>
      <c r="Z162" s="7">
        <f t="shared" si="26"/>
        <v>152.04936720000001</v>
      </c>
    </row>
    <row r="163" spans="1:26">
      <c r="A163" s="6">
        <v>-123.44</v>
      </c>
      <c r="B163" s="6">
        <v>48.58</v>
      </c>
      <c r="C163" s="6">
        <v>49</v>
      </c>
      <c r="D163" s="6">
        <v>43538</v>
      </c>
      <c r="E163" s="6">
        <v>1971</v>
      </c>
      <c r="F163" s="6">
        <v>6</v>
      </c>
      <c r="G163" s="6">
        <v>10</v>
      </c>
      <c r="H163" s="6">
        <v>18.45</v>
      </c>
      <c r="I163" s="6">
        <v>9.24</v>
      </c>
      <c r="J163" s="6">
        <v>0.99</v>
      </c>
      <c r="K163" s="1">
        <f t="shared" si="15"/>
        <v>13.844999999999999</v>
      </c>
      <c r="L163" s="2">
        <f t="shared" si="16"/>
        <v>161</v>
      </c>
      <c r="Q163" s="1">
        <f t="shared" si="17"/>
        <v>13.769</v>
      </c>
      <c r="R163" s="1">
        <f t="shared" si="18"/>
        <v>13.853125</v>
      </c>
      <c r="S163" s="1">
        <f t="shared" si="14"/>
        <v>8.8449999999999989</v>
      </c>
      <c r="T163" s="7">
        <f t="shared" si="12"/>
        <v>485.03500000000008</v>
      </c>
      <c r="U163" s="1">
        <v>8.8449999999999989</v>
      </c>
      <c r="V163" s="7">
        <f t="shared" si="27"/>
        <v>425.25000000000011</v>
      </c>
      <c r="W163" s="1">
        <f t="shared" si="23"/>
        <v>22.140689999999999</v>
      </c>
      <c r="X163" s="1">
        <f t="shared" si="25"/>
        <v>8.64</v>
      </c>
      <c r="Y163" s="1">
        <f t="shared" si="24"/>
        <v>15.390345</v>
      </c>
      <c r="Z163" s="7">
        <f t="shared" si="26"/>
        <v>167.4397122</v>
      </c>
    </row>
    <row r="164" spans="1:26">
      <c r="A164" s="6">
        <v>-123.44</v>
      </c>
      <c r="B164" s="6">
        <v>48.58</v>
      </c>
      <c r="C164" s="6">
        <v>49</v>
      </c>
      <c r="D164" s="6">
        <v>43538</v>
      </c>
      <c r="E164" s="6">
        <v>1971</v>
      </c>
      <c r="F164" s="6">
        <v>6</v>
      </c>
      <c r="G164" s="6">
        <v>11</v>
      </c>
      <c r="H164" s="6">
        <v>18.61</v>
      </c>
      <c r="I164" s="6">
        <v>9.02</v>
      </c>
      <c r="J164" s="6">
        <v>1.64</v>
      </c>
      <c r="K164" s="1">
        <f t="shared" si="15"/>
        <v>13.815</v>
      </c>
      <c r="L164" s="2">
        <f t="shared" si="16"/>
        <v>162</v>
      </c>
      <c r="Q164" s="1">
        <f t="shared" si="17"/>
        <v>13.809000000000001</v>
      </c>
      <c r="R164" s="1">
        <f t="shared" si="18"/>
        <v>13.833125000000001</v>
      </c>
      <c r="S164" s="1">
        <f t="shared" si="14"/>
        <v>8.8149999999999995</v>
      </c>
      <c r="T164" s="7">
        <f t="shared" si="12"/>
        <v>493.85000000000008</v>
      </c>
      <c r="U164" s="1">
        <v>8.8149999999999995</v>
      </c>
      <c r="V164" s="7">
        <f t="shared" si="27"/>
        <v>434.06500000000011</v>
      </c>
      <c r="W164" s="1">
        <f t="shared" si="23"/>
        <v>22.444203599999998</v>
      </c>
      <c r="X164" s="1">
        <f t="shared" si="25"/>
        <v>8.243999999999998</v>
      </c>
      <c r="Y164" s="1">
        <f t="shared" si="24"/>
        <v>15.344101799999997</v>
      </c>
      <c r="Z164" s="7">
        <f t="shared" si="26"/>
        <v>182.78381400000001</v>
      </c>
    </row>
    <row r="165" spans="1:26">
      <c r="A165" s="6">
        <v>-123.44</v>
      </c>
      <c r="B165" s="6">
        <v>48.58</v>
      </c>
      <c r="C165" s="6">
        <v>49</v>
      </c>
      <c r="D165" s="6">
        <v>43538</v>
      </c>
      <c r="E165" s="6">
        <v>1971</v>
      </c>
      <c r="F165" s="6">
        <v>6</v>
      </c>
      <c r="G165" s="6">
        <v>12</v>
      </c>
      <c r="H165" s="6">
        <v>18.940000000000001</v>
      </c>
      <c r="I165" s="6">
        <v>9.4700000000000006</v>
      </c>
      <c r="J165" s="6">
        <v>1.01</v>
      </c>
      <c r="K165" s="1">
        <f t="shared" si="15"/>
        <v>14.205000000000002</v>
      </c>
      <c r="L165" s="2">
        <f t="shared" si="16"/>
        <v>163</v>
      </c>
      <c r="Q165" s="1">
        <f t="shared" si="17"/>
        <v>13.847</v>
      </c>
      <c r="R165" s="1">
        <f t="shared" si="18"/>
        <v>13.855</v>
      </c>
      <c r="S165" s="1">
        <f t="shared" si="14"/>
        <v>9.2050000000000018</v>
      </c>
      <c r="T165" s="7">
        <f t="shared" si="12"/>
        <v>503.05500000000006</v>
      </c>
      <c r="U165" s="1">
        <v>9.2050000000000018</v>
      </c>
      <c r="V165" s="7">
        <f t="shared" si="27"/>
        <v>443.2700000000001</v>
      </c>
      <c r="W165" s="1">
        <f t="shared" si="23"/>
        <v>23.056617600000003</v>
      </c>
      <c r="X165" s="1">
        <f t="shared" si="25"/>
        <v>9.0540000000000003</v>
      </c>
      <c r="Y165" s="1">
        <f t="shared" si="24"/>
        <v>16.055308800000002</v>
      </c>
      <c r="Z165" s="7">
        <f t="shared" si="26"/>
        <v>198.83912280000001</v>
      </c>
    </row>
    <row r="166" spans="1:26">
      <c r="A166" s="6">
        <v>-123.44</v>
      </c>
      <c r="B166" s="6">
        <v>48.58</v>
      </c>
      <c r="C166" s="6">
        <v>49</v>
      </c>
      <c r="D166" s="6">
        <v>43538</v>
      </c>
      <c r="E166" s="6">
        <v>1971</v>
      </c>
      <c r="F166" s="6">
        <v>6</v>
      </c>
      <c r="G166" s="6">
        <v>13</v>
      </c>
      <c r="H166" s="6">
        <v>18.760000000000002</v>
      </c>
      <c r="I166" s="6">
        <v>9.51</v>
      </c>
      <c r="J166" s="6">
        <v>0.98</v>
      </c>
      <c r="K166" s="1">
        <f t="shared" si="15"/>
        <v>14.135000000000002</v>
      </c>
      <c r="L166" s="2">
        <f t="shared" si="16"/>
        <v>164</v>
      </c>
      <c r="Q166" s="1">
        <f t="shared" si="17"/>
        <v>13.925999999999998</v>
      </c>
      <c r="R166" s="1">
        <f t="shared" si="18"/>
        <v>13.875</v>
      </c>
      <c r="S166" s="1">
        <f t="shared" si="14"/>
        <v>9.1350000000000016</v>
      </c>
      <c r="T166" s="7">
        <f t="shared" si="12"/>
        <v>512.19000000000005</v>
      </c>
      <c r="U166" s="1">
        <v>9.1350000000000016</v>
      </c>
      <c r="V166" s="7">
        <f t="shared" si="27"/>
        <v>452.40500000000009</v>
      </c>
      <c r="W166" s="1">
        <f t="shared" si="23"/>
        <v>22.724841600000005</v>
      </c>
      <c r="X166" s="1">
        <f t="shared" si="25"/>
        <v>9.1259999999999994</v>
      </c>
      <c r="Y166" s="1">
        <f t="shared" si="24"/>
        <v>15.925420800000001</v>
      </c>
      <c r="Z166" s="7">
        <f t="shared" si="26"/>
        <v>214.76454360000002</v>
      </c>
    </row>
    <row r="167" spans="1:26">
      <c r="A167" s="6">
        <v>-123.44</v>
      </c>
      <c r="B167" s="6">
        <v>48.58</v>
      </c>
      <c r="C167" s="6">
        <v>49</v>
      </c>
      <c r="D167" s="6">
        <v>43538</v>
      </c>
      <c r="E167" s="6">
        <v>1971</v>
      </c>
      <c r="F167" s="6">
        <v>6</v>
      </c>
      <c r="G167" s="6">
        <v>14</v>
      </c>
      <c r="H167" s="6">
        <v>19.27</v>
      </c>
      <c r="I167" s="6">
        <v>9.82</v>
      </c>
      <c r="J167" s="6">
        <v>0.9</v>
      </c>
      <c r="K167" s="1">
        <f t="shared" si="15"/>
        <v>14.545</v>
      </c>
      <c r="L167" s="2">
        <f t="shared" si="16"/>
        <v>165</v>
      </c>
      <c r="Q167" s="1">
        <f t="shared" si="17"/>
        <v>14.109</v>
      </c>
      <c r="R167" s="1">
        <f t="shared" si="18"/>
        <v>13.991249999999999</v>
      </c>
      <c r="S167" s="1">
        <f t="shared" si="14"/>
        <v>9.5449999999999999</v>
      </c>
      <c r="T167" s="7">
        <f t="shared" si="12"/>
        <v>521.73500000000001</v>
      </c>
      <c r="U167" s="1">
        <v>9.5449999999999999</v>
      </c>
      <c r="V167" s="7">
        <f t="shared" si="27"/>
        <v>461.9500000000001</v>
      </c>
      <c r="W167" s="1">
        <f t="shared" si="23"/>
        <v>23.6507364</v>
      </c>
      <c r="X167" s="1">
        <f t="shared" si="25"/>
        <v>9.6839999999999993</v>
      </c>
      <c r="Y167" s="1">
        <f t="shared" si="24"/>
        <v>16.667368199999999</v>
      </c>
      <c r="Z167" s="7">
        <f t="shared" si="26"/>
        <v>231.43191180000002</v>
      </c>
    </row>
    <row r="168" spans="1:26">
      <c r="A168" s="6">
        <v>-123.44</v>
      </c>
      <c r="B168" s="6">
        <v>48.58</v>
      </c>
      <c r="C168" s="6">
        <v>49</v>
      </c>
      <c r="D168" s="6">
        <v>43538</v>
      </c>
      <c r="E168" s="6">
        <v>1971</v>
      </c>
      <c r="F168" s="6">
        <v>6</v>
      </c>
      <c r="G168" s="6">
        <v>15</v>
      </c>
      <c r="H168" s="6">
        <v>18.690000000000001</v>
      </c>
      <c r="I168" s="6">
        <v>9.68</v>
      </c>
      <c r="J168" s="6">
        <v>1.04</v>
      </c>
      <c r="K168" s="1">
        <f t="shared" si="15"/>
        <v>14.185</v>
      </c>
      <c r="L168" s="2">
        <f t="shared" si="16"/>
        <v>166</v>
      </c>
      <c r="Q168" s="1">
        <f t="shared" si="17"/>
        <v>14.177000000000001</v>
      </c>
      <c r="R168" s="1">
        <f t="shared" si="18"/>
        <v>14.012499999999999</v>
      </c>
      <c r="S168" s="1">
        <f t="shared" si="14"/>
        <v>9.1850000000000005</v>
      </c>
      <c r="T168" s="7">
        <f t="shared" si="12"/>
        <v>530.91999999999996</v>
      </c>
      <c r="U168" s="1">
        <v>9.1850000000000005</v>
      </c>
      <c r="V168" s="7">
        <f t="shared" si="27"/>
        <v>471.1350000000001</v>
      </c>
      <c r="W168" s="1">
        <f t="shared" si="23"/>
        <v>22.594347600000006</v>
      </c>
      <c r="X168" s="1">
        <f t="shared" si="25"/>
        <v>9.4319999999999986</v>
      </c>
      <c r="Y168" s="1">
        <f t="shared" si="24"/>
        <v>16.013173800000004</v>
      </c>
      <c r="Z168" s="7">
        <f t="shared" si="26"/>
        <v>247.44508560000003</v>
      </c>
    </row>
    <row r="169" spans="1:26">
      <c r="A169" s="6">
        <v>-123.44</v>
      </c>
      <c r="B169" s="6">
        <v>48.58</v>
      </c>
      <c r="C169" s="6">
        <v>49</v>
      </c>
      <c r="D169" s="6">
        <v>43538</v>
      </c>
      <c r="E169" s="6">
        <v>1971</v>
      </c>
      <c r="F169" s="6">
        <v>6</v>
      </c>
      <c r="G169" s="6">
        <v>16</v>
      </c>
      <c r="H169" s="6">
        <v>18.45</v>
      </c>
      <c r="I169" s="6">
        <v>9.3699999999999992</v>
      </c>
      <c r="J169" s="6">
        <v>1.47</v>
      </c>
      <c r="K169" s="1">
        <f t="shared" si="15"/>
        <v>13.91</v>
      </c>
      <c r="L169" s="2">
        <f t="shared" si="16"/>
        <v>167</v>
      </c>
      <c r="Q169" s="1">
        <f t="shared" si="17"/>
        <v>14.196000000000002</v>
      </c>
      <c r="R169" s="1">
        <f t="shared" si="18"/>
        <v>14.03375</v>
      </c>
      <c r="S169" s="1">
        <f t="shared" si="14"/>
        <v>8.91</v>
      </c>
      <c r="T169" s="7">
        <f t="shared" si="12"/>
        <v>539.82999999999993</v>
      </c>
      <c r="U169" s="1">
        <v>8.91</v>
      </c>
      <c r="V169" s="7">
        <f t="shared" si="27"/>
        <v>480.04500000000013</v>
      </c>
      <c r="W169" s="1">
        <f t="shared" si="23"/>
        <v>22.140689999999999</v>
      </c>
      <c r="X169" s="1">
        <f t="shared" si="25"/>
        <v>8.8739999999999988</v>
      </c>
      <c r="Y169" s="1">
        <f t="shared" si="24"/>
        <v>15.507344999999999</v>
      </c>
      <c r="Z169" s="7">
        <f t="shared" si="26"/>
        <v>262.95243060000001</v>
      </c>
    </row>
    <row r="170" spans="1:26">
      <c r="A170" s="6">
        <v>-123.44</v>
      </c>
      <c r="B170" s="6">
        <v>48.58</v>
      </c>
      <c r="C170" s="6">
        <v>49</v>
      </c>
      <c r="D170" s="6">
        <v>43538</v>
      </c>
      <c r="E170" s="6">
        <v>1971</v>
      </c>
      <c r="F170" s="6">
        <v>6</v>
      </c>
      <c r="G170" s="6">
        <v>17</v>
      </c>
      <c r="H170" s="6">
        <v>19.47</v>
      </c>
      <c r="I170" s="6">
        <v>9.48</v>
      </c>
      <c r="J170" s="6">
        <v>1.17</v>
      </c>
      <c r="K170" s="1">
        <f t="shared" si="15"/>
        <v>14.475</v>
      </c>
      <c r="L170" s="2">
        <f t="shared" si="16"/>
        <v>168</v>
      </c>
      <c r="Q170" s="1">
        <f t="shared" si="17"/>
        <v>14.250000000000004</v>
      </c>
      <c r="R170" s="1">
        <f t="shared" si="18"/>
        <v>14.139374999999999</v>
      </c>
      <c r="S170" s="1">
        <f t="shared" si="14"/>
        <v>9.4749999999999996</v>
      </c>
      <c r="T170" s="7">
        <f t="shared" si="12"/>
        <v>549.30499999999995</v>
      </c>
      <c r="U170" s="1">
        <v>9.4749999999999996</v>
      </c>
      <c r="V170" s="7">
        <f t="shared" si="27"/>
        <v>489.52000000000015</v>
      </c>
      <c r="W170" s="1">
        <f t="shared" si="23"/>
        <v>24.001904399999997</v>
      </c>
      <c r="X170" s="1">
        <f t="shared" si="25"/>
        <v>9.072000000000001</v>
      </c>
      <c r="Y170" s="1">
        <f t="shared" si="24"/>
        <v>16.536952199999998</v>
      </c>
      <c r="Z170" s="7">
        <f t="shared" si="26"/>
        <v>279.48938279999999</v>
      </c>
    </row>
    <row r="171" spans="1:26">
      <c r="A171" s="6">
        <v>-123.44</v>
      </c>
      <c r="B171" s="6">
        <v>48.58</v>
      </c>
      <c r="C171" s="6">
        <v>49</v>
      </c>
      <c r="D171" s="6">
        <v>43538</v>
      </c>
      <c r="E171" s="6">
        <v>1971</v>
      </c>
      <c r="F171" s="6">
        <v>6</v>
      </c>
      <c r="G171" s="6">
        <v>18</v>
      </c>
      <c r="H171" s="6">
        <v>19.91</v>
      </c>
      <c r="I171" s="6">
        <v>9.74</v>
      </c>
      <c r="J171" s="6">
        <v>0.75</v>
      </c>
      <c r="K171" s="1">
        <f t="shared" si="15"/>
        <v>14.824999999999999</v>
      </c>
      <c r="L171" s="2">
        <f t="shared" si="16"/>
        <v>169</v>
      </c>
      <c r="Q171" s="1">
        <f t="shared" si="17"/>
        <v>14.388000000000002</v>
      </c>
      <c r="R171" s="1">
        <f t="shared" si="18"/>
        <v>14.261875</v>
      </c>
      <c r="S171" s="1">
        <f t="shared" si="14"/>
        <v>9.8249999999999993</v>
      </c>
      <c r="T171" s="7">
        <f t="shared" si="12"/>
        <v>559.13</v>
      </c>
      <c r="U171" s="1">
        <v>9.8249999999999993</v>
      </c>
      <c r="V171" s="7">
        <f t="shared" si="27"/>
        <v>499.34500000000014</v>
      </c>
      <c r="W171" s="1">
        <f t="shared" si="23"/>
        <v>24.7508196</v>
      </c>
      <c r="X171" s="1">
        <f t="shared" si="25"/>
        <v>9.5399999999999991</v>
      </c>
      <c r="Y171" s="1">
        <f t="shared" si="24"/>
        <v>17.145409799999999</v>
      </c>
      <c r="Z171" s="7">
        <f t="shared" si="26"/>
        <v>296.63479259999997</v>
      </c>
    </row>
    <row r="172" spans="1:26">
      <c r="A172" s="6">
        <v>-123.44</v>
      </c>
      <c r="B172" s="6">
        <v>48.58</v>
      </c>
      <c r="C172" s="6">
        <v>49</v>
      </c>
      <c r="D172" s="6">
        <v>43538</v>
      </c>
      <c r="E172" s="6">
        <v>1971</v>
      </c>
      <c r="F172" s="6">
        <v>6</v>
      </c>
      <c r="G172" s="6">
        <v>19</v>
      </c>
      <c r="H172" s="6">
        <v>19.93</v>
      </c>
      <c r="I172" s="6">
        <v>9.74</v>
      </c>
      <c r="J172" s="6">
        <v>0.52</v>
      </c>
      <c r="K172" s="1">
        <f t="shared" si="15"/>
        <v>14.835000000000001</v>
      </c>
      <c r="L172" s="2">
        <f t="shared" si="16"/>
        <v>170</v>
      </c>
      <c r="Q172" s="1">
        <f t="shared" si="17"/>
        <v>14.446000000000002</v>
      </c>
      <c r="R172" s="1">
        <f t="shared" si="18"/>
        <v>14.389375000000001</v>
      </c>
      <c r="S172" s="1">
        <f t="shared" si="14"/>
        <v>9.8350000000000009</v>
      </c>
      <c r="T172" s="7">
        <f t="shared" si="12"/>
        <v>568.96500000000003</v>
      </c>
      <c r="U172" s="1">
        <v>9.8350000000000009</v>
      </c>
      <c r="V172" s="7">
        <f t="shared" si="27"/>
        <v>509.18000000000012</v>
      </c>
      <c r="W172" s="1">
        <f t="shared" si="23"/>
        <v>24.784088399999995</v>
      </c>
      <c r="X172" s="1">
        <f t="shared" si="25"/>
        <v>9.5399999999999991</v>
      </c>
      <c r="Y172" s="1">
        <f t="shared" si="24"/>
        <v>17.162044199999997</v>
      </c>
      <c r="Z172" s="7">
        <f t="shared" si="26"/>
        <v>313.79683679999994</v>
      </c>
    </row>
    <row r="173" spans="1:26">
      <c r="A173" s="6">
        <v>-123.44</v>
      </c>
      <c r="B173" s="6">
        <v>48.58</v>
      </c>
      <c r="C173" s="6">
        <v>49</v>
      </c>
      <c r="D173" s="6">
        <v>43538</v>
      </c>
      <c r="E173" s="6">
        <v>1971</v>
      </c>
      <c r="F173" s="6">
        <v>6</v>
      </c>
      <c r="G173" s="6">
        <v>20</v>
      </c>
      <c r="H173" s="6">
        <v>19.63</v>
      </c>
      <c r="I173" s="6">
        <v>10.039999999999999</v>
      </c>
      <c r="J173" s="6">
        <v>0.84</v>
      </c>
      <c r="K173" s="1">
        <f t="shared" si="15"/>
        <v>14.834999999999999</v>
      </c>
      <c r="L173" s="2">
        <f t="shared" si="16"/>
        <v>171</v>
      </c>
      <c r="Q173" s="1">
        <f t="shared" si="17"/>
        <v>14.575999999999999</v>
      </c>
      <c r="R173" s="1">
        <f t="shared" si="18"/>
        <v>14.468125000000002</v>
      </c>
      <c r="S173" s="1">
        <f t="shared" si="14"/>
        <v>9.8349999999999991</v>
      </c>
      <c r="T173" s="7">
        <f t="shared" si="12"/>
        <v>578.80000000000007</v>
      </c>
      <c r="U173" s="1">
        <v>9.8349999999999991</v>
      </c>
      <c r="V173" s="7">
        <f t="shared" si="27"/>
        <v>519.0150000000001</v>
      </c>
      <c r="W173" s="1">
        <f t="shared" si="23"/>
        <v>24.278000399999996</v>
      </c>
      <c r="X173" s="1">
        <f t="shared" si="25"/>
        <v>10.079999999999998</v>
      </c>
      <c r="Y173" s="1">
        <f t="shared" si="24"/>
        <v>17.179000199999997</v>
      </c>
      <c r="Z173" s="7">
        <f t="shared" si="26"/>
        <v>330.97583699999996</v>
      </c>
    </row>
    <row r="174" spans="1:26">
      <c r="A174" s="6">
        <v>-123.44</v>
      </c>
      <c r="B174" s="6">
        <v>48.58</v>
      </c>
      <c r="C174" s="6">
        <v>49</v>
      </c>
      <c r="D174" s="6">
        <v>43538</v>
      </c>
      <c r="E174" s="6">
        <v>1971</v>
      </c>
      <c r="F174" s="6">
        <v>6</v>
      </c>
      <c r="G174" s="6">
        <v>21</v>
      </c>
      <c r="H174" s="6">
        <v>20.21</v>
      </c>
      <c r="I174" s="6">
        <v>10.08</v>
      </c>
      <c r="J174" s="6">
        <v>0.49</v>
      </c>
      <c r="K174" s="1">
        <f t="shared" si="15"/>
        <v>15.145</v>
      </c>
      <c r="L174" s="2">
        <f t="shared" si="16"/>
        <v>172</v>
      </c>
      <c r="Q174" s="1">
        <f t="shared" si="17"/>
        <v>14.823000000000002</v>
      </c>
      <c r="R174" s="1">
        <f t="shared" si="18"/>
        <v>14.594375000000003</v>
      </c>
      <c r="S174" s="1">
        <f t="shared" si="14"/>
        <v>10.145</v>
      </c>
      <c r="T174" s="7">
        <f t="shared" si="12"/>
        <v>588.94500000000005</v>
      </c>
      <c r="U174" s="1">
        <v>10.145</v>
      </c>
      <c r="V174" s="7">
        <f t="shared" si="27"/>
        <v>529.16000000000008</v>
      </c>
      <c r="W174" s="1">
        <f t="shared" si="23"/>
        <v>25.242795600000001</v>
      </c>
      <c r="X174" s="1">
        <f t="shared" si="25"/>
        <v>10.151999999999999</v>
      </c>
      <c r="Y174" s="1">
        <f t="shared" si="24"/>
        <v>17.697397800000001</v>
      </c>
      <c r="Z174" s="7">
        <f t="shared" si="26"/>
        <v>348.67323479999993</v>
      </c>
    </row>
    <row r="175" spans="1:26">
      <c r="A175" s="6">
        <v>-123.44</v>
      </c>
      <c r="B175" s="6">
        <v>48.58</v>
      </c>
      <c r="C175" s="6">
        <v>49</v>
      </c>
      <c r="D175" s="6">
        <v>43538</v>
      </c>
      <c r="E175" s="6">
        <v>1971</v>
      </c>
      <c r="F175" s="6">
        <v>6</v>
      </c>
      <c r="G175" s="6">
        <v>22</v>
      </c>
      <c r="H175" s="6">
        <v>19.649999999999999</v>
      </c>
      <c r="I175" s="6">
        <v>10.41</v>
      </c>
      <c r="J175" s="6">
        <v>1.22</v>
      </c>
      <c r="K175" s="1">
        <f t="shared" si="15"/>
        <v>15.03</v>
      </c>
      <c r="L175" s="2">
        <f t="shared" si="16"/>
        <v>173</v>
      </c>
      <c r="Q175" s="1">
        <f t="shared" si="17"/>
        <v>14.934000000000001</v>
      </c>
      <c r="R175" s="1">
        <f t="shared" si="18"/>
        <v>14.655000000000001</v>
      </c>
      <c r="S175" s="1">
        <f t="shared" si="14"/>
        <v>10.029999999999999</v>
      </c>
      <c r="T175" s="7">
        <f t="shared" ref="T175:T238" si="28">T174+S175</f>
        <v>598.97500000000002</v>
      </c>
      <c r="U175" s="1">
        <v>10.029999999999999</v>
      </c>
      <c r="V175" s="7">
        <f t="shared" si="27"/>
        <v>539.19000000000005</v>
      </c>
      <c r="W175" s="1">
        <f t="shared" si="23"/>
        <v>24.312209999999997</v>
      </c>
      <c r="X175" s="1">
        <f t="shared" si="25"/>
        <v>10.746</v>
      </c>
      <c r="Y175" s="1">
        <f t="shared" si="24"/>
        <v>17.529104999999998</v>
      </c>
      <c r="Z175" s="7">
        <f t="shared" si="26"/>
        <v>366.20233979999995</v>
      </c>
    </row>
    <row r="176" spans="1:26">
      <c r="A176" s="6">
        <v>-123.44</v>
      </c>
      <c r="B176" s="6">
        <v>48.58</v>
      </c>
      <c r="C176" s="6">
        <v>49</v>
      </c>
      <c r="D176" s="6">
        <v>43538</v>
      </c>
      <c r="E176" s="6">
        <v>1971</v>
      </c>
      <c r="F176" s="6">
        <v>6</v>
      </c>
      <c r="G176" s="6">
        <v>23</v>
      </c>
      <c r="H176" s="6">
        <v>19.61</v>
      </c>
      <c r="I176" s="6">
        <v>10.039999999999999</v>
      </c>
      <c r="J176" s="6">
        <v>1.06</v>
      </c>
      <c r="K176" s="1">
        <f t="shared" si="15"/>
        <v>14.824999999999999</v>
      </c>
      <c r="L176" s="2">
        <f t="shared" si="16"/>
        <v>174</v>
      </c>
      <c r="Q176" s="1">
        <f t="shared" si="17"/>
        <v>14.934000000000001</v>
      </c>
      <c r="R176" s="1">
        <f t="shared" si="18"/>
        <v>14.735000000000001</v>
      </c>
      <c r="S176" s="1">
        <f t="shared" si="14"/>
        <v>9.8249999999999993</v>
      </c>
      <c r="T176" s="7">
        <f t="shared" si="28"/>
        <v>608.80000000000007</v>
      </c>
      <c r="U176" s="1">
        <v>9.8249999999999993</v>
      </c>
      <c r="V176" s="7">
        <f t="shared" si="27"/>
        <v>549.0150000000001</v>
      </c>
      <c r="W176" s="1">
        <f t="shared" si="23"/>
        <v>24.243723600000003</v>
      </c>
      <c r="X176" s="1">
        <f t="shared" si="25"/>
        <v>10.079999999999998</v>
      </c>
      <c r="Y176" s="1">
        <f t="shared" si="24"/>
        <v>17.1618618</v>
      </c>
      <c r="Z176" s="7">
        <f t="shared" si="26"/>
        <v>383.36420159999994</v>
      </c>
    </row>
    <row r="177" spans="1:26">
      <c r="A177" s="6">
        <v>-123.44</v>
      </c>
      <c r="B177" s="6">
        <v>48.58</v>
      </c>
      <c r="C177" s="6">
        <v>49</v>
      </c>
      <c r="D177" s="6">
        <v>43538</v>
      </c>
      <c r="E177" s="6">
        <v>1971</v>
      </c>
      <c r="F177" s="6">
        <v>6</v>
      </c>
      <c r="G177" s="6">
        <v>24</v>
      </c>
      <c r="H177" s="6">
        <v>20.14</v>
      </c>
      <c r="I177" s="6">
        <v>10.220000000000001</v>
      </c>
      <c r="J177" s="6">
        <v>1.31</v>
      </c>
      <c r="K177" s="1">
        <f t="shared" si="15"/>
        <v>15.18</v>
      </c>
      <c r="L177" s="2">
        <f t="shared" si="16"/>
        <v>175</v>
      </c>
      <c r="Q177" s="1">
        <f t="shared" si="17"/>
        <v>15.003</v>
      </c>
      <c r="R177" s="1">
        <f t="shared" si="18"/>
        <v>14.893750000000002</v>
      </c>
      <c r="S177" s="1">
        <f t="shared" si="14"/>
        <v>10.18</v>
      </c>
      <c r="T177" s="7">
        <f t="shared" si="28"/>
        <v>618.98</v>
      </c>
      <c r="U177" s="1">
        <v>10.18</v>
      </c>
      <c r="V177" s="7">
        <f t="shared" si="27"/>
        <v>559.19500000000005</v>
      </c>
      <c r="W177" s="1">
        <f t="shared" si="23"/>
        <v>25.129353600000002</v>
      </c>
      <c r="X177" s="1">
        <f t="shared" si="25"/>
        <v>10.404</v>
      </c>
      <c r="Y177" s="1">
        <f t="shared" si="24"/>
        <v>17.766676799999999</v>
      </c>
      <c r="Z177" s="7">
        <f t="shared" si="26"/>
        <v>401.13087839999992</v>
      </c>
    </row>
    <row r="178" spans="1:26">
      <c r="A178" s="6">
        <v>-123.44</v>
      </c>
      <c r="B178" s="6">
        <v>48.58</v>
      </c>
      <c r="C178" s="6">
        <v>49</v>
      </c>
      <c r="D178" s="6">
        <v>43538</v>
      </c>
      <c r="E178" s="6">
        <v>1971</v>
      </c>
      <c r="F178" s="6">
        <v>6</v>
      </c>
      <c r="G178" s="6">
        <v>25</v>
      </c>
      <c r="H178" s="6">
        <v>20.190000000000001</v>
      </c>
      <c r="I178" s="6">
        <v>10</v>
      </c>
      <c r="J178" s="6">
        <v>0.8</v>
      </c>
      <c r="K178" s="1">
        <f t="shared" si="15"/>
        <v>15.095000000000001</v>
      </c>
      <c r="L178" s="2">
        <f t="shared" si="16"/>
        <v>176</v>
      </c>
      <c r="Q178" s="1">
        <f t="shared" si="17"/>
        <v>15.055000000000001</v>
      </c>
      <c r="R178" s="1">
        <f t="shared" si="18"/>
        <v>14.97125</v>
      </c>
      <c r="S178" s="1">
        <f t="shared" si="14"/>
        <v>10.095000000000001</v>
      </c>
      <c r="T178" s="7">
        <f t="shared" si="28"/>
        <v>629.07500000000005</v>
      </c>
      <c r="U178" s="1">
        <v>10.095000000000001</v>
      </c>
      <c r="V178" s="7">
        <f t="shared" si="27"/>
        <v>569.29000000000008</v>
      </c>
      <c r="W178" s="1">
        <f t="shared" si="23"/>
        <v>25.210467600000001</v>
      </c>
      <c r="X178" s="1">
        <f t="shared" si="25"/>
        <v>10.007999999999999</v>
      </c>
      <c r="Y178" s="1">
        <f t="shared" si="24"/>
        <v>17.609233799999998</v>
      </c>
      <c r="Z178" s="7">
        <f t="shared" si="26"/>
        <v>418.74011219999988</v>
      </c>
    </row>
    <row r="179" spans="1:26">
      <c r="A179" s="6">
        <v>-123.44</v>
      </c>
      <c r="B179" s="6">
        <v>48.58</v>
      </c>
      <c r="C179" s="6">
        <v>49</v>
      </c>
      <c r="D179" s="6">
        <v>43538</v>
      </c>
      <c r="E179" s="6">
        <v>1971</v>
      </c>
      <c r="F179" s="6">
        <v>6</v>
      </c>
      <c r="G179" s="6">
        <v>26</v>
      </c>
      <c r="H179" s="6">
        <v>19.82</v>
      </c>
      <c r="I179" s="6">
        <v>10.18</v>
      </c>
      <c r="J179" s="6">
        <v>0.77</v>
      </c>
      <c r="K179" s="1">
        <f t="shared" si="15"/>
        <v>15</v>
      </c>
      <c r="L179" s="2">
        <f t="shared" si="16"/>
        <v>177</v>
      </c>
      <c r="Q179" s="1">
        <f t="shared" si="17"/>
        <v>15.026</v>
      </c>
      <c r="R179" s="1">
        <f t="shared" si="18"/>
        <v>14.993125000000001</v>
      </c>
      <c r="S179" s="1">
        <f t="shared" ref="S179:S242" si="29">K179-5</f>
        <v>10</v>
      </c>
      <c r="T179" s="7">
        <f t="shared" si="28"/>
        <v>639.07500000000005</v>
      </c>
      <c r="U179" s="1">
        <v>10</v>
      </c>
      <c r="V179" s="7">
        <f t="shared" si="27"/>
        <v>579.29000000000008</v>
      </c>
      <c r="W179" s="1">
        <f t="shared" si="23"/>
        <v>24.600278400000001</v>
      </c>
      <c r="X179" s="1">
        <f t="shared" si="25"/>
        <v>10.331999999999999</v>
      </c>
      <c r="Y179" s="1">
        <f t="shared" si="24"/>
        <v>17.466139200000001</v>
      </c>
      <c r="Z179" s="7">
        <f t="shared" si="26"/>
        <v>436.20625139999987</v>
      </c>
    </row>
    <row r="180" spans="1:26">
      <c r="A180" s="6">
        <v>-123.44</v>
      </c>
      <c r="B180" s="6">
        <v>48.58</v>
      </c>
      <c r="C180" s="6">
        <v>49</v>
      </c>
      <c r="D180" s="6">
        <v>43538</v>
      </c>
      <c r="E180" s="6">
        <v>1971</v>
      </c>
      <c r="F180" s="6">
        <v>6</v>
      </c>
      <c r="G180" s="6">
        <v>27</v>
      </c>
      <c r="H180" s="6">
        <v>20.6</v>
      </c>
      <c r="I180" s="6">
        <v>10.16</v>
      </c>
      <c r="J180" s="6">
        <v>1.21</v>
      </c>
      <c r="K180" s="1">
        <f t="shared" si="15"/>
        <v>15.38</v>
      </c>
      <c r="L180" s="2">
        <f t="shared" si="16"/>
        <v>178</v>
      </c>
      <c r="Q180" s="1">
        <f t="shared" si="17"/>
        <v>15.096</v>
      </c>
      <c r="R180" s="1">
        <f t="shared" si="18"/>
        <v>15.061249999999999</v>
      </c>
      <c r="S180" s="1">
        <f t="shared" si="29"/>
        <v>10.38</v>
      </c>
      <c r="T180" s="7">
        <f t="shared" si="28"/>
        <v>649.45500000000004</v>
      </c>
      <c r="U180" s="1">
        <v>10.38</v>
      </c>
      <c r="V180" s="7">
        <f t="shared" si="27"/>
        <v>589.67000000000007</v>
      </c>
      <c r="W180" s="1">
        <f t="shared" si="23"/>
        <v>25.859760000000009</v>
      </c>
      <c r="X180" s="1">
        <f t="shared" si="25"/>
        <v>10.295999999999999</v>
      </c>
      <c r="Y180" s="1">
        <f t="shared" si="24"/>
        <v>18.077880000000004</v>
      </c>
      <c r="Z180" s="7">
        <f t="shared" si="26"/>
        <v>454.28413139999986</v>
      </c>
    </row>
    <row r="181" spans="1:26">
      <c r="A181" s="6">
        <v>-123.44</v>
      </c>
      <c r="B181" s="6">
        <v>48.58</v>
      </c>
      <c r="C181" s="6">
        <v>49</v>
      </c>
      <c r="D181" s="6">
        <v>43538</v>
      </c>
      <c r="E181" s="6">
        <v>1971</v>
      </c>
      <c r="F181" s="6">
        <v>6</v>
      </c>
      <c r="G181" s="6">
        <v>28</v>
      </c>
      <c r="H181" s="37">
        <v>20.440000000000001</v>
      </c>
      <c r="I181" s="6">
        <v>10.64</v>
      </c>
      <c r="J181" s="6">
        <v>1.82</v>
      </c>
      <c r="K181" s="1">
        <f t="shared" si="15"/>
        <v>15.540000000000001</v>
      </c>
      <c r="L181" s="2">
        <f t="shared" si="16"/>
        <v>179</v>
      </c>
      <c r="Q181" s="1">
        <f t="shared" si="17"/>
        <v>15.238999999999999</v>
      </c>
      <c r="R181" s="1">
        <f t="shared" si="18"/>
        <v>15.149374999999999</v>
      </c>
      <c r="S181" s="1">
        <f t="shared" si="29"/>
        <v>10.540000000000001</v>
      </c>
      <c r="T181" s="7">
        <f t="shared" si="28"/>
        <v>659.995</v>
      </c>
      <c r="U181" s="1">
        <v>10.540000000000001</v>
      </c>
      <c r="V181" s="20">
        <f t="shared" si="27"/>
        <v>600.21</v>
      </c>
      <c r="W181" s="1">
        <f t="shared" si="23"/>
        <v>25.609737600000003</v>
      </c>
      <c r="X181" s="1">
        <f t="shared" si="25"/>
        <v>11.16</v>
      </c>
      <c r="Y181" s="1">
        <f t="shared" si="24"/>
        <v>18.3848688</v>
      </c>
      <c r="Z181" s="7">
        <f t="shared" si="26"/>
        <v>472.66900019999986</v>
      </c>
    </row>
    <row r="182" spans="1:26">
      <c r="A182" s="6">
        <v>-123.44</v>
      </c>
      <c r="B182" s="6">
        <v>48.58</v>
      </c>
      <c r="C182" s="6">
        <v>49</v>
      </c>
      <c r="D182" s="6">
        <v>43538</v>
      </c>
      <c r="E182" s="6">
        <v>1971</v>
      </c>
      <c r="F182" s="6">
        <v>6</v>
      </c>
      <c r="G182" s="6">
        <v>29</v>
      </c>
      <c r="H182" s="6">
        <v>20.11</v>
      </c>
      <c r="I182" s="6">
        <v>10.76</v>
      </c>
      <c r="J182" s="6">
        <v>1.0900000000000001</v>
      </c>
      <c r="K182" s="1">
        <f t="shared" si="15"/>
        <v>15.434999999999999</v>
      </c>
      <c r="L182" s="2">
        <f t="shared" si="16"/>
        <v>180</v>
      </c>
      <c r="Q182" s="1">
        <f t="shared" si="17"/>
        <v>15.289999999999997</v>
      </c>
      <c r="R182" s="1">
        <f t="shared" si="18"/>
        <v>15.185624999999998</v>
      </c>
      <c r="S182" s="1">
        <f t="shared" si="29"/>
        <v>10.434999999999999</v>
      </c>
      <c r="T182" s="7">
        <f t="shared" si="28"/>
        <v>670.43</v>
      </c>
      <c r="U182" s="1">
        <v>10.434999999999999</v>
      </c>
      <c r="V182" s="7">
        <f t="shared" si="27"/>
        <v>610.64499999999998</v>
      </c>
      <c r="W182" s="1">
        <f t="shared" si="23"/>
        <v>25.080483600000001</v>
      </c>
      <c r="X182" s="1">
        <f t="shared" si="25"/>
        <v>11.375999999999999</v>
      </c>
      <c r="Y182" s="1">
        <f t="shared" si="24"/>
        <v>18.228241799999999</v>
      </c>
      <c r="Z182" s="7">
        <f t="shared" si="26"/>
        <v>490.89724199999984</v>
      </c>
    </row>
    <row r="183" spans="1:26">
      <c r="A183" s="6">
        <v>-123.44</v>
      </c>
      <c r="B183" s="6">
        <v>48.58</v>
      </c>
      <c r="C183" s="6">
        <v>49</v>
      </c>
      <c r="D183" s="6">
        <v>43538</v>
      </c>
      <c r="E183" s="6">
        <v>1971</v>
      </c>
      <c r="F183" s="6">
        <v>6</v>
      </c>
      <c r="G183" s="6">
        <v>30</v>
      </c>
      <c r="H183" s="6">
        <v>20.43</v>
      </c>
      <c r="I183" s="6">
        <v>10.37</v>
      </c>
      <c r="J183" s="6">
        <v>0.7</v>
      </c>
      <c r="K183" s="1">
        <f t="shared" si="15"/>
        <v>15.399999999999999</v>
      </c>
      <c r="L183" s="2">
        <f t="shared" si="16"/>
        <v>181</v>
      </c>
      <c r="Q183" s="1">
        <f t="shared" si="17"/>
        <v>15.351000000000003</v>
      </c>
      <c r="R183" s="1">
        <f t="shared" si="18"/>
        <v>15.231875000000002</v>
      </c>
      <c r="S183" s="1">
        <f t="shared" si="29"/>
        <v>10.399999999999999</v>
      </c>
      <c r="T183" s="7">
        <f t="shared" si="28"/>
        <v>680.82999999999993</v>
      </c>
      <c r="U183" s="1">
        <v>10.399999999999999</v>
      </c>
      <c r="V183" s="7">
        <f t="shared" si="27"/>
        <v>621.04499999999996</v>
      </c>
      <c r="W183" s="1">
        <f t="shared" si="23"/>
        <v>25.593968400000001</v>
      </c>
      <c r="X183" s="1">
        <f t="shared" si="25"/>
        <v>10.673999999999998</v>
      </c>
      <c r="Y183" s="1">
        <f t="shared" si="24"/>
        <v>18.1339842</v>
      </c>
      <c r="Z183" s="7">
        <f t="shared" si="26"/>
        <v>509.03122619999982</v>
      </c>
    </row>
    <row r="184" spans="1:26">
      <c r="A184" s="6">
        <v>-123.44</v>
      </c>
      <c r="B184" s="6">
        <v>48.58</v>
      </c>
      <c r="C184" s="6">
        <v>49</v>
      </c>
      <c r="D184" s="6">
        <v>43538</v>
      </c>
      <c r="E184" s="6">
        <v>1971</v>
      </c>
      <c r="F184" s="6">
        <v>7</v>
      </c>
      <c r="G184" s="6">
        <v>1</v>
      </c>
      <c r="H184" s="6">
        <v>19.64</v>
      </c>
      <c r="I184" s="6">
        <v>10.73</v>
      </c>
      <c r="J184" s="6">
        <v>1.0900000000000001</v>
      </c>
      <c r="K184" s="1">
        <f t="shared" si="15"/>
        <v>15.185</v>
      </c>
      <c r="L184" s="2">
        <f t="shared" si="16"/>
        <v>182</v>
      </c>
      <c r="Q184" s="1">
        <f t="shared" si="17"/>
        <v>15.388000000000002</v>
      </c>
      <c r="R184" s="1">
        <f t="shared" si="18"/>
        <v>15.276874999999999</v>
      </c>
      <c r="S184" s="1">
        <f t="shared" si="29"/>
        <v>10.185</v>
      </c>
      <c r="T184" s="7">
        <f t="shared" si="28"/>
        <v>691.01499999999987</v>
      </c>
      <c r="U184" s="1">
        <v>10.185</v>
      </c>
      <c r="V184" s="7">
        <f t="shared" si="27"/>
        <v>631.2299999999999</v>
      </c>
      <c r="W184" s="1">
        <f t="shared" si="23"/>
        <v>24.295113600000004</v>
      </c>
      <c r="X184" s="1">
        <f t="shared" si="25"/>
        <v>11.322000000000001</v>
      </c>
      <c r="Y184" s="1">
        <f t="shared" si="24"/>
        <v>17.808556800000002</v>
      </c>
      <c r="Z184" s="7">
        <f t="shared" si="26"/>
        <v>526.83978299999978</v>
      </c>
    </row>
    <row r="185" spans="1:26">
      <c r="A185" s="6">
        <v>-123.44</v>
      </c>
      <c r="B185" s="6">
        <v>48.58</v>
      </c>
      <c r="C185" s="6">
        <v>49</v>
      </c>
      <c r="D185" s="6">
        <v>43538</v>
      </c>
      <c r="E185" s="6">
        <v>1971</v>
      </c>
      <c r="F185" s="6">
        <v>7</v>
      </c>
      <c r="G185" s="6">
        <v>2</v>
      </c>
      <c r="H185" s="6">
        <v>20.36</v>
      </c>
      <c r="I185" s="6">
        <v>10.4</v>
      </c>
      <c r="J185" s="6">
        <v>1.1100000000000001</v>
      </c>
      <c r="K185" s="1">
        <f t="shared" si="15"/>
        <v>15.379999999999999</v>
      </c>
      <c r="L185" s="2">
        <f t="shared" si="16"/>
        <v>183</v>
      </c>
      <c r="Q185" s="1">
        <f t="shared" si="17"/>
        <v>15.388000000000002</v>
      </c>
      <c r="R185" s="1">
        <f t="shared" si="18"/>
        <v>15.301874999999997</v>
      </c>
      <c r="S185" s="1">
        <f t="shared" si="29"/>
        <v>10.379999999999999</v>
      </c>
      <c r="T185" s="7">
        <f t="shared" si="28"/>
        <v>701.39499999999987</v>
      </c>
      <c r="U185" s="1">
        <v>10.379999999999999</v>
      </c>
      <c r="V185" s="7">
        <f t="shared" si="27"/>
        <v>641.6099999999999</v>
      </c>
      <c r="W185" s="1">
        <f t="shared" si="23"/>
        <v>25.483113599999996</v>
      </c>
      <c r="X185" s="1">
        <f t="shared" si="25"/>
        <v>10.728</v>
      </c>
      <c r="Y185" s="1">
        <f t="shared" si="24"/>
        <v>18.105556799999999</v>
      </c>
      <c r="Z185" s="7">
        <f t="shared" si="26"/>
        <v>544.94533979999983</v>
      </c>
    </row>
    <row r="186" spans="1:26">
      <c r="A186" s="6">
        <v>-123.44</v>
      </c>
      <c r="B186" s="6">
        <v>48.58</v>
      </c>
      <c r="C186" s="6">
        <v>49</v>
      </c>
      <c r="D186" s="6">
        <v>43538</v>
      </c>
      <c r="E186" s="6">
        <v>1971</v>
      </c>
      <c r="F186" s="6">
        <v>7</v>
      </c>
      <c r="G186" s="6">
        <v>3</v>
      </c>
      <c r="H186" s="6">
        <v>19.670000000000002</v>
      </c>
      <c r="I186" s="6">
        <v>10.57</v>
      </c>
      <c r="J186" s="6">
        <v>1.81</v>
      </c>
      <c r="K186" s="1">
        <f t="shared" si="15"/>
        <v>15.120000000000001</v>
      </c>
      <c r="L186" s="2">
        <f t="shared" si="16"/>
        <v>184</v>
      </c>
      <c r="Q186" s="1">
        <f t="shared" si="17"/>
        <v>15.304000000000002</v>
      </c>
      <c r="R186" s="1">
        <f t="shared" si="18"/>
        <v>15.305</v>
      </c>
      <c r="S186" s="1">
        <f t="shared" si="29"/>
        <v>10.120000000000001</v>
      </c>
      <c r="T186" s="7">
        <f t="shared" si="28"/>
        <v>711.51499999999987</v>
      </c>
      <c r="U186" s="1">
        <v>10.120000000000001</v>
      </c>
      <c r="V186" s="7">
        <f t="shared" si="27"/>
        <v>651.7299999999999</v>
      </c>
      <c r="W186" s="1">
        <f t="shared" si="23"/>
        <v>24.346352400000001</v>
      </c>
      <c r="X186" s="1">
        <f t="shared" si="25"/>
        <v>11.034000000000001</v>
      </c>
      <c r="Y186" s="1">
        <f t="shared" si="24"/>
        <v>17.6901762</v>
      </c>
      <c r="Z186" s="7">
        <f t="shared" si="26"/>
        <v>562.63551599999982</v>
      </c>
    </row>
    <row r="187" spans="1:26">
      <c r="A187" s="6">
        <v>-123.44</v>
      </c>
      <c r="B187" s="6">
        <v>48.58</v>
      </c>
      <c r="C187" s="6">
        <v>49</v>
      </c>
      <c r="D187" s="6">
        <v>43538</v>
      </c>
      <c r="E187" s="6">
        <v>1971</v>
      </c>
      <c r="F187" s="6">
        <v>7</v>
      </c>
      <c r="G187" s="6">
        <v>4</v>
      </c>
      <c r="H187" s="6">
        <v>20.399999999999999</v>
      </c>
      <c r="I187" s="6">
        <v>10.37</v>
      </c>
      <c r="J187" s="6">
        <v>0.6</v>
      </c>
      <c r="K187" s="1">
        <f t="shared" si="15"/>
        <v>15.384999999999998</v>
      </c>
      <c r="L187" s="2">
        <f t="shared" si="16"/>
        <v>185</v>
      </c>
      <c r="Q187" s="1">
        <f t="shared" si="17"/>
        <v>15.294000000000002</v>
      </c>
      <c r="R187" s="1">
        <f t="shared" si="18"/>
        <v>15.353125</v>
      </c>
      <c r="S187" s="1">
        <f t="shared" si="29"/>
        <v>10.384999999999998</v>
      </c>
      <c r="T187" s="7">
        <f t="shared" si="28"/>
        <v>721.89999999999986</v>
      </c>
      <c r="U187" s="1">
        <v>10.384999999999998</v>
      </c>
      <c r="V187" s="7">
        <f t="shared" si="27"/>
        <v>662.1149999999999</v>
      </c>
      <c r="W187" s="1">
        <f t="shared" si="23"/>
        <v>25.546559999999999</v>
      </c>
      <c r="X187" s="1">
        <f t="shared" si="25"/>
        <v>10.673999999999998</v>
      </c>
      <c r="Y187" s="1">
        <f t="shared" si="24"/>
        <v>18.110279999999999</v>
      </c>
      <c r="Z187" s="7">
        <f t="shared" si="26"/>
        <v>580.74579599999981</v>
      </c>
    </row>
    <row r="188" spans="1:26">
      <c r="A188" s="6">
        <v>-123.44</v>
      </c>
      <c r="B188" s="6">
        <v>48.58</v>
      </c>
      <c r="C188" s="6">
        <v>49</v>
      </c>
      <c r="D188" s="6">
        <v>43538</v>
      </c>
      <c r="E188" s="6">
        <v>1971</v>
      </c>
      <c r="F188" s="6">
        <v>7</v>
      </c>
      <c r="G188" s="6">
        <v>5</v>
      </c>
      <c r="H188" s="6">
        <v>20.11</v>
      </c>
      <c r="I188" s="6">
        <v>10.68</v>
      </c>
      <c r="J188" s="6">
        <v>0.88</v>
      </c>
      <c r="K188" s="1">
        <f t="shared" si="15"/>
        <v>15.395</v>
      </c>
      <c r="L188" s="2">
        <f t="shared" si="16"/>
        <v>186</v>
      </c>
      <c r="Q188" s="1">
        <f t="shared" si="17"/>
        <v>15.293000000000001</v>
      </c>
      <c r="R188" s="1">
        <f t="shared" si="18"/>
        <v>15.355</v>
      </c>
      <c r="S188" s="1">
        <f t="shared" si="29"/>
        <v>10.395</v>
      </c>
      <c r="T188" s="7">
        <f t="shared" si="28"/>
        <v>732.29499999999985</v>
      </c>
      <c r="U188" s="1">
        <v>10.395</v>
      </c>
      <c r="V188" s="7">
        <f t="shared" si="27"/>
        <v>672.50999999999988</v>
      </c>
      <c r="W188" s="1">
        <f t="shared" si="23"/>
        <v>25.080483600000001</v>
      </c>
      <c r="X188" s="1">
        <f t="shared" si="25"/>
        <v>11.231999999999999</v>
      </c>
      <c r="Y188" s="1">
        <f t="shared" si="24"/>
        <v>18.1562418</v>
      </c>
      <c r="Z188" s="7">
        <f t="shared" si="26"/>
        <v>598.90203779999979</v>
      </c>
    </row>
    <row r="189" spans="1:26">
      <c r="A189" s="6">
        <v>-123.44</v>
      </c>
      <c r="B189" s="6">
        <v>48.58</v>
      </c>
      <c r="C189" s="6">
        <v>49</v>
      </c>
      <c r="D189" s="6">
        <v>43538</v>
      </c>
      <c r="E189" s="6">
        <v>1971</v>
      </c>
      <c r="F189" s="6">
        <v>7</v>
      </c>
      <c r="G189" s="6">
        <v>6</v>
      </c>
      <c r="H189" s="6">
        <v>20.69</v>
      </c>
      <c r="I189" s="6">
        <v>10.18</v>
      </c>
      <c r="J189" s="6">
        <v>0.18</v>
      </c>
      <c r="K189" s="1">
        <f t="shared" si="15"/>
        <v>15.435</v>
      </c>
      <c r="L189" s="2">
        <f t="shared" si="16"/>
        <v>187</v>
      </c>
      <c r="Q189" s="1">
        <f t="shared" si="17"/>
        <v>15.343</v>
      </c>
      <c r="R189" s="1">
        <f t="shared" si="18"/>
        <v>15.341875000000002</v>
      </c>
      <c r="S189" s="1">
        <f t="shared" si="29"/>
        <v>10.435</v>
      </c>
      <c r="T189" s="7">
        <f t="shared" si="28"/>
        <v>742.72999999999979</v>
      </c>
      <c r="U189" s="1">
        <v>10.435</v>
      </c>
      <c r="V189" s="7">
        <f t="shared" si="27"/>
        <v>682.94499999999982</v>
      </c>
      <c r="W189" s="1">
        <f t="shared" si="23"/>
        <v>25.9985076</v>
      </c>
      <c r="X189" s="1">
        <f t="shared" si="25"/>
        <v>10.331999999999999</v>
      </c>
      <c r="Y189" s="1">
        <f t="shared" si="24"/>
        <v>18.165253799999999</v>
      </c>
      <c r="Z189" s="7">
        <f t="shared" si="26"/>
        <v>617.06729159999975</v>
      </c>
    </row>
    <row r="190" spans="1:26">
      <c r="A190" s="6">
        <v>-123.44</v>
      </c>
      <c r="B190" s="6">
        <v>48.58</v>
      </c>
      <c r="C190" s="6">
        <v>49</v>
      </c>
      <c r="D190" s="6">
        <v>43538</v>
      </c>
      <c r="E190" s="6">
        <v>1971</v>
      </c>
      <c r="F190" s="6">
        <v>7</v>
      </c>
      <c r="G190" s="6">
        <v>7</v>
      </c>
      <c r="H190" s="6">
        <v>21.07</v>
      </c>
      <c r="I190" s="6">
        <v>10.55</v>
      </c>
      <c r="J190" s="6">
        <v>0.6</v>
      </c>
      <c r="K190" s="1">
        <f t="shared" si="15"/>
        <v>15.81</v>
      </c>
      <c r="L190" s="2">
        <f t="shared" si="16"/>
        <v>188</v>
      </c>
      <c r="Q190" s="1">
        <f t="shared" si="17"/>
        <v>15.429000000000002</v>
      </c>
      <c r="R190" s="1">
        <f t="shared" si="18"/>
        <v>15.388750000000002</v>
      </c>
      <c r="S190" s="1">
        <f t="shared" si="29"/>
        <v>10.81</v>
      </c>
      <c r="T190" s="7">
        <f t="shared" si="28"/>
        <v>753.53999999999974</v>
      </c>
      <c r="U190" s="1">
        <v>10.81</v>
      </c>
      <c r="V190" s="7">
        <f t="shared" si="27"/>
        <v>693.75499999999977</v>
      </c>
      <c r="W190" s="1">
        <f t="shared" si="23"/>
        <v>26.569328400000003</v>
      </c>
      <c r="X190" s="1">
        <f t="shared" si="25"/>
        <v>10.998000000000001</v>
      </c>
      <c r="Y190" s="1">
        <f t="shared" si="24"/>
        <v>18.783664200000004</v>
      </c>
      <c r="Z190" s="7">
        <f t="shared" si="26"/>
        <v>635.85095579999972</v>
      </c>
    </row>
    <row r="191" spans="1:26">
      <c r="A191" s="6">
        <v>-123.44</v>
      </c>
      <c r="B191" s="6">
        <v>48.58</v>
      </c>
      <c r="C191" s="6">
        <v>49</v>
      </c>
      <c r="D191" s="6">
        <v>43538</v>
      </c>
      <c r="E191" s="6">
        <v>1971</v>
      </c>
      <c r="F191" s="6">
        <v>7</v>
      </c>
      <c r="G191" s="6">
        <v>8</v>
      </c>
      <c r="H191" s="6">
        <v>21.09</v>
      </c>
      <c r="I191" s="6">
        <v>10.88</v>
      </c>
      <c r="J191" s="6">
        <v>1.17</v>
      </c>
      <c r="K191" s="1">
        <f t="shared" si="15"/>
        <v>15.984999999999999</v>
      </c>
      <c r="L191" s="2">
        <f t="shared" si="16"/>
        <v>189</v>
      </c>
      <c r="Q191" s="1">
        <f t="shared" si="17"/>
        <v>15.601999999999999</v>
      </c>
      <c r="R191" s="1">
        <f t="shared" si="18"/>
        <v>15.461875000000001</v>
      </c>
      <c r="S191" s="1">
        <f t="shared" si="29"/>
        <v>10.984999999999999</v>
      </c>
      <c r="T191" s="7">
        <f t="shared" si="28"/>
        <v>764.52499999999975</v>
      </c>
      <c r="U191" s="1">
        <v>10.984999999999999</v>
      </c>
      <c r="V191" s="7">
        <f t="shared" si="27"/>
        <v>704.73999999999978</v>
      </c>
      <c r="W191" s="1">
        <f t="shared" si="23"/>
        <v>26.598699599999996</v>
      </c>
      <c r="X191" s="1">
        <f t="shared" si="25"/>
        <v>11.592000000000001</v>
      </c>
      <c r="Y191" s="1">
        <f t="shared" si="24"/>
        <v>19.095349799999997</v>
      </c>
      <c r="Z191" s="7">
        <f t="shared" si="26"/>
        <v>654.94630559999973</v>
      </c>
    </row>
    <row r="192" spans="1:26">
      <c r="A192" s="6">
        <v>-123.44</v>
      </c>
      <c r="B192" s="6">
        <v>48.58</v>
      </c>
      <c r="C192" s="6">
        <v>49</v>
      </c>
      <c r="D192" s="6">
        <v>43538</v>
      </c>
      <c r="E192" s="6">
        <v>1971</v>
      </c>
      <c r="F192" s="6">
        <v>7</v>
      </c>
      <c r="G192" s="6">
        <v>9</v>
      </c>
      <c r="H192" s="6">
        <v>20.84</v>
      </c>
      <c r="I192" s="6">
        <v>11.05</v>
      </c>
      <c r="J192" s="6">
        <v>1.1599999999999999</v>
      </c>
      <c r="K192" s="1">
        <f t="shared" si="15"/>
        <v>15.945</v>
      </c>
      <c r="L192" s="2">
        <f t="shared" si="16"/>
        <v>190</v>
      </c>
      <c r="Q192" s="1">
        <f t="shared" si="17"/>
        <v>15.714000000000002</v>
      </c>
      <c r="R192" s="1">
        <f t="shared" si="18"/>
        <v>15.556875000000002</v>
      </c>
      <c r="S192" s="1">
        <f t="shared" si="29"/>
        <v>10.945</v>
      </c>
      <c r="T192" s="7">
        <f t="shared" si="28"/>
        <v>775.4699999999998</v>
      </c>
      <c r="U192" s="1">
        <v>10.945</v>
      </c>
      <c r="V192" s="7">
        <f t="shared" si="27"/>
        <v>715.68499999999983</v>
      </c>
      <c r="W192" s="1">
        <f t="shared" si="23"/>
        <v>26.226729599999999</v>
      </c>
      <c r="X192" s="1">
        <f t="shared" si="25"/>
        <v>11.898000000000001</v>
      </c>
      <c r="Y192" s="1">
        <f t="shared" si="24"/>
        <v>19.062364800000001</v>
      </c>
      <c r="Z192" s="7">
        <f t="shared" si="26"/>
        <v>674.00867039999969</v>
      </c>
    </row>
    <row r="193" spans="1:26">
      <c r="A193" s="6">
        <v>-123.44</v>
      </c>
      <c r="B193" s="6">
        <v>48.58</v>
      </c>
      <c r="C193" s="6">
        <v>49</v>
      </c>
      <c r="D193" s="6">
        <v>43538</v>
      </c>
      <c r="E193" s="6">
        <v>1971</v>
      </c>
      <c r="F193" s="6">
        <v>7</v>
      </c>
      <c r="G193" s="6">
        <v>10</v>
      </c>
      <c r="H193" s="6">
        <v>20.420000000000002</v>
      </c>
      <c r="I193" s="6">
        <v>10.66</v>
      </c>
      <c r="J193" s="6">
        <v>1.17</v>
      </c>
      <c r="K193" s="1">
        <f t="shared" si="15"/>
        <v>15.540000000000001</v>
      </c>
      <c r="L193" s="2">
        <f t="shared" si="16"/>
        <v>191</v>
      </c>
      <c r="Q193" s="1">
        <f t="shared" si="17"/>
        <v>15.742999999999999</v>
      </c>
      <c r="R193" s="1">
        <f t="shared" si="18"/>
        <v>15.576875000000003</v>
      </c>
      <c r="S193" s="1">
        <f t="shared" si="29"/>
        <v>10.540000000000001</v>
      </c>
      <c r="T193" s="7">
        <f t="shared" si="28"/>
        <v>786.00999999999976</v>
      </c>
      <c r="U193" s="1">
        <v>10.540000000000001</v>
      </c>
      <c r="V193" s="7">
        <f t="shared" si="27"/>
        <v>726.2249999999998</v>
      </c>
      <c r="W193" s="1">
        <f t="shared" si="23"/>
        <v>25.578182400000003</v>
      </c>
      <c r="X193" s="1">
        <f t="shared" si="25"/>
        <v>11.196</v>
      </c>
      <c r="Y193" s="1">
        <f t="shared" si="24"/>
        <v>18.3870912</v>
      </c>
      <c r="Z193" s="7">
        <f t="shared" si="26"/>
        <v>692.39576159999967</v>
      </c>
    </row>
    <row r="194" spans="1:26">
      <c r="A194" s="6">
        <v>-123.44</v>
      </c>
      <c r="B194" s="6">
        <v>48.58</v>
      </c>
      <c r="C194" s="6">
        <v>49</v>
      </c>
      <c r="D194" s="6">
        <v>43538</v>
      </c>
      <c r="E194" s="6">
        <v>1971</v>
      </c>
      <c r="F194" s="6">
        <v>7</v>
      </c>
      <c r="G194" s="6">
        <v>11</v>
      </c>
      <c r="H194" s="6">
        <v>20.73</v>
      </c>
      <c r="I194" s="6">
        <v>10.99</v>
      </c>
      <c r="J194" s="6">
        <v>1.52</v>
      </c>
      <c r="K194" s="1">
        <f t="shared" si="15"/>
        <v>15.86</v>
      </c>
      <c r="L194" s="2">
        <f t="shared" si="16"/>
        <v>192</v>
      </c>
      <c r="Q194" s="1">
        <f t="shared" si="17"/>
        <v>15.827999999999999</v>
      </c>
      <c r="R194" s="1">
        <f t="shared" si="18"/>
        <v>15.669374999999999</v>
      </c>
      <c r="S194" s="1">
        <f t="shared" si="29"/>
        <v>10.86</v>
      </c>
      <c r="T194" s="7">
        <f t="shared" si="28"/>
        <v>796.86999999999978</v>
      </c>
      <c r="U194" s="1">
        <v>10.86</v>
      </c>
      <c r="V194" s="7">
        <f t="shared" si="27"/>
        <v>737.08499999999981</v>
      </c>
      <c r="W194" s="1">
        <f t="shared" si="23"/>
        <v>26.059736400000006</v>
      </c>
      <c r="X194" s="1">
        <f t="shared" si="25"/>
        <v>11.79</v>
      </c>
      <c r="Y194" s="1">
        <f t="shared" si="24"/>
        <v>18.924868200000002</v>
      </c>
      <c r="Z194" s="7">
        <f t="shared" si="26"/>
        <v>711.32062979999967</v>
      </c>
    </row>
    <row r="195" spans="1:26">
      <c r="A195" s="6">
        <v>-123.44</v>
      </c>
      <c r="B195" s="6">
        <v>48.58</v>
      </c>
      <c r="C195" s="6">
        <v>49</v>
      </c>
      <c r="D195" s="6">
        <v>43538</v>
      </c>
      <c r="E195" s="6">
        <v>1971</v>
      </c>
      <c r="F195" s="6">
        <v>7</v>
      </c>
      <c r="G195" s="6">
        <v>12</v>
      </c>
      <c r="H195" s="6">
        <v>21.56</v>
      </c>
      <c r="I195" s="6">
        <v>10.96</v>
      </c>
      <c r="J195" s="6">
        <v>1.1499999999999999</v>
      </c>
      <c r="K195" s="1">
        <f t="shared" si="15"/>
        <v>16.259999999999998</v>
      </c>
      <c r="L195" s="2">
        <f t="shared" si="16"/>
        <v>193</v>
      </c>
      <c r="Q195" s="1">
        <f t="shared" si="17"/>
        <v>15.918000000000001</v>
      </c>
      <c r="R195" s="1">
        <f t="shared" si="18"/>
        <v>15.77875</v>
      </c>
      <c r="S195" s="1">
        <f t="shared" si="29"/>
        <v>11.259999999999998</v>
      </c>
      <c r="T195" s="7">
        <f t="shared" si="28"/>
        <v>808.12999999999977</v>
      </c>
      <c r="U195" s="1">
        <v>11.259999999999998</v>
      </c>
      <c r="V195" s="7">
        <f t="shared" si="27"/>
        <v>748.3449999999998</v>
      </c>
      <c r="W195" s="1">
        <f t="shared" si="23"/>
        <v>27.269577599999998</v>
      </c>
      <c r="X195" s="1">
        <f t="shared" si="25"/>
        <v>11.736000000000001</v>
      </c>
      <c r="Y195" s="1">
        <f t="shared" si="24"/>
        <v>19.502788799999998</v>
      </c>
      <c r="Z195" s="7">
        <f t="shared" si="26"/>
        <v>730.82341859999963</v>
      </c>
    </row>
    <row r="196" spans="1:26">
      <c r="A196" s="6">
        <v>-123.44</v>
      </c>
      <c r="B196" s="6">
        <v>48.58</v>
      </c>
      <c r="C196" s="6">
        <v>49</v>
      </c>
      <c r="D196" s="6">
        <v>43538</v>
      </c>
      <c r="E196" s="6">
        <v>1971</v>
      </c>
      <c r="F196" s="6">
        <v>7</v>
      </c>
      <c r="G196" s="6">
        <v>13</v>
      </c>
      <c r="H196" s="6">
        <v>21.53</v>
      </c>
      <c r="I196" s="6">
        <v>11.19</v>
      </c>
      <c r="J196" s="6">
        <v>0.55000000000000004</v>
      </c>
      <c r="K196" s="1">
        <f t="shared" ref="K196:K259" si="30">AVERAGE(H196,I196)</f>
        <v>16.36</v>
      </c>
      <c r="L196" s="2">
        <f t="shared" si="16"/>
        <v>194</v>
      </c>
      <c r="Q196" s="1">
        <f t="shared" si="17"/>
        <v>15.993</v>
      </c>
      <c r="R196" s="1">
        <f t="shared" si="18"/>
        <v>15.899374999999999</v>
      </c>
      <c r="S196" s="1">
        <f t="shared" si="29"/>
        <v>11.36</v>
      </c>
      <c r="T196" s="7">
        <f t="shared" si="28"/>
        <v>819.48999999999978</v>
      </c>
      <c r="U196" s="1">
        <v>11.36</v>
      </c>
      <c r="V196" s="7">
        <f t="shared" si="27"/>
        <v>759.70499999999981</v>
      </c>
      <c r="W196" s="1">
        <f t="shared" si="23"/>
        <v>27.227864400000001</v>
      </c>
      <c r="X196" s="1">
        <f t="shared" si="25"/>
        <v>12.149999999999999</v>
      </c>
      <c r="Y196" s="1">
        <f t="shared" si="24"/>
        <v>19.6889322</v>
      </c>
      <c r="Z196" s="7">
        <f t="shared" si="26"/>
        <v>750.51235079999958</v>
      </c>
    </row>
    <row r="197" spans="1:26">
      <c r="A197" s="6">
        <v>-123.44</v>
      </c>
      <c r="B197" s="6">
        <v>48.58</v>
      </c>
      <c r="C197" s="6">
        <v>49</v>
      </c>
      <c r="D197" s="6">
        <v>43538</v>
      </c>
      <c r="E197" s="6">
        <v>1971</v>
      </c>
      <c r="F197" s="6">
        <v>7</v>
      </c>
      <c r="G197" s="6">
        <v>14</v>
      </c>
      <c r="H197" s="6">
        <v>21.91</v>
      </c>
      <c r="I197" s="6">
        <v>11.03</v>
      </c>
      <c r="J197" s="6">
        <v>0.64</v>
      </c>
      <c r="K197" s="1">
        <f t="shared" si="30"/>
        <v>16.47</v>
      </c>
      <c r="L197" s="2">
        <f t="shared" ref="L197:L260" si="31">L196+1</f>
        <v>195</v>
      </c>
      <c r="Q197" s="1">
        <f t="shared" si="17"/>
        <v>16.097999999999999</v>
      </c>
      <c r="R197" s="1">
        <f t="shared" si="18"/>
        <v>16.028749999999999</v>
      </c>
      <c r="S197" s="1">
        <f t="shared" si="29"/>
        <v>11.469999999999999</v>
      </c>
      <c r="T197" s="7">
        <f t="shared" si="28"/>
        <v>830.95999999999981</v>
      </c>
      <c r="U197" s="1">
        <v>11.469999999999999</v>
      </c>
      <c r="V197" s="7">
        <f t="shared" si="27"/>
        <v>771.17499999999984</v>
      </c>
      <c r="W197" s="1">
        <f t="shared" si="23"/>
        <v>27.745059599999998</v>
      </c>
      <c r="X197" s="1">
        <f t="shared" si="25"/>
        <v>11.861999999999998</v>
      </c>
      <c r="Y197" s="1">
        <f t="shared" si="24"/>
        <v>19.8035298</v>
      </c>
      <c r="Z197" s="7">
        <f t="shared" si="26"/>
        <v>770.31588059999956</v>
      </c>
    </row>
    <row r="198" spans="1:26">
      <c r="A198" s="6">
        <v>-123.44</v>
      </c>
      <c r="B198" s="6">
        <v>48.58</v>
      </c>
      <c r="C198" s="6">
        <v>49</v>
      </c>
      <c r="D198" s="6">
        <v>43538</v>
      </c>
      <c r="E198" s="6">
        <v>1971</v>
      </c>
      <c r="F198" s="6">
        <v>7</v>
      </c>
      <c r="G198" s="6">
        <v>15</v>
      </c>
      <c r="H198" s="6">
        <v>21.93</v>
      </c>
      <c r="I198" s="6">
        <v>11.15</v>
      </c>
      <c r="J198" s="6">
        <v>0.36</v>
      </c>
      <c r="K198" s="1">
        <f t="shared" si="30"/>
        <v>16.54</v>
      </c>
      <c r="L198" s="2">
        <f t="shared" si="31"/>
        <v>196</v>
      </c>
      <c r="Q198" s="1">
        <f t="shared" si="17"/>
        <v>16.298000000000002</v>
      </c>
      <c r="R198" s="1">
        <f t="shared" si="18"/>
        <v>16.12</v>
      </c>
      <c r="S198" s="1">
        <f t="shared" si="29"/>
        <v>11.54</v>
      </c>
      <c r="T198" s="7">
        <f t="shared" si="28"/>
        <v>842.49999999999977</v>
      </c>
      <c r="U198" s="1">
        <v>11.54</v>
      </c>
      <c r="V198" s="7">
        <f t="shared" si="27"/>
        <v>782.7149999999998</v>
      </c>
      <c r="W198" s="1">
        <f t="shared" si="23"/>
        <v>27.771608400000002</v>
      </c>
      <c r="X198" s="1">
        <f t="shared" si="25"/>
        <v>12.077999999999999</v>
      </c>
      <c r="Y198" s="1">
        <f t="shared" si="24"/>
        <v>19.924804200000001</v>
      </c>
      <c r="Z198" s="7">
        <f t="shared" si="26"/>
        <v>790.2406847999996</v>
      </c>
    </row>
    <row r="199" spans="1:26">
      <c r="A199" s="6">
        <v>-123.44</v>
      </c>
      <c r="B199" s="6">
        <v>48.58</v>
      </c>
      <c r="C199" s="6">
        <v>49</v>
      </c>
      <c r="D199" s="6">
        <v>43538</v>
      </c>
      <c r="E199" s="6">
        <v>1971</v>
      </c>
      <c r="F199" s="6">
        <v>7</v>
      </c>
      <c r="G199" s="6">
        <v>16</v>
      </c>
      <c r="H199" s="6">
        <v>22.13</v>
      </c>
      <c r="I199" s="6">
        <v>11.41</v>
      </c>
      <c r="J199" s="6">
        <v>0.62</v>
      </c>
      <c r="K199" s="1">
        <f t="shared" si="30"/>
        <v>16.77</v>
      </c>
      <c r="L199" s="2">
        <f t="shared" si="31"/>
        <v>197</v>
      </c>
      <c r="Q199" s="1">
        <f t="shared" si="17"/>
        <v>16.479999999999997</v>
      </c>
      <c r="R199" s="1">
        <f t="shared" si="18"/>
        <v>16.218125000000001</v>
      </c>
      <c r="S199" s="1">
        <f t="shared" si="29"/>
        <v>11.77</v>
      </c>
      <c r="T199" s="7">
        <f t="shared" si="28"/>
        <v>854.26999999999975</v>
      </c>
      <c r="U199" s="1">
        <v>11.77</v>
      </c>
      <c r="V199" s="7">
        <f t="shared" si="27"/>
        <v>794.48499999999979</v>
      </c>
      <c r="W199" s="1">
        <f t="shared" si="23"/>
        <v>28.033400399999998</v>
      </c>
      <c r="X199" s="1">
        <f t="shared" si="25"/>
        <v>12.545999999999999</v>
      </c>
      <c r="Y199" s="1">
        <f t="shared" si="24"/>
        <v>20.289700199999999</v>
      </c>
      <c r="Z199" s="7">
        <f t="shared" si="26"/>
        <v>810.53038499999957</v>
      </c>
    </row>
    <row r="200" spans="1:26">
      <c r="A200" s="6">
        <v>-123.44</v>
      </c>
      <c r="B200" s="6">
        <v>48.58</v>
      </c>
      <c r="C200" s="6">
        <v>49</v>
      </c>
      <c r="D200" s="6">
        <v>43538</v>
      </c>
      <c r="E200" s="6">
        <v>1971</v>
      </c>
      <c r="F200" s="6">
        <v>7</v>
      </c>
      <c r="G200" s="6">
        <v>17</v>
      </c>
      <c r="H200" s="6">
        <v>22.89</v>
      </c>
      <c r="I200" s="6">
        <v>11.7</v>
      </c>
      <c r="J200" s="6">
        <v>0.16</v>
      </c>
      <c r="K200" s="1">
        <f t="shared" si="30"/>
        <v>17.295000000000002</v>
      </c>
      <c r="L200" s="2">
        <f t="shared" si="31"/>
        <v>198</v>
      </c>
      <c r="Q200" s="1">
        <f t="shared" ref="Q200:Q263" si="32">AVERAGE(H196:I200)</f>
        <v>16.687000000000001</v>
      </c>
      <c r="R200" s="1">
        <f t="shared" si="18"/>
        <v>16.386875</v>
      </c>
      <c r="S200" s="1">
        <f t="shared" si="29"/>
        <v>12.295000000000002</v>
      </c>
      <c r="T200" s="7">
        <f t="shared" si="28"/>
        <v>866.56499999999971</v>
      </c>
      <c r="U200" s="1">
        <v>12.295000000000002</v>
      </c>
      <c r="V200" s="7">
        <f t="shared" si="27"/>
        <v>806.77999999999975</v>
      </c>
      <c r="W200" s="1">
        <f t="shared" si="23"/>
        <v>28.966923600000001</v>
      </c>
      <c r="X200" s="1">
        <f t="shared" si="25"/>
        <v>13.067999999999998</v>
      </c>
      <c r="Y200" s="1">
        <f t="shared" si="24"/>
        <v>21.0174618</v>
      </c>
      <c r="Z200" s="7">
        <f t="shared" si="26"/>
        <v>831.54784679999955</v>
      </c>
    </row>
    <row r="201" spans="1:26">
      <c r="A201" s="6">
        <v>-123.44</v>
      </c>
      <c r="B201" s="6">
        <v>48.58</v>
      </c>
      <c r="C201" s="6">
        <v>49</v>
      </c>
      <c r="D201" s="6">
        <v>43538</v>
      </c>
      <c r="E201" s="6">
        <v>1971</v>
      </c>
      <c r="F201" s="6">
        <v>7</v>
      </c>
      <c r="G201" s="6">
        <v>18</v>
      </c>
      <c r="H201" s="6">
        <v>22.84</v>
      </c>
      <c r="I201" s="6">
        <v>11.4</v>
      </c>
      <c r="J201" s="6">
        <v>0.17</v>
      </c>
      <c r="K201" s="1">
        <f t="shared" si="30"/>
        <v>17.12</v>
      </c>
      <c r="L201" s="2">
        <f t="shared" si="31"/>
        <v>199</v>
      </c>
      <c r="Q201" s="1">
        <f t="shared" si="32"/>
        <v>16.838999999999999</v>
      </c>
      <c r="R201" s="1">
        <f t="shared" si="18"/>
        <v>16.584375000000001</v>
      </c>
      <c r="S201" s="1">
        <f t="shared" si="29"/>
        <v>12.120000000000001</v>
      </c>
      <c r="T201" s="7">
        <f t="shared" si="28"/>
        <v>878.68499999999972</v>
      </c>
      <c r="U201" s="1">
        <v>12.120000000000001</v>
      </c>
      <c r="V201" s="7">
        <f t="shared" si="27"/>
        <v>818.89999999999975</v>
      </c>
      <c r="W201" s="1">
        <f t="shared" si="23"/>
        <v>28.908489599999996</v>
      </c>
      <c r="X201" s="1">
        <f t="shared" si="25"/>
        <v>12.528</v>
      </c>
      <c r="Y201" s="1">
        <f t="shared" si="24"/>
        <v>20.718244799999997</v>
      </c>
      <c r="Z201" s="7">
        <f t="shared" si="26"/>
        <v>852.26609159999953</v>
      </c>
    </row>
    <row r="202" spans="1:26">
      <c r="A202" s="6">
        <v>-123.44</v>
      </c>
      <c r="B202" s="6">
        <v>48.58</v>
      </c>
      <c r="C202" s="6">
        <v>49</v>
      </c>
      <c r="D202" s="6">
        <v>43538</v>
      </c>
      <c r="E202" s="6">
        <v>1971</v>
      </c>
      <c r="F202" s="6">
        <v>7</v>
      </c>
      <c r="G202" s="6">
        <v>19</v>
      </c>
      <c r="H202" s="6">
        <v>23.32</v>
      </c>
      <c r="I202" s="6">
        <v>11.74</v>
      </c>
      <c r="J202" s="6">
        <v>1.07</v>
      </c>
      <c r="K202" s="1">
        <f t="shared" si="30"/>
        <v>17.53</v>
      </c>
      <c r="L202" s="2">
        <f t="shared" si="31"/>
        <v>200</v>
      </c>
      <c r="Q202" s="1">
        <f t="shared" si="32"/>
        <v>17.050999999999998</v>
      </c>
      <c r="R202" s="1">
        <f t="shared" si="18"/>
        <v>16.793125</v>
      </c>
      <c r="S202" s="1">
        <f t="shared" si="29"/>
        <v>12.530000000000001</v>
      </c>
      <c r="T202" s="7">
        <f t="shared" si="28"/>
        <v>891.21499999999969</v>
      </c>
      <c r="U202" s="1">
        <v>12.530000000000001</v>
      </c>
      <c r="V202" s="7">
        <f t="shared" si="27"/>
        <v>831.42999999999972</v>
      </c>
      <c r="W202" s="1">
        <f t="shared" si="23"/>
        <v>29.452118400000003</v>
      </c>
      <c r="X202" s="1">
        <f t="shared" si="25"/>
        <v>13.14</v>
      </c>
      <c r="Y202" s="1">
        <f t="shared" si="24"/>
        <v>21.296059200000002</v>
      </c>
      <c r="Z202" s="7">
        <f t="shared" si="26"/>
        <v>873.56215079999947</v>
      </c>
    </row>
    <row r="203" spans="1:26">
      <c r="A203" s="6">
        <v>-123.44</v>
      </c>
      <c r="B203" s="6">
        <v>48.58</v>
      </c>
      <c r="C203" s="6">
        <v>49</v>
      </c>
      <c r="D203" s="6">
        <v>43538</v>
      </c>
      <c r="E203" s="6">
        <v>1971</v>
      </c>
      <c r="F203" s="6">
        <v>7</v>
      </c>
      <c r="G203" s="6">
        <v>20</v>
      </c>
      <c r="H203" s="6">
        <v>23.41</v>
      </c>
      <c r="I203" s="6">
        <v>11.99</v>
      </c>
      <c r="J203" s="6">
        <v>0.36</v>
      </c>
      <c r="K203" s="1">
        <f t="shared" si="30"/>
        <v>17.7</v>
      </c>
      <c r="L203" s="2">
        <f t="shared" si="31"/>
        <v>201</v>
      </c>
      <c r="Q203" s="1">
        <f t="shared" si="32"/>
        <v>17.283000000000001</v>
      </c>
      <c r="R203" s="1">
        <f t="shared" ref="R203:R266" si="33">AVERAGE(H196:I203)</f>
        <v>16.973125000000003</v>
      </c>
      <c r="S203" s="1">
        <f t="shared" si="29"/>
        <v>12.7</v>
      </c>
      <c r="T203" s="7">
        <f t="shared" si="28"/>
        <v>903.91499999999974</v>
      </c>
      <c r="U203" s="1">
        <v>12.7</v>
      </c>
      <c r="V203" s="7">
        <f t="shared" si="27"/>
        <v>844.12999999999977</v>
      </c>
      <c r="W203" s="1">
        <f t="shared" si="23"/>
        <v>29.549739600000002</v>
      </c>
      <c r="X203" s="1">
        <f t="shared" si="25"/>
        <v>13.59</v>
      </c>
      <c r="Y203" s="1">
        <f t="shared" si="24"/>
        <v>21.569869799999999</v>
      </c>
      <c r="Z203" s="7">
        <f t="shared" si="26"/>
        <v>895.13202059999946</v>
      </c>
    </row>
    <row r="204" spans="1:26">
      <c r="A204" s="6">
        <v>-123.44</v>
      </c>
      <c r="B204" s="6">
        <v>48.58</v>
      </c>
      <c r="C204" s="6">
        <v>49</v>
      </c>
      <c r="D204" s="6">
        <v>43538</v>
      </c>
      <c r="E204" s="6">
        <v>1971</v>
      </c>
      <c r="F204" s="6">
        <v>7</v>
      </c>
      <c r="G204" s="6">
        <v>21</v>
      </c>
      <c r="H204" s="6">
        <v>22.71</v>
      </c>
      <c r="I204" s="6">
        <v>11.93</v>
      </c>
      <c r="J204" s="6">
        <v>0.24</v>
      </c>
      <c r="K204" s="1">
        <f t="shared" si="30"/>
        <v>17.32</v>
      </c>
      <c r="L204" s="2">
        <f t="shared" si="31"/>
        <v>202</v>
      </c>
      <c r="Q204" s="1">
        <f t="shared" si="32"/>
        <v>17.393000000000001</v>
      </c>
      <c r="R204" s="1">
        <f t="shared" si="33"/>
        <v>17.093125000000001</v>
      </c>
      <c r="S204" s="1">
        <f t="shared" si="29"/>
        <v>12.32</v>
      </c>
      <c r="T204" s="7">
        <f t="shared" si="28"/>
        <v>916.23499999999979</v>
      </c>
      <c r="U204" s="1">
        <v>12.32</v>
      </c>
      <c r="V204" s="7">
        <f t="shared" si="27"/>
        <v>856.44999999999982</v>
      </c>
      <c r="W204" s="1">
        <f t="shared" si="23"/>
        <v>28.754595599999998</v>
      </c>
      <c r="X204" s="1">
        <f t="shared" si="25"/>
        <v>13.481999999999999</v>
      </c>
      <c r="Y204" s="1">
        <f t="shared" si="24"/>
        <v>21.118297800000001</v>
      </c>
      <c r="Z204" s="7">
        <f t="shared" si="26"/>
        <v>916.25031839999951</v>
      </c>
    </row>
    <row r="205" spans="1:26">
      <c r="A205" s="6">
        <v>-123.44</v>
      </c>
      <c r="B205" s="6">
        <v>48.58</v>
      </c>
      <c r="C205" s="6">
        <v>49</v>
      </c>
      <c r="D205" s="6">
        <v>43538</v>
      </c>
      <c r="E205" s="6">
        <v>1971</v>
      </c>
      <c r="F205" s="6">
        <v>7</v>
      </c>
      <c r="G205" s="6">
        <v>22</v>
      </c>
      <c r="H205" s="6">
        <v>22.88</v>
      </c>
      <c r="I205" s="6">
        <v>11.84</v>
      </c>
      <c r="J205" s="6">
        <v>0.08</v>
      </c>
      <c r="K205" s="1">
        <f t="shared" si="30"/>
        <v>17.36</v>
      </c>
      <c r="L205" s="2">
        <f t="shared" si="31"/>
        <v>203</v>
      </c>
      <c r="Q205" s="1">
        <f t="shared" si="32"/>
        <v>17.405999999999999</v>
      </c>
      <c r="R205" s="1">
        <f t="shared" si="33"/>
        <v>17.204374999999999</v>
      </c>
      <c r="S205" s="1">
        <f t="shared" si="29"/>
        <v>12.36</v>
      </c>
      <c r="T205" s="7">
        <f t="shared" si="28"/>
        <v>928.5949999999998</v>
      </c>
      <c r="U205" s="1">
        <v>12.36</v>
      </c>
      <c r="V205" s="7">
        <f t="shared" si="27"/>
        <v>868.80999999999983</v>
      </c>
      <c r="W205" s="1">
        <f t="shared" si="23"/>
        <v>28.955270400000003</v>
      </c>
      <c r="X205" s="1">
        <f t="shared" si="25"/>
        <v>13.319999999999999</v>
      </c>
      <c r="Y205" s="1">
        <f t="shared" si="24"/>
        <v>21.137635200000002</v>
      </c>
      <c r="Z205" s="7">
        <f t="shared" si="26"/>
        <v>937.38795359999949</v>
      </c>
    </row>
    <row r="206" spans="1:26">
      <c r="A206" s="6">
        <v>-123.44</v>
      </c>
      <c r="B206" s="6">
        <v>48.58</v>
      </c>
      <c r="C206" s="6">
        <v>49</v>
      </c>
      <c r="D206" s="6">
        <v>43538</v>
      </c>
      <c r="E206" s="6">
        <v>1971</v>
      </c>
      <c r="F206" s="6">
        <v>7</v>
      </c>
      <c r="G206" s="6">
        <v>23</v>
      </c>
      <c r="H206" s="6">
        <v>22.93</v>
      </c>
      <c r="I206" s="6">
        <v>12.02</v>
      </c>
      <c r="J206" s="6">
        <v>0.02</v>
      </c>
      <c r="K206" s="1">
        <f t="shared" si="30"/>
        <v>17.475000000000001</v>
      </c>
      <c r="L206" s="2">
        <f t="shared" si="31"/>
        <v>204</v>
      </c>
      <c r="Q206" s="1">
        <f t="shared" si="32"/>
        <v>17.477</v>
      </c>
      <c r="R206" s="1">
        <f t="shared" si="33"/>
        <v>17.321249999999999</v>
      </c>
      <c r="S206" s="1">
        <f t="shared" si="29"/>
        <v>12.475000000000001</v>
      </c>
      <c r="T206" s="7">
        <f t="shared" si="28"/>
        <v>941.06999999999982</v>
      </c>
      <c r="U206" s="1">
        <v>12.475000000000001</v>
      </c>
      <c r="V206" s="7">
        <f t="shared" si="27"/>
        <v>881.28499999999985</v>
      </c>
      <c r="W206" s="1">
        <f t="shared" si="23"/>
        <v>29.013368399999997</v>
      </c>
      <c r="X206" s="1">
        <f t="shared" si="25"/>
        <v>13.643999999999998</v>
      </c>
      <c r="Y206" s="1">
        <f t="shared" si="24"/>
        <v>21.328684199999998</v>
      </c>
      <c r="Z206" s="7">
        <f t="shared" si="26"/>
        <v>958.71663779999949</v>
      </c>
    </row>
    <row r="207" spans="1:26">
      <c r="A207" s="6">
        <v>-123.44</v>
      </c>
      <c r="B207" s="6">
        <v>48.58</v>
      </c>
      <c r="C207" s="6">
        <v>49</v>
      </c>
      <c r="D207" s="6">
        <v>43538</v>
      </c>
      <c r="E207" s="6">
        <v>1971</v>
      </c>
      <c r="F207" s="6">
        <v>7</v>
      </c>
      <c r="G207" s="6">
        <v>24</v>
      </c>
      <c r="H207" s="6">
        <v>22.94</v>
      </c>
      <c r="I207" s="6">
        <v>11.72</v>
      </c>
      <c r="J207" s="6">
        <v>0.47</v>
      </c>
      <c r="K207" s="1">
        <f t="shared" si="30"/>
        <v>17.330000000000002</v>
      </c>
      <c r="L207" s="2">
        <f t="shared" si="31"/>
        <v>205</v>
      </c>
      <c r="Q207" s="1">
        <f t="shared" si="32"/>
        <v>17.437000000000001</v>
      </c>
      <c r="R207" s="1">
        <f t="shared" si="33"/>
        <v>17.391250000000003</v>
      </c>
      <c r="S207" s="1">
        <f t="shared" si="29"/>
        <v>12.330000000000002</v>
      </c>
      <c r="T207" s="7">
        <f t="shared" si="28"/>
        <v>953.39999999999986</v>
      </c>
      <c r="U207" s="1">
        <v>12.330000000000002</v>
      </c>
      <c r="V207" s="7">
        <f t="shared" si="27"/>
        <v>893.6149999999999</v>
      </c>
      <c r="W207" s="1">
        <f t="shared" si="23"/>
        <v>29.024937600000001</v>
      </c>
      <c r="X207" s="1">
        <f t="shared" si="25"/>
        <v>13.104000000000001</v>
      </c>
      <c r="Y207" s="1">
        <f t="shared" si="24"/>
        <v>21.0644688</v>
      </c>
      <c r="Z207" s="7">
        <f t="shared" si="26"/>
        <v>979.78110659999948</v>
      </c>
    </row>
    <row r="208" spans="1:26">
      <c r="A208" s="6">
        <v>-123.44</v>
      </c>
      <c r="B208" s="6">
        <v>48.58</v>
      </c>
      <c r="C208" s="6">
        <v>49</v>
      </c>
      <c r="D208" s="6">
        <v>43538</v>
      </c>
      <c r="E208" s="6">
        <v>1971</v>
      </c>
      <c r="F208" s="6">
        <v>7</v>
      </c>
      <c r="G208" s="6">
        <v>25</v>
      </c>
      <c r="H208" s="6">
        <v>23.39</v>
      </c>
      <c r="I208" s="6">
        <v>11.87</v>
      </c>
      <c r="J208" s="6">
        <v>0.53</v>
      </c>
      <c r="K208" s="1">
        <f t="shared" si="30"/>
        <v>17.63</v>
      </c>
      <c r="L208" s="2">
        <f t="shared" si="31"/>
        <v>206</v>
      </c>
      <c r="Q208" s="1">
        <f t="shared" si="32"/>
        <v>17.423000000000002</v>
      </c>
      <c r="R208" s="1">
        <f t="shared" si="33"/>
        <v>17.433125</v>
      </c>
      <c r="S208" s="1">
        <f t="shared" si="29"/>
        <v>12.629999999999999</v>
      </c>
      <c r="T208" s="7">
        <f t="shared" si="28"/>
        <v>966.02999999999986</v>
      </c>
      <c r="U208" s="1">
        <v>12.629999999999999</v>
      </c>
      <c r="V208" s="7">
        <f t="shared" si="27"/>
        <v>906.24499999999989</v>
      </c>
      <c r="W208" s="1">
        <f t="shared" si="23"/>
        <v>29.528163599999999</v>
      </c>
      <c r="X208" s="1">
        <f t="shared" si="25"/>
        <v>13.373999999999999</v>
      </c>
      <c r="Y208" s="1">
        <f t="shared" si="24"/>
        <v>21.451081799999997</v>
      </c>
      <c r="Z208" s="7">
        <f t="shared" si="26"/>
        <v>1001.2321883999995</v>
      </c>
    </row>
    <row r="209" spans="1:26">
      <c r="A209" s="6">
        <v>-123.44</v>
      </c>
      <c r="B209" s="6">
        <v>48.58</v>
      </c>
      <c r="C209" s="6">
        <v>49</v>
      </c>
      <c r="D209" s="6">
        <v>43538</v>
      </c>
      <c r="E209" s="6">
        <v>1971</v>
      </c>
      <c r="F209" s="6">
        <v>7</v>
      </c>
      <c r="G209" s="6">
        <v>26</v>
      </c>
      <c r="H209" s="6">
        <v>23.25</v>
      </c>
      <c r="I209" s="6">
        <v>11.99</v>
      </c>
      <c r="J209" s="6">
        <v>0.51</v>
      </c>
      <c r="K209" s="1">
        <f t="shared" si="30"/>
        <v>17.62</v>
      </c>
      <c r="L209" s="2">
        <f t="shared" si="31"/>
        <v>207</v>
      </c>
      <c r="Q209" s="1">
        <f t="shared" si="32"/>
        <v>17.483000000000001</v>
      </c>
      <c r="R209" s="1">
        <f t="shared" si="33"/>
        <v>17.495625</v>
      </c>
      <c r="S209" s="1">
        <f t="shared" si="29"/>
        <v>12.620000000000001</v>
      </c>
      <c r="T209" s="7">
        <f t="shared" si="28"/>
        <v>978.64999999999986</v>
      </c>
      <c r="U209" s="1">
        <v>12.620000000000001</v>
      </c>
      <c r="V209" s="7">
        <f t="shared" si="27"/>
        <v>918.8649999999999</v>
      </c>
      <c r="W209" s="1">
        <f t="shared" si="23"/>
        <v>29.375250000000001</v>
      </c>
      <c r="X209" s="1">
        <f t="shared" si="25"/>
        <v>13.59</v>
      </c>
      <c r="Y209" s="1">
        <f t="shared" si="24"/>
        <v>21.482624999999999</v>
      </c>
      <c r="Z209" s="7">
        <f t="shared" si="26"/>
        <v>1022.7148133999995</v>
      </c>
    </row>
    <row r="210" spans="1:26">
      <c r="A210" s="6">
        <v>-123.44</v>
      </c>
      <c r="B210" s="6">
        <v>48.58</v>
      </c>
      <c r="C210" s="6">
        <v>49</v>
      </c>
      <c r="D210" s="6">
        <v>43538</v>
      </c>
      <c r="E210" s="6">
        <v>1971</v>
      </c>
      <c r="F210" s="6">
        <v>7</v>
      </c>
      <c r="G210" s="6">
        <v>27</v>
      </c>
      <c r="H210" s="6">
        <v>23.48</v>
      </c>
      <c r="I210" s="6">
        <v>11.86</v>
      </c>
      <c r="J210" s="6">
        <v>0.4</v>
      </c>
      <c r="K210" s="1">
        <f t="shared" si="30"/>
        <v>17.670000000000002</v>
      </c>
      <c r="L210" s="2">
        <f t="shared" si="31"/>
        <v>208</v>
      </c>
      <c r="Q210" s="1">
        <f t="shared" si="32"/>
        <v>17.544999999999998</v>
      </c>
      <c r="R210" s="1">
        <f t="shared" si="33"/>
        <v>17.513125000000002</v>
      </c>
      <c r="S210" s="1">
        <f t="shared" si="29"/>
        <v>12.670000000000002</v>
      </c>
      <c r="T210" s="7">
        <f t="shared" si="28"/>
        <v>991.31999999999982</v>
      </c>
      <c r="U210" s="1">
        <v>12.670000000000002</v>
      </c>
      <c r="V210" s="7">
        <f t="shared" si="27"/>
        <v>931.53499999999985</v>
      </c>
      <c r="W210" s="1">
        <f t="shared" si="23"/>
        <v>29.6247264</v>
      </c>
      <c r="X210" s="1">
        <f t="shared" si="25"/>
        <v>13.355999999999998</v>
      </c>
      <c r="Y210" s="1">
        <f t="shared" si="24"/>
        <v>21.490363199999997</v>
      </c>
      <c r="Z210" s="7">
        <f t="shared" si="26"/>
        <v>1044.2051765999995</v>
      </c>
    </row>
    <row r="211" spans="1:26">
      <c r="A211" s="6">
        <v>-123.44</v>
      </c>
      <c r="B211" s="6">
        <v>48.58</v>
      </c>
      <c r="C211" s="6">
        <v>49</v>
      </c>
      <c r="D211" s="6">
        <v>43538</v>
      </c>
      <c r="E211" s="6">
        <v>1971</v>
      </c>
      <c r="F211" s="6">
        <v>7</v>
      </c>
      <c r="G211" s="6">
        <v>28</v>
      </c>
      <c r="H211" s="6">
        <v>23.2</v>
      </c>
      <c r="I211" s="6">
        <v>11.87</v>
      </c>
      <c r="J211" s="6">
        <v>0.4</v>
      </c>
      <c r="K211" s="1">
        <f t="shared" si="30"/>
        <v>17.535</v>
      </c>
      <c r="L211" s="2">
        <f t="shared" si="31"/>
        <v>209</v>
      </c>
      <c r="Q211" s="1">
        <f t="shared" si="32"/>
        <v>17.556999999999999</v>
      </c>
      <c r="R211" s="1">
        <f t="shared" si="33"/>
        <v>17.4925</v>
      </c>
      <c r="S211" s="1">
        <f t="shared" si="29"/>
        <v>12.535</v>
      </c>
      <c r="T211" s="7">
        <f t="shared" si="28"/>
        <v>1003.8549999999998</v>
      </c>
      <c r="U211" s="1">
        <v>12.535</v>
      </c>
      <c r="V211" s="7">
        <f t="shared" si="27"/>
        <v>944.06999999999982</v>
      </c>
      <c r="W211" s="1">
        <f t="shared" si="23"/>
        <v>29.319839999999999</v>
      </c>
      <c r="X211" s="1">
        <f t="shared" si="25"/>
        <v>13.373999999999999</v>
      </c>
      <c r="Y211" s="1">
        <f t="shared" si="24"/>
        <v>21.346919999999997</v>
      </c>
      <c r="Z211" s="7">
        <f t="shared" si="26"/>
        <v>1065.5520965999995</v>
      </c>
    </row>
    <row r="212" spans="1:26">
      <c r="A212" s="6">
        <v>-123.44</v>
      </c>
      <c r="B212" s="6">
        <v>48.58</v>
      </c>
      <c r="C212" s="6">
        <v>49</v>
      </c>
      <c r="D212" s="6">
        <v>43538</v>
      </c>
      <c r="E212" s="6">
        <v>1971</v>
      </c>
      <c r="F212" s="6">
        <v>7</v>
      </c>
      <c r="G212" s="6">
        <v>29</v>
      </c>
      <c r="H212" s="6">
        <v>23.32</v>
      </c>
      <c r="I212" s="6">
        <v>11.83</v>
      </c>
      <c r="J212" s="6">
        <v>0.15</v>
      </c>
      <c r="K212" s="1">
        <f t="shared" si="30"/>
        <v>17.574999999999999</v>
      </c>
      <c r="L212" s="2">
        <f t="shared" si="31"/>
        <v>210</v>
      </c>
      <c r="Q212" s="1">
        <f t="shared" si="32"/>
        <v>17.606000000000002</v>
      </c>
      <c r="R212" s="1">
        <f t="shared" si="33"/>
        <v>17.524374999999999</v>
      </c>
      <c r="S212" s="1">
        <f t="shared" si="29"/>
        <v>12.574999999999999</v>
      </c>
      <c r="T212" s="7">
        <f t="shared" si="28"/>
        <v>1016.4299999999998</v>
      </c>
      <c r="U212" s="1">
        <v>12.574999999999999</v>
      </c>
      <c r="V212" s="7">
        <f t="shared" si="27"/>
        <v>956.64499999999987</v>
      </c>
      <c r="W212" s="1">
        <f t="shared" si="23"/>
        <v>29.452118400000003</v>
      </c>
      <c r="X212" s="1">
        <f t="shared" si="25"/>
        <v>13.302</v>
      </c>
      <c r="Y212" s="1">
        <f t="shared" si="24"/>
        <v>21.377059200000001</v>
      </c>
      <c r="Z212" s="7">
        <f t="shared" si="26"/>
        <v>1086.9291557999995</v>
      </c>
    </row>
    <row r="213" spans="1:26">
      <c r="A213" s="6">
        <v>-123.44</v>
      </c>
      <c r="B213" s="6">
        <v>48.58</v>
      </c>
      <c r="C213" s="6">
        <v>49</v>
      </c>
      <c r="D213" s="6">
        <v>43538</v>
      </c>
      <c r="E213" s="6">
        <v>1971</v>
      </c>
      <c r="F213" s="6">
        <v>7</v>
      </c>
      <c r="G213" s="6">
        <v>30</v>
      </c>
      <c r="H213" s="6">
        <v>23.07</v>
      </c>
      <c r="I213" s="6">
        <v>11.49</v>
      </c>
      <c r="J213" s="6">
        <v>0.18</v>
      </c>
      <c r="K213" s="1">
        <f t="shared" si="30"/>
        <v>17.28</v>
      </c>
      <c r="L213" s="2">
        <f t="shared" si="31"/>
        <v>211</v>
      </c>
      <c r="Q213" s="1">
        <f t="shared" si="32"/>
        <v>17.536000000000001</v>
      </c>
      <c r="R213" s="1">
        <f t="shared" si="33"/>
        <v>17.514375000000001</v>
      </c>
      <c r="S213" s="1">
        <f t="shared" si="29"/>
        <v>12.280000000000001</v>
      </c>
      <c r="T213" s="7">
        <f t="shared" si="28"/>
        <v>1028.7099999999998</v>
      </c>
      <c r="U213" s="1">
        <v>12.280000000000001</v>
      </c>
      <c r="V213" s="7">
        <f t="shared" si="27"/>
        <v>968.92499999999984</v>
      </c>
      <c r="W213" s="1">
        <f t="shared" si="23"/>
        <v>29.173808399999999</v>
      </c>
      <c r="X213" s="1">
        <f t="shared" si="25"/>
        <v>12.69</v>
      </c>
      <c r="Y213" s="1">
        <f t="shared" si="24"/>
        <v>20.931904199999998</v>
      </c>
      <c r="Z213" s="7">
        <f t="shared" si="26"/>
        <v>1107.8610599999995</v>
      </c>
    </row>
    <row r="214" spans="1:26">
      <c r="A214" s="6">
        <v>-123.44</v>
      </c>
      <c r="B214" s="6">
        <v>48.58</v>
      </c>
      <c r="C214" s="6">
        <v>49</v>
      </c>
      <c r="D214" s="6">
        <v>43538</v>
      </c>
      <c r="E214" s="6">
        <v>1971</v>
      </c>
      <c r="F214" s="6">
        <v>7</v>
      </c>
      <c r="G214" s="6">
        <v>31</v>
      </c>
      <c r="H214" s="6">
        <v>23.1</v>
      </c>
      <c r="I214" s="6">
        <v>11.84</v>
      </c>
      <c r="J214" s="6">
        <v>0.32</v>
      </c>
      <c r="K214" s="1">
        <f t="shared" si="30"/>
        <v>17.47</v>
      </c>
      <c r="L214" s="2">
        <f t="shared" si="31"/>
        <v>212</v>
      </c>
      <c r="Q214" s="1">
        <f t="shared" si="32"/>
        <v>17.506000000000004</v>
      </c>
      <c r="R214" s="1">
        <f t="shared" si="33"/>
        <v>17.513749999999998</v>
      </c>
      <c r="S214" s="1">
        <f t="shared" si="29"/>
        <v>12.469999999999999</v>
      </c>
      <c r="T214" s="7">
        <f t="shared" si="28"/>
        <v>1041.1799999999998</v>
      </c>
      <c r="U214" s="1">
        <v>12.469999999999999</v>
      </c>
      <c r="V214" s="7">
        <f t="shared" si="27"/>
        <v>981.39499999999987</v>
      </c>
      <c r="W214" s="1">
        <f t="shared" si="23"/>
        <v>29.20776</v>
      </c>
      <c r="X214" s="1">
        <f t="shared" si="25"/>
        <v>13.319999999999999</v>
      </c>
      <c r="Y214" s="1">
        <f t="shared" si="24"/>
        <v>21.26388</v>
      </c>
      <c r="Z214" s="7">
        <f t="shared" si="26"/>
        <v>1129.1249399999995</v>
      </c>
    </row>
    <row r="215" spans="1:26">
      <c r="A215" s="6">
        <v>-123.44</v>
      </c>
      <c r="B215" s="6">
        <v>48.58</v>
      </c>
      <c r="C215" s="6">
        <v>49</v>
      </c>
      <c r="D215" s="6">
        <v>43538</v>
      </c>
      <c r="E215" s="6">
        <v>1971</v>
      </c>
      <c r="F215" s="6">
        <v>8</v>
      </c>
      <c r="G215" s="6">
        <v>1</v>
      </c>
      <c r="H215" s="6">
        <v>22.32</v>
      </c>
      <c r="I215" s="6">
        <v>11.76</v>
      </c>
      <c r="J215" s="6">
        <v>0.23</v>
      </c>
      <c r="K215" s="1">
        <f t="shared" si="30"/>
        <v>17.04</v>
      </c>
      <c r="L215" s="2">
        <f t="shared" si="31"/>
        <v>213</v>
      </c>
      <c r="Q215" s="1">
        <f t="shared" si="32"/>
        <v>17.38</v>
      </c>
      <c r="R215" s="1">
        <f t="shared" si="33"/>
        <v>17.477499999999999</v>
      </c>
      <c r="S215" s="1">
        <f t="shared" si="29"/>
        <v>12.04</v>
      </c>
      <c r="T215" s="7">
        <f t="shared" si="28"/>
        <v>1053.2199999999998</v>
      </c>
      <c r="U215" s="1">
        <v>12.04</v>
      </c>
      <c r="V215" s="7">
        <f t="shared" si="27"/>
        <v>993.43499999999983</v>
      </c>
      <c r="W215" s="1">
        <f t="shared" si="23"/>
        <v>28.275878400000003</v>
      </c>
      <c r="X215" s="1">
        <f t="shared" si="25"/>
        <v>13.175999999999998</v>
      </c>
      <c r="Y215" s="1">
        <f t="shared" si="24"/>
        <v>20.725939199999999</v>
      </c>
      <c r="Z215" s="7">
        <f t="shared" si="26"/>
        <v>1149.8508791999996</v>
      </c>
    </row>
    <row r="216" spans="1:26">
      <c r="A216" s="6">
        <v>-123.44</v>
      </c>
      <c r="B216" s="6">
        <v>48.58</v>
      </c>
      <c r="C216" s="6">
        <v>49</v>
      </c>
      <c r="D216" s="6">
        <v>43538</v>
      </c>
      <c r="E216" s="6">
        <v>1971</v>
      </c>
      <c r="F216" s="6">
        <v>8</v>
      </c>
      <c r="G216" s="6">
        <v>2</v>
      </c>
      <c r="H216" s="6">
        <v>22.75</v>
      </c>
      <c r="I216" s="6">
        <v>11.58</v>
      </c>
      <c r="J216" s="6">
        <v>0.23</v>
      </c>
      <c r="K216" s="1">
        <f t="shared" si="30"/>
        <v>17.164999999999999</v>
      </c>
      <c r="L216" s="2">
        <f t="shared" si="31"/>
        <v>214</v>
      </c>
      <c r="Q216" s="1">
        <f t="shared" si="32"/>
        <v>17.306000000000001</v>
      </c>
      <c r="R216" s="1">
        <f t="shared" si="33"/>
        <v>17.419374999999999</v>
      </c>
      <c r="S216" s="1">
        <f t="shared" si="29"/>
        <v>12.164999999999999</v>
      </c>
      <c r="T216" s="7">
        <f t="shared" si="28"/>
        <v>1065.3849999999998</v>
      </c>
      <c r="U216" s="1">
        <v>12.164999999999999</v>
      </c>
      <c r="V216" s="7">
        <f t="shared" si="27"/>
        <v>1005.5999999999998</v>
      </c>
      <c r="W216" s="1">
        <f t="shared" si="23"/>
        <v>28.802250000000001</v>
      </c>
      <c r="X216" s="1">
        <f t="shared" si="25"/>
        <v>12.852</v>
      </c>
      <c r="Y216" s="1">
        <f t="shared" si="24"/>
        <v>20.827125000000002</v>
      </c>
      <c r="Z216" s="7">
        <f t="shared" si="26"/>
        <v>1170.6780041999996</v>
      </c>
    </row>
    <row r="217" spans="1:26">
      <c r="A217" s="6">
        <v>-123.44</v>
      </c>
      <c r="B217" s="6">
        <v>48.58</v>
      </c>
      <c r="C217" s="6">
        <v>49</v>
      </c>
      <c r="D217" s="6">
        <v>43538</v>
      </c>
      <c r="E217" s="6">
        <v>1971</v>
      </c>
      <c r="F217" s="6">
        <v>8</v>
      </c>
      <c r="G217" s="6">
        <v>3</v>
      </c>
      <c r="H217" s="6">
        <v>23.24</v>
      </c>
      <c r="I217" s="6">
        <v>11.94</v>
      </c>
      <c r="J217" s="6">
        <v>0.06</v>
      </c>
      <c r="K217" s="1">
        <f t="shared" si="30"/>
        <v>17.59</v>
      </c>
      <c r="L217" s="2">
        <f t="shared" si="31"/>
        <v>215</v>
      </c>
      <c r="Q217" s="1">
        <f t="shared" si="32"/>
        <v>17.309000000000001</v>
      </c>
      <c r="R217" s="1">
        <f t="shared" si="33"/>
        <v>17.415625000000002</v>
      </c>
      <c r="S217" s="1">
        <f t="shared" si="29"/>
        <v>12.59</v>
      </c>
      <c r="T217" s="7">
        <f t="shared" si="28"/>
        <v>1077.9749999999997</v>
      </c>
      <c r="U217" s="1">
        <v>12.59</v>
      </c>
      <c r="V217" s="7">
        <f t="shared" si="27"/>
        <v>1018.1899999999998</v>
      </c>
      <c r="W217" s="1">
        <f t="shared" ref="W217:W280" si="34">IF(H217&lt;10,0,(3.33*(H217-10)-0.084*(H217-10)^2))</f>
        <v>29.364201600000001</v>
      </c>
      <c r="X217" s="1">
        <f t="shared" ref="X217:X280" si="35">IF(I217&lt;4.44,0,(1.8*(I217-4.44)))</f>
        <v>13.499999999999998</v>
      </c>
      <c r="Y217" s="1">
        <f t="shared" ref="Y217:Y280" si="36">(W217+X217)/2</f>
        <v>21.432100800000001</v>
      </c>
      <c r="Z217" s="7">
        <f t="shared" si="26"/>
        <v>1192.1101049999995</v>
      </c>
    </row>
    <row r="218" spans="1:26">
      <c r="A218" s="6">
        <v>-123.44</v>
      </c>
      <c r="B218" s="6">
        <v>48.58</v>
      </c>
      <c r="C218" s="6">
        <v>49</v>
      </c>
      <c r="D218" s="6">
        <v>43538</v>
      </c>
      <c r="E218" s="6">
        <v>1971</v>
      </c>
      <c r="F218" s="6">
        <v>8</v>
      </c>
      <c r="G218" s="6">
        <v>4</v>
      </c>
      <c r="H218" s="6">
        <v>23.75</v>
      </c>
      <c r="I218" s="6">
        <v>11.82</v>
      </c>
      <c r="J218" s="6">
        <v>0.2</v>
      </c>
      <c r="K218" s="1">
        <f t="shared" si="30"/>
        <v>17.785</v>
      </c>
      <c r="L218" s="2">
        <f t="shared" si="31"/>
        <v>216</v>
      </c>
      <c r="Q218" s="1">
        <f t="shared" si="32"/>
        <v>17.41</v>
      </c>
      <c r="R218" s="1">
        <f t="shared" si="33"/>
        <v>17.43</v>
      </c>
      <c r="S218" s="1">
        <f t="shared" si="29"/>
        <v>12.785</v>
      </c>
      <c r="T218" s="7">
        <f t="shared" si="28"/>
        <v>1090.7599999999998</v>
      </c>
      <c r="U218" s="1">
        <v>12.785</v>
      </c>
      <c r="V218" s="7">
        <f t="shared" si="27"/>
        <v>1030.9749999999999</v>
      </c>
      <c r="W218" s="1">
        <f t="shared" si="34"/>
        <v>29.90625</v>
      </c>
      <c r="X218" s="1">
        <f t="shared" si="35"/>
        <v>13.284000000000001</v>
      </c>
      <c r="Y218" s="1">
        <f t="shared" si="36"/>
        <v>21.595124999999999</v>
      </c>
      <c r="Z218" s="7">
        <f t="shared" si="26"/>
        <v>1213.7052299999996</v>
      </c>
    </row>
    <row r="219" spans="1:26">
      <c r="A219" s="6">
        <v>-123.44</v>
      </c>
      <c r="B219" s="6">
        <v>48.58</v>
      </c>
      <c r="C219" s="6">
        <v>49</v>
      </c>
      <c r="D219" s="6">
        <v>43538</v>
      </c>
      <c r="E219" s="6">
        <v>1971</v>
      </c>
      <c r="F219" s="6">
        <v>8</v>
      </c>
      <c r="G219" s="6">
        <v>5</v>
      </c>
      <c r="H219" s="6">
        <v>22.66</v>
      </c>
      <c r="I219" s="6">
        <v>12.12</v>
      </c>
      <c r="J219" s="6">
        <v>0.46</v>
      </c>
      <c r="K219" s="1">
        <f t="shared" si="30"/>
        <v>17.39</v>
      </c>
      <c r="L219" s="2">
        <f t="shared" si="31"/>
        <v>217</v>
      </c>
      <c r="Q219" s="1">
        <f t="shared" si="32"/>
        <v>17.393999999999998</v>
      </c>
      <c r="R219" s="1">
        <f t="shared" si="33"/>
        <v>17.411875000000002</v>
      </c>
      <c r="S219" s="1">
        <f t="shared" si="29"/>
        <v>12.39</v>
      </c>
      <c r="T219" s="7">
        <f t="shared" si="28"/>
        <v>1103.1499999999999</v>
      </c>
      <c r="U219" s="1">
        <v>12.39</v>
      </c>
      <c r="V219" s="7">
        <f t="shared" si="27"/>
        <v>1043.365</v>
      </c>
      <c r="W219" s="1">
        <f t="shared" si="34"/>
        <v>28.694649600000002</v>
      </c>
      <c r="X219" s="1">
        <f t="shared" si="35"/>
        <v>13.823999999999998</v>
      </c>
      <c r="Y219" s="1">
        <f t="shared" si="36"/>
        <v>21.259324800000002</v>
      </c>
      <c r="Z219" s="7">
        <f t="shared" si="26"/>
        <v>1234.9645547999996</v>
      </c>
    </row>
    <row r="220" spans="1:26">
      <c r="A220" s="6">
        <v>-123.44</v>
      </c>
      <c r="B220" s="6">
        <v>48.58</v>
      </c>
      <c r="C220" s="6">
        <v>49</v>
      </c>
      <c r="D220" s="6">
        <v>43538</v>
      </c>
      <c r="E220" s="6">
        <v>1971</v>
      </c>
      <c r="F220" s="6">
        <v>8</v>
      </c>
      <c r="G220" s="6">
        <v>6</v>
      </c>
      <c r="H220" s="6">
        <v>22.67</v>
      </c>
      <c r="I220" s="6">
        <v>11.62</v>
      </c>
      <c r="J220" s="6">
        <v>2.17</v>
      </c>
      <c r="K220" s="1">
        <f t="shared" si="30"/>
        <v>17.145</v>
      </c>
      <c r="L220" s="2">
        <f t="shared" si="31"/>
        <v>218</v>
      </c>
      <c r="Q220" s="1">
        <f t="shared" si="32"/>
        <v>17.414999999999999</v>
      </c>
      <c r="R220" s="1">
        <f t="shared" si="33"/>
        <v>17.358125000000001</v>
      </c>
      <c r="S220" s="1">
        <f t="shared" si="29"/>
        <v>12.145</v>
      </c>
      <c r="T220" s="7">
        <f t="shared" si="28"/>
        <v>1115.2949999999998</v>
      </c>
      <c r="U220" s="1">
        <v>12.145</v>
      </c>
      <c r="V220" s="7">
        <f t="shared" si="27"/>
        <v>1055.51</v>
      </c>
      <c r="W220" s="1">
        <f t="shared" si="34"/>
        <v>28.706672400000002</v>
      </c>
      <c r="X220" s="1">
        <f t="shared" si="35"/>
        <v>12.923999999999998</v>
      </c>
      <c r="Y220" s="1">
        <f t="shared" si="36"/>
        <v>20.815336200000001</v>
      </c>
      <c r="Z220" s="7">
        <f t="shared" ref="Z220:Z283" si="37">(Z219+Y220)</f>
        <v>1255.7798909999997</v>
      </c>
    </row>
    <row r="221" spans="1:26">
      <c r="A221" s="6">
        <v>-123.44</v>
      </c>
      <c r="B221" s="6">
        <v>48.58</v>
      </c>
      <c r="C221" s="6">
        <v>49</v>
      </c>
      <c r="D221" s="6">
        <v>43538</v>
      </c>
      <c r="E221" s="6">
        <v>1971</v>
      </c>
      <c r="F221" s="6">
        <v>8</v>
      </c>
      <c r="G221" s="6">
        <v>7</v>
      </c>
      <c r="H221" s="6">
        <v>23.24</v>
      </c>
      <c r="I221" s="6">
        <v>11.77</v>
      </c>
      <c r="J221" s="6">
        <v>0.43</v>
      </c>
      <c r="K221" s="1">
        <f t="shared" si="30"/>
        <v>17.504999999999999</v>
      </c>
      <c r="L221" s="2">
        <f t="shared" si="31"/>
        <v>219</v>
      </c>
      <c r="Q221" s="1">
        <f t="shared" si="32"/>
        <v>17.483000000000001</v>
      </c>
      <c r="R221" s="1">
        <f t="shared" si="33"/>
        <v>17.38625</v>
      </c>
      <c r="S221" s="1">
        <f t="shared" si="29"/>
        <v>12.504999999999999</v>
      </c>
      <c r="T221" s="7">
        <f t="shared" si="28"/>
        <v>1127.8</v>
      </c>
      <c r="U221" s="1">
        <v>12.504999999999999</v>
      </c>
      <c r="V221" s="7">
        <f t="shared" si="27"/>
        <v>1068.0150000000001</v>
      </c>
      <c r="W221" s="1">
        <f t="shared" si="34"/>
        <v>29.364201600000001</v>
      </c>
      <c r="X221" s="1">
        <f t="shared" si="35"/>
        <v>13.193999999999999</v>
      </c>
      <c r="Y221" s="1">
        <f t="shared" si="36"/>
        <v>21.279100800000002</v>
      </c>
      <c r="Z221" s="7">
        <f t="shared" si="37"/>
        <v>1277.0589917999996</v>
      </c>
    </row>
    <row r="222" spans="1:26">
      <c r="A222" s="6">
        <v>-123.44</v>
      </c>
      <c r="B222" s="6">
        <v>48.58</v>
      </c>
      <c r="C222" s="6">
        <v>49</v>
      </c>
      <c r="D222" s="6">
        <v>43538</v>
      </c>
      <c r="E222" s="6">
        <v>1971</v>
      </c>
      <c r="F222" s="6">
        <v>8</v>
      </c>
      <c r="G222" s="6">
        <v>8</v>
      </c>
      <c r="H222" s="6">
        <v>23.52</v>
      </c>
      <c r="I222" s="6">
        <v>12.13</v>
      </c>
      <c r="J222" s="6">
        <v>0.16</v>
      </c>
      <c r="K222" s="1">
        <f t="shared" si="30"/>
        <v>17.824999999999999</v>
      </c>
      <c r="L222" s="2">
        <f t="shared" si="31"/>
        <v>220</v>
      </c>
      <c r="Q222" s="1">
        <f t="shared" si="32"/>
        <v>17.53</v>
      </c>
      <c r="R222" s="1">
        <f t="shared" si="33"/>
        <v>17.430625000000003</v>
      </c>
      <c r="S222" s="1">
        <f t="shared" si="29"/>
        <v>12.824999999999999</v>
      </c>
      <c r="T222" s="7">
        <f t="shared" si="28"/>
        <v>1140.625</v>
      </c>
      <c r="U222" s="1">
        <v>12.824999999999999</v>
      </c>
      <c r="V222" s="7">
        <f t="shared" si="27"/>
        <v>1080.8400000000001</v>
      </c>
      <c r="W222" s="1">
        <f t="shared" si="34"/>
        <v>29.667206399999998</v>
      </c>
      <c r="X222" s="1">
        <f t="shared" si="35"/>
        <v>13.842000000000001</v>
      </c>
      <c r="Y222" s="1">
        <f t="shared" si="36"/>
        <v>21.754603199999998</v>
      </c>
      <c r="Z222" s="7">
        <f t="shared" si="37"/>
        <v>1298.8135949999996</v>
      </c>
    </row>
    <row r="223" spans="1:26">
      <c r="A223" s="6">
        <v>-123.44</v>
      </c>
      <c r="B223" s="6">
        <v>48.58</v>
      </c>
      <c r="C223" s="6">
        <v>49</v>
      </c>
      <c r="D223" s="6">
        <v>43538</v>
      </c>
      <c r="E223" s="6">
        <v>1971</v>
      </c>
      <c r="F223" s="6">
        <v>8</v>
      </c>
      <c r="G223" s="6">
        <v>9</v>
      </c>
      <c r="H223" s="6">
        <v>23.58</v>
      </c>
      <c r="I223" s="6">
        <v>12.06</v>
      </c>
      <c r="J223" s="6">
        <v>0.34</v>
      </c>
      <c r="K223" s="1">
        <f t="shared" si="30"/>
        <v>17.82</v>
      </c>
      <c r="L223" s="2">
        <f t="shared" si="31"/>
        <v>221</v>
      </c>
      <c r="Q223" s="1">
        <f t="shared" si="32"/>
        <v>17.536999999999999</v>
      </c>
      <c r="R223" s="1">
        <f t="shared" si="33"/>
        <v>17.528124999999999</v>
      </c>
      <c r="S223" s="1">
        <f t="shared" si="29"/>
        <v>12.82</v>
      </c>
      <c r="T223" s="7">
        <f t="shared" si="28"/>
        <v>1153.4449999999999</v>
      </c>
      <c r="U223" s="1">
        <v>12.82</v>
      </c>
      <c r="V223" s="7">
        <f t="shared" ref="V223:V286" si="38">V222+U223</f>
        <v>1093.6600000000001</v>
      </c>
      <c r="W223" s="1">
        <f t="shared" si="34"/>
        <v>29.730422399999998</v>
      </c>
      <c r="X223" s="1">
        <f t="shared" si="35"/>
        <v>13.716000000000001</v>
      </c>
      <c r="Y223" s="1">
        <f t="shared" si="36"/>
        <v>21.723211200000001</v>
      </c>
      <c r="Z223" s="7">
        <f t="shared" si="37"/>
        <v>1320.5368061999995</v>
      </c>
    </row>
    <row r="224" spans="1:26">
      <c r="A224" s="6">
        <v>-123.44</v>
      </c>
      <c r="B224" s="6">
        <v>48.58</v>
      </c>
      <c r="C224" s="6">
        <v>49</v>
      </c>
      <c r="D224" s="6">
        <v>43538</v>
      </c>
      <c r="E224" s="6">
        <v>1971</v>
      </c>
      <c r="F224" s="6">
        <v>8</v>
      </c>
      <c r="G224" s="6">
        <v>10</v>
      </c>
      <c r="H224" s="37">
        <v>23.5</v>
      </c>
      <c r="I224" s="6">
        <v>12.13</v>
      </c>
      <c r="J224" s="6">
        <v>0.27</v>
      </c>
      <c r="K224" s="1">
        <f t="shared" si="30"/>
        <v>17.815000000000001</v>
      </c>
      <c r="L224" s="2">
        <f t="shared" si="31"/>
        <v>222</v>
      </c>
      <c r="Q224" s="1">
        <f t="shared" si="32"/>
        <v>17.621999999999996</v>
      </c>
      <c r="R224" s="1">
        <f t="shared" si="33"/>
        <v>17.609375</v>
      </c>
      <c r="S224" s="1">
        <f t="shared" si="29"/>
        <v>12.815000000000001</v>
      </c>
      <c r="T224" s="7">
        <f t="shared" si="28"/>
        <v>1166.26</v>
      </c>
      <c r="U224" s="1">
        <v>12.815000000000001</v>
      </c>
      <c r="V224" s="20">
        <f t="shared" si="38"/>
        <v>1106.4750000000001</v>
      </c>
      <c r="W224" s="1">
        <f t="shared" si="34"/>
        <v>29.645999999999997</v>
      </c>
      <c r="X224" s="1">
        <f t="shared" si="35"/>
        <v>13.842000000000001</v>
      </c>
      <c r="Y224" s="1">
        <f t="shared" si="36"/>
        <v>21.744</v>
      </c>
      <c r="Z224" s="7">
        <f t="shared" si="37"/>
        <v>1342.2808061999995</v>
      </c>
    </row>
    <row r="225" spans="1:26">
      <c r="A225" s="6">
        <v>-123.44</v>
      </c>
      <c r="B225" s="6">
        <v>48.58</v>
      </c>
      <c r="C225" s="6">
        <v>49</v>
      </c>
      <c r="D225" s="6">
        <v>43538</v>
      </c>
      <c r="E225" s="6">
        <v>1971</v>
      </c>
      <c r="F225" s="6">
        <v>8</v>
      </c>
      <c r="G225" s="6">
        <v>11</v>
      </c>
      <c r="H225" s="6">
        <v>23.03</v>
      </c>
      <c r="I225" s="6">
        <v>11.93</v>
      </c>
      <c r="J225" s="6">
        <v>0.26</v>
      </c>
      <c r="K225" s="1">
        <f t="shared" si="30"/>
        <v>17.48</v>
      </c>
      <c r="L225" s="2">
        <f t="shared" si="31"/>
        <v>223</v>
      </c>
      <c r="Q225" s="1">
        <f t="shared" si="32"/>
        <v>17.689</v>
      </c>
      <c r="R225" s="1">
        <f t="shared" si="33"/>
        <v>17.595625000000002</v>
      </c>
      <c r="S225" s="1">
        <f t="shared" si="29"/>
        <v>12.48</v>
      </c>
      <c r="T225" s="7">
        <f t="shared" si="28"/>
        <v>1178.74</v>
      </c>
      <c r="U225" s="1">
        <v>12.48</v>
      </c>
      <c r="V225" s="7">
        <f t="shared" si="38"/>
        <v>1118.9550000000002</v>
      </c>
      <c r="W225" s="1">
        <f t="shared" si="34"/>
        <v>29.128304400000001</v>
      </c>
      <c r="X225" s="1">
        <f t="shared" si="35"/>
        <v>13.481999999999999</v>
      </c>
      <c r="Y225" s="1">
        <f t="shared" si="36"/>
        <v>21.305152200000002</v>
      </c>
      <c r="Z225" s="7">
        <f t="shared" si="37"/>
        <v>1363.5859583999995</v>
      </c>
    </row>
    <row r="226" spans="1:26">
      <c r="A226" s="6">
        <v>-123.44</v>
      </c>
      <c r="B226" s="6">
        <v>48.58</v>
      </c>
      <c r="C226" s="6">
        <v>49</v>
      </c>
      <c r="D226" s="6">
        <v>43538</v>
      </c>
      <c r="E226" s="6">
        <v>1971</v>
      </c>
      <c r="F226" s="6">
        <v>8</v>
      </c>
      <c r="G226" s="6">
        <v>12</v>
      </c>
      <c r="H226" s="6">
        <v>22.61</v>
      </c>
      <c r="I226" s="6">
        <v>11.72</v>
      </c>
      <c r="J226" s="6">
        <v>0.8</v>
      </c>
      <c r="K226" s="1">
        <f t="shared" si="30"/>
        <v>17.164999999999999</v>
      </c>
      <c r="L226" s="2">
        <f t="shared" si="31"/>
        <v>224</v>
      </c>
      <c r="Q226" s="1">
        <f t="shared" si="32"/>
        <v>17.621000000000002</v>
      </c>
      <c r="R226" s="1">
        <f t="shared" si="33"/>
        <v>17.518125000000001</v>
      </c>
      <c r="S226" s="1">
        <f t="shared" si="29"/>
        <v>12.164999999999999</v>
      </c>
      <c r="T226" s="7">
        <f t="shared" si="28"/>
        <v>1190.905</v>
      </c>
      <c r="U226" s="1">
        <v>12.164999999999999</v>
      </c>
      <c r="V226" s="7">
        <f t="shared" si="38"/>
        <v>1131.1200000000001</v>
      </c>
      <c r="W226" s="1">
        <f t="shared" si="34"/>
        <v>28.634283600000003</v>
      </c>
      <c r="X226" s="1">
        <f t="shared" si="35"/>
        <v>13.104000000000001</v>
      </c>
      <c r="Y226" s="1">
        <f t="shared" si="36"/>
        <v>20.869141800000001</v>
      </c>
      <c r="Z226" s="7">
        <f t="shared" si="37"/>
        <v>1384.4551001999996</v>
      </c>
    </row>
    <row r="227" spans="1:26">
      <c r="A227" s="6">
        <v>-123.44</v>
      </c>
      <c r="B227" s="6">
        <v>48.58</v>
      </c>
      <c r="C227" s="6">
        <v>49</v>
      </c>
      <c r="D227" s="6">
        <v>43538</v>
      </c>
      <c r="E227" s="6">
        <v>1971</v>
      </c>
      <c r="F227" s="6">
        <v>8</v>
      </c>
      <c r="G227" s="6">
        <v>13</v>
      </c>
      <c r="H227" s="6">
        <v>22.56</v>
      </c>
      <c r="I227" s="6">
        <v>11.83</v>
      </c>
      <c r="J227" s="6">
        <v>0.63</v>
      </c>
      <c r="K227" s="1">
        <f t="shared" si="30"/>
        <v>17.195</v>
      </c>
      <c r="L227" s="2">
        <f t="shared" si="31"/>
        <v>225</v>
      </c>
      <c r="Q227" s="1">
        <f t="shared" si="32"/>
        <v>17.494999999999997</v>
      </c>
      <c r="R227" s="1">
        <f t="shared" si="33"/>
        <v>17.493749999999995</v>
      </c>
      <c r="S227" s="1">
        <f t="shared" si="29"/>
        <v>12.195</v>
      </c>
      <c r="T227" s="7">
        <f t="shared" si="28"/>
        <v>1203.0999999999999</v>
      </c>
      <c r="U227" s="1">
        <v>12.195</v>
      </c>
      <c r="V227" s="7">
        <f t="shared" si="38"/>
        <v>1143.3150000000001</v>
      </c>
      <c r="W227" s="1">
        <f t="shared" si="34"/>
        <v>28.573497599999996</v>
      </c>
      <c r="X227" s="1">
        <f t="shared" si="35"/>
        <v>13.302</v>
      </c>
      <c r="Y227" s="1">
        <f t="shared" si="36"/>
        <v>20.937748799999998</v>
      </c>
      <c r="Z227" s="7">
        <f t="shared" si="37"/>
        <v>1405.3928489999996</v>
      </c>
    </row>
    <row r="228" spans="1:26">
      <c r="A228" s="6">
        <v>-123.44</v>
      </c>
      <c r="B228" s="6">
        <v>48.58</v>
      </c>
      <c r="C228" s="6">
        <v>49</v>
      </c>
      <c r="D228" s="6">
        <v>43538</v>
      </c>
      <c r="E228" s="6">
        <v>1971</v>
      </c>
      <c r="F228" s="6">
        <v>8</v>
      </c>
      <c r="G228" s="6">
        <v>14</v>
      </c>
      <c r="H228" s="6">
        <v>21.49</v>
      </c>
      <c r="I228" s="6">
        <v>11.44</v>
      </c>
      <c r="J228" s="6">
        <v>0.79</v>
      </c>
      <c r="K228" s="1">
        <f t="shared" si="30"/>
        <v>16.465</v>
      </c>
      <c r="L228" s="2">
        <f t="shared" si="31"/>
        <v>226</v>
      </c>
      <c r="Q228" s="1">
        <f t="shared" si="32"/>
        <v>17.224</v>
      </c>
      <c r="R228" s="1">
        <f t="shared" si="33"/>
        <v>17.408750000000001</v>
      </c>
      <c r="S228" s="1">
        <f t="shared" si="29"/>
        <v>11.465</v>
      </c>
      <c r="T228" s="7">
        <f t="shared" si="28"/>
        <v>1214.5649999999998</v>
      </c>
      <c r="U228" s="1">
        <v>11.465</v>
      </c>
      <c r="V228" s="7">
        <f t="shared" si="38"/>
        <v>1154.78</v>
      </c>
      <c r="W228" s="1">
        <f t="shared" si="34"/>
        <v>27.172011600000001</v>
      </c>
      <c r="X228" s="1">
        <f t="shared" si="35"/>
        <v>12.599999999999998</v>
      </c>
      <c r="Y228" s="1">
        <f t="shared" si="36"/>
        <v>19.8860058</v>
      </c>
      <c r="Z228" s="7">
        <f t="shared" si="37"/>
        <v>1425.2788547999996</v>
      </c>
    </row>
    <row r="229" spans="1:26">
      <c r="A229" s="6">
        <v>-123.44</v>
      </c>
      <c r="B229" s="6">
        <v>48.58</v>
      </c>
      <c r="C229" s="6">
        <v>49</v>
      </c>
      <c r="D229" s="6">
        <v>43538</v>
      </c>
      <c r="E229" s="6">
        <v>1971</v>
      </c>
      <c r="F229" s="6">
        <v>8</v>
      </c>
      <c r="G229" s="6">
        <v>15</v>
      </c>
      <c r="H229" s="6">
        <v>21.4</v>
      </c>
      <c r="I229" s="6">
        <v>11.43</v>
      </c>
      <c r="J229" s="6">
        <v>1.83</v>
      </c>
      <c r="K229" s="1">
        <f t="shared" si="30"/>
        <v>16.414999999999999</v>
      </c>
      <c r="L229" s="2">
        <f t="shared" si="31"/>
        <v>227</v>
      </c>
      <c r="Q229" s="1">
        <f t="shared" si="32"/>
        <v>16.944000000000003</v>
      </c>
      <c r="R229" s="1">
        <f t="shared" si="33"/>
        <v>17.272500000000001</v>
      </c>
      <c r="S229" s="1">
        <f t="shared" si="29"/>
        <v>11.414999999999999</v>
      </c>
      <c r="T229" s="7">
        <f t="shared" si="28"/>
        <v>1225.9799999999998</v>
      </c>
      <c r="U229" s="1">
        <v>11.414999999999999</v>
      </c>
      <c r="V229" s="7">
        <f t="shared" si="38"/>
        <v>1166.1949999999999</v>
      </c>
      <c r="W229" s="1">
        <f t="shared" si="34"/>
        <v>27.045359999999995</v>
      </c>
      <c r="X229" s="1">
        <f t="shared" si="35"/>
        <v>12.581999999999999</v>
      </c>
      <c r="Y229" s="1">
        <f t="shared" si="36"/>
        <v>19.813679999999998</v>
      </c>
      <c r="Z229" s="7">
        <f t="shared" si="37"/>
        <v>1445.0925347999996</v>
      </c>
    </row>
    <row r="230" spans="1:26">
      <c r="A230" s="6">
        <v>-123.44</v>
      </c>
      <c r="B230" s="6">
        <v>48.58</v>
      </c>
      <c r="C230" s="6">
        <v>49</v>
      </c>
      <c r="D230" s="6">
        <v>43538</v>
      </c>
      <c r="E230" s="6">
        <v>1971</v>
      </c>
      <c r="F230" s="6">
        <v>8</v>
      </c>
      <c r="G230" s="6">
        <v>16</v>
      </c>
      <c r="H230" s="6">
        <v>21.32</v>
      </c>
      <c r="I230" s="6">
        <v>11.68</v>
      </c>
      <c r="J230" s="6">
        <v>1.35</v>
      </c>
      <c r="K230" s="1">
        <f t="shared" si="30"/>
        <v>16.5</v>
      </c>
      <c r="L230" s="2">
        <f t="shared" si="31"/>
        <v>228</v>
      </c>
      <c r="Q230" s="1">
        <f t="shared" si="32"/>
        <v>16.747999999999998</v>
      </c>
      <c r="R230" s="1">
        <f t="shared" si="33"/>
        <v>17.106875000000002</v>
      </c>
      <c r="S230" s="1">
        <f t="shared" si="29"/>
        <v>11.5</v>
      </c>
      <c r="T230" s="7">
        <f t="shared" si="28"/>
        <v>1237.4799999999998</v>
      </c>
      <c r="U230" s="1">
        <v>11.5</v>
      </c>
      <c r="V230" s="7">
        <f t="shared" si="38"/>
        <v>1177.6949999999999</v>
      </c>
      <c r="W230" s="1">
        <f t="shared" si="34"/>
        <v>26.931638399999997</v>
      </c>
      <c r="X230" s="1">
        <f t="shared" si="35"/>
        <v>13.031999999999998</v>
      </c>
      <c r="Y230" s="1">
        <f t="shared" si="36"/>
        <v>19.981819199999997</v>
      </c>
      <c r="Z230" s="7">
        <f t="shared" si="37"/>
        <v>1465.0743539999996</v>
      </c>
    </row>
    <row r="231" spans="1:26">
      <c r="A231" s="6">
        <v>-123.44</v>
      </c>
      <c r="B231" s="6">
        <v>48.58</v>
      </c>
      <c r="C231" s="6">
        <v>49</v>
      </c>
      <c r="D231" s="6">
        <v>43538</v>
      </c>
      <c r="E231" s="6">
        <v>1971</v>
      </c>
      <c r="F231" s="6">
        <v>8</v>
      </c>
      <c r="G231" s="6">
        <v>17</v>
      </c>
      <c r="H231" s="6">
        <v>21.78</v>
      </c>
      <c r="I231" s="6">
        <v>11.3</v>
      </c>
      <c r="J231" s="6">
        <v>0.64</v>
      </c>
      <c r="K231" s="1">
        <f t="shared" si="30"/>
        <v>16.54</v>
      </c>
      <c r="L231" s="2">
        <f t="shared" si="31"/>
        <v>229</v>
      </c>
      <c r="Q231" s="1">
        <f t="shared" si="32"/>
        <v>16.623000000000001</v>
      </c>
      <c r="R231" s="1">
        <f t="shared" si="33"/>
        <v>16.946875000000002</v>
      </c>
      <c r="S231" s="1">
        <f t="shared" si="29"/>
        <v>11.54</v>
      </c>
      <c r="T231" s="7">
        <f t="shared" si="28"/>
        <v>1249.0199999999998</v>
      </c>
      <c r="U231" s="1">
        <v>11.54</v>
      </c>
      <c r="V231" s="7">
        <f t="shared" si="38"/>
        <v>1189.2349999999999</v>
      </c>
      <c r="W231" s="1">
        <f t="shared" si="34"/>
        <v>27.570854400000002</v>
      </c>
      <c r="X231" s="1">
        <f t="shared" si="35"/>
        <v>12.348000000000001</v>
      </c>
      <c r="Y231" s="1">
        <f t="shared" si="36"/>
        <v>19.9594272</v>
      </c>
      <c r="Z231" s="7">
        <f t="shared" si="37"/>
        <v>1485.0337811999996</v>
      </c>
    </row>
    <row r="232" spans="1:26">
      <c r="A232" s="6">
        <v>-123.44</v>
      </c>
      <c r="B232" s="6">
        <v>48.58</v>
      </c>
      <c r="C232" s="6">
        <v>49</v>
      </c>
      <c r="D232" s="6">
        <v>43538</v>
      </c>
      <c r="E232" s="6">
        <v>1971</v>
      </c>
      <c r="F232" s="6">
        <v>8</v>
      </c>
      <c r="G232" s="6">
        <v>18</v>
      </c>
      <c r="H232" s="6">
        <v>21.08</v>
      </c>
      <c r="I232" s="6">
        <v>10.97</v>
      </c>
      <c r="J232" s="6">
        <v>1.08</v>
      </c>
      <c r="K232" s="1">
        <f t="shared" si="30"/>
        <v>16.024999999999999</v>
      </c>
      <c r="L232" s="2">
        <f t="shared" si="31"/>
        <v>230</v>
      </c>
      <c r="Q232" s="1">
        <f t="shared" si="32"/>
        <v>16.389000000000003</v>
      </c>
      <c r="R232" s="1">
        <f t="shared" si="33"/>
        <v>16.723125000000003</v>
      </c>
      <c r="S232" s="1">
        <f t="shared" si="29"/>
        <v>11.024999999999999</v>
      </c>
      <c r="T232" s="7">
        <f t="shared" si="28"/>
        <v>1260.0449999999998</v>
      </c>
      <c r="U232" s="1">
        <v>11.024999999999999</v>
      </c>
      <c r="V232" s="7">
        <f t="shared" si="38"/>
        <v>1200.26</v>
      </c>
      <c r="W232" s="1">
        <f t="shared" si="34"/>
        <v>26.584022399999995</v>
      </c>
      <c r="X232" s="1">
        <f t="shared" si="35"/>
        <v>11.754000000000001</v>
      </c>
      <c r="Y232" s="1">
        <f t="shared" si="36"/>
        <v>19.1690112</v>
      </c>
      <c r="Z232" s="7">
        <f t="shared" si="37"/>
        <v>1504.2027923999995</v>
      </c>
    </row>
    <row r="233" spans="1:26">
      <c r="A233" s="6">
        <v>-123.44</v>
      </c>
      <c r="B233" s="6">
        <v>48.58</v>
      </c>
      <c r="C233" s="6">
        <v>49</v>
      </c>
      <c r="D233" s="6">
        <v>43538</v>
      </c>
      <c r="E233" s="6">
        <v>1971</v>
      </c>
      <c r="F233" s="6">
        <v>8</v>
      </c>
      <c r="G233" s="6">
        <v>19</v>
      </c>
      <c r="H233" s="6">
        <v>21.12</v>
      </c>
      <c r="I233" s="6">
        <v>11.04</v>
      </c>
      <c r="J233" s="6">
        <v>0.57999999999999996</v>
      </c>
      <c r="K233" s="1">
        <f t="shared" si="30"/>
        <v>16.079999999999998</v>
      </c>
      <c r="L233" s="2">
        <f t="shared" si="31"/>
        <v>231</v>
      </c>
      <c r="Q233" s="1">
        <f t="shared" si="32"/>
        <v>16.312000000000001</v>
      </c>
      <c r="R233" s="1">
        <f t="shared" si="33"/>
        <v>16.548124999999999</v>
      </c>
      <c r="S233" s="1">
        <f t="shared" si="29"/>
        <v>11.079999999999998</v>
      </c>
      <c r="T233" s="7">
        <f t="shared" si="28"/>
        <v>1271.1249999999998</v>
      </c>
      <c r="U233" s="1">
        <v>11.079999999999998</v>
      </c>
      <c r="V233" s="7">
        <f t="shared" si="38"/>
        <v>1211.3399999999999</v>
      </c>
      <c r="W233" s="1">
        <f t="shared" si="34"/>
        <v>26.642630400000002</v>
      </c>
      <c r="X233" s="1">
        <f t="shared" si="35"/>
        <v>11.879999999999997</v>
      </c>
      <c r="Y233" s="1">
        <f t="shared" si="36"/>
        <v>19.261315199999999</v>
      </c>
      <c r="Z233" s="7">
        <f t="shared" si="37"/>
        <v>1523.4641075999994</v>
      </c>
    </row>
    <row r="234" spans="1:26">
      <c r="A234" s="6">
        <v>-123.44</v>
      </c>
      <c r="B234" s="6">
        <v>48.58</v>
      </c>
      <c r="C234" s="6">
        <v>49</v>
      </c>
      <c r="D234" s="6">
        <v>43538</v>
      </c>
      <c r="E234" s="6">
        <v>1971</v>
      </c>
      <c r="F234" s="6">
        <v>8</v>
      </c>
      <c r="G234" s="6">
        <v>20</v>
      </c>
      <c r="H234" s="6">
        <v>21.37</v>
      </c>
      <c r="I234" s="6">
        <v>10.96</v>
      </c>
      <c r="J234" s="6">
        <v>0.36</v>
      </c>
      <c r="K234" s="1">
        <f t="shared" si="30"/>
        <v>16.164999999999999</v>
      </c>
      <c r="L234" s="2">
        <f t="shared" si="31"/>
        <v>232</v>
      </c>
      <c r="Q234" s="1">
        <f t="shared" si="32"/>
        <v>16.262</v>
      </c>
      <c r="R234" s="1">
        <f t="shared" si="33"/>
        <v>16.423124999999999</v>
      </c>
      <c r="S234" s="1">
        <f t="shared" si="29"/>
        <v>11.164999999999999</v>
      </c>
      <c r="T234" s="7">
        <f t="shared" si="28"/>
        <v>1282.2899999999997</v>
      </c>
      <c r="U234" s="1">
        <v>11.164999999999999</v>
      </c>
      <c r="V234" s="7">
        <f t="shared" si="38"/>
        <v>1222.5049999999999</v>
      </c>
      <c r="W234" s="1">
        <f t="shared" si="34"/>
        <v>27.002840400000004</v>
      </c>
      <c r="X234" s="1">
        <f t="shared" si="35"/>
        <v>11.736000000000001</v>
      </c>
      <c r="Y234" s="1">
        <f t="shared" si="36"/>
        <v>19.3694202</v>
      </c>
      <c r="Z234" s="7">
        <f t="shared" si="37"/>
        <v>1542.8335277999993</v>
      </c>
    </row>
    <row r="235" spans="1:26">
      <c r="A235" s="6">
        <v>-123.44</v>
      </c>
      <c r="B235" s="6">
        <v>48.58</v>
      </c>
      <c r="C235" s="6">
        <v>49</v>
      </c>
      <c r="D235" s="6">
        <v>43538</v>
      </c>
      <c r="E235" s="6">
        <v>1971</v>
      </c>
      <c r="F235" s="6">
        <v>8</v>
      </c>
      <c r="G235" s="6">
        <v>21</v>
      </c>
      <c r="H235" s="6">
        <v>21.37</v>
      </c>
      <c r="I235" s="6">
        <v>10.87</v>
      </c>
      <c r="J235" s="6">
        <v>1.05</v>
      </c>
      <c r="K235" s="1">
        <f t="shared" si="30"/>
        <v>16.12</v>
      </c>
      <c r="L235" s="2">
        <f t="shared" si="31"/>
        <v>233</v>
      </c>
      <c r="Q235" s="1">
        <f t="shared" si="32"/>
        <v>16.186</v>
      </c>
      <c r="R235" s="1">
        <f t="shared" si="33"/>
        <v>16.28875</v>
      </c>
      <c r="S235" s="1">
        <f t="shared" si="29"/>
        <v>11.120000000000001</v>
      </c>
      <c r="T235" s="7">
        <f t="shared" si="28"/>
        <v>1293.4099999999996</v>
      </c>
      <c r="U235" s="1">
        <v>11.120000000000001</v>
      </c>
      <c r="V235" s="7">
        <f t="shared" si="38"/>
        <v>1233.6249999999998</v>
      </c>
      <c r="W235" s="1">
        <f t="shared" si="34"/>
        <v>27.002840400000004</v>
      </c>
      <c r="X235" s="1">
        <f t="shared" si="35"/>
        <v>11.573999999999998</v>
      </c>
      <c r="Y235" s="1">
        <f t="shared" si="36"/>
        <v>19.288420200000001</v>
      </c>
      <c r="Z235" s="7">
        <f t="shared" si="37"/>
        <v>1562.1219479999993</v>
      </c>
    </row>
    <row r="236" spans="1:26">
      <c r="A236" s="6">
        <v>-123.44</v>
      </c>
      <c r="B236" s="6">
        <v>48.58</v>
      </c>
      <c r="C236" s="6">
        <v>49</v>
      </c>
      <c r="D236" s="6">
        <v>43538</v>
      </c>
      <c r="E236" s="6">
        <v>1971</v>
      </c>
      <c r="F236" s="6">
        <v>8</v>
      </c>
      <c r="G236" s="6">
        <v>22</v>
      </c>
      <c r="H236" s="6">
        <v>21.32</v>
      </c>
      <c r="I236" s="6">
        <v>10.99</v>
      </c>
      <c r="J236" s="6">
        <v>2.38</v>
      </c>
      <c r="K236" s="1">
        <f t="shared" si="30"/>
        <v>16.155000000000001</v>
      </c>
      <c r="L236" s="2">
        <f t="shared" si="31"/>
        <v>234</v>
      </c>
      <c r="Q236" s="1">
        <f t="shared" si="32"/>
        <v>16.109000000000002</v>
      </c>
      <c r="R236" s="1">
        <f t="shared" si="33"/>
        <v>16.25</v>
      </c>
      <c r="S236" s="1">
        <f t="shared" si="29"/>
        <v>11.155000000000001</v>
      </c>
      <c r="T236" s="7">
        <f t="shared" si="28"/>
        <v>1304.5649999999996</v>
      </c>
      <c r="U236" s="1">
        <v>11.155000000000001</v>
      </c>
      <c r="V236" s="7">
        <f t="shared" si="38"/>
        <v>1244.7799999999997</v>
      </c>
      <c r="W236" s="1">
        <f t="shared" si="34"/>
        <v>26.931638399999997</v>
      </c>
      <c r="X236" s="1">
        <f t="shared" si="35"/>
        <v>11.79</v>
      </c>
      <c r="Y236" s="1">
        <f t="shared" si="36"/>
        <v>19.360819199999998</v>
      </c>
      <c r="Z236" s="7">
        <f t="shared" si="37"/>
        <v>1581.4827671999992</v>
      </c>
    </row>
    <row r="237" spans="1:26">
      <c r="A237" s="6">
        <v>-123.44</v>
      </c>
      <c r="B237" s="6">
        <v>48.58</v>
      </c>
      <c r="C237" s="6">
        <v>49</v>
      </c>
      <c r="D237" s="6">
        <v>43538</v>
      </c>
      <c r="E237" s="6">
        <v>1971</v>
      </c>
      <c r="F237" s="6">
        <v>8</v>
      </c>
      <c r="G237" s="6">
        <v>23</v>
      </c>
      <c r="H237" s="6">
        <v>21.52</v>
      </c>
      <c r="I237" s="6">
        <v>11.14</v>
      </c>
      <c r="J237" s="6">
        <v>0.5</v>
      </c>
      <c r="K237" s="1">
        <f t="shared" si="30"/>
        <v>16.329999999999998</v>
      </c>
      <c r="L237" s="2">
        <f t="shared" si="31"/>
        <v>235</v>
      </c>
      <c r="Q237" s="1">
        <f t="shared" si="32"/>
        <v>16.170000000000005</v>
      </c>
      <c r="R237" s="1">
        <f t="shared" si="33"/>
        <v>16.239375000000003</v>
      </c>
      <c r="S237" s="1">
        <f t="shared" si="29"/>
        <v>11.329999999999998</v>
      </c>
      <c r="T237" s="7">
        <f t="shared" si="28"/>
        <v>1315.8949999999995</v>
      </c>
      <c r="U237" s="1">
        <v>11.329999999999998</v>
      </c>
      <c r="V237" s="7">
        <f t="shared" si="38"/>
        <v>1256.1099999999997</v>
      </c>
      <c r="W237" s="1">
        <f t="shared" si="34"/>
        <v>27.213926400000002</v>
      </c>
      <c r="X237" s="1">
        <f t="shared" si="35"/>
        <v>12.06</v>
      </c>
      <c r="Y237" s="1">
        <f t="shared" si="36"/>
        <v>19.6369632</v>
      </c>
      <c r="Z237" s="7">
        <f t="shared" si="37"/>
        <v>1601.1197303999993</v>
      </c>
    </row>
    <row r="238" spans="1:26">
      <c r="A238" s="6">
        <v>-123.44</v>
      </c>
      <c r="B238" s="6">
        <v>48.58</v>
      </c>
      <c r="C238" s="6">
        <v>49</v>
      </c>
      <c r="D238" s="6">
        <v>43538</v>
      </c>
      <c r="E238" s="6">
        <v>1971</v>
      </c>
      <c r="F238" s="6">
        <v>8</v>
      </c>
      <c r="G238" s="6">
        <v>24</v>
      </c>
      <c r="H238" s="6">
        <v>21.21</v>
      </c>
      <c r="I238" s="6">
        <v>10.8</v>
      </c>
      <c r="J238" s="6">
        <v>0.99</v>
      </c>
      <c r="K238" s="1">
        <f t="shared" si="30"/>
        <v>16.005000000000003</v>
      </c>
      <c r="L238" s="2">
        <f t="shared" si="31"/>
        <v>236</v>
      </c>
      <c r="Q238" s="1">
        <f t="shared" si="32"/>
        <v>16.155000000000005</v>
      </c>
      <c r="R238" s="1">
        <f t="shared" si="33"/>
        <v>16.177500000000002</v>
      </c>
      <c r="S238" s="1">
        <f t="shared" si="29"/>
        <v>11.005000000000003</v>
      </c>
      <c r="T238" s="7">
        <f t="shared" si="28"/>
        <v>1326.8999999999996</v>
      </c>
      <c r="U238" s="1">
        <v>11.005000000000003</v>
      </c>
      <c r="V238" s="7">
        <f t="shared" si="38"/>
        <v>1267.1149999999998</v>
      </c>
      <c r="W238" s="1">
        <f t="shared" si="34"/>
        <v>26.773515600000003</v>
      </c>
      <c r="X238" s="1">
        <f t="shared" si="35"/>
        <v>11.448</v>
      </c>
      <c r="Y238" s="1">
        <f t="shared" si="36"/>
        <v>19.110757800000002</v>
      </c>
      <c r="Z238" s="7">
        <f t="shared" si="37"/>
        <v>1620.2304881999994</v>
      </c>
    </row>
    <row r="239" spans="1:26">
      <c r="A239" s="6">
        <v>-123.44</v>
      </c>
      <c r="B239" s="6">
        <v>48.58</v>
      </c>
      <c r="C239" s="6">
        <v>49</v>
      </c>
      <c r="D239" s="6">
        <v>43538</v>
      </c>
      <c r="E239" s="6">
        <v>1971</v>
      </c>
      <c r="F239" s="6">
        <v>8</v>
      </c>
      <c r="G239" s="6">
        <v>25</v>
      </c>
      <c r="H239" s="6">
        <v>21.21</v>
      </c>
      <c r="I239" s="6">
        <v>10.59</v>
      </c>
      <c r="J239" s="6">
        <v>0.36</v>
      </c>
      <c r="K239" s="1">
        <f t="shared" si="30"/>
        <v>15.9</v>
      </c>
      <c r="L239" s="2">
        <f t="shared" si="31"/>
        <v>237</v>
      </c>
      <c r="Q239" s="1">
        <f t="shared" si="32"/>
        <v>16.102</v>
      </c>
      <c r="R239" s="1">
        <f t="shared" si="33"/>
        <v>16.097500000000004</v>
      </c>
      <c r="S239" s="1">
        <f t="shared" si="29"/>
        <v>10.9</v>
      </c>
      <c r="T239" s="7">
        <f t="shared" ref="T239:T302" si="39">T238+S239</f>
        <v>1337.7999999999997</v>
      </c>
      <c r="U239" s="1">
        <v>10.9</v>
      </c>
      <c r="V239" s="7">
        <f t="shared" si="38"/>
        <v>1278.0149999999999</v>
      </c>
      <c r="W239" s="1">
        <f t="shared" si="34"/>
        <v>26.773515600000003</v>
      </c>
      <c r="X239" s="1">
        <f t="shared" si="35"/>
        <v>11.069999999999999</v>
      </c>
      <c r="Y239" s="1">
        <f t="shared" si="36"/>
        <v>18.921757800000002</v>
      </c>
      <c r="Z239" s="7">
        <f t="shared" si="37"/>
        <v>1639.1522459999994</v>
      </c>
    </row>
    <row r="240" spans="1:26">
      <c r="A240" s="6">
        <v>-123.44</v>
      </c>
      <c r="B240" s="6">
        <v>48.58</v>
      </c>
      <c r="C240" s="6">
        <v>49</v>
      </c>
      <c r="D240" s="6">
        <v>43538</v>
      </c>
      <c r="E240" s="6">
        <v>1971</v>
      </c>
      <c r="F240" s="6">
        <v>8</v>
      </c>
      <c r="G240" s="6">
        <v>26</v>
      </c>
      <c r="H240" s="6">
        <v>21.39</v>
      </c>
      <c r="I240" s="6">
        <v>10.75</v>
      </c>
      <c r="J240" s="6">
        <v>1.43</v>
      </c>
      <c r="K240" s="1">
        <f t="shared" si="30"/>
        <v>16.07</v>
      </c>
      <c r="L240" s="2">
        <f t="shared" si="31"/>
        <v>238</v>
      </c>
      <c r="Q240" s="1">
        <f t="shared" si="32"/>
        <v>16.092000000000002</v>
      </c>
      <c r="R240" s="1">
        <f t="shared" si="33"/>
        <v>16.103125000000006</v>
      </c>
      <c r="S240" s="1">
        <f t="shared" si="29"/>
        <v>11.07</v>
      </c>
      <c r="T240" s="7">
        <f t="shared" si="39"/>
        <v>1348.8699999999997</v>
      </c>
      <c r="U240" s="1">
        <v>11.07</v>
      </c>
      <c r="V240" s="7">
        <f t="shared" si="38"/>
        <v>1289.0849999999998</v>
      </c>
      <c r="W240" s="1">
        <f t="shared" si="34"/>
        <v>27.031203599999998</v>
      </c>
      <c r="X240" s="1">
        <f t="shared" si="35"/>
        <v>11.357999999999999</v>
      </c>
      <c r="Y240" s="1">
        <f t="shared" si="36"/>
        <v>19.194601799999997</v>
      </c>
      <c r="Z240" s="7">
        <f t="shared" si="37"/>
        <v>1658.3468477999995</v>
      </c>
    </row>
    <row r="241" spans="1:26">
      <c r="A241" s="6">
        <v>-123.44</v>
      </c>
      <c r="B241" s="6">
        <v>48.58</v>
      </c>
      <c r="C241" s="6">
        <v>49</v>
      </c>
      <c r="D241" s="6">
        <v>43538</v>
      </c>
      <c r="E241" s="6">
        <v>1971</v>
      </c>
      <c r="F241" s="6">
        <v>8</v>
      </c>
      <c r="G241" s="6">
        <v>27</v>
      </c>
      <c r="H241" s="6">
        <v>21.31</v>
      </c>
      <c r="I241" s="6">
        <v>11.12</v>
      </c>
      <c r="J241" s="6">
        <v>1</v>
      </c>
      <c r="K241" s="1">
        <f t="shared" si="30"/>
        <v>16.215</v>
      </c>
      <c r="L241" s="2">
        <f t="shared" si="31"/>
        <v>239</v>
      </c>
      <c r="Q241" s="1">
        <f t="shared" si="32"/>
        <v>16.104000000000003</v>
      </c>
      <c r="R241" s="1">
        <f t="shared" si="33"/>
        <v>16.120000000000005</v>
      </c>
      <c r="S241" s="1">
        <f t="shared" si="29"/>
        <v>11.215</v>
      </c>
      <c r="T241" s="7">
        <f t="shared" si="39"/>
        <v>1360.0849999999996</v>
      </c>
      <c r="U241" s="1">
        <v>11.215</v>
      </c>
      <c r="V241" s="7">
        <f t="shared" si="38"/>
        <v>1300.2999999999997</v>
      </c>
      <c r="W241" s="1">
        <f t="shared" si="34"/>
        <v>26.917347599999996</v>
      </c>
      <c r="X241" s="1">
        <f t="shared" si="35"/>
        <v>12.023999999999997</v>
      </c>
      <c r="Y241" s="1">
        <f t="shared" si="36"/>
        <v>19.470673799999997</v>
      </c>
      <c r="Z241" s="7">
        <f t="shared" si="37"/>
        <v>1677.8175215999995</v>
      </c>
    </row>
    <row r="242" spans="1:26">
      <c r="A242" s="6">
        <v>-123.44</v>
      </c>
      <c r="B242" s="6">
        <v>48.58</v>
      </c>
      <c r="C242" s="6">
        <v>49</v>
      </c>
      <c r="D242" s="6">
        <v>43538</v>
      </c>
      <c r="E242" s="6">
        <v>1971</v>
      </c>
      <c r="F242" s="6">
        <v>8</v>
      </c>
      <c r="G242" s="6">
        <v>28</v>
      </c>
      <c r="H242" s="6">
        <v>20.89</v>
      </c>
      <c r="I242" s="6">
        <v>11.02</v>
      </c>
      <c r="J242" s="6">
        <v>0.98</v>
      </c>
      <c r="K242" s="1">
        <f t="shared" si="30"/>
        <v>15.955</v>
      </c>
      <c r="L242" s="2">
        <f t="shared" si="31"/>
        <v>240</v>
      </c>
      <c r="Q242" s="1">
        <f t="shared" si="32"/>
        <v>16.029</v>
      </c>
      <c r="R242" s="1">
        <f t="shared" si="33"/>
        <v>16.09375</v>
      </c>
      <c r="S242" s="1">
        <f t="shared" si="29"/>
        <v>10.955</v>
      </c>
      <c r="T242" s="7">
        <f t="shared" si="39"/>
        <v>1371.0399999999995</v>
      </c>
      <c r="U242" s="1">
        <v>10.955</v>
      </c>
      <c r="V242" s="7">
        <f t="shared" si="38"/>
        <v>1311.2549999999997</v>
      </c>
      <c r="W242" s="1">
        <f t="shared" si="34"/>
        <v>26.301963600000001</v>
      </c>
      <c r="X242" s="1">
        <f t="shared" si="35"/>
        <v>11.843999999999999</v>
      </c>
      <c r="Y242" s="1">
        <f t="shared" si="36"/>
        <v>19.072981800000001</v>
      </c>
      <c r="Z242" s="7">
        <f t="shared" si="37"/>
        <v>1696.8905033999995</v>
      </c>
    </row>
    <row r="243" spans="1:26">
      <c r="A243" s="6">
        <v>-123.44</v>
      </c>
      <c r="B243" s="6">
        <v>48.58</v>
      </c>
      <c r="C243" s="6">
        <v>49</v>
      </c>
      <c r="D243" s="6">
        <v>43538</v>
      </c>
      <c r="E243" s="6">
        <v>1971</v>
      </c>
      <c r="F243" s="6">
        <v>8</v>
      </c>
      <c r="G243" s="6">
        <v>29</v>
      </c>
      <c r="H243" s="6">
        <v>20.73</v>
      </c>
      <c r="I243" s="6">
        <v>11.18</v>
      </c>
      <c r="J243" s="6">
        <v>1.75</v>
      </c>
      <c r="K243" s="1">
        <f t="shared" si="30"/>
        <v>15.955</v>
      </c>
      <c r="L243" s="2">
        <f t="shared" si="31"/>
        <v>241</v>
      </c>
      <c r="Q243" s="1">
        <f t="shared" si="32"/>
        <v>16.018999999999998</v>
      </c>
      <c r="R243" s="1">
        <f t="shared" si="33"/>
        <v>16.073125000000001</v>
      </c>
      <c r="S243" s="1">
        <f t="shared" ref="S243:S306" si="40">K243-5</f>
        <v>10.955</v>
      </c>
      <c r="T243" s="7">
        <f t="shared" si="39"/>
        <v>1381.9949999999994</v>
      </c>
      <c r="U243" s="1">
        <v>10.955</v>
      </c>
      <c r="V243" s="7">
        <f t="shared" si="38"/>
        <v>1322.2099999999996</v>
      </c>
      <c r="W243" s="1">
        <f t="shared" si="34"/>
        <v>26.059736400000006</v>
      </c>
      <c r="X243" s="1">
        <f t="shared" si="35"/>
        <v>12.132</v>
      </c>
      <c r="Y243" s="1">
        <f t="shared" si="36"/>
        <v>19.095868200000002</v>
      </c>
      <c r="Z243" s="7">
        <f t="shared" si="37"/>
        <v>1715.9863715999995</v>
      </c>
    </row>
    <row r="244" spans="1:26">
      <c r="A244" s="6">
        <v>-123.44</v>
      </c>
      <c r="B244" s="6">
        <v>48.58</v>
      </c>
      <c r="C244" s="6">
        <v>49</v>
      </c>
      <c r="D244" s="6">
        <v>43538</v>
      </c>
      <c r="E244" s="6">
        <v>1971</v>
      </c>
      <c r="F244" s="6">
        <v>8</v>
      </c>
      <c r="G244" s="6">
        <v>30</v>
      </c>
      <c r="H244" s="6">
        <v>20.46</v>
      </c>
      <c r="I244" s="6">
        <v>11.14</v>
      </c>
      <c r="J244" s="6">
        <v>1.54</v>
      </c>
      <c r="K244" s="1">
        <f t="shared" si="30"/>
        <v>15.8</v>
      </c>
      <c r="L244" s="2">
        <f t="shared" si="31"/>
        <v>242</v>
      </c>
      <c r="Q244" s="1">
        <f t="shared" si="32"/>
        <v>15.999000000000001</v>
      </c>
      <c r="R244" s="1">
        <f t="shared" si="33"/>
        <v>16.028750000000002</v>
      </c>
      <c r="S244" s="1">
        <f t="shared" si="40"/>
        <v>10.8</v>
      </c>
      <c r="T244" s="7">
        <f t="shared" si="39"/>
        <v>1392.7949999999994</v>
      </c>
      <c r="U244" s="1">
        <v>10.8</v>
      </c>
      <c r="V244" s="7">
        <f t="shared" si="38"/>
        <v>1333.0099999999995</v>
      </c>
      <c r="W244" s="1">
        <f t="shared" si="34"/>
        <v>25.641225599999999</v>
      </c>
      <c r="X244" s="1">
        <f t="shared" si="35"/>
        <v>12.06</v>
      </c>
      <c r="Y244" s="1">
        <f t="shared" si="36"/>
        <v>18.8506128</v>
      </c>
      <c r="Z244" s="7">
        <f t="shared" si="37"/>
        <v>1734.8369843999994</v>
      </c>
    </row>
    <row r="245" spans="1:26">
      <c r="A245" s="6">
        <v>-123.44</v>
      </c>
      <c r="B245" s="6">
        <v>48.58</v>
      </c>
      <c r="C245" s="6">
        <v>49</v>
      </c>
      <c r="D245" s="6">
        <v>43538</v>
      </c>
      <c r="E245" s="6">
        <v>1971</v>
      </c>
      <c r="F245" s="6">
        <v>8</v>
      </c>
      <c r="G245" s="6">
        <v>31</v>
      </c>
      <c r="H245" s="6">
        <v>20.71</v>
      </c>
      <c r="I245" s="6">
        <v>11.09</v>
      </c>
      <c r="J245" s="6">
        <v>1.67</v>
      </c>
      <c r="K245" s="1">
        <f t="shared" si="30"/>
        <v>15.9</v>
      </c>
      <c r="L245" s="2">
        <f t="shared" si="31"/>
        <v>243</v>
      </c>
      <c r="Q245" s="1">
        <f t="shared" si="32"/>
        <v>15.965</v>
      </c>
      <c r="R245" s="1">
        <f t="shared" si="33"/>
        <v>15.975000000000001</v>
      </c>
      <c r="S245" s="1">
        <f t="shared" si="40"/>
        <v>10.9</v>
      </c>
      <c r="T245" s="7">
        <f t="shared" si="39"/>
        <v>1403.6949999999995</v>
      </c>
      <c r="U245" s="1">
        <v>10.9</v>
      </c>
      <c r="V245" s="7">
        <f t="shared" si="38"/>
        <v>1343.9099999999996</v>
      </c>
      <c r="W245" s="1">
        <f t="shared" si="34"/>
        <v>26.029155600000003</v>
      </c>
      <c r="X245" s="1">
        <f t="shared" si="35"/>
        <v>11.969999999999999</v>
      </c>
      <c r="Y245" s="1">
        <f t="shared" si="36"/>
        <v>18.999577800000001</v>
      </c>
      <c r="Z245" s="7">
        <f t="shared" si="37"/>
        <v>1753.8365621999994</v>
      </c>
    </row>
    <row r="246" spans="1:26">
      <c r="A246" s="6">
        <v>-123.44</v>
      </c>
      <c r="B246" s="6">
        <v>48.58</v>
      </c>
      <c r="C246" s="6">
        <v>49</v>
      </c>
      <c r="D246" s="6">
        <v>43538</v>
      </c>
      <c r="E246" s="6">
        <v>1971</v>
      </c>
      <c r="F246" s="6">
        <v>9</v>
      </c>
      <c r="G246" s="6">
        <v>1</v>
      </c>
      <c r="H246" s="6">
        <v>20.49</v>
      </c>
      <c r="I246" s="6">
        <v>10.7</v>
      </c>
      <c r="J246" s="6">
        <v>1.89</v>
      </c>
      <c r="K246" s="1">
        <f t="shared" si="30"/>
        <v>15.594999999999999</v>
      </c>
      <c r="L246" s="2">
        <f t="shared" si="31"/>
        <v>244</v>
      </c>
      <c r="Q246" s="1">
        <f t="shared" si="32"/>
        <v>15.840999999999999</v>
      </c>
      <c r="R246" s="1">
        <f t="shared" si="33"/>
        <v>15.923750000000002</v>
      </c>
      <c r="S246" s="1">
        <f t="shared" si="40"/>
        <v>10.594999999999999</v>
      </c>
      <c r="T246" s="7">
        <f t="shared" si="39"/>
        <v>1414.2899999999995</v>
      </c>
      <c r="U246" s="1">
        <v>10.594999999999999</v>
      </c>
      <c r="V246" s="7">
        <f t="shared" si="38"/>
        <v>1354.5049999999997</v>
      </c>
      <c r="W246" s="1">
        <f t="shared" si="34"/>
        <v>25.688331599999994</v>
      </c>
      <c r="X246" s="1">
        <f t="shared" si="35"/>
        <v>11.267999999999999</v>
      </c>
      <c r="Y246" s="1">
        <f t="shared" si="36"/>
        <v>18.478165799999996</v>
      </c>
      <c r="Z246" s="7">
        <f t="shared" si="37"/>
        <v>1772.3147279999994</v>
      </c>
    </row>
    <row r="247" spans="1:26">
      <c r="A247" s="6">
        <v>-123.44</v>
      </c>
      <c r="B247" s="6">
        <v>48.58</v>
      </c>
      <c r="C247" s="6">
        <v>49</v>
      </c>
      <c r="D247" s="6">
        <v>43538</v>
      </c>
      <c r="E247" s="6">
        <v>1971</v>
      </c>
      <c r="F247" s="6">
        <v>9</v>
      </c>
      <c r="G247" s="6">
        <v>2</v>
      </c>
      <c r="H247" s="6">
        <v>21.27</v>
      </c>
      <c r="I247" s="6">
        <v>10.63</v>
      </c>
      <c r="J247" s="6">
        <v>0.8</v>
      </c>
      <c r="K247" s="1">
        <f t="shared" si="30"/>
        <v>15.95</v>
      </c>
      <c r="L247" s="2">
        <f t="shared" si="31"/>
        <v>245</v>
      </c>
      <c r="Q247" s="1">
        <f t="shared" si="32"/>
        <v>15.84</v>
      </c>
      <c r="R247" s="1">
        <f t="shared" si="33"/>
        <v>15.930000000000001</v>
      </c>
      <c r="S247" s="1">
        <f t="shared" si="40"/>
        <v>10.95</v>
      </c>
      <c r="T247" s="7">
        <f t="shared" si="39"/>
        <v>1425.2399999999996</v>
      </c>
      <c r="U247" s="1">
        <v>10.95</v>
      </c>
      <c r="V247" s="7">
        <f t="shared" si="38"/>
        <v>1365.4549999999997</v>
      </c>
      <c r="W247" s="1">
        <f t="shared" si="34"/>
        <v>26.860016399999999</v>
      </c>
      <c r="X247" s="1">
        <f t="shared" si="35"/>
        <v>11.142000000000001</v>
      </c>
      <c r="Y247" s="1">
        <f t="shared" si="36"/>
        <v>19.001008200000001</v>
      </c>
      <c r="Z247" s="7">
        <f t="shared" si="37"/>
        <v>1791.3157361999993</v>
      </c>
    </row>
    <row r="248" spans="1:26">
      <c r="A248" s="6">
        <v>-123.44</v>
      </c>
      <c r="B248" s="6">
        <v>48.58</v>
      </c>
      <c r="C248" s="6">
        <v>49</v>
      </c>
      <c r="D248" s="6">
        <v>43538</v>
      </c>
      <c r="E248" s="6">
        <v>1971</v>
      </c>
      <c r="F248" s="6">
        <v>9</v>
      </c>
      <c r="G248" s="6">
        <v>3</v>
      </c>
      <c r="H248" s="6">
        <v>20.7</v>
      </c>
      <c r="I248" s="6">
        <v>10.55</v>
      </c>
      <c r="J248" s="6">
        <v>1.05</v>
      </c>
      <c r="K248" s="1">
        <f t="shared" si="30"/>
        <v>15.625</v>
      </c>
      <c r="L248" s="2">
        <f t="shared" si="31"/>
        <v>246</v>
      </c>
      <c r="Q248" s="1">
        <f t="shared" si="32"/>
        <v>15.774000000000001</v>
      </c>
      <c r="R248" s="1">
        <f t="shared" si="33"/>
        <v>15.874375000000001</v>
      </c>
      <c r="S248" s="1">
        <f t="shared" si="40"/>
        <v>10.625</v>
      </c>
      <c r="T248" s="7">
        <f t="shared" si="39"/>
        <v>1435.8649999999996</v>
      </c>
      <c r="U248" s="1">
        <v>10.625</v>
      </c>
      <c r="V248" s="7">
        <f t="shared" si="38"/>
        <v>1376.0799999999997</v>
      </c>
      <c r="W248" s="1">
        <f t="shared" si="34"/>
        <v>26.013840000000002</v>
      </c>
      <c r="X248" s="1">
        <f t="shared" si="35"/>
        <v>10.998000000000001</v>
      </c>
      <c r="Y248" s="1">
        <f t="shared" si="36"/>
        <v>18.505920000000003</v>
      </c>
      <c r="Z248" s="7">
        <f t="shared" si="37"/>
        <v>1809.8216561999993</v>
      </c>
    </row>
    <row r="249" spans="1:26">
      <c r="A249" s="6">
        <v>-123.44</v>
      </c>
      <c r="B249" s="6">
        <v>48.58</v>
      </c>
      <c r="C249" s="6">
        <v>49</v>
      </c>
      <c r="D249" s="6">
        <v>43538</v>
      </c>
      <c r="E249" s="6">
        <v>1971</v>
      </c>
      <c r="F249" s="6">
        <v>9</v>
      </c>
      <c r="G249" s="6">
        <v>4</v>
      </c>
      <c r="H249" s="6">
        <v>20.14</v>
      </c>
      <c r="I249" s="6">
        <v>10.61</v>
      </c>
      <c r="J249" s="6">
        <v>1.08</v>
      </c>
      <c r="K249" s="1">
        <f t="shared" si="30"/>
        <v>15.375</v>
      </c>
      <c r="L249" s="2">
        <f t="shared" si="31"/>
        <v>247</v>
      </c>
      <c r="Q249" s="1">
        <f t="shared" si="32"/>
        <v>15.688999999999998</v>
      </c>
      <c r="R249" s="1">
        <f t="shared" si="33"/>
        <v>15.769375</v>
      </c>
      <c r="S249" s="1">
        <f t="shared" si="40"/>
        <v>10.375</v>
      </c>
      <c r="T249" s="7">
        <f t="shared" si="39"/>
        <v>1446.2399999999996</v>
      </c>
      <c r="U249" s="1">
        <v>10.375</v>
      </c>
      <c r="V249" s="7">
        <f t="shared" si="38"/>
        <v>1386.4549999999997</v>
      </c>
      <c r="W249" s="1">
        <f t="shared" si="34"/>
        <v>25.129353600000002</v>
      </c>
      <c r="X249" s="1">
        <f t="shared" si="35"/>
        <v>11.105999999999998</v>
      </c>
      <c r="Y249" s="1">
        <f t="shared" si="36"/>
        <v>18.117676799999998</v>
      </c>
      <c r="Z249" s="7">
        <f t="shared" si="37"/>
        <v>1827.9393329999994</v>
      </c>
    </row>
    <row r="250" spans="1:26">
      <c r="A250" s="6">
        <v>-123.44</v>
      </c>
      <c r="B250" s="6">
        <v>48.58</v>
      </c>
      <c r="C250" s="6">
        <v>49</v>
      </c>
      <c r="D250" s="6">
        <v>43538</v>
      </c>
      <c r="E250" s="6">
        <v>1971</v>
      </c>
      <c r="F250" s="6">
        <v>9</v>
      </c>
      <c r="G250" s="6">
        <v>5</v>
      </c>
      <c r="H250" s="6">
        <v>20.18</v>
      </c>
      <c r="I250" s="6">
        <v>10.61</v>
      </c>
      <c r="J250" s="6">
        <v>0.81</v>
      </c>
      <c r="K250" s="1">
        <f t="shared" si="30"/>
        <v>15.395</v>
      </c>
      <c r="L250" s="2">
        <f t="shared" si="31"/>
        <v>248</v>
      </c>
      <c r="Q250" s="1">
        <f t="shared" si="32"/>
        <v>15.587999999999999</v>
      </c>
      <c r="R250" s="1">
        <f t="shared" si="33"/>
        <v>15.699375000000003</v>
      </c>
      <c r="S250" s="1">
        <f t="shared" si="40"/>
        <v>10.395</v>
      </c>
      <c r="T250" s="7">
        <f t="shared" si="39"/>
        <v>1456.6349999999995</v>
      </c>
      <c r="U250" s="1">
        <v>10.395</v>
      </c>
      <c r="V250" s="7">
        <f t="shared" si="38"/>
        <v>1396.8499999999997</v>
      </c>
      <c r="W250" s="1">
        <f t="shared" si="34"/>
        <v>25.194278400000002</v>
      </c>
      <c r="X250" s="1">
        <f t="shared" si="35"/>
        <v>11.105999999999998</v>
      </c>
      <c r="Y250" s="1">
        <f t="shared" si="36"/>
        <v>18.150139199999998</v>
      </c>
      <c r="Z250" s="7">
        <f t="shared" si="37"/>
        <v>1846.0894721999994</v>
      </c>
    </row>
    <row r="251" spans="1:26">
      <c r="A251" s="6">
        <v>-123.44</v>
      </c>
      <c r="B251" s="6">
        <v>48.58</v>
      </c>
      <c r="C251" s="6">
        <v>49</v>
      </c>
      <c r="D251" s="6">
        <v>43538</v>
      </c>
      <c r="E251" s="6">
        <v>1971</v>
      </c>
      <c r="F251" s="6">
        <v>9</v>
      </c>
      <c r="G251" s="6">
        <v>6</v>
      </c>
      <c r="H251" s="6">
        <v>20.27</v>
      </c>
      <c r="I251" s="6">
        <v>10.02</v>
      </c>
      <c r="J251" s="6">
        <v>0.72</v>
      </c>
      <c r="K251" s="1">
        <f t="shared" si="30"/>
        <v>15.145</v>
      </c>
      <c r="L251" s="2">
        <f t="shared" si="31"/>
        <v>249</v>
      </c>
      <c r="Q251" s="1">
        <f t="shared" si="32"/>
        <v>15.497999999999999</v>
      </c>
      <c r="R251" s="1">
        <f t="shared" si="33"/>
        <v>15.598125000000003</v>
      </c>
      <c r="S251" s="1">
        <f t="shared" si="40"/>
        <v>10.145</v>
      </c>
      <c r="T251" s="7">
        <f t="shared" si="39"/>
        <v>1466.7799999999995</v>
      </c>
      <c r="U251" s="1">
        <v>10.145</v>
      </c>
      <c r="V251" s="7">
        <f t="shared" si="38"/>
        <v>1406.9949999999997</v>
      </c>
      <c r="W251" s="1">
        <f t="shared" si="34"/>
        <v>25.339376399999999</v>
      </c>
      <c r="X251" s="1">
        <f t="shared" si="35"/>
        <v>10.043999999999999</v>
      </c>
      <c r="Y251" s="1">
        <f t="shared" si="36"/>
        <v>17.691688199999998</v>
      </c>
      <c r="Z251" s="7">
        <f t="shared" si="37"/>
        <v>1863.7811603999994</v>
      </c>
    </row>
    <row r="252" spans="1:26">
      <c r="A252" s="6">
        <v>-123.44</v>
      </c>
      <c r="B252" s="6">
        <v>48.58</v>
      </c>
      <c r="C252" s="6">
        <v>49</v>
      </c>
      <c r="D252" s="6">
        <v>43538</v>
      </c>
      <c r="E252" s="6">
        <v>1971</v>
      </c>
      <c r="F252" s="6">
        <v>9</v>
      </c>
      <c r="G252" s="6">
        <v>7</v>
      </c>
      <c r="H252" s="6">
        <v>19.670000000000002</v>
      </c>
      <c r="I252" s="6">
        <v>10.15</v>
      </c>
      <c r="J252" s="6">
        <v>1.2</v>
      </c>
      <c r="K252" s="1">
        <f t="shared" si="30"/>
        <v>14.91</v>
      </c>
      <c r="L252" s="2">
        <f t="shared" si="31"/>
        <v>250</v>
      </c>
      <c r="Q252" s="1">
        <f t="shared" si="32"/>
        <v>15.290000000000001</v>
      </c>
      <c r="R252" s="1">
        <f t="shared" si="33"/>
        <v>15.486875000000003</v>
      </c>
      <c r="S252" s="1">
        <f t="shared" si="40"/>
        <v>9.91</v>
      </c>
      <c r="T252" s="7">
        <f t="shared" si="39"/>
        <v>1476.6899999999996</v>
      </c>
      <c r="U252" s="1">
        <v>9.91</v>
      </c>
      <c r="V252" s="7">
        <f t="shared" si="38"/>
        <v>1416.9049999999997</v>
      </c>
      <c r="W252" s="1">
        <f t="shared" si="34"/>
        <v>24.346352400000001</v>
      </c>
      <c r="X252" s="1">
        <f t="shared" si="35"/>
        <v>10.278</v>
      </c>
      <c r="Y252" s="1">
        <f t="shared" si="36"/>
        <v>17.3121762</v>
      </c>
      <c r="Z252" s="7">
        <f t="shared" si="37"/>
        <v>1881.0933365999995</v>
      </c>
    </row>
    <row r="253" spans="1:26">
      <c r="A253" s="6">
        <v>-123.44</v>
      </c>
      <c r="B253" s="6">
        <v>48.58</v>
      </c>
      <c r="C253" s="6">
        <v>49</v>
      </c>
      <c r="D253" s="6">
        <v>43538</v>
      </c>
      <c r="E253" s="6">
        <v>1971</v>
      </c>
      <c r="F253" s="6">
        <v>9</v>
      </c>
      <c r="G253" s="6">
        <v>8</v>
      </c>
      <c r="H253" s="6">
        <v>19.34</v>
      </c>
      <c r="I253" s="6">
        <v>9.91</v>
      </c>
      <c r="J253" s="6">
        <v>1.7</v>
      </c>
      <c r="K253" s="1">
        <f t="shared" si="30"/>
        <v>14.625</v>
      </c>
      <c r="L253" s="2">
        <f t="shared" si="31"/>
        <v>251</v>
      </c>
      <c r="Q253" s="1">
        <f t="shared" si="32"/>
        <v>15.09</v>
      </c>
      <c r="R253" s="1">
        <f t="shared" si="33"/>
        <v>15.327500000000002</v>
      </c>
      <c r="S253" s="1">
        <f t="shared" si="40"/>
        <v>9.625</v>
      </c>
      <c r="T253" s="7">
        <f t="shared" si="39"/>
        <v>1486.3149999999996</v>
      </c>
      <c r="U253" s="1">
        <v>9.625</v>
      </c>
      <c r="V253" s="7">
        <f t="shared" si="38"/>
        <v>1426.5299999999997</v>
      </c>
      <c r="W253" s="1">
        <f t="shared" si="34"/>
        <v>23.774409599999998</v>
      </c>
      <c r="X253" s="1">
        <f t="shared" si="35"/>
        <v>9.8460000000000001</v>
      </c>
      <c r="Y253" s="1">
        <f t="shared" si="36"/>
        <v>16.810204800000001</v>
      </c>
      <c r="Z253" s="7">
        <f t="shared" si="37"/>
        <v>1897.9035413999995</v>
      </c>
    </row>
    <row r="254" spans="1:26">
      <c r="A254" s="6">
        <v>-123.44</v>
      </c>
      <c r="B254" s="6">
        <v>48.58</v>
      </c>
      <c r="C254" s="6">
        <v>49</v>
      </c>
      <c r="D254" s="6">
        <v>43538</v>
      </c>
      <c r="E254" s="6">
        <v>1971</v>
      </c>
      <c r="F254" s="6">
        <v>9</v>
      </c>
      <c r="G254" s="6">
        <v>9</v>
      </c>
      <c r="H254" s="6">
        <v>19.940000000000001</v>
      </c>
      <c r="I254" s="6">
        <v>9.8699999999999992</v>
      </c>
      <c r="J254" s="6">
        <v>1.41</v>
      </c>
      <c r="K254" s="1">
        <f t="shared" si="30"/>
        <v>14.905000000000001</v>
      </c>
      <c r="L254" s="2">
        <f t="shared" si="31"/>
        <v>252</v>
      </c>
      <c r="Q254" s="1">
        <f t="shared" si="32"/>
        <v>14.996</v>
      </c>
      <c r="R254" s="1">
        <f t="shared" si="33"/>
        <v>15.241249999999999</v>
      </c>
      <c r="S254" s="1">
        <f t="shared" si="40"/>
        <v>9.9050000000000011</v>
      </c>
      <c r="T254" s="7">
        <f t="shared" si="39"/>
        <v>1496.2199999999996</v>
      </c>
      <c r="U254" s="1">
        <v>9.9050000000000011</v>
      </c>
      <c r="V254" s="7">
        <f t="shared" si="38"/>
        <v>1436.4349999999997</v>
      </c>
      <c r="W254" s="1">
        <f t="shared" si="34"/>
        <v>24.800697600000007</v>
      </c>
      <c r="X254" s="1">
        <f t="shared" si="35"/>
        <v>9.7739999999999974</v>
      </c>
      <c r="Y254" s="1">
        <f t="shared" si="36"/>
        <v>17.287348800000004</v>
      </c>
      <c r="Z254" s="7">
        <f t="shared" si="37"/>
        <v>1915.1908901999996</v>
      </c>
    </row>
    <row r="255" spans="1:26">
      <c r="A255" s="6">
        <v>-123.44</v>
      </c>
      <c r="B255" s="6">
        <v>48.58</v>
      </c>
      <c r="C255" s="6">
        <v>49</v>
      </c>
      <c r="D255" s="6">
        <v>43538</v>
      </c>
      <c r="E255" s="6">
        <v>1971</v>
      </c>
      <c r="F255" s="6">
        <v>9</v>
      </c>
      <c r="G255" s="6">
        <v>10</v>
      </c>
      <c r="H255" s="6">
        <v>20</v>
      </c>
      <c r="I255" s="6">
        <v>9.67</v>
      </c>
      <c r="J255" s="6">
        <v>0.83</v>
      </c>
      <c r="K255" s="1">
        <f t="shared" si="30"/>
        <v>14.835000000000001</v>
      </c>
      <c r="L255" s="2">
        <f t="shared" si="31"/>
        <v>253</v>
      </c>
      <c r="Q255" s="1">
        <f t="shared" si="32"/>
        <v>14.884</v>
      </c>
      <c r="R255" s="1">
        <f t="shared" si="33"/>
        <v>15.101875</v>
      </c>
      <c r="S255" s="1">
        <f t="shared" si="40"/>
        <v>9.8350000000000009</v>
      </c>
      <c r="T255" s="7">
        <f t="shared" si="39"/>
        <v>1506.0549999999996</v>
      </c>
      <c r="U255" s="1">
        <v>9.8350000000000009</v>
      </c>
      <c r="V255" s="7">
        <f t="shared" si="38"/>
        <v>1446.2699999999998</v>
      </c>
      <c r="W255" s="1">
        <f t="shared" si="34"/>
        <v>24.9</v>
      </c>
      <c r="X255" s="1">
        <f t="shared" si="35"/>
        <v>9.4139999999999997</v>
      </c>
      <c r="Y255" s="1">
        <f t="shared" si="36"/>
        <v>17.157</v>
      </c>
      <c r="Z255" s="7">
        <f t="shared" si="37"/>
        <v>1932.3478901999995</v>
      </c>
    </row>
    <row r="256" spans="1:26">
      <c r="A256" s="6">
        <v>-123.44</v>
      </c>
      <c r="B256" s="6">
        <v>48.58</v>
      </c>
      <c r="C256" s="6">
        <v>49</v>
      </c>
      <c r="D256" s="6">
        <v>43538</v>
      </c>
      <c r="E256" s="6">
        <v>1971</v>
      </c>
      <c r="F256" s="6">
        <v>9</v>
      </c>
      <c r="G256" s="6">
        <v>11</v>
      </c>
      <c r="H256" s="6">
        <v>19.8</v>
      </c>
      <c r="I256" s="6">
        <v>9.5399999999999991</v>
      </c>
      <c r="J256" s="6">
        <v>0.45</v>
      </c>
      <c r="K256" s="1">
        <f t="shared" si="30"/>
        <v>14.67</v>
      </c>
      <c r="L256" s="2">
        <f t="shared" si="31"/>
        <v>254</v>
      </c>
      <c r="Q256" s="1">
        <f t="shared" si="32"/>
        <v>14.788999999999998</v>
      </c>
      <c r="R256" s="1">
        <f t="shared" si="33"/>
        <v>14.9825</v>
      </c>
      <c r="S256" s="1">
        <f t="shared" si="40"/>
        <v>9.67</v>
      </c>
      <c r="T256" s="7">
        <f t="shared" si="39"/>
        <v>1515.7249999999997</v>
      </c>
      <c r="U256" s="1">
        <v>9.67</v>
      </c>
      <c r="V256" s="7">
        <f t="shared" si="38"/>
        <v>1455.9399999999998</v>
      </c>
      <c r="W256" s="1">
        <f t="shared" si="34"/>
        <v>24.56664</v>
      </c>
      <c r="X256" s="1">
        <f t="shared" si="35"/>
        <v>9.1799999999999979</v>
      </c>
      <c r="Y256" s="1">
        <f t="shared" si="36"/>
        <v>16.87332</v>
      </c>
      <c r="Z256" s="7">
        <f t="shared" si="37"/>
        <v>1949.2212101999994</v>
      </c>
    </row>
    <row r="257" spans="1:26">
      <c r="A257" s="6">
        <v>-123.44</v>
      </c>
      <c r="B257" s="6">
        <v>48.58</v>
      </c>
      <c r="C257" s="6">
        <v>49</v>
      </c>
      <c r="D257" s="6">
        <v>43538</v>
      </c>
      <c r="E257" s="6">
        <v>1971</v>
      </c>
      <c r="F257" s="6">
        <v>9</v>
      </c>
      <c r="G257" s="6">
        <v>12</v>
      </c>
      <c r="H257" s="6">
        <v>19.88</v>
      </c>
      <c r="I257" s="6">
        <v>9.68</v>
      </c>
      <c r="J257" s="6">
        <v>0.27</v>
      </c>
      <c r="K257" s="1">
        <f t="shared" si="30"/>
        <v>14.78</v>
      </c>
      <c r="L257" s="2">
        <f t="shared" si="31"/>
        <v>255</v>
      </c>
      <c r="Q257" s="1">
        <f t="shared" si="32"/>
        <v>14.763</v>
      </c>
      <c r="R257" s="1">
        <f t="shared" si="33"/>
        <v>14.908125</v>
      </c>
      <c r="S257" s="1">
        <f t="shared" si="40"/>
        <v>9.7799999999999994</v>
      </c>
      <c r="T257" s="7">
        <f t="shared" si="39"/>
        <v>1525.5049999999997</v>
      </c>
      <c r="U257" s="1">
        <v>9.7799999999999994</v>
      </c>
      <c r="V257" s="7">
        <f t="shared" si="38"/>
        <v>1465.7199999999998</v>
      </c>
      <c r="W257" s="1">
        <f t="shared" si="34"/>
        <v>24.700790399999999</v>
      </c>
      <c r="X257" s="1">
        <f t="shared" si="35"/>
        <v>9.4319999999999986</v>
      </c>
      <c r="Y257" s="1">
        <f t="shared" si="36"/>
        <v>17.066395199999999</v>
      </c>
      <c r="Z257" s="7">
        <f t="shared" si="37"/>
        <v>1966.2876053999994</v>
      </c>
    </row>
    <row r="258" spans="1:26">
      <c r="A258" s="6">
        <v>-123.44</v>
      </c>
      <c r="B258" s="6">
        <v>48.58</v>
      </c>
      <c r="C258" s="6">
        <v>49</v>
      </c>
      <c r="D258" s="6">
        <v>43538</v>
      </c>
      <c r="E258" s="6">
        <v>1971</v>
      </c>
      <c r="F258" s="6">
        <v>9</v>
      </c>
      <c r="G258" s="6">
        <v>13</v>
      </c>
      <c r="H258" s="6">
        <v>20.18</v>
      </c>
      <c r="I258" s="6">
        <v>9.56</v>
      </c>
      <c r="J258" s="6">
        <v>0.89</v>
      </c>
      <c r="K258" s="1">
        <f t="shared" si="30"/>
        <v>14.870000000000001</v>
      </c>
      <c r="L258" s="2">
        <f t="shared" si="31"/>
        <v>256</v>
      </c>
      <c r="Q258" s="1">
        <f t="shared" si="32"/>
        <v>14.812000000000001</v>
      </c>
      <c r="R258" s="1">
        <f t="shared" si="33"/>
        <v>14.842500000000001</v>
      </c>
      <c r="S258" s="1">
        <f t="shared" si="40"/>
        <v>9.870000000000001</v>
      </c>
      <c r="T258" s="7">
        <f t="shared" si="39"/>
        <v>1535.3749999999995</v>
      </c>
      <c r="U258" s="1">
        <v>9.870000000000001</v>
      </c>
      <c r="V258" s="7">
        <f t="shared" si="38"/>
        <v>1475.5899999999997</v>
      </c>
      <c r="W258" s="1">
        <f t="shared" si="34"/>
        <v>25.194278400000002</v>
      </c>
      <c r="X258" s="1">
        <f t="shared" si="35"/>
        <v>9.2160000000000011</v>
      </c>
      <c r="Y258" s="1">
        <f t="shared" si="36"/>
        <v>17.205139200000001</v>
      </c>
      <c r="Z258" s="7">
        <f t="shared" si="37"/>
        <v>1983.4927445999995</v>
      </c>
    </row>
    <row r="259" spans="1:26">
      <c r="A259" s="6">
        <v>-123.44</v>
      </c>
      <c r="B259" s="6">
        <v>48.58</v>
      </c>
      <c r="C259" s="6">
        <v>49</v>
      </c>
      <c r="D259" s="6">
        <v>43538</v>
      </c>
      <c r="E259" s="6">
        <v>1971</v>
      </c>
      <c r="F259" s="6">
        <v>9</v>
      </c>
      <c r="G259" s="6">
        <v>14</v>
      </c>
      <c r="H259" s="6">
        <v>20.260000000000002</v>
      </c>
      <c r="I259" s="6">
        <v>9.83</v>
      </c>
      <c r="J259" s="6">
        <v>0.85</v>
      </c>
      <c r="K259" s="1">
        <f t="shared" si="30"/>
        <v>15.045000000000002</v>
      </c>
      <c r="L259" s="2">
        <f t="shared" si="31"/>
        <v>257</v>
      </c>
      <c r="Q259" s="1">
        <f t="shared" si="32"/>
        <v>14.84</v>
      </c>
      <c r="R259" s="1">
        <f t="shared" si="33"/>
        <v>14.83</v>
      </c>
      <c r="S259" s="1">
        <f t="shared" si="40"/>
        <v>10.045000000000002</v>
      </c>
      <c r="T259" s="7">
        <f t="shared" si="39"/>
        <v>1545.4199999999996</v>
      </c>
      <c r="U259" s="1">
        <v>10.045000000000002</v>
      </c>
      <c r="V259" s="7">
        <f t="shared" si="38"/>
        <v>1485.6349999999998</v>
      </c>
      <c r="W259" s="1">
        <f t="shared" si="34"/>
        <v>25.3233216</v>
      </c>
      <c r="X259" s="1">
        <f t="shared" si="35"/>
        <v>9.702</v>
      </c>
      <c r="Y259" s="1">
        <f t="shared" si="36"/>
        <v>17.512660799999999</v>
      </c>
      <c r="Z259" s="7">
        <f t="shared" si="37"/>
        <v>2001.0054053999995</v>
      </c>
    </row>
    <row r="260" spans="1:26">
      <c r="A260" s="6">
        <v>-123.44</v>
      </c>
      <c r="B260" s="6">
        <v>48.58</v>
      </c>
      <c r="C260" s="6">
        <v>49</v>
      </c>
      <c r="D260" s="6">
        <v>43538</v>
      </c>
      <c r="E260" s="6">
        <v>1971</v>
      </c>
      <c r="F260" s="6">
        <v>9</v>
      </c>
      <c r="G260" s="6">
        <v>15</v>
      </c>
      <c r="H260" s="6">
        <v>19.16</v>
      </c>
      <c r="I260" s="6">
        <v>9.18</v>
      </c>
      <c r="J260" s="6">
        <v>0.65</v>
      </c>
      <c r="K260" s="1">
        <f t="shared" ref="K260:K323" si="41">AVERAGE(H260,I260)</f>
        <v>14.17</v>
      </c>
      <c r="L260" s="2">
        <f t="shared" si="31"/>
        <v>258</v>
      </c>
      <c r="Q260" s="1">
        <f t="shared" si="32"/>
        <v>14.707000000000003</v>
      </c>
      <c r="R260" s="1">
        <f t="shared" si="33"/>
        <v>14.737500000000001</v>
      </c>
      <c r="S260" s="1">
        <f t="shared" si="40"/>
        <v>9.17</v>
      </c>
      <c r="T260" s="7">
        <f t="shared" si="39"/>
        <v>1554.5899999999997</v>
      </c>
      <c r="U260" s="1">
        <v>9.17</v>
      </c>
      <c r="V260" s="7">
        <f t="shared" si="38"/>
        <v>1494.8049999999998</v>
      </c>
      <c r="W260" s="1">
        <f t="shared" si="34"/>
        <v>23.4547296</v>
      </c>
      <c r="X260" s="1">
        <f t="shared" si="35"/>
        <v>8.5319999999999983</v>
      </c>
      <c r="Y260" s="1">
        <f t="shared" si="36"/>
        <v>15.993364799999998</v>
      </c>
      <c r="Z260" s="7">
        <f t="shared" si="37"/>
        <v>2016.9987701999996</v>
      </c>
    </row>
    <row r="261" spans="1:26">
      <c r="A261" s="6">
        <v>-123.44</v>
      </c>
      <c r="B261" s="6">
        <v>48.58</v>
      </c>
      <c r="C261" s="6">
        <v>49</v>
      </c>
      <c r="D261" s="6">
        <v>43538</v>
      </c>
      <c r="E261" s="6">
        <v>1971</v>
      </c>
      <c r="F261" s="6">
        <v>9</v>
      </c>
      <c r="G261" s="6">
        <v>16</v>
      </c>
      <c r="H261" s="6">
        <v>19.260000000000002</v>
      </c>
      <c r="I261" s="6">
        <v>9.61</v>
      </c>
      <c r="J261" s="6">
        <v>0.76</v>
      </c>
      <c r="K261" s="1">
        <f t="shared" si="41"/>
        <v>14.435</v>
      </c>
      <c r="L261" s="2">
        <f t="shared" ref="L261:L324" si="42">L260+1</f>
        <v>259</v>
      </c>
      <c r="Q261" s="1">
        <f t="shared" si="32"/>
        <v>14.659999999999997</v>
      </c>
      <c r="R261" s="1">
        <f t="shared" si="33"/>
        <v>14.713750000000001</v>
      </c>
      <c r="S261" s="1">
        <f t="shared" si="40"/>
        <v>9.4350000000000005</v>
      </c>
      <c r="T261" s="7">
        <f t="shared" si="39"/>
        <v>1564.0249999999996</v>
      </c>
      <c r="U261" s="1">
        <v>9.4350000000000005</v>
      </c>
      <c r="V261" s="7">
        <f t="shared" si="38"/>
        <v>1504.2399999999998</v>
      </c>
      <c r="W261" s="1">
        <f t="shared" si="34"/>
        <v>23.633001600000004</v>
      </c>
      <c r="X261" s="1">
        <f t="shared" si="35"/>
        <v>9.3059999999999992</v>
      </c>
      <c r="Y261" s="1">
        <f t="shared" si="36"/>
        <v>16.469500800000002</v>
      </c>
      <c r="Z261" s="7">
        <f t="shared" si="37"/>
        <v>2033.4682709999997</v>
      </c>
    </row>
    <row r="262" spans="1:26">
      <c r="A262" s="6">
        <v>-123.44</v>
      </c>
      <c r="B262" s="6">
        <v>48.58</v>
      </c>
      <c r="C262" s="6">
        <v>49</v>
      </c>
      <c r="D262" s="6">
        <v>43538</v>
      </c>
      <c r="E262" s="6">
        <v>1971</v>
      </c>
      <c r="F262" s="6">
        <v>9</v>
      </c>
      <c r="G262" s="6">
        <v>17</v>
      </c>
      <c r="H262" s="6">
        <v>18.73</v>
      </c>
      <c r="I262" s="6">
        <v>9.19</v>
      </c>
      <c r="J262" s="6">
        <v>0.84</v>
      </c>
      <c r="K262" s="1">
        <f t="shared" si="41"/>
        <v>13.96</v>
      </c>
      <c r="L262" s="2">
        <f t="shared" si="42"/>
        <v>260</v>
      </c>
      <c r="Q262" s="1">
        <f t="shared" si="32"/>
        <v>14.495999999999999</v>
      </c>
      <c r="R262" s="1">
        <f t="shared" si="33"/>
        <v>14.595625</v>
      </c>
      <c r="S262" s="1">
        <f t="shared" si="40"/>
        <v>8.9600000000000009</v>
      </c>
      <c r="T262" s="7">
        <f t="shared" si="39"/>
        <v>1572.9849999999997</v>
      </c>
      <c r="U262" s="1">
        <v>8.9600000000000009</v>
      </c>
      <c r="V262" s="7">
        <f t="shared" si="38"/>
        <v>1513.1999999999998</v>
      </c>
      <c r="W262" s="1">
        <f t="shared" si="34"/>
        <v>22.6690164</v>
      </c>
      <c r="X262" s="1">
        <f t="shared" si="35"/>
        <v>8.5499999999999989</v>
      </c>
      <c r="Y262" s="1">
        <f t="shared" si="36"/>
        <v>15.6095082</v>
      </c>
      <c r="Z262" s="7">
        <f t="shared" si="37"/>
        <v>2049.0777791999999</v>
      </c>
    </row>
    <row r="263" spans="1:26">
      <c r="A263" s="6">
        <v>-123.44</v>
      </c>
      <c r="B263" s="6">
        <v>48.58</v>
      </c>
      <c r="C263" s="6">
        <v>49</v>
      </c>
      <c r="D263" s="6">
        <v>43538</v>
      </c>
      <c r="E263" s="6">
        <v>1971</v>
      </c>
      <c r="F263" s="6">
        <v>9</v>
      </c>
      <c r="G263" s="6">
        <v>18</v>
      </c>
      <c r="H263" s="6">
        <v>18.739999999999998</v>
      </c>
      <c r="I263" s="6">
        <v>9.1199999999999992</v>
      </c>
      <c r="J263" s="6">
        <v>1.27</v>
      </c>
      <c r="K263" s="1">
        <f t="shared" si="41"/>
        <v>13.93</v>
      </c>
      <c r="L263" s="2">
        <f t="shared" si="42"/>
        <v>261</v>
      </c>
      <c r="Q263" s="1">
        <f t="shared" si="32"/>
        <v>14.308000000000002</v>
      </c>
      <c r="R263" s="1">
        <f t="shared" si="33"/>
        <v>14.4825</v>
      </c>
      <c r="S263" s="1">
        <f t="shared" si="40"/>
        <v>8.93</v>
      </c>
      <c r="T263" s="7">
        <f t="shared" si="39"/>
        <v>1581.9149999999997</v>
      </c>
      <c r="U263" s="1">
        <v>8.93</v>
      </c>
      <c r="V263" s="7">
        <f t="shared" si="38"/>
        <v>1522.1299999999999</v>
      </c>
      <c r="W263" s="1">
        <f t="shared" si="34"/>
        <v>22.687641599999996</v>
      </c>
      <c r="X263" s="1">
        <f t="shared" si="35"/>
        <v>8.4239999999999977</v>
      </c>
      <c r="Y263" s="1">
        <f t="shared" si="36"/>
        <v>15.555820799999996</v>
      </c>
      <c r="Z263" s="7">
        <f t="shared" si="37"/>
        <v>2064.6336000000001</v>
      </c>
    </row>
    <row r="264" spans="1:26">
      <c r="A264" s="6">
        <v>-123.44</v>
      </c>
      <c r="B264" s="6">
        <v>48.58</v>
      </c>
      <c r="C264" s="6">
        <v>49</v>
      </c>
      <c r="D264" s="6">
        <v>43538</v>
      </c>
      <c r="E264" s="6">
        <v>1971</v>
      </c>
      <c r="F264" s="6">
        <v>9</v>
      </c>
      <c r="G264" s="6">
        <v>19</v>
      </c>
      <c r="H264" s="6">
        <v>18.84</v>
      </c>
      <c r="I264" s="6">
        <v>9.3000000000000007</v>
      </c>
      <c r="J264" s="6">
        <v>1.02</v>
      </c>
      <c r="K264" s="1">
        <f t="shared" si="41"/>
        <v>14.07</v>
      </c>
      <c r="L264" s="2">
        <f t="shared" si="42"/>
        <v>262</v>
      </c>
      <c r="Q264" s="1">
        <f t="shared" ref="Q264:Q327" si="43">AVERAGE(H260:I264)</f>
        <v>14.113</v>
      </c>
      <c r="R264" s="1">
        <f t="shared" si="33"/>
        <v>14.407499999999999</v>
      </c>
      <c r="S264" s="1">
        <f t="shared" si="40"/>
        <v>9.07</v>
      </c>
      <c r="T264" s="7">
        <f t="shared" si="39"/>
        <v>1590.9849999999997</v>
      </c>
      <c r="U264" s="1">
        <v>9.07</v>
      </c>
      <c r="V264" s="7">
        <f t="shared" si="38"/>
        <v>1531.1999999999998</v>
      </c>
      <c r="W264" s="1">
        <f t="shared" si="34"/>
        <v>22.872969600000001</v>
      </c>
      <c r="X264" s="1">
        <f t="shared" si="35"/>
        <v>8.7480000000000011</v>
      </c>
      <c r="Y264" s="1">
        <f t="shared" si="36"/>
        <v>15.810484800000001</v>
      </c>
      <c r="Z264" s="7">
        <f t="shared" si="37"/>
        <v>2080.4440847999999</v>
      </c>
    </row>
    <row r="265" spans="1:26">
      <c r="A265" s="6">
        <v>-123.44</v>
      </c>
      <c r="B265" s="6">
        <v>48.58</v>
      </c>
      <c r="C265" s="6">
        <v>49</v>
      </c>
      <c r="D265" s="6">
        <v>43538</v>
      </c>
      <c r="E265" s="6">
        <v>1971</v>
      </c>
      <c r="F265" s="6">
        <v>9</v>
      </c>
      <c r="G265" s="6">
        <v>20</v>
      </c>
      <c r="H265" s="6">
        <v>18.829999999999998</v>
      </c>
      <c r="I265" s="6">
        <v>9.3800000000000008</v>
      </c>
      <c r="J265" s="6">
        <v>1.69</v>
      </c>
      <c r="K265" s="1">
        <f t="shared" si="41"/>
        <v>14.105</v>
      </c>
      <c r="L265" s="2">
        <f t="shared" si="42"/>
        <v>263</v>
      </c>
      <c r="Q265" s="1">
        <f t="shared" si="43"/>
        <v>14.1</v>
      </c>
      <c r="R265" s="1">
        <f t="shared" si="33"/>
        <v>14.323125000000001</v>
      </c>
      <c r="S265" s="1">
        <f t="shared" si="40"/>
        <v>9.1050000000000004</v>
      </c>
      <c r="T265" s="7">
        <f t="shared" si="39"/>
        <v>1600.0899999999997</v>
      </c>
      <c r="U265" s="1">
        <v>9.1050000000000004</v>
      </c>
      <c r="V265" s="7">
        <f t="shared" si="38"/>
        <v>1540.3049999999998</v>
      </c>
      <c r="W265" s="1">
        <f t="shared" si="34"/>
        <v>22.854512399999997</v>
      </c>
      <c r="X265" s="1">
        <f t="shared" si="35"/>
        <v>8.8920000000000012</v>
      </c>
      <c r="Y265" s="1">
        <f t="shared" si="36"/>
        <v>15.8732562</v>
      </c>
      <c r="Z265" s="7">
        <f t="shared" si="37"/>
        <v>2096.3173409999999</v>
      </c>
    </row>
    <row r="266" spans="1:26">
      <c r="A266" s="6">
        <v>-123.44</v>
      </c>
      <c r="B266" s="6">
        <v>48.58</v>
      </c>
      <c r="C266" s="6">
        <v>49</v>
      </c>
      <c r="D266" s="6">
        <v>43538</v>
      </c>
      <c r="E266" s="6">
        <v>1971</v>
      </c>
      <c r="F266" s="6">
        <v>9</v>
      </c>
      <c r="G266" s="6">
        <v>21</v>
      </c>
      <c r="H266" s="6">
        <v>19.22</v>
      </c>
      <c r="I266" s="6">
        <v>9.16</v>
      </c>
      <c r="J266" s="6">
        <v>1.02</v>
      </c>
      <c r="K266" s="1">
        <f t="shared" si="41"/>
        <v>14.19</v>
      </c>
      <c r="L266" s="2">
        <f t="shared" si="42"/>
        <v>264</v>
      </c>
      <c r="Q266" s="1">
        <f t="shared" si="43"/>
        <v>14.050999999999997</v>
      </c>
      <c r="R266" s="1">
        <f t="shared" si="33"/>
        <v>14.238125</v>
      </c>
      <c r="S266" s="1">
        <f t="shared" si="40"/>
        <v>9.19</v>
      </c>
      <c r="T266" s="7">
        <f t="shared" si="39"/>
        <v>1609.2799999999997</v>
      </c>
      <c r="U266" s="1">
        <v>9.19</v>
      </c>
      <c r="V266" s="7">
        <f t="shared" si="38"/>
        <v>1549.4949999999999</v>
      </c>
      <c r="W266" s="1">
        <f t="shared" si="34"/>
        <v>23.5618944</v>
      </c>
      <c r="X266" s="1">
        <f t="shared" si="35"/>
        <v>8.4960000000000004</v>
      </c>
      <c r="Y266" s="1">
        <f t="shared" si="36"/>
        <v>16.028947200000001</v>
      </c>
      <c r="Z266" s="7">
        <f t="shared" si="37"/>
        <v>2112.3462881999999</v>
      </c>
    </row>
    <row r="267" spans="1:26">
      <c r="A267" s="6">
        <v>-123.44</v>
      </c>
      <c r="B267" s="6">
        <v>48.58</v>
      </c>
      <c r="C267" s="6">
        <v>49</v>
      </c>
      <c r="D267" s="6">
        <v>43538</v>
      </c>
      <c r="E267" s="6">
        <v>1971</v>
      </c>
      <c r="F267" s="6">
        <v>9</v>
      </c>
      <c r="G267" s="6">
        <v>22</v>
      </c>
      <c r="H267" s="6">
        <v>18.82</v>
      </c>
      <c r="I267" s="6">
        <v>8.9</v>
      </c>
      <c r="J267" s="6">
        <v>1.61</v>
      </c>
      <c r="K267" s="1">
        <f t="shared" si="41"/>
        <v>13.86</v>
      </c>
      <c r="L267" s="2">
        <f t="shared" si="42"/>
        <v>265</v>
      </c>
      <c r="Q267" s="1">
        <f t="shared" si="43"/>
        <v>14.031000000000001</v>
      </c>
      <c r="R267" s="1">
        <f t="shared" ref="R267:R330" si="44">AVERAGE(H260:I267)</f>
        <v>14.089999999999998</v>
      </c>
      <c r="S267" s="1">
        <f t="shared" si="40"/>
        <v>8.86</v>
      </c>
      <c r="T267" s="7">
        <f t="shared" si="39"/>
        <v>1618.1399999999996</v>
      </c>
      <c r="U267" s="1">
        <v>8.86</v>
      </c>
      <c r="V267" s="7">
        <f t="shared" si="38"/>
        <v>1558.3549999999998</v>
      </c>
      <c r="W267" s="1">
        <f t="shared" si="34"/>
        <v>22.836038400000003</v>
      </c>
      <c r="X267" s="1">
        <f t="shared" si="35"/>
        <v>8.0280000000000005</v>
      </c>
      <c r="Y267" s="1">
        <f t="shared" si="36"/>
        <v>15.432019200000003</v>
      </c>
      <c r="Z267" s="7">
        <f t="shared" si="37"/>
        <v>2127.7783073999999</v>
      </c>
    </row>
    <row r="268" spans="1:26">
      <c r="A268" s="6">
        <v>-123.44</v>
      </c>
      <c r="B268" s="6">
        <v>48.58</v>
      </c>
      <c r="C268" s="6">
        <v>49</v>
      </c>
      <c r="D268" s="6">
        <v>43538</v>
      </c>
      <c r="E268" s="6">
        <v>1971</v>
      </c>
      <c r="F268" s="6">
        <v>9</v>
      </c>
      <c r="G268" s="6">
        <v>23</v>
      </c>
      <c r="H268" s="6">
        <v>18.3</v>
      </c>
      <c r="I268" s="6">
        <v>8.65</v>
      </c>
      <c r="J268" s="6">
        <v>1.23</v>
      </c>
      <c r="K268" s="1">
        <f t="shared" si="41"/>
        <v>13.475000000000001</v>
      </c>
      <c r="L268" s="2">
        <f t="shared" si="42"/>
        <v>266</v>
      </c>
      <c r="Q268" s="1">
        <f t="shared" si="43"/>
        <v>13.940000000000001</v>
      </c>
      <c r="R268" s="1">
        <f t="shared" si="44"/>
        <v>14.003125000000001</v>
      </c>
      <c r="S268" s="1">
        <f t="shared" si="40"/>
        <v>8.4750000000000014</v>
      </c>
      <c r="T268" s="7">
        <f t="shared" si="39"/>
        <v>1626.6149999999996</v>
      </c>
      <c r="U268" s="1">
        <v>8.4750000000000014</v>
      </c>
      <c r="V268" s="7">
        <f t="shared" si="38"/>
        <v>1566.8299999999997</v>
      </c>
      <c r="W268" s="1">
        <f t="shared" si="34"/>
        <v>21.852240000000002</v>
      </c>
      <c r="X268" s="1">
        <f t="shared" si="35"/>
        <v>7.5780000000000003</v>
      </c>
      <c r="Y268" s="1">
        <f t="shared" si="36"/>
        <v>14.715120000000001</v>
      </c>
      <c r="Z268" s="7">
        <f t="shared" si="37"/>
        <v>2142.4934273999997</v>
      </c>
    </row>
    <row r="269" spans="1:26">
      <c r="A269" s="6">
        <v>-123.44</v>
      </c>
      <c r="B269" s="6">
        <v>48.58</v>
      </c>
      <c r="C269" s="6">
        <v>49</v>
      </c>
      <c r="D269" s="6">
        <v>43538</v>
      </c>
      <c r="E269" s="6">
        <v>1971</v>
      </c>
      <c r="F269" s="6">
        <v>9</v>
      </c>
      <c r="G269" s="6">
        <v>24</v>
      </c>
      <c r="H269" s="6">
        <v>18.100000000000001</v>
      </c>
      <c r="I269" s="6">
        <v>8.5</v>
      </c>
      <c r="J269" s="6">
        <v>1.47</v>
      </c>
      <c r="K269" s="1">
        <f t="shared" si="41"/>
        <v>13.3</v>
      </c>
      <c r="L269" s="2">
        <f t="shared" si="42"/>
        <v>267</v>
      </c>
      <c r="Q269" s="1">
        <f t="shared" si="43"/>
        <v>13.786000000000001</v>
      </c>
      <c r="R269" s="1">
        <f t="shared" si="44"/>
        <v>13.861249999999998</v>
      </c>
      <c r="S269" s="1">
        <f t="shared" si="40"/>
        <v>8.3000000000000007</v>
      </c>
      <c r="T269" s="7">
        <f t="shared" si="39"/>
        <v>1634.9149999999995</v>
      </c>
      <c r="U269" s="1">
        <v>8.3000000000000007</v>
      </c>
      <c r="V269" s="7">
        <f t="shared" si="38"/>
        <v>1575.1299999999997</v>
      </c>
      <c r="W269" s="1">
        <f t="shared" si="34"/>
        <v>21.461760000000005</v>
      </c>
      <c r="X269" s="1">
        <f t="shared" si="35"/>
        <v>7.3079999999999998</v>
      </c>
      <c r="Y269" s="1">
        <f t="shared" si="36"/>
        <v>14.384880000000003</v>
      </c>
      <c r="Z269" s="7">
        <f t="shared" si="37"/>
        <v>2156.8783073999998</v>
      </c>
    </row>
    <row r="270" spans="1:26">
      <c r="A270" s="6">
        <v>-123.44</v>
      </c>
      <c r="B270" s="6">
        <v>48.58</v>
      </c>
      <c r="C270" s="6">
        <v>49</v>
      </c>
      <c r="D270" s="6">
        <v>43538</v>
      </c>
      <c r="E270" s="6">
        <v>1971</v>
      </c>
      <c r="F270" s="6">
        <v>9</v>
      </c>
      <c r="G270" s="6">
        <v>25</v>
      </c>
      <c r="H270" s="6">
        <v>18.059999999999999</v>
      </c>
      <c r="I270" s="6">
        <v>8.7100000000000009</v>
      </c>
      <c r="J270" s="6">
        <v>0.63</v>
      </c>
      <c r="K270" s="1">
        <f t="shared" si="41"/>
        <v>13.385</v>
      </c>
      <c r="L270" s="2">
        <f t="shared" si="42"/>
        <v>268</v>
      </c>
      <c r="Q270" s="1">
        <f t="shared" si="43"/>
        <v>13.642000000000001</v>
      </c>
      <c r="R270" s="1">
        <f t="shared" si="44"/>
        <v>13.789375000000001</v>
      </c>
      <c r="S270" s="1">
        <f t="shared" si="40"/>
        <v>8.3849999999999998</v>
      </c>
      <c r="T270" s="7">
        <f t="shared" si="39"/>
        <v>1643.2999999999995</v>
      </c>
      <c r="U270" s="1">
        <v>8.3849999999999998</v>
      </c>
      <c r="V270" s="7">
        <f t="shared" si="38"/>
        <v>1583.5149999999996</v>
      </c>
      <c r="W270" s="1">
        <f t="shared" si="34"/>
        <v>21.382857599999998</v>
      </c>
      <c r="X270" s="1">
        <f t="shared" si="35"/>
        <v>7.6860000000000008</v>
      </c>
      <c r="Y270" s="1">
        <f t="shared" si="36"/>
        <v>14.534428799999999</v>
      </c>
      <c r="Z270" s="7">
        <f t="shared" si="37"/>
        <v>2171.4127361999999</v>
      </c>
    </row>
    <row r="271" spans="1:26">
      <c r="A271" s="6">
        <v>-123.44</v>
      </c>
      <c r="B271" s="6">
        <v>48.58</v>
      </c>
      <c r="C271" s="6">
        <v>49</v>
      </c>
      <c r="D271" s="6">
        <v>43538</v>
      </c>
      <c r="E271" s="6">
        <v>1971</v>
      </c>
      <c r="F271" s="6">
        <v>9</v>
      </c>
      <c r="G271" s="6">
        <v>26</v>
      </c>
      <c r="H271" s="6">
        <v>17.940000000000001</v>
      </c>
      <c r="I271" s="6">
        <v>8.74</v>
      </c>
      <c r="J271" s="6">
        <v>1.35</v>
      </c>
      <c r="K271" s="1">
        <f t="shared" si="41"/>
        <v>13.34</v>
      </c>
      <c r="L271" s="2">
        <f t="shared" si="42"/>
        <v>269</v>
      </c>
      <c r="Q271" s="1">
        <f t="shared" si="43"/>
        <v>13.472</v>
      </c>
      <c r="R271" s="1">
        <f t="shared" si="44"/>
        <v>13.715625000000001</v>
      </c>
      <c r="S271" s="1">
        <f t="shared" si="40"/>
        <v>8.34</v>
      </c>
      <c r="T271" s="7">
        <f t="shared" si="39"/>
        <v>1651.6399999999994</v>
      </c>
      <c r="U271" s="1">
        <v>8.34</v>
      </c>
      <c r="V271" s="7">
        <f t="shared" si="38"/>
        <v>1591.8549999999996</v>
      </c>
      <c r="W271" s="1">
        <f t="shared" si="34"/>
        <v>21.144537600000003</v>
      </c>
      <c r="X271" s="1">
        <f t="shared" si="35"/>
        <v>7.74</v>
      </c>
      <c r="Y271" s="1">
        <f t="shared" si="36"/>
        <v>14.442268800000001</v>
      </c>
      <c r="Z271" s="7">
        <f t="shared" si="37"/>
        <v>2185.8550049999999</v>
      </c>
    </row>
    <row r="272" spans="1:26">
      <c r="A272" s="6">
        <v>-123.44</v>
      </c>
      <c r="B272" s="6">
        <v>48.58</v>
      </c>
      <c r="C272" s="6">
        <v>49</v>
      </c>
      <c r="D272" s="6">
        <v>43538</v>
      </c>
      <c r="E272" s="6">
        <v>1971</v>
      </c>
      <c r="F272" s="6">
        <v>9</v>
      </c>
      <c r="G272" s="6">
        <v>27</v>
      </c>
      <c r="H272" s="6">
        <v>17.239999999999998</v>
      </c>
      <c r="I272" s="6">
        <v>8.2100000000000009</v>
      </c>
      <c r="J272" s="6">
        <v>1.35</v>
      </c>
      <c r="K272" s="1">
        <f t="shared" si="41"/>
        <v>12.725</v>
      </c>
      <c r="L272" s="2">
        <f t="shared" si="42"/>
        <v>270</v>
      </c>
      <c r="Q272" s="1">
        <f t="shared" si="43"/>
        <v>13.244999999999999</v>
      </c>
      <c r="R272" s="44">
        <f t="shared" si="44"/>
        <v>13.547500000000003</v>
      </c>
      <c r="S272" s="1">
        <f t="shared" si="40"/>
        <v>7.7249999999999996</v>
      </c>
      <c r="T272" s="7">
        <f t="shared" si="39"/>
        <v>1659.3649999999993</v>
      </c>
      <c r="U272" s="1">
        <v>7.7249999999999996</v>
      </c>
      <c r="V272" s="7">
        <f t="shared" si="38"/>
        <v>1599.5799999999995</v>
      </c>
      <c r="W272" s="1">
        <f t="shared" si="34"/>
        <v>19.706121599999996</v>
      </c>
      <c r="X272" s="1">
        <f t="shared" si="35"/>
        <v>6.7860000000000014</v>
      </c>
      <c r="Y272" s="1">
        <f t="shared" si="36"/>
        <v>13.246060799999999</v>
      </c>
      <c r="Z272" s="7">
        <f t="shared" si="37"/>
        <v>2199.1010658</v>
      </c>
    </row>
    <row r="273" spans="1:26">
      <c r="A273" s="6">
        <v>-123.44</v>
      </c>
      <c r="B273" s="6">
        <v>48.58</v>
      </c>
      <c r="C273" s="6">
        <v>49</v>
      </c>
      <c r="D273" s="6">
        <v>43538</v>
      </c>
      <c r="E273" s="6">
        <v>1971</v>
      </c>
      <c r="F273" s="6">
        <v>9</v>
      </c>
      <c r="G273" s="6">
        <v>28</v>
      </c>
      <c r="H273" s="6">
        <v>17.170000000000002</v>
      </c>
      <c r="I273" s="6">
        <v>8.51</v>
      </c>
      <c r="J273" s="6">
        <v>1.08</v>
      </c>
      <c r="K273" s="1">
        <f t="shared" si="41"/>
        <v>12.84</v>
      </c>
      <c r="L273" s="2">
        <f t="shared" si="42"/>
        <v>271</v>
      </c>
      <c r="Q273" s="1">
        <f t="shared" si="43"/>
        <v>13.118</v>
      </c>
      <c r="R273" s="1">
        <f t="shared" si="44"/>
        <v>13.389375000000001</v>
      </c>
      <c r="S273" s="1">
        <f t="shared" si="40"/>
        <v>7.84</v>
      </c>
      <c r="T273" s="7">
        <f t="shared" si="39"/>
        <v>1667.2049999999992</v>
      </c>
      <c r="U273" s="1">
        <v>7.84</v>
      </c>
      <c r="V273" s="7">
        <f t="shared" si="38"/>
        <v>1607.4199999999994</v>
      </c>
      <c r="W273" s="1">
        <f t="shared" si="34"/>
        <v>19.557752400000002</v>
      </c>
      <c r="X273" s="1">
        <f t="shared" si="35"/>
        <v>7.3259999999999987</v>
      </c>
      <c r="Y273" s="1">
        <f t="shared" si="36"/>
        <v>13.441876199999999</v>
      </c>
      <c r="Z273" s="7">
        <f t="shared" si="37"/>
        <v>2212.542942</v>
      </c>
    </row>
    <row r="274" spans="1:26">
      <c r="A274" s="6">
        <v>-123.44</v>
      </c>
      <c r="B274" s="6">
        <v>48.58</v>
      </c>
      <c r="C274" s="6">
        <v>49</v>
      </c>
      <c r="D274" s="6">
        <v>43538</v>
      </c>
      <c r="E274" s="6">
        <v>1971</v>
      </c>
      <c r="F274" s="6">
        <v>9</v>
      </c>
      <c r="G274" s="6">
        <v>29</v>
      </c>
      <c r="H274" s="6">
        <v>17.78</v>
      </c>
      <c r="I274" s="6">
        <v>8.2799999999999994</v>
      </c>
      <c r="J274" s="6">
        <v>0.72</v>
      </c>
      <c r="K274" s="1">
        <f t="shared" si="41"/>
        <v>13.030000000000001</v>
      </c>
      <c r="L274" s="2">
        <f t="shared" si="42"/>
        <v>272</v>
      </c>
      <c r="Q274" s="1">
        <f t="shared" si="43"/>
        <v>13.064000000000002</v>
      </c>
      <c r="R274" s="1">
        <f t="shared" si="44"/>
        <v>13.244375000000002</v>
      </c>
      <c r="S274" s="1">
        <f t="shared" si="40"/>
        <v>8.0300000000000011</v>
      </c>
      <c r="T274" s="7">
        <f t="shared" si="39"/>
        <v>1675.2349999999992</v>
      </c>
      <c r="U274" s="1">
        <v>8.0300000000000011</v>
      </c>
      <c r="V274" s="7">
        <f t="shared" si="38"/>
        <v>1615.4499999999994</v>
      </c>
      <c r="W274" s="1">
        <f t="shared" si="34"/>
        <v>20.823014400000002</v>
      </c>
      <c r="X274" s="1">
        <f t="shared" si="35"/>
        <v>6.9119999999999981</v>
      </c>
      <c r="Y274" s="1">
        <f t="shared" si="36"/>
        <v>13.8675072</v>
      </c>
      <c r="Z274" s="7">
        <f t="shared" si="37"/>
        <v>2226.4104492000001</v>
      </c>
    </row>
    <row r="275" spans="1:26">
      <c r="A275" s="6">
        <v>-123.44</v>
      </c>
      <c r="B275" s="6">
        <v>48.58</v>
      </c>
      <c r="C275" s="6">
        <v>49</v>
      </c>
      <c r="D275" s="6">
        <v>43538</v>
      </c>
      <c r="E275" s="6">
        <v>1971</v>
      </c>
      <c r="F275" s="6">
        <v>9</v>
      </c>
      <c r="G275" s="6">
        <v>30</v>
      </c>
      <c r="H275" s="6">
        <v>17.73</v>
      </c>
      <c r="I275" s="6">
        <v>8.27</v>
      </c>
      <c r="J275" s="6">
        <v>0.97</v>
      </c>
      <c r="K275" s="1">
        <f t="shared" si="41"/>
        <v>13</v>
      </c>
      <c r="L275" s="2">
        <f t="shared" si="42"/>
        <v>273</v>
      </c>
      <c r="Q275" s="1">
        <f t="shared" si="43"/>
        <v>12.987000000000004</v>
      </c>
      <c r="R275" s="1">
        <f t="shared" si="44"/>
        <v>13.136875</v>
      </c>
      <c r="S275" s="1">
        <f t="shared" si="40"/>
        <v>8</v>
      </c>
      <c r="T275" s="7">
        <f t="shared" si="39"/>
        <v>1683.2349999999992</v>
      </c>
      <c r="U275" s="1">
        <v>8</v>
      </c>
      <c r="V275" s="7">
        <f t="shared" si="38"/>
        <v>1623.4499999999994</v>
      </c>
      <c r="W275" s="1">
        <f t="shared" si="34"/>
        <v>20.721656400000004</v>
      </c>
      <c r="X275" s="1">
        <f t="shared" si="35"/>
        <v>6.8939999999999984</v>
      </c>
      <c r="Y275" s="1">
        <f t="shared" si="36"/>
        <v>13.807828200000001</v>
      </c>
      <c r="Z275" s="7">
        <f t="shared" si="37"/>
        <v>2240.2182774000003</v>
      </c>
    </row>
    <row r="276" spans="1:26">
      <c r="A276" s="6">
        <v>-123.44</v>
      </c>
      <c r="B276" s="6">
        <v>48.58</v>
      </c>
      <c r="C276" s="6">
        <v>49</v>
      </c>
      <c r="D276" s="6">
        <v>43538</v>
      </c>
      <c r="E276" s="6">
        <v>1971</v>
      </c>
      <c r="F276" s="6">
        <v>10</v>
      </c>
      <c r="G276" s="6">
        <v>1</v>
      </c>
      <c r="H276" s="6">
        <v>17.149999999999999</v>
      </c>
      <c r="I276" s="6">
        <v>8.07</v>
      </c>
      <c r="J276" s="6">
        <v>1.68</v>
      </c>
      <c r="K276" s="1">
        <f t="shared" si="41"/>
        <v>12.61</v>
      </c>
      <c r="L276" s="2">
        <f t="shared" si="42"/>
        <v>274</v>
      </c>
      <c r="Q276" s="1">
        <f t="shared" si="43"/>
        <v>12.840999999999999</v>
      </c>
      <c r="R276" s="1">
        <f t="shared" si="44"/>
        <v>13.02875</v>
      </c>
      <c r="S276" s="1">
        <f t="shared" si="40"/>
        <v>7.6099999999999994</v>
      </c>
      <c r="T276" s="7">
        <f t="shared" si="39"/>
        <v>1690.8449999999991</v>
      </c>
      <c r="U276" s="1">
        <v>7.6099999999999994</v>
      </c>
      <c r="V276" s="7">
        <f t="shared" si="38"/>
        <v>1631.0599999999993</v>
      </c>
      <c r="W276" s="1">
        <f t="shared" si="34"/>
        <v>19.515209999999996</v>
      </c>
      <c r="X276" s="1">
        <f t="shared" si="35"/>
        <v>6.5339999999999998</v>
      </c>
      <c r="Y276" s="1">
        <f t="shared" si="36"/>
        <v>13.024604999999998</v>
      </c>
      <c r="Z276" s="7">
        <f t="shared" si="37"/>
        <v>2253.2428824000003</v>
      </c>
    </row>
    <row r="277" spans="1:26">
      <c r="A277" s="6">
        <v>-123.44</v>
      </c>
      <c r="B277" s="6">
        <v>48.58</v>
      </c>
      <c r="C277" s="6">
        <v>49</v>
      </c>
      <c r="D277" s="6">
        <v>43538</v>
      </c>
      <c r="E277" s="6">
        <v>1971</v>
      </c>
      <c r="F277" s="6">
        <v>10</v>
      </c>
      <c r="G277" s="6">
        <v>2</v>
      </c>
      <c r="H277" s="6">
        <v>16.48</v>
      </c>
      <c r="I277" s="6">
        <v>8.07</v>
      </c>
      <c r="J277" s="6">
        <v>1.33</v>
      </c>
      <c r="K277" s="1">
        <f t="shared" si="41"/>
        <v>12.275</v>
      </c>
      <c r="L277" s="2">
        <f t="shared" si="42"/>
        <v>275</v>
      </c>
      <c r="Q277" s="1">
        <f t="shared" si="43"/>
        <v>12.750999999999999</v>
      </c>
      <c r="R277" s="1">
        <f t="shared" si="44"/>
        <v>12.900625</v>
      </c>
      <c r="S277" s="1">
        <f t="shared" si="40"/>
        <v>7.2750000000000004</v>
      </c>
      <c r="T277" s="7">
        <f t="shared" si="39"/>
        <v>1698.1199999999992</v>
      </c>
      <c r="U277" s="1">
        <v>7.2750000000000004</v>
      </c>
      <c r="V277" s="7">
        <f t="shared" si="38"/>
        <v>1638.3349999999994</v>
      </c>
      <c r="W277" s="1">
        <f t="shared" si="34"/>
        <v>18.051206400000002</v>
      </c>
      <c r="X277" s="1">
        <f t="shared" si="35"/>
        <v>6.5339999999999998</v>
      </c>
      <c r="Y277" s="1">
        <f t="shared" si="36"/>
        <v>12.2926032</v>
      </c>
      <c r="Z277" s="7">
        <f t="shared" si="37"/>
        <v>2265.5354856000004</v>
      </c>
    </row>
    <row r="278" spans="1:26">
      <c r="A278" s="6">
        <v>-123.44</v>
      </c>
      <c r="B278" s="6">
        <v>48.58</v>
      </c>
      <c r="C278" s="6">
        <v>49</v>
      </c>
      <c r="D278" s="6">
        <v>43538</v>
      </c>
      <c r="E278" s="6">
        <v>1971</v>
      </c>
      <c r="F278" s="6">
        <v>10</v>
      </c>
      <c r="G278" s="6">
        <v>3</v>
      </c>
      <c r="H278" s="6">
        <v>16.21</v>
      </c>
      <c r="I278" s="6">
        <v>7.86</v>
      </c>
      <c r="J278" s="6">
        <v>2.78</v>
      </c>
      <c r="K278" s="1">
        <f t="shared" si="41"/>
        <v>12.035</v>
      </c>
      <c r="L278" s="2">
        <f t="shared" si="42"/>
        <v>276</v>
      </c>
      <c r="Q278" s="1">
        <f t="shared" si="43"/>
        <v>12.590000000000002</v>
      </c>
      <c r="R278" s="1">
        <f t="shared" si="44"/>
        <v>12.731875000000002</v>
      </c>
      <c r="S278" s="1">
        <f t="shared" si="40"/>
        <v>7.0350000000000001</v>
      </c>
      <c r="T278" s="7">
        <f t="shared" si="39"/>
        <v>1705.1549999999993</v>
      </c>
      <c r="U278" s="1">
        <v>7.0350000000000001</v>
      </c>
      <c r="V278" s="7">
        <f t="shared" si="38"/>
        <v>1645.3699999999994</v>
      </c>
      <c r="W278" s="1">
        <f t="shared" si="34"/>
        <v>17.439915600000003</v>
      </c>
      <c r="X278" s="1">
        <f t="shared" si="35"/>
        <v>6.1559999999999997</v>
      </c>
      <c r="Y278" s="1">
        <f t="shared" si="36"/>
        <v>11.797957800000001</v>
      </c>
      <c r="Z278" s="7">
        <f t="shared" si="37"/>
        <v>2277.3334434000003</v>
      </c>
    </row>
    <row r="279" spans="1:26">
      <c r="A279" s="6">
        <v>-123.44</v>
      </c>
      <c r="B279" s="6">
        <v>48.58</v>
      </c>
      <c r="C279" s="6">
        <v>49</v>
      </c>
      <c r="D279" s="6">
        <v>43538</v>
      </c>
      <c r="E279" s="6">
        <v>1971</v>
      </c>
      <c r="F279" s="6">
        <v>10</v>
      </c>
      <c r="G279" s="6">
        <v>4</v>
      </c>
      <c r="H279" s="6">
        <v>15.57</v>
      </c>
      <c r="I279" s="6">
        <v>7.19</v>
      </c>
      <c r="J279" s="6">
        <v>1.87</v>
      </c>
      <c r="K279" s="1">
        <f t="shared" si="41"/>
        <v>11.38</v>
      </c>
      <c r="L279" s="2">
        <f t="shared" si="42"/>
        <v>277</v>
      </c>
      <c r="Q279" s="1">
        <f t="shared" si="43"/>
        <v>12.260000000000002</v>
      </c>
      <c r="R279" s="1">
        <f t="shared" si="44"/>
        <v>12.486875</v>
      </c>
      <c r="S279" s="1">
        <f t="shared" si="40"/>
        <v>6.3800000000000008</v>
      </c>
      <c r="T279" s="7">
        <f t="shared" si="39"/>
        <v>1711.5349999999994</v>
      </c>
      <c r="U279" s="1">
        <v>6.3800000000000008</v>
      </c>
      <c r="V279" s="7">
        <f t="shared" si="38"/>
        <v>1651.7499999999995</v>
      </c>
      <c r="W279" s="1">
        <f t="shared" si="34"/>
        <v>15.942008400000001</v>
      </c>
      <c r="X279" s="1">
        <f t="shared" si="35"/>
        <v>4.95</v>
      </c>
      <c r="Y279" s="1">
        <f t="shared" si="36"/>
        <v>10.446004200000001</v>
      </c>
      <c r="Z279" s="7">
        <f t="shared" si="37"/>
        <v>2287.7794476000004</v>
      </c>
    </row>
    <row r="280" spans="1:26">
      <c r="A280" s="6">
        <v>-123.44</v>
      </c>
      <c r="B280" s="6">
        <v>48.58</v>
      </c>
      <c r="C280" s="6">
        <v>49</v>
      </c>
      <c r="D280" s="6">
        <v>43538</v>
      </c>
      <c r="E280" s="6">
        <v>1971</v>
      </c>
      <c r="F280" s="6">
        <v>10</v>
      </c>
      <c r="G280" s="6">
        <v>5</v>
      </c>
      <c r="H280" s="6">
        <v>15.61</v>
      </c>
      <c r="I280" s="6">
        <v>7.13</v>
      </c>
      <c r="J280" s="6">
        <v>1.07</v>
      </c>
      <c r="K280" s="1">
        <f t="shared" si="41"/>
        <v>11.37</v>
      </c>
      <c r="L280" s="2">
        <f t="shared" si="42"/>
        <v>278</v>
      </c>
      <c r="Q280" s="1">
        <f t="shared" si="43"/>
        <v>11.933999999999999</v>
      </c>
      <c r="R280" s="1">
        <f t="shared" si="44"/>
        <v>12.317499999999999</v>
      </c>
      <c r="S280" s="1">
        <f t="shared" si="40"/>
        <v>6.3699999999999992</v>
      </c>
      <c r="T280" s="7">
        <f t="shared" si="39"/>
        <v>1717.9049999999993</v>
      </c>
      <c r="U280" s="1">
        <v>6.3699999999999992</v>
      </c>
      <c r="V280" s="7">
        <f t="shared" si="38"/>
        <v>1658.1199999999994</v>
      </c>
      <c r="W280" s="1">
        <f t="shared" si="34"/>
        <v>16.037643599999999</v>
      </c>
      <c r="X280" s="1">
        <f t="shared" si="35"/>
        <v>4.8419999999999996</v>
      </c>
      <c r="Y280" s="1">
        <f t="shared" si="36"/>
        <v>10.439821799999999</v>
      </c>
      <c r="Z280" s="7">
        <f t="shared" si="37"/>
        <v>2298.2192694000005</v>
      </c>
    </row>
    <row r="281" spans="1:26">
      <c r="A281" s="6">
        <v>-123.44</v>
      </c>
      <c r="B281" s="6">
        <v>48.58</v>
      </c>
      <c r="C281" s="6">
        <v>49</v>
      </c>
      <c r="D281" s="6">
        <v>43538</v>
      </c>
      <c r="E281" s="6">
        <v>1971</v>
      </c>
      <c r="F281" s="6">
        <v>10</v>
      </c>
      <c r="G281" s="6">
        <v>6</v>
      </c>
      <c r="H281" s="6">
        <v>15.94</v>
      </c>
      <c r="I281" s="6">
        <v>7.46</v>
      </c>
      <c r="J281" s="6">
        <v>1.0900000000000001</v>
      </c>
      <c r="K281" s="1">
        <f t="shared" si="41"/>
        <v>11.7</v>
      </c>
      <c r="L281" s="2">
        <f t="shared" si="42"/>
        <v>279</v>
      </c>
      <c r="Q281" s="1">
        <f t="shared" si="43"/>
        <v>11.751999999999999</v>
      </c>
      <c r="R281" s="1">
        <f t="shared" si="44"/>
        <v>12.175000000000002</v>
      </c>
      <c r="S281" s="1">
        <f t="shared" si="40"/>
        <v>6.6999999999999993</v>
      </c>
      <c r="T281" s="7">
        <f t="shared" si="39"/>
        <v>1724.6049999999993</v>
      </c>
      <c r="U281" s="1">
        <v>6.6999999999999993</v>
      </c>
      <c r="V281" s="7">
        <f t="shared" si="38"/>
        <v>1664.8199999999995</v>
      </c>
      <c r="W281" s="1">
        <f t="shared" ref="W281:W306" si="45">IF(H281&lt;10,0,(3.33*(H281-10)-0.084*(H281-10)^2))</f>
        <v>16.816377599999996</v>
      </c>
      <c r="X281" s="1">
        <f t="shared" ref="X281:X306" si="46">IF(I281&lt;4.44,0,(1.8*(I281-4.44)))</f>
        <v>5.4359999999999991</v>
      </c>
      <c r="Y281" s="1">
        <f t="shared" ref="Y281:Y306" si="47">(W281+X281)/2</f>
        <v>11.126188799999998</v>
      </c>
      <c r="Z281" s="7">
        <f t="shared" si="37"/>
        <v>2309.3454582000004</v>
      </c>
    </row>
    <row r="282" spans="1:26">
      <c r="A282" s="6">
        <v>-123.44</v>
      </c>
      <c r="B282" s="6">
        <v>48.58</v>
      </c>
      <c r="C282" s="6">
        <v>49</v>
      </c>
      <c r="D282" s="6">
        <v>43538</v>
      </c>
      <c r="E282" s="6">
        <v>1971</v>
      </c>
      <c r="F282" s="6">
        <v>10</v>
      </c>
      <c r="G282" s="6">
        <v>7</v>
      </c>
      <c r="H282" s="6">
        <v>15.81</v>
      </c>
      <c r="I282" s="6">
        <v>7.32</v>
      </c>
      <c r="J282" s="6">
        <v>1.49</v>
      </c>
      <c r="K282" s="1">
        <f t="shared" si="41"/>
        <v>11.565000000000001</v>
      </c>
      <c r="L282" s="2">
        <f t="shared" si="42"/>
        <v>280</v>
      </c>
      <c r="Q282" s="1">
        <f t="shared" si="43"/>
        <v>11.61</v>
      </c>
      <c r="R282" s="1">
        <f t="shared" si="44"/>
        <v>11.991875000000002</v>
      </c>
      <c r="S282" s="1">
        <f t="shared" si="40"/>
        <v>6.5650000000000013</v>
      </c>
      <c r="T282" s="7">
        <f t="shared" si="39"/>
        <v>1731.1699999999994</v>
      </c>
      <c r="U282" s="1">
        <v>6.5650000000000013</v>
      </c>
      <c r="V282" s="7">
        <f t="shared" si="38"/>
        <v>1671.3849999999995</v>
      </c>
      <c r="W282" s="1">
        <f t="shared" si="45"/>
        <v>16.511787600000002</v>
      </c>
      <c r="X282" s="1">
        <f t="shared" si="46"/>
        <v>5.1840000000000002</v>
      </c>
      <c r="Y282" s="1">
        <f t="shared" si="47"/>
        <v>10.847893800000001</v>
      </c>
      <c r="Z282" s="7">
        <f t="shared" si="37"/>
        <v>2320.1933520000002</v>
      </c>
    </row>
    <row r="283" spans="1:26">
      <c r="A283" s="6">
        <v>-123.44</v>
      </c>
      <c r="B283" s="6">
        <v>48.58</v>
      </c>
      <c r="C283" s="6">
        <v>49</v>
      </c>
      <c r="D283" s="6">
        <v>43538</v>
      </c>
      <c r="E283" s="6">
        <v>1971</v>
      </c>
      <c r="F283" s="6">
        <v>10</v>
      </c>
      <c r="G283" s="6">
        <v>8</v>
      </c>
      <c r="H283" s="6">
        <v>15.93</v>
      </c>
      <c r="I283" s="6">
        <v>7.68</v>
      </c>
      <c r="J283" s="6">
        <v>1.29</v>
      </c>
      <c r="K283" s="1">
        <f t="shared" si="41"/>
        <v>11.805</v>
      </c>
      <c r="L283" s="2">
        <f t="shared" si="42"/>
        <v>281</v>
      </c>
      <c r="Q283" s="1">
        <f t="shared" si="43"/>
        <v>11.564000000000002</v>
      </c>
      <c r="R283" s="1">
        <f t="shared" si="44"/>
        <v>11.842500000000001</v>
      </c>
      <c r="S283" s="1">
        <f t="shared" si="40"/>
        <v>6.8049999999999997</v>
      </c>
      <c r="T283" s="7">
        <f t="shared" si="39"/>
        <v>1737.9749999999995</v>
      </c>
      <c r="U283" s="1">
        <v>6.8049999999999997</v>
      </c>
      <c r="V283" s="7">
        <f t="shared" si="38"/>
        <v>1678.1899999999996</v>
      </c>
      <c r="W283" s="1">
        <f t="shared" si="45"/>
        <v>16.7930484</v>
      </c>
      <c r="X283" s="1">
        <f t="shared" si="46"/>
        <v>5.831999999999999</v>
      </c>
      <c r="Y283" s="1">
        <f t="shared" si="47"/>
        <v>11.312524199999999</v>
      </c>
      <c r="Z283" s="7">
        <f t="shared" si="37"/>
        <v>2331.5058762000003</v>
      </c>
    </row>
    <row r="284" spans="1:26">
      <c r="A284" s="6">
        <v>-123.44</v>
      </c>
      <c r="B284" s="6">
        <v>48.58</v>
      </c>
      <c r="C284" s="6">
        <v>49</v>
      </c>
      <c r="D284" s="6">
        <v>43538</v>
      </c>
      <c r="E284" s="6">
        <v>1971</v>
      </c>
      <c r="F284" s="6">
        <v>10</v>
      </c>
      <c r="G284" s="6">
        <v>9</v>
      </c>
      <c r="H284" s="6">
        <v>15.33</v>
      </c>
      <c r="I284" s="6">
        <v>7.34</v>
      </c>
      <c r="J284" s="6">
        <v>2.99</v>
      </c>
      <c r="K284" s="1">
        <f t="shared" si="41"/>
        <v>11.335000000000001</v>
      </c>
      <c r="L284" s="2">
        <f t="shared" si="42"/>
        <v>282</v>
      </c>
      <c r="Q284" s="1">
        <f t="shared" si="43"/>
        <v>11.555000000000003</v>
      </c>
      <c r="R284" s="1">
        <f t="shared" si="44"/>
        <v>11.683125</v>
      </c>
      <c r="S284" s="1">
        <f t="shared" si="40"/>
        <v>6.3350000000000009</v>
      </c>
      <c r="T284" s="7">
        <f t="shared" si="39"/>
        <v>1744.3099999999995</v>
      </c>
      <c r="U284" s="1">
        <v>6.3350000000000009</v>
      </c>
      <c r="V284" s="7">
        <f t="shared" si="38"/>
        <v>1684.5249999999996</v>
      </c>
      <c r="W284" s="1">
        <f t="shared" si="45"/>
        <v>15.362552399999998</v>
      </c>
      <c r="X284" s="1">
        <f t="shared" si="46"/>
        <v>5.2199999999999989</v>
      </c>
      <c r="Y284" s="1">
        <f t="shared" si="47"/>
        <v>10.291276199999999</v>
      </c>
      <c r="Z284" s="7">
        <f t="shared" ref="Z284:Z306" si="48">(Z283+Y284)</f>
        <v>2341.7971524000004</v>
      </c>
    </row>
    <row r="285" spans="1:26">
      <c r="A285" s="6">
        <v>-123.44</v>
      </c>
      <c r="B285" s="6">
        <v>48.58</v>
      </c>
      <c r="C285" s="6">
        <v>49</v>
      </c>
      <c r="D285" s="6">
        <v>43538</v>
      </c>
      <c r="E285" s="6">
        <v>1971</v>
      </c>
      <c r="F285" s="6">
        <v>10</v>
      </c>
      <c r="G285" s="6">
        <v>10</v>
      </c>
      <c r="H285" s="6">
        <v>15.43</v>
      </c>
      <c r="I285" s="6">
        <v>7.44</v>
      </c>
      <c r="J285" s="6">
        <v>1.46</v>
      </c>
      <c r="K285" s="1">
        <f t="shared" si="41"/>
        <v>11.435</v>
      </c>
      <c r="L285" s="2">
        <f t="shared" si="42"/>
        <v>283</v>
      </c>
      <c r="Q285" s="1">
        <f t="shared" si="43"/>
        <v>11.568000000000001</v>
      </c>
      <c r="R285" s="1">
        <f t="shared" si="44"/>
        <v>11.578125000000002</v>
      </c>
      <c r="S285" s="1">
        <f t="shared" si="40"/>
        <v>6.4350000000000005</v>
      </c>
      <c r="T285" s="7">
        <f t="shared" si="39"/>
        <v>1750.7449999999994</v>
      </c>
      <c r="U285" s="1">
        <v>6.4350000000000005</v>
      </c>
      <c r="V285" s="7">
        <f t="shared" si="38"/>
        <v>1690.9599999999996</v>
      </c>
      <c r="W285" s="1">
        <f t="shared" si="45"/>
        <v>15.6051684</v>
      </c>
      <c r="X285" s="1">
        <f t="shared" si="46"/>
        <v>5.4</v>
      </c>
      <c r="Y285" s="1">
        <f t="shared" si="47"/>
        <v>10.502584200000001</v>
      </c>
      <c r="Z285" s="7">
        <f t="shared" si="48"/>
        <v>2352.2997366000004</v>
      </c>
    </row>
    <row r="286" spans="1:26">
      <c r="A286" s="6">
        <v>-123.44</v>
      </c>
      <c r="B286" s="6">
        <v>48.58</v>
      </c>
      <c r="C286" s="6">
        <v>49</v>
      </c>
      <c r="D286" s="6">
        <v>43538</v>
      </c>
      <c r="E286" s="6">
        <v>1971</v>
      </c>
      <c r="F286" s="6">
        <v>10</v>
      </c>
      <c r="G286" s="6">
        <v>11</v>
      </c>
      <c r="H286" s="6">
        <v>15.27</v>
      </c>
      <c r="I286" s="6">
        <v>6.98</v>
      </c>
      <c r="J286" s="6">
        <v>1.57</v>
      </c>
      <c r="K286" s="1">
        <f t="shared" si="41"/>
        <v>11.125</v>
      </c>
      <c r="L286" s="2">
        <f t="shared" si="42"/>
        <v>284</v>
      </c>
      <c r="Q286" s="1">
        <f t="shared" si="43"/>
        <v>11.452999999999999</v>
      </c>
      <c r="R286" s="1">
        <f t="shared" si="44"/>
        <v>11.464375000000002</v>
      </c>
      <c r="S286" s="1">
        <f t="shared" si="40"/>
        <v>6.125</v>
      </c>
      <c r="T286" s="7">
        <f t="shared" si="39"/>
        <v>1756.8699999999994</v>
      </c>
      <c r="U286" s="1">
        <v>6.125</v>
      </c>
      <c r="V286" s="7">
        <f t="shared" si="38"/>
        <v>1697.0849999999996</v>
      </c>
      <c r="W286" s="1">
        <f t="shared" si="45"/>
        <v>15.216176399999998</v>
      </c>
      <c r="X286" s="1">
        <f t="shared" si="46"/>
        <v>4.5720000000000001</v>
      </c>
      <c r="Y286" s="1">
        <f t="shared" si="47"/>
        <v>9.8940881999999988</v>
      </c>
      <c r="Z286" s="7">
        <f t="shared" si="48"/>
        <v>2362.1938248000006</v>
      </c>
    </row>
    <row r="287" spans="1:26">
      <c r="A287" s="6">
        <v>-123.44</v>
      </c>
      <c r="B287" s="6">
        <v>48.58</v>
      </c>
      <c r="C287" s="6">
        <v>49</v>
      </c>
      <c r="D287" s="6">
        <v>43538</v>
      </c>
      <c r="E287" s="6">
        <v>1971</v>
      </c>
      <c r="F287" s="6">
        <v>10</v>
      </c>
      <c r="G287" s="6">
        <v>12</v>
      </c>
      <c r="H287" s="6">
        <v>14.4</v>
      </c>
      <c r="I287" s="6">
        <v>6.91</v>
      </c>
      <c r="J287" s="6">
        <v>3.24</v>
      </c>
      <c r="K287" s="1">
        <f t="shared" si="41"/>
        <v>10.655000000000001</v>
      </c>
      <c r="L287" s="2">
        <f t="shared" si="42"/>
        <v>285</v>
      </c>
      <c r="Q287" s="1">
        <f t="shared" si="43"/>
        <v>11.271000000000001</v>
      </c>
      <c r="R287" s="44">
        <f t="shared" si="44"/>
        <v>11.373750000000001</v>
      </c>
      <c r="S287" s="1">
        <f t="shared" si="40"/>
        <v>5.6550000000000011</v>
      </c>
      <c r="T287" s="7">
        <f t="shared" si="39"/>
        <v>1762.5249999999994</v>
      </c>
      <c r="U287" s="1">
        <v>5.6550000000000011</v>
      </c>
      <c r="V287" s="7">
        <f t="shared" ref="V287:V306" si="49">V286+U287</f>
        <v>1702.7399999999996</v>
      </c>
      <c r="W287" s="1">
        <f t="shared" si="45"/>
        <v>13.02576</v>
      </c>
      <c r="X287" s="1">
        <f t="shared" si="46"/>
        <v>4.4459999999999997</v>
      </c>
      <c r="Y287" s="1">
        <f t="shared" si="47"/>
        <v>8.7358799999999999</v>
      </c>
      <c r="Z287" s="7">
        <f t="shared" si="48"/>
        <v>2370.9297048000008</v>
      </c>
    </row>
    <row r="288" spans="1:26">
      <c r="A288" s="6">
        <v>-123.44</v>
      </c>
      <c r="B288" s="6">
        <v>48.58</v>
      </c>
      <c r="C288" s="6">
        <v>49</v>
      </c>
      <c r="D288" s="6">
        <v>43538</v>
      </c>
      <c r="E288" s="6">
        <v>1971</v>
      </c>
      <c r="F288" s="6">
        <v>10</v>
      </c>
      <c r="G288" s="6">
        <v>13</v>
      </c>
      <c r="H288" s="6">
        <v>14.38</v>
      </c>
      <c r="I288" s="6">
        <v>7.06</v>
      </c>
      <c r="J288" s="6">
        <v>1.95</v>
      </c>
      <c r="K288" s="1">
        <f t="shared" si="41"/>
        <v>10.72</v>
      </c>
      <c r="L288" s="2">
        <f t="shared" si="42"/>
        <v>286</v>
      </c>
      <c r="Q288" s="1">
        <f t="shared" si="43"/>
        <v>11.054</v>
      </c>
      <c r="R288" s="1">
        <f t="shared" si="44"/>
        <v>11.2925</v>
      </c>
      <c r="S288" s="1">
        <f t="shared" si="40"/>
        <v>5.7200000000000006</v>
      </c>
      <c r="T288" s="7">
        <f t="shared" si="39"/>
        <v>1768.2449999999994</v>
      </c>
      <c r="U288" s="1">
        <v>5.7200000000000006</v>
      </c>
      <c r="V288" s="7">
        <f t="shared" si="49"/>
        <v>1708.4599999999996</v>
      </c>
      <c r="W288" s="1">
        <f t="shared" si="45"/>
        <v>12.973910400000003</v>
      </c>
      <c r="X288" s="1">
        <f t="shared" si="46"/>
        <v>4.7159999999999984</v>
      </c>
      <c r="Y288" s="1">
        <f t="shared" si="47"/>
        <v>8.8449552000000011</v>
      </c>
      <c r="Z288" s="7">
        <f t="shared" si="48"/>
        <v>2379.7746600000009</v>
      </c>
    </row>
    <row r="289" spans="1:26">
      <c r="A289" s="6">
        <v>-123.44</v>
      </c>
      <c r="B289" s="6">
        <v>48.58</v>
      </c>
      <c r="C289" s="6">
        <v>49</v>
      </c>
      <c r="D289" s="6">
        <v>43538</v>
      </c>
      <c r="E289" s="6">
        <v>1971</v>
      </c>
      <c r="F289" s="6">
        <v>10</v>
      </c>
      <c r="G289" s="6">
        <v>14</v>
      </c>
      <c r="H289" s="6">
        <v>14.47</v>
      </c>
      <c r="I289" s="6">
        <v>6.7</v>
      </c>
      <c r="J289" s="6">
        <v>2.96</v>
      </c>
      <c r="K289" s="1">
        <f t="shared" si="41"/>
        <v>10.585000000000001</v>
      </c>
      <c r="L289" s="2">
        <f t="shared" si="42"/>
        <v>287</v>
      </c>
      <c r="Q289" s="1">
        <f t="shared" si="43"/>
        <v>10.904</v>
      </c>
      <c r="R289" s="1">
        <f t="shared" si="44"/>
        <v>11.153124999999999</v>
      </c>
      <c r="S289" s="1">
        <f t="shared" si="40"/>
        <v>5.5850000000000009</v>
      </c>
      <c r="T289" s="7">
        <f t="shared" si="39"/>
        <v>1773.8299999999995</v>
      </c>
      <c r="U289" s="1">
        <v>5.5850000000000009</v>
      </c>
      <c r="V289" s="7">
        <f t="shared" si="49"/>
        <v>1714.0449999999996</v>
      </c>
      <c r="W289" s="1">
        <f t="shared" si="45"/>
        <v>13.206704400000003</v>
      </c>
      <c r="X289" s="1">
        <f t="shared" si="46"/>
        <v>4.0679999999999996</v>
      </c>
      <c r="Y289" s="1">
        <f t="shared" si="47"/>
        <v>8.6373522000000023</v>
      </c>
      <c r="Z289" s="7">
        <f t="shared" si="48"/>
        <v>2388.4120122000008</v>
      </c>
    </row>
    <row r="290" spans="1:26">
      <c r="A290" s="6">
        <v>-123.44</v>
      </c>
      <c r="B290" s="6">
        <v>48.58</v>
      </c>
      <c r="C290" s="6">
        <v>49</v>
      </c>
      <c r="D290" s="6">
        <v>43538</v>
      </c>
      <c r="E290" s="6">
        <v>1971</v>
      </c>
      <c r="F290" s="37">
        <v>10</v>
      </c>
      <c r="G290" s="37">
        <v>15</v>
      </c>
      <c r="H290" s="6">
        <v>13.89</v>
      </c>
      <c r="I290" s="6">
        <v>5.94</v>
      </c>
      <c r="J290" s="6">
        <v>1.52</v>
      </c>
      <c r="K290" s="1">
        <f t="shared" si="41"/>
        <v>9.9150000000000009</v>
      </c>
      <c r="L290" s="2">
        <f t="shared" si="42"/>
        <v>288</v>
      </c>
      <c r="Q290" s="1">
        <f t="shared" si="43"/>
        <v>10.6</v>
      </c>
      <c r="R290" s="1">
        <f t="shared" si="44"/>
        <v>10.946874999999999</v>
      </c>
      <c r="S290" s="1">
        <f t="shared" si="40"/>
        <v>4.9150000000000009</v>
      </c>
      <c r="T290" s="7">
        <f t="shared" si="39"/>
        <v>1778.7449999999994</v>
      </c>
      <c r="U290" s="1">
        <v>4.9150000000000009</v>
      </c>
      <c r="V290" s="7">
        <f t="shared" si="49"/>
        <v>1718.9599999999996</v>
      </c>
      <c r="W290" s="1">
        <f t="shared" si="45"/>
        <v>11.6826036</v>
      </c>
      <c r="X290" s="1">
        <f t="shared" si="46"/>
        <v>2.7</v>
      </c>
      <c r="Y290" s="1">
        <f t="shared" si="47"/>
        <v>7.1913017999999997</v>
      </c>
      <c r="Z290" s="7">
        <f t="shared" si="48"/>
        <v>2395.6033140000009</v>
      </c>
    </row>
    <row r="291" spans="1:26">
      <c r="A291" s="6">
        <v>-123.44</v>
      </c>
      <c r="B291" s="6">
        <v>48.58</v>
      </c>
      <c r="C291" s="6">
        <v>49</v>
      </c>
      <c r="D291" s="6">
        <v>43538</v>
      </c>
      <c r="E291" s="6">
        <v>1971</v>
      </c>
      <c r="F291" s="6">
        <v>10</v>
      </c>
      <c r="G291" s="6">
        <v>16</v>
      </c>
      <c r="H291" s="6">
        <v>13.41</v>
      </c>
      <c r="I291" s="6">
        <v>5.86</v>
      </c>
      <c r="J291" s="6">
        <v>3.23</v>
      </c>
      <c r="K291" s="1">
        <f t="shared" si="41"/>
        <v>9.6349999999999998</v>
      </c>
      <c r="L291" s="2">
        <f t="shared" si="42"/>
        <v>289</v>
      </c>
      <c r="Q291" s="44">
        <f>AVERAGE(H287:I291)</f>
        <v>10.302</v>
      </c>
      <c r="R291" s="1">
        <f t="shared" si="44"/>
        <v>10.675625000000002</v>
      </c>
      <c r="S291" s="1">
        <f t="shared" si="40"/>
        <v>4.6349999999999998</v>
      </c>
      <c r="T291" s="7">
        <f t="shared" si="39"/>
        <v>1783.3799999999994</v>
      </c>
      <c r="U291" s="1">
        <v>4.6349999999999998</v>
      </c>
      <c r="V291" s="7">
        <f t="shared" si="49"/>
        <v>1723.5949999999996</v>
      </c>
      <c r="W291" s="1">
        <f t="shared" si="45"/>
        <v>10.378539600000002</v>
      </c>
      <c r="X291" s="1">
        <f t="shared" si="46"/>
        <v>2.556</v>
      </c>
      <c r="Y291" s="1">
        <f t="shared" si="47"/>
        <v>6.4672698000000004</v>
      </c>
      <c r="Z291" s="7">
        <f t="shared" si="48"/>
        <v>2402.0705838000008</v>
      </c>
    </row>
    <row r="292" spans="1:26">
      <c r="A292" s="6">
        <v>-123.44</v>
      </c>
      <c r="B292" s="6">
        <v>48.58</v>
      </c>
      <c r="C292" s="6">
        <v>49</v>
      </c>
      <c r="D292" s="6">
        <v>43538</v>
      </c>
      <c r="E292" s="6">
        <v>1971</v>
      </c>
      <c r="F292" s="6">
        <v>10</v>
      </c>
      <c r="G292" s="6">
        <v>17</v>
      </c>
      <c r="H292" s="6">
        <v>13.36</v>
      </c>
      <c r="I292" s="6">
        <v>5.77</v>
      </c>
      <c r="J292" s="6">
        <v>2.9</v>
      </c>
      <c r="K292" s="1">
        <f t="shared" si="41"/>
        <v>9.5649999999999995</v>
      </c>
      <c r="L292" s="2">
        <f t="shared" si="42"/>
        <v>290</v>
      </c>
      <c r="Q292" s="1">
        <f t="shared" si="43"/>
        <v>10.084</v>
      </c>
      <c r="R292" s="1">
        <f t="shared" si="44"/>
        <v>10.454375000000001</v>
      </c>
      <c r="S292" s="1">
        <f t="shared" si="40"/>
        <v>4.5649999999999995</v>
      </c>
      <c r="T292" s="7">
        <f t="shared" si="39"/>
        <v>1787.9449999999995</v>
      </c>
      <c r="U292" s="1">
        <v>4.5649999999999995</v>
      </c>
      <c r="V292" s="7">
        <f t="shared" si="49"/>
        <v>1728.1599999999996</v>
      </c>
      <c r="W292" s="1">
        <f t="shared" si="45"/>
        <v>10.2404736</v>
      </c>
      <c r="X292" s="1">
        <f t="shared" si="46"/>
        <v>2.3939999999999988</v>
      </c>
      <c r="Y292" s="1">
        <f t="shared" si="47"/>
        <v>6.317236799999999</v>
      </c>
      <c r="Z292" s="7">
        <f t="shared" si="48"/>
        <v>2408.3878206000009</v>
      </c>
    </row>
    <row r="293" spans="1:26">
      <c r="A293" s="6">
        <v>-123.44</v>
      </c>
      <c r="B293" s="6">
        <v>48.58</v>
      </c>
      <c r="C293" s="6">
        <v>49</v>
      </c>
      <c r="D293" s="6">
        <v>43538</v>
      </c>
      <c r="E293" s="6">
        <v>1971</v>
      </c>
      <c r="F293" s="6">
        <v>10</v>
      </c>
      <c r="G293" s="6">
        <v>18</v>
      </c>
      <c r="H293" s="6">
        <v>13.04</v>
      </c>
      <c r="I293" s="6">
        <v>5.77</v>
      </c>
      <c r="J293" s="6">
        <v>2.38</v>
      </c>
      <c r="K293" s="1">
        <f t="shared" si="41"/>
        <v>9.4049999999999994</v>
      </c>
      <c r="L293" s="2">
        <f t="shared" si="42"/>
        <v>291</v>
      </c>
      <c r="Q293" s="1">
        <f t="shared" si="43"/>
        <v>9.8209999999999997</v>
      </c>
      <c r="R293" s="1">
        <f t="shared" si="44"/>
        <v>10.200625</v>
      </c>
      <c r="S293" s="1">
        <f t="shared" si="40"/>
        <v>4.4049999999999994</v>
      </c>
      <c r="T293" s="7">
        <f t="shared" si="39"/>
        <v>1792.3499999999995</v>
      </c>
      <c r="U293" s="1">
        <v>4.4049999999999994</v>
      </c>
      <c r="V293" s="7">
        <f t="shared" si="49"/>
        <v>1732.5649999999996</v>
      </c>
      <c r="W293" s="1">
        <f t="shared" si="45"/>
        <v>9.3469055999999977</v>
      </c>
      <c r="X293" s="1">
        <f t="shared" si="46"/>
        <v>2.3939999999999988</v>
      </c>
      <c r="Y293" s="1">
        <f t="shared" si="47"/>
        <v>5.870452799999998</v>
      </c>
      <c r="Z293" s="7">
        <f t="shared" si="48"/>
        <v>2414.2582734000007</v>
      </c>
    </row>
    <row r="294" spans="1:26">
      <c r="A294" s="6">
        <v>-123.44</v>
      </c>
      <c r="B294" s="6">
        <v>48.58</v>
      </c>
      <c r="C294" s="6">
        <v>49</v>
      </c>
      <c r="D294" s="6">
        <v>43538</v>
      </c>
      <c r="E294" s="6">
        <v>1971</v>
      </c>
      <c r="F294" s="6">
        <v>10</v>
      </c>
      <c r="G294" s="6">
        <v>19</v>
      </c>
      <c r="H294" s="6">
        <v>13.25</v>
      </c>
      <c r="I294" s="6">
        <v>5.89</v>
      </c>
      <c r="J294" s="6">
        <v>2.0699999999999998</v>
      </c>
      <c r="K294" s="1">
        <f t="shared" si="41"/>
        <v>9.57</v>
      </c>
      <c r="L294" s="2">
        <f t="shared" si="42"/>
        <v>292</v>
      </c>
      <c r="Q294" s="1">
        <f t="shared" si="43"/>
        <v>9.6180000000000003</v>
      </c>
      <c r="R294" s="1">
        <f t="shared" si="44"/>
        <v>10.00625</v>
      </c>
      <c r="S294" s="1">
        <f t="shared" si="40"/>
        <v>4.57</v>
      </c>
      <c r="T294" s="7">
        <f t="shared" si="39"/>
        <v>1796.9199999999994</v>
      </c>
      <c r="U294" s="1">
        <v>4.57</v>
      </c>
      <c r="V294" s="7">
        <f t="shared" si="49"/>
        <v>1737.1349999999995</v>
      </c>
      <c r="W294" s="1">
        <f t="shared" si="45"/>
        <v>9.9352499999999999</v>
      </c>
      <c r="X294" s="1">
        <f t="shared" si="46"/>
        <v>2.609999999999999</v>
      </c>
      <c r="Y294" s="1">
        <f t="shared" si="47"/>
        <v>6.2726249999999997</v>
      </c>
      <c r="Z294" s="7">
        <f t="shared" si="48"/>
        <v>2420.5308984000008</v>
      </c>
    </row>
    <row r="295" spans="1:26">
      <c r="A295" s="6">
        <v>-123.44</v>
      </c>
      <c r="B295" s="6">
        <v>48.58</v>
      </c>
      <c r="C295" s="6">
        <v>49</v>
      </c>
      <c r="D295" s="6">
        <v>43538</v>
      </c>
      <c r="E295" s="6">
        <v>1971</v>
      </c>
      <c r="F295" s="6">
        <v>10</v>
      </c>
      <c r="G295" s="6">
        <v>20</v>
      </c>
      <c r="H295" s="6">
        <v>13.34</v>
      </c>
      <c r="I295" s="6">
        <v>6</v>
      </c>
      <c r="J295" s="6">
        <v>2.29</v>
      </c>
      <c r="K295" s="1">
        <f t="shared" si="41"/>
        <v>9.67</v>
      </c>
      <c r="L295" s="2">
        <f t="shared" si="42"/>
        <v>293</v>
      </c>
      <c r="Q295" s="1">
        <f t="shared" si="43"/>
        <v>9.5689999999999991</v>
      </c>
      <c r="R295" s="1">
        <f t="shared" si="44"/>
        <v>9.8831249999999979</v>
      </c>
      <c r="S295" s="1">
        <f t="shared" si="40"/>
        <v>4.67</v>
      </c>
      <c r="T295" s="7">
        <f t="shared" si="39"/>
        <v>1801.5899999999995</v>
      </c>
      <c r="U295" s="1">
        <v>4.67</v>
      </c>
      <c r="V295" s="7">
        <f t="shared" si="49"/>
        <v>1741.8049999999996</v>
      </c>
      <c r="W295" s="1">
        <f t="shared" si="45"/>
        <v>10.1851296</v>
      </c>
      <c r="X295" s="1">
        <f t="shared" si="46"/>
        <v>2.8079999999999994</v>
      </c>
      <c r="Y295" s="1">
        <f t="shared" si="47"/>
        <v>6.4965647999999998</v>
      </c>
      <c r="Z295" s="7">
        <f t="shared" si="48"/>
        <v>2427.027463200001</v>
      </c>
    </row>
    <row r="296" spans="1:26">
      <c r="A296" s="6">
        <v>-123.44</v>
      </c>
      <c r="B296" s="6">
        <v>48.58</v>
      </c>
      <c r="C296" s="6">
        <v>49</v>
      </c>
      <c r="D296" s="6">
        <v>43538</v>
      </c>
      <c r="E296" s="6">
        <v>1971</v>
      </c>
      <c r="F296" s="6">
        <v>10</v>
      </c>
      <c r="G296" s="6">
        <v>21</v>
      </c>
      <c r="H296" s="6">
        <v>13.12</v>
      </c>
      <c r="I296" s="6">
        <v>5.87</v>
      </c>
      <c r="J296" s="6">
        <v>2.35</v>
      </c>
      <c r="K296" s="1">
        <f t="shared" si="41"/>
        <v>9.4949999999999992</v>
      </c>
      <c r="L296" s="2">
        <f t="shared" si="42"/>
        <v>294</v>
      </c>
      <c r="Q296" s="1">
        <f t="shared" si="43"/>
        <v>9.5410000000000004</v>
      </c>
      <c r="R296" s="1">
        <f t="shared" si="44"/>
        <v>9.73</v>
      </c>
      <c r="S296" s="1">
        <f t="shared" si="40"/>
        <v>4.4949999999999992</v>
      </c>
      <c r="T296" s="7">
        <f t="shared" si="39"/>
        <v>1806.0849999999994</v>
      </c>
      <c r="U296" s="1">
        <v>4.4949999999999992</v>
      </c>
      <c r="V296" s="7">
        <f t="shared" si="49"/>
        <v>1746.2999999999995</v>
      </c>
      <c r="W296" s="1">
        <f t="shared" si="45"/>
        <v>9.5719103999999984</v>
      </c>
      <c r="X296" s="1">
        <f t="shared" si="46"/>
        <v>2.5739999999999994</v>
      </c>
      <c r="Y296" s="1">
        <f t="shared" si="47"/>
        <v>6.0729551999999991</v>
      </c>
      <c r="Z296" s="7">
        <f t="shared" si="48"/>
        <v>2433.1004184000008</v>
      </c>
    </row>
    <row r="297" spans="1:26">
      <c r="A297" s="6">
        <v>-123.44</v>
      </c>
      <c r="B297" s="6">
        <v>48.58</v>
      </c>
      <c r="C297" s="6">
        <v>49</v>
      </c>
      <c r="D297" s="6">
        <v>43538</v>
      </c>
      <c r="E297" s="6">
        <v>1971</v>
      </c>
      <c r="F297" s="6">
        <v>10</v>
      </c>
      <c r="G297" s="6">
        <v>22</v>
      </c>
      <c r="H297" s="6">
        <v>12.84</v>
      </c>
      <c r="I297" s="6">
        <v>5.77</v>
      </c>
      <c r="J297" s="6">
        <v>3.15</v>
      </c>
      <c r="K297" s="1">
        <f t="shared" si="41"/>
        <v>9.3049999999999997</v>
      </c>
      <c r="L297" s="2">
        <f t="shared" si="42"/>
        <v>295</v>
      </c>
      <c r="Q297" s="1">
        <f t="shared" si="43"/>
        <v>9.4890000000000008</v>
      </c>
      <c r="R297" s="1">
        <f t="shared" si="44"/>
        <v>9.5700000000000021</v>
      </c>
      <c r="S297" s="1">
        <f t="shared" si="40"/>
        <v>4.3049999999999997</v>
      </c>
      <c r="T297" s="7">
        <f t="shared" si="39"/>
        <v>1810.3899999999994</v>
      </c>
      <c r="U297" s="1">
        <v>4.3049999999999997</v>
      </c>
      <c r="V297" s="7">
        <f t="shared" si="49"/>
        <v>1750.6049999999996</v>
      </c>
      <c r="W297" s="1">
        <f t="shared" si="45"/>
        <v>8.7796896000000011</v>
      </c>
      <c r="X297" s="1">
        <f t="shared" si="46"/>
        <v>2.3939999999999988</v>
      </c>
      <c r="Y297" s="1">
        <f t="shared" si="47"/>
        <v>5.5868447999999997</v>
      </c>
      <c r="Z297" s="7">
        <f t="shared" si="48"/>
        <v>2438.6872632000009</v>
      </c>
    </row>
    <row r="298" spans="1:26">
      <c r="A298" s="6">
        <v>-123.44</v>
      </c>
      <c r="B298" s="6">
        <v>48.58</v>
      </c>
      <c r="C298" s="6">
        <v>49</v>
      </c>
      <c r="D298" s="6">
        <v>43538</v>
      </c>
      <c r="E298" s="6">
        <v>1971</v>
      </c>
      <c r="F298" s="6">
        <v>10</v>
      </c>
      <c r="G298" s="6">
        <v>23</v>
      </c>
      <c r="H298" s="6">
        <v>12.93</v>
      </c>
      <c r="I298" s="6">
        <v>5.63</v>
      </c>
      <c r="J298" s="6">
        <v>3.06</v>
      </c>
      <c r="K298" s="1">
        <f t="shared" si="41"/>
        <v>9.2799999999999994</v>
      </c>
      <c r="L298" s="2">
        <f t="shared" si="42"/>
        <v>296</v>
      </c>
      <c r="Q298" s="1">
        <f t="shared" si="43"/>
        <v>9.4639999999999986</v>
      </c>
      <c r="R298" s="1">
        <f t="shared" si="44"/>
        <v>9.4906250000000014</v>
      </c>
      <c r="S298" s="1">
        <f t="shared" si="40"/>
        <v>4.2799999999999994</v>
      </c>
      <c r="T298" s="7">
        <f t="shared" si="39"/>
        <v>1814.6699999999994</v>
      </c>
      <c r="U298" s="1">
        <v>4.2799999999999994</v>
      </c>
      <c r="V298" s="7">
        <f t="shared" si="49"/>
        <v>1754.8849999999995</v>
      </c>
      <c r="W298" s="1">
        <f t="shared" si="45"/>
        <v>9.0357684000000003</v>
      </c>
      <c r="X298" s="1">
        <f t="shared" si="46"/>
        <v>2.141999999999999</v>
      </c>
      <c r="Y298" s="1">
        <f t="shared" si="47"/>
        <v>5.5888841999999999</v>
      </c>
      <c r="Z298" s="7">
        <f t="shared" si="48"/>
        <v>2444.2761474000008</v>
      </c>
    </row>
    <row r="299" spans="1:26">
      <c r="A299" s="6">
        <v>-123.44</v>
      </c>
      <c r="B299" s="6">
        <v>48.58</v>
      </c>
      <c r="C299" s="6">
        <v>49</v>
      </c>
      <c r="D299" s="6">
        <v>43538</v>
      </c>
      <c r="E299" s="6">
        <v>1971</v>
      </c>
      <c r="F299" s="6">
        <v>10</v>
      </c>
      <c r="G299" s="6">
        <v>24</v>
      </c>
      <c r="H299" s="6">
        <v>12.53</v>
      </c>
      <c r="I299" s="6">
        <v>5.84</v>
      </c>
      <c r="J299" s="6">
        <v>3.52</v>
      </c>
      <c r="K299" s="1">
        <f t="shared" si="41"/>
        <v>9.1849999999999987</v>
      </c>
      <c r="L299" s="2">
        <f t="shared" si="42"/>
        <v>297</v>
      </c>
      <c r="Q299" s="1">
        <f t="shared" si="43"/>
        <v>9.3870000000000005</v>
      </c>
      <c r="R299" s="1">
        <f t="shared" si="44"/>
        <v>9.4343750000000011</v>
      </c>
      <c r="S299" s="1">
        <f t="shared" si="40"/>
        <v>4.1849999999999987</v>
      </c>
      <c r="T299" s="7">
        <f t="shared" si="39"/>
        <v>1818.8549999999993</v>
      </c>
      <c r="U299" s="1">
        <v>4.1849999999999987</v>
      </c>
      <c r="V299" s="7">
        <f t="shared" si="49"/>
        <v>1759.0699999999995</v>
      </c>
      <c r="W299" s="1">
        <f t="shared" si="45"/>
        <v>7.8872243999999974</v>
      </c>
      <c r="X299" s="1">
        <f t="shared" si="46"/>
        <v>2.5199999999999991</v>
      </c>
      <c r="Y299" s="1">
        <f t="shared" si="47"/>
        <v>5.2036121999999985</v>
      </c>
      <c r="Z299" s="7">
        <f t="shared" si="48"/>
        <v>2449.4797596000008</v>
      </c>
    </row>
    <row r="300" spans="1:26">
      <c r="A300" s="6">
        <v>-123.44</v>
      </c>
      <c r="B300" s="6">
        <v>48.58</v>
      </c>
      <c r="C300" s="6">
        <v>49</v>
      </c>
      <c r="D300" s="6">
        <v>43538</v>
      </c>
      <c r="E300" s="6">
        <v>1971</v>
      </c>
      <c r="F300" s="6">
        <v>10</v>
      </c>
      <c r="G300" s="6">
        <v>25</v>
      </c>
      <c r="H300" s="6">
        <v>12.79</v>
      </c>
      <c r="I300" s="6">
        <v>6.23</v>
      </c>
      <c r="J300" s="6">
        <v>4.49</v>
      </c>
      <c r="K300" s="1">
        <f t="shared" si="41"/>
        <v>9.51</v>
      </c>
      <c r="L300" s="2">
        <f t="shared" si="42"/>
        <v>298</v>
      </c>
      <c r="Q300" s="1">
        <f t="shared" si="43"/>
        <v>9.3550000000000004</v>
      </c>
      <c r="R300" s="1">
        <f t="shared" si="44"/>
        <v>9.4275000000000002</v>
      </c>
      <c r="S300" s="1">
        <f t="shared" si="40"/>
        <v>4.51</v>
      </c>
      <c r="T300" s="7">
        <f t="shared" si="39"/>
        <v>1823.3649999999993</v>
      </c>
      <c r="U300" s="1">
        <v>4.51</v>
      </c>
      <c r="V300" s="7">
        <f t="shared" si="49"/>
        <v>1763.5799999999995</v>
      </c>
      <c r="W300" s="1">
        <f t="shared" si="45"/>
        <v>8.6368355999999977</v>
      </c>
      <c r="X300" s="1">
        <f t="shared" si="46"/>
        <v>3.222</v>
      </c>
      <c r="Y300" s="1">
        <f t="shared" si="47"/>
        <v>5.9294177999999986</v>
      </c>
      <c r="Z300" s="7">
        <f t="shared" si="48"/>
        <v>2455.4091774000008</v>
      </c>
    </row>
    <row r="301" spans="1:26">
      <c r="A301" s="6">
        <v>-123.44</v>
      </c>
      <c r="B301" s="6">
        <v>48.58</v>
      </c>
      <c r="C301" s="6">
        <v>49</v>
      </c>
      <c r="D301" s="6">
        <v>43538</v>
      </c>
      <c r="E301" s="6">
        <v>1971</v>
      </c>
      <c r="F301" s="6">
        <v>10</v>
      </c>
      <c r="G301" s="6">
        <v>26</v>
      </c>
      <c r="H301" s="6">
        <v>12.01</v>
      </c>
      <c r="I301" s="6">
        <v>5.92</v>
      </c>
      <c r="J301" s="6">
        <v>4.1399999999999997</v>
      </c>
      <c r="K301" s="1">
        <f t="shared" si="41"/>
        <v>8.9649999999999999</v>
      </c>
      <c r="L301" s="2">
        <f t="shared" si="42"/>
        <v>299</v>
      </c>
      <c r="Q301" s="1">
        <f t="shared" si="43"/>
        <v>9.2490000000000023</v>
      </c>
      <c r="R301" s="1">
        <f t="shared" si="44"/>
        <v>9.3724999999999969</v>
      </c>
      <c r="S301" s="1">
        <f t="shared" si="40"/>
        <v>3.9649999999999999</v>
      </c>
      <c r="T301" s="7">
        <f t="shared" si="39"/>
        <v>1827.3299999999992</v>
      </c>
      <c r="U301" s="1">
        <v>3.9649999999999999</v>
      </c>
      <c r="V301" s="7">
        <f t="shared" si="49"/>
        <v>1767.5449999999994</v>
      </c>
      <c r="W301" s="1">
        <f t="shared" si="45"/>
        <v>6.3539316000000001</v>
      </c>
      <c r="X301" s="1">
        <f t="shared" si="46"/>
        <v>2.6639999999999993</v>
      </c>
      <c r="Y301" s="1">
        <f t="shared" si="47"/>
        <v>4.5089657999999995</v>
      </c>
      <c r="Z301" s="7">
        <f t="shared" si="48"/>
        <v>2459.9181432000009</v>
      </c>
    </row>
    <row r="302" spans="1:26">
      <c r="A302" s="6">
        <v>-123.44</v>
      </c>
      <c r="B302" s="6">
        <v>48.58</v>
      </c>
      <c r="C302" s="6">
        <v>49</v>
      </c>
      <c r="D302" s="6">
        <v>43538</v>
      </c>
      <c r="E302" s="6">
        <v>1971</v>
      </c>
      <c r="F302" s="6">
        <v>10</v>
      </c>
      <c r="G302" s="6">
        <v>27</v>
      </c>
      <c r="H302" s="6">
        <v>11.42</v>
      </c>
      <c r="I302" s="6">
        <v>5.46</v>
      </c>
      <c r="J302" s="6">
        <v>2.78</v>
      </c>
      <c r="K302" s="1">
        <f t="shared" si="41"/>
        <v>8.44</v>
      </c>
      <c r="L302" s="2">
        <f t="shared" si="42"/>
        <v>300</v>
      </c>
      <c r="Q302" s="1">
        <f t="shared" si="43"/>
        <v>9.0759999999999987</v>
      </c>
      <c r="R302" s="1">
        <f t="shared" si="44"/>
        <v>9.2312499999999993</v>
      </c>
      <c r="S302" s="1">
        <f t="shared" si="40"/>
        <v>3.4399999999999995</v>
      </c>
      <c r="T302" s="7">
        <f t="shared" si="39"/>
        <v>1830.7699999999993</v>
      </c>
      <c r="U302" s="1">
        <v>3.4399999999999995</v>
      </c>
      <c r="V302" s="7">
        <f t="shared" si="49"/>
        <v>1770.9849999999994</v>
      </c>
      <c r="W302" s="1">
        <f t="shared" si="45"/>
        <v>4.5592224000000003</v>
      </c>
      <c r="X302" s="1">
        <f t="shared" si="46"/>
        <v>1.8359999999999992</v>
      </c>
      <c r="Y302" s="1">
        <f t="shared" si="47"/>
        <v>3.1976111999999999</v>
      </c>
      <c r="Z302" s="7">
        <f t="shared" si="48"/>
        <v>2463.1157544000012</v>
      </c>
    </row>
    <row r="303" spans="1:26">
      <c r="A303" s="6">
        <v>-123.44</v>
      </c>
      <c r="B303" s="6">
        <v>48.58</v>
      </c>
      <c r="C303" s="6">
        <v>49</v>
      </c>
      <c r="D303" s="6">
        <v>43538</v>
      </c>
      <c r="E303" s="6">
        <v>1971</v>
      </c>
      <c r="F303" s="6">
        <v>10</v>
      </c>
      <c r="G303" s="6">
        <v>28</v>
      </c>
      <c r="H303" s="6">
        <v>11.32</v>
      </c>
      <c r="I303" s="6">
        <v>4.95</v>
      </c>
      <c r="J303" s="6">
        <v>2.73</v>
      </c>
      <c r="K303" s="1">
        <f t="shared" si="41"/>
        <v>8.1349999999999998</v>
      </c>
      <c r="L303" s="2">
        <f t="shared" si="42"/>
        <v>301</v>
      </c>
      <c r="Q303" s="1">
        <f t="shared" si="43"/>
        <v>8.8469999999999978</v>
      </c>
      <c r="R303" s="1">
        <f t="shared" si="44"/>
        <v>9.0393749999999997</v>
      </c>
      <c r="S303" s="1">
        <f t="shared" si="40"/>
        <v>3.1349999999999998</v>
      </c>
      <c r="T303" s="7">
        <f t="shared" ref="T303:T330" si="50">T302+S303</f>
        <v>1833.9049999999993</v>
      </c>
      <c r="U303" s="1">
        <v>3.1349999999999998</v>
      </c>
      <c r="V303" s="7">
        <f t="shared" si="49"/>
        <v>1774.1199999999994</v>
      </c>
      <c r="W303" s="1">
        <f t="shared" si="45"/>
        <v>4.2492384000000012</v>
      </c>
      <c r="X303" s="1">
        <f t="shared" si="46"/>
        <v>0.91799999999999959</v>
      </c>
      <c r="Y303" s="1">
        <f t="shared" si="47"/>
        <v>2.5836192000000002</v>
      </c>
      <c r="Z303" s="7">
        <f t="shared" si="48"/>
        <v>2465.6993736000013</v>
      </c>
    </row>
    <row r="304" spans="1:26">
      <c r="A304" s="6">
        <v>-123.44</v>
      </c>
      <c r="B304" s="6">
        <v>48.58</v>
      </c>
      <c r="C304" s="6">
        <v>49</v>
      </c>
      <c r="D304" s="6">
        <v>43538</v>
      </c>
      <c r="E304" s="6">
        <v>1971</v>
      </c>
      <c r="F304" s="6">
        <v>10</v>
      </c>
      <c r="G304" s="6">
        <v>29</v>
      </c>
      <c r="H304" s="6">
        <v>11.05</v>
      </c>
      <c r="I304" s="6">
        <v>4.3499999999999996</v>
      </c>
      <c r="J304" s="6">
        <v>4.55</v>
      </c>
      <c r="K304" s="1">
        <f t="shared" si="41"/>
        <v>7.7</v>
      </c>
      <c r="L304" s="2">
        <f t="shared" si="42"/>
        <v>302</v>
      </c>
      <c r="Q304" s="1">
        <f t="shared" si="43"/>
        <v>8.5500000000000007</v>
      </c>
      <c r="R304" s="1">
        <f t="shared" si="44"/>
        <v>8.8150000000000013</v>
      </c>
      <c r="S304" s="1">
        <f t="shared" si="40"/>
        <v>2.7</v>
      </c>
      <c r="T304" s="7">
        <f t="shared" si="50"/>
        <v>1836.6049999999993</v>
      </c>
      <c r="U304" s="1">
        <v>2.7</v>
      </c>
      <c r="V304" s="7">
        <f t="shared" si="49"/>
        <v>1776.8199999999995</v>
      </c>
      <c r="W304" s="1">
        <f t="shared" si="45"/>
        <v>3.4038900000000023</v>
      </c>
      <c r="X304" s="1">
        <f t="shared" si="46"/>
        <v>0</v>
      </c>
      <c r="Y304" s="1">
        <f t="shared" si="47"/>
        <v>1.7019450000000012</v>
      </c>
      <c r="Z304" s="7">
        <f t="shared" si="48"/>
        <v>2467.4013186000011</v>
      </c>
    </row>
    <row r="305" spans="1:26">
      <c r="A305" s="6">
        <v>-123.44</v>
      </c>
      <c r="B305" s="6">
        <v>48.58</v>
      </c>
      <c r="C305" s="6">
        <v>49</v>
      </c>
      <c r="D305" s="6">
        <v>43538</v>
      </c>
      <c r="E305" s="6">
        <v>1971</v>
      </c>
      <c r="F305" s="6">
        <v>10</v>
      </c>
      <c r="G305" s="6">
        <v>30</v>
      </c>
      <c r="H305" s="6">
        <v>10.69</v>
      </c>
      <c r="I305" s="6">
        <v>4.6399999999999997</v>
      </c>
      <c r="J305" s="6">
        <v>5.39</v>
      </c>
      <c r="K305" s="1">
        <f t="shared" si="41"/>
        <v>7.6649999999999991</v>
      </c>
      <c r="L305" s="2">
        <f t="shared" si="42"/>
        <v>303</v>
      </c>
      <c r="Q305" s="1">
        <f t="shared" si="43"/>
        <v>8.1810000000000009</v>
      </c>
      <c r="R305" s="1">
        <f t="shared" si="44"/>
        <v>8.6099999999999977</v>
      </c>
      <c r="S305" s="1">
        <f t="shared" si="40"/>
        <v>2.6649999999999991</v>
      </c>
      <c r="T305" s="7">
        <f t="shared" si="50"/>
        <v>1839.2699999999993</v>
      </c>
      <c r="U305" s="1">
        <v>2.6649999999999991</v>
      </c>
      <c r="V305" s="7">
        <f t="shared" si="49"/>
        <v>1779.4849999999994</v>
      </c>
      <c r="W305" s="1">
        <f t="shared" si="45"/>
        <v>2.2577075999999985</v>
      </c>
      <c r="X305" s="1">
        <f t="shared" si="46"/>
        <v>0.35999999999999871</v>
      </c>
      <c r="Y305" s="1">
        <f t="shared" si="47"/>
        <v>1.3088537999999985</v>
      </c>
      <c r="Z305" s="7">
        <f t="shared" si="48"/>
        <v>2468.7101724000013</v>
      </c>
    </row>
    <row r="306" spans="1:26">
      <c r="A306" s="6">
        <v>-123.44</v>
      </c>
      <c r="B306" s="6">
        <v>48.58</v>
      </c>
      <c r="C306" s="6">
        <v>49</v>
      </c>
      <c r="D306" s="6">
        <v>43538</v>
      </c>
      <c r="E306" s="6">
        <v>1971</v>
      </c>
      <c r="F306" s="6">
        <v>10</v>
      </c>
      <c r="G306" s="6">
        <v>31</v>
      </c>
      <c r="H306" s="6">
        <v>11.22</v>
      </c>
      <c r="I306" s="6">
        <v>4.9400000000000004</v>
      </c>
      <c r="J306" s="6">
        <v>4.4400000000000004</v>
      </c>
      <c r="K306" s="1">
        <f t="shared" si="41"/>
        <v>8.08</v>
      </c>
      <c r="L306" s="2">
        <f t="shared" si="42"/>
        <v>304</v>
      </c>
      <c r="Q306" s="1">
        <f t="shared" si="43"/>
        <v>8.0040000000000013</v>
      </c>
      <c r="R306" s="1">
        <f t="shared" si="44"/>
        <v>8.4599999999999991</v>
      </c>
      <c r="S306" s="1">
        <f t="shared" si="40"/>
        <v>3.08</v>
      </c>
      <c r="T306" s="7">
        <f t="shared" si="50"/>
        <v>1842.3499999999992</v>
      </c>
      <c r="U306" s="1">
        <v>3.08</v>
      </c>
      <c r="V306" s="7">
        <f t="shared" si="49"/>
        <v>1782.5649999999994</v>
      </c>
      <c r="W306" s="1">
        <f t="shared" si="45"/>
        <v>3.9375744000000021</v>
      </c>
      <c r="X306" s="1">
        <f t="shared" si="46"/>
        <v>0.9</v>
      </c>
      <c r="Y306" s="1">
        <f t="shared" si="47"/>
        <v>2.418787200000001</v>
      </c>
      <c r="Z306" s="7">
        <f t="shared" si="48"/>
        <v>2471.1289596000015</v>
      </c>
    </row>
    <row r="307" spans="1:26">
      <c r="A307" s="6">
        <v>-123.44</v>
      </c>
      <c r="B307" s="6">
        <v>48.58</v>
      </c>
      <c r="C307" s="6">
        <v>49</v>
      </c>
      <c r="D307" s="6">
        <v>43538</v>
      </c>
      <c r="E307" s="6">
        <v>1971</v>
      </c>
      <c r="F307" s="6">
        <v>11</v>
      </c>
      <c r="G307" s="6">
        <v>1</v>
      </c>
      <c r="H307" s="6">
        <v>11.33</v>
      </c>
      <c r="I307" s="6">
        <v>4.6399999999999997</v>
      </c>
      <c r="J307" s="6">
        <v>4.12</v>
      </c>
      <c r="K307" s="1">
        <f t="shared" si="41"/>
        <v>7.9849999999999994</v>
      </c>
      <c r="L307" s="2">
        <f t="shared" si="42"/>
        <v>305</v>
      </c>
      <c r="Q307" s="1">
        <f t="shared" si="43"/>
        <v>7.9129999999999994</v>
      </c>
      <c r="R307" s="1">
        <f t="shared" si="44"/>
        <v>8.3099999999999987</v>
      </c>
      <c r="S307" s="1">
        <f t="shared" ref="S307:S330" si="51">K307-5</f>
        <v>2.9849999999999994</v>
      </c>
      <c r="T307" s="7">
        <f t="shared" si="50"/>
        <v>1845.3349999999991</v>
      </c>
      <c r="W307" s="1"/>
      <c r="X307" s="1"/>
      <c r="Y307" s="1"/>
      <c r="Z307" s="7"/>
    </row>
    <row r="308" spans="1:26">
      <c r="A308" s="6">
        <v>-123.44</v>
      </c>
      <c r="B308" s="6">
        <v>48.58</v>
      </c>
      <c r="C308" s="6">
        <v>49</v>
      </c>
      <c r="D308" s="6">
        <v>43538</v>
      </c>
      <c r="E308" s="6">
        <v>1971</v>
      </c>
      <c r="F308" s="6">
        <v>11</v>
      </c>
      <c r="G308" s="6">
        <v>2</v>
      </c>
      <c r="H308" s="6">
        <v>10.65</v>
      </c>
      <c r="I308" s="6">
        <v>4.67</v>
      </c>
      <c r="J308" s="6">
        <v>6.82</v>
      </c>
      <c r="K308" s="1">
        <f t="shared" si="41"/>
        <v>7.66</v>
      </c>
      <c r="L308" s="2">
        <f t="shared" si="42"/>
        <v>306</v>
      </c>
      <c r="Q308" s="1">
        <f t="shared" si="43"/>
        <v>7.8180000000000005</v>
      </c>
      <c r="R308" s="1">
        <f t="shared" si="44"/>
        <v>8.0787499999999994</v>
      </c>
      <c r="S308" s="1">
        <f t="shared" si="51"/>
        <v>2.66</v>
      </c>
      <c r="T308" s="7">
        <f t="shared" si="50"/>
        <v>1847.9949999999992</v>
      </c>
      <c r="W308" s="1"/>
      <c r="X308" s="1"/>
      <c r="Y308" s="1"/>
      <c r="Z308" s="7"/>
    </row>
    <row r="309" spans="1:26">
      <c r="A309" s="6">
        <v>-123.44</v>
      </c>
      <c r="B309" s="6">
        <v>48.58</v>
      </c>
      <c r="C309" s="6">
        <v>49</v>
      </c>
      <c r="D309" s="6">
        <v>43538</v>
      </c>
      <c r="E309" s="6">
        <v>1971</v>
      </c>
      <c r="F309" s="6">
        <v>11</v>
      </c>
      <c r="G309" s="6">
        <v>3</v>
      </c>
      <c r="H309" s="6">
        <v>11.08</v>
      </c>
      <c r="I309" s="6">
        <v>5.6</v>
      </c>
      <c r="J309" s="6">
        <v>7.68</v>
      </c>
      <c r="K309" s="1">
        <f t="shared" si="41"/>
        <v>8.34</v>
      </c>
      <c r="L309" s="2">
        <f t="shared" si="42"/>
        <v>307</v>
      </c>
      <c r="Q309" s="1">
        <f t="shared" si="43"/>
        <v>7.9459999999999997</v>
      </c>
      <c r="R309" s="1">
        <f t="shared" si="44"/>
        <v>8.0006250000000012</v>
      </c>
      <c r="S309" s="1">
        <f t="shared" si="51"/>
        <v>3.34</v>
      </c>
      <c r="T309" s="7">
        <f t="shared" si="50"/>
        <v>1851.3349999999991</v>
      </c>
      <c r="W309" s="1"/>
      <c r="X309" s="1"/>
      <c r="Y309" s="1"/>
      <c r="Z309" s="7"/>
    </row>
    <row r="310" spans="1:26">
      <c r="A310" s="6">
        <v>-123.44</v>
      </c>
      <c r="B310" s="6">
        <v>48.58</v>
      </c>
      <c r="C310" s="6">
        <v>49</v>
      </c>
      <c r="D310" s="6">
        <v>43538</v>
      </c>
      <c r="E310" s="6">
        <v>1971</v>
      </c>
      <c r="F310" s="6">
        <v>11</v>
      </c>
      <c r="G310" s="6">
        <v>4</v>
      </c>
      <c r="H310" s="6">
        <v>11.06</v>
      </c>
      <c r="I310" s="6">
        <v>4.97</v>
      </c>
      <c r="J310" s="6">
        <v>3.04</v>
      </c>
      <c r="K310" s="1">
        <f t="shared" si="41"/>
        <v>8.0150000000000006</v>
      </c>
      <c r="L310" s="2">
        <f t="shared" si="42"/>
        <v>308</v>
      </c>
      <c r="Q310" s="1">
        <f t="shared" si="43"/>
        <v>8.016</v>
      </c>
      <c r="R310" s="1">
        <f t="shared" si="44"/>
        <v>7.9474999999999998</v>
      </c>
      <c r="S310" s="1">
        <f t="shared" si="51"/>
        <v>3.0150000000000006</v>
      </c>
      <c r="T310" s="7">
        <f t="shared" si="50"/>
        <v>1854.3499999999992</v>
      </c>
      <c r="W310" s="1"/>
      <c r="X310" s="1"/>
      <c r="Y310" s="1"/>
      <c r="Z310" s="7"/>
    </row>
    <row r="311" spans="1:26">
      <c r="A311" s="6">
        <v>-123.44</v>
      </c>
      <c r="B311" s="6">
        <v>48.58</v>
      </c>
      <c r="C311" s="6">
        <v>49</v>
      </c>
      <c r="D311" s="6">
        <v>43538</v>
      </c>
      <c r="E311" s="6">
        <v>1971</v>
      </c>
      <c r="F311" s="6">
        <v>11</v>
      </c>
      <c r="G311" s="6">
        <v>5</v>
      </c>
      <c r="H311" s="6">
        <v>10.66</v>
      </c>
      <c r="I311" s="6">
        <v>4.62</v>
      </c>
      <c r="J311" s="6">
        <v>2.86</v>
      </c>
      <c r="K311" s="1">
        <f t="shared" si="41"/>
        <v>7.6400000000000006</v>
      </c>
      <c r="L311" s="2">
        <f t="shared" si="42"/>
        <v>309</v>
      </c>
      <c r="Q311" s="1">
        <f t="shared" si="43"/>
        <v>7.9279999999999999</v>
      </c>
      <c r="R311" s="1">
        <f t="shared" si="44"/>
        <v>7.8856250000000001</v>
      </c>
      <c r="S311" s="1">
        <f t="shared" si="51"/>
        <v>2.6400000000000006</v>
      </c>
      <c r="T311" s="7">
        <f t="shared" si="50"/>
        <v>1856.9899999999993</v>
      </c>
      <c r="W311" s="1"/>
      <c r="X311" s="1"/>
      <c r="Y311" s="1"/>
      <c r="Z311" s="7"/>
    </row>
    <row r="312" spans="1:26">
      <c r="A312" s="6">
        <v>-123.44</v>
      </c>
      <c r="B312" s="6">
        <v>48.58</v>
      </c>
      <c r="C312" s="6">
        <v>49</v>
      </c>
      <c r="D312" s="6">
        <v>43538</v>
      </c>
      <c r="E312" s="6">
        <v>1971</v>
      </c>
      <c r="F312" s="6">
        <v>11</v>
      </c>
      <c r="G312" s="6">
        <v>6</v>
      </c>
      <c r="H312" s="6">
        <v>10.3</v>
      </c>
      <c r="I312" s="6">
        <v>4.62</v>
      </c>
      <c r="J312" s="6">
        <v>5.87</v>
      </c>
      <c r="K312" s="1">
        <f t="shared" si="41"/>
        <v>7.4600000000000009</v>
      </c>
      <c r="L312" s="2">
        <f t="shared" si="42"/>
        <v>310</v>
      </c>
      <c r="Q312" s="1">
        <f t="shared" si="43"/>
        <v>7.8230000000000004</v>
      </c>
      <c r="R312" s="1">
        <f t="shared" si="44"/>
        <v>7.8556249999999999</v>
      </c>
      <c r="S312" s="1">
        <f t="shared" si="51"/>
        <v>2.4600000000000009</v>
      </c>
      <c r="T312" s="7">
        <f t="shared" si="50"/>
        <v>1859.4499999999994</v>
      </c>
      <c r="W312" s="1"/>
      <c r="X312" s="1"/>
      <c r="Y312" s="1"/>
      <c r="Z312" s="7"/>
    </row>
    <row r="313" spans="1:26">
      <c r="A313" s="6">
        <v>-123.44</v>
      </c>
      <c r="B313" s="6">
        <v>48.58</v>
      </c>
      <c r="C313" s="6">
        <v>49</v>
      </c>
      <c r="D313" s="6">
        <v>43538</v>
      </c>
      <c r="E313" s="6">
        <v>1971</v>
      </c>
      <c r="F313" s="6">
        <v>11</v>
      </c>
      <c r="G313" s="6">
        <v>7</v>
      </c>
      <c r="H313" s="6">
        <v>11.03</v>
      </c>
      <c r="I313" s="6">
        <v>4.9000000000000004</v>
      </c>
      <c r="J313" s="6">
        <v>6.73</v>
      </c>
      <c r="K313" s="1">
        <f t="shared" si="41"/>
        <v>7.9649999999999999</v>
      </c>
      <c r="L313" s="2">
        <f t="shared" si="42"/>
        <v>311</v>
      </c>
      <c r="Q313" s="1">
        <f t="shared" si="43"/>
        <v>7.8840000000000003</v>
      </c>
      <c r="R313" s="1">
        <f t="shared" si="44"/>
        <v>7.8931250000000004</v>
      </c>
      <c r="S313" s="1">
        <f t="shared" si="51"/>
        <v>2.9649999999999999</v>
      </c>
      <c r="T313" s="7">
        <f t="shared" si="50"/>
        <v>1862.4149999999993</v>
      </c>
      <c r="U313" s="18"/>
      <c r="W313" s="1"/>
      <c r="X313" s="1"/>
      <c r="Y313" s="1"/>
      <c r="Z313" s="7"/>
    </row>
    <row r="314" spans="1:26">
      <c r="A314" s="6">
        <v>-123.44</v>
      </c>
      <c r="B314" s="6">
        <v>48.58</v>
      </c>
      <c r="C314" s="6">
        <v>49</v>
      </c>
      <c r="D314" s="6">
        <v>43538</v>
      </c>
      <c r="E314" s="6">
        <v>1971</v>
      </c>
      <c r="F314" s="6">
        <v>11</v>
      </c>
      <c r="G314" s="6">
        <v>8</v>
      </c>
      <c r="H314" s="6">
        <v>10.52</v>
      </c>
      <c r="I314" s="6">
        <v>4.66</v>
      </c>
      <c r="J314" s="6">
        <v>4.42</v>
      </c>
      <c r="K314" s="1">
        <f t="shared" si="41"/>
        <v>7.59</v>
      </c>
      <c r="L314" s="2">
        <f t="shared" si="42"/>
        <v>312</v>
      </c>
      <c r="Q314" s="1">
        <f t="shared" si="43"/>
        <v>7.7339999999999991</v>
      </c>
      <c r="R314" s="1">
        <f t="shared" si="44"/>
        <v>7.8318750000000001</v>
      </c>
      <c r="S314" s="1">
        <f t="shared" si="51"/>
        <v>2.59</v>
      </c>
      <c r="T314" s="7">
        <f t="shared" si="50"/>
        <v>1865.0049999999992</v>
      </c>
      <c r="U314" s="18"/>
      <c r="W314" s="1"/>
      <c r="X314" s="1"/>
      <c r="Y314" s="1"/>
      <c r="Z314" s="7"/>
    </row>
    <row r="315" spans="1:26">
      <c r="A315" s="6">
        <v>-123.44</v>
      </c>
      <c r="B315" s="6">
        <v>48.58</v>
      </c>
      <c r="C315" s="6">
        <v>49</v>
      </c>
      <c r="D315" s="6">
        <v>43538</v>
      </c>
      <c r="E315" s="6">
        <v>1971</v>
      </c>
      <c r="F315" s="6">
        <v>11</v>
      </c>
      <c r="G315" s="6">
        <v>9</v>
      </c>
      <c r="H315" s="6">
        <v>9.94</v>
      </c>
      <c r="I315" s="6">
        <v>4.42</v>
      </c>
      <c r="J315" s="6">
        <v>4.7699999999999996</v>
      </c>
      <c r="K315" s="1">
        <f t="shared" si="41"/>
        <v>7.18</v>
      </c>
      <c r="L315" s="2">
        <f t="shared" si="42"/>
        <v>313</v>
      </c>
      <c r="Q315" s="1">
        <f t="shared" si="43"/>
        <v>7.5670000000000002</v>
      </c>
      <c r="R315" s="1">
        <f t="shared" si="44"/>
        <v>7.7312500000000002</v>
      </c>
      <c r="S315" s="1">
        <f t="shared" si="51"/>
        <v>2.1799999999999997</v>
      </c>
      <c r="T315" s="7">
        <f t="shared" si="50"/>
        <v>1867.1849999999993</v>
      </c>
      <c r="U315" s="18"/>
      <c r="W315" s="1"/>
      <c r="X315" s="1"/>
      <c r="Y315" s="1"/>
      <c r="Z315" s="7"/>
    </row>
    <row r="316" spans="1:26">
      <c r="A316" s="6">
        <v>-123.44</v>
      </c>
      <c r="B316" s="6">
        <v>48.58</v>
      </c>
      <c r="C316" s="6">
        <v>49</v>
      </c>
      <c r="D316" s="6">
        <v>43538</v>
      </c>
      <c r="E316" s="6">
        <v>1971</v>
      </c>
      <c r="F316" s="6">
        <v>11</v>
      </c>
      <c r="G316" s="6">
        <v>10</v>
      </c>
      <c r="H316" s="6">
        <v>10.02</v>
      </c>
      <c r="I316" s="6">
        <v>3.96</v>
      </c>
      <c r="J316" s="6">
        <v>5.21</v>
      </c>
      <c r="K316" s="1">
        <f t="shared" si="41"/>
        <v>6.99</v>
      </c>
      <c r="L316" s="2">
        <f t="shared" si="42"/>
        <v>314</v>
      </c>
      <c r="Q316" s="1">
        <f t="shared" si="43"/>
        <v>7.4369999999999994</v>
      </c>
      <c r="R316" s="1">
        <f t="shared" si="44"/>
        <v>7.6474999999999991</v>
      </c>
      <c r="S316" s="1">
        <f t="shared" si="51"/>
        <v>1.9900000000000002</v>
      </c>
      <c r="T316" s="7">
        <f t="shared" si="50"/>
        <v>1869.1749999999993</v>
      </c>
      <c r="U316" s="18"/>
      <c r="W316" s="1"/>
      <c r="X316" s="1"/>
      <c r="Y316" s="1"/>
      <c r="Z316" s="7"/>
    </row>
    <row r="317" spans="1:26">
      <c r="A317" s="6">
        <v>-123.44</v>
      </c>
      <c r="B317" s="6">
        <v>48.58</v>
      </c>
      <c r="C317" s="6">
        <v>49</v>
      </c>
      <c r="D317" s="6">
        <v>43538</v>
      </c>
      <c r="E317" s="6">
        <v>1971</v>
      </c>
      <c r="F317" s="6">
        <v>11</v>
      </c>
      <c r="G317" s="6">
        <v>11</v>
      </c>
      <c r="H317" s="6">
        <v>9.91</v>
      </c>
      <c r="I317" s="6">
        <v>4.29</v>
      </c>
      <c r="J317" s="6">
        <v>4.7699999999999996</v>
      </c>
      <c r="K317" s="1">
        <f t="shared" si="41"/>
        <v>7.1</v>
      </c>
      <c r="L317" s="2">
        <f t="shared" si="42"/>
        <v>315</v>
      </c>
      <c r="Q317" s="1">
        <f t="shared" si="43"/>
        <v>7.3650000000000002</v>
      </c>
      <c r="R317" s="1">
        <f t="shared" si="44"/>
        <v>7.4924999999999988</v>
      </c>
      <c r="S317" s="1">
        <f t="shared" si="51"/>
        <v>2.0999999999999996</v>
      </c>
      <c r="T317" s="7">
        <f t="shared" si="50"/>
        <v>1871.2749999999992</v>
      </c>
      <c r="U317" s="18"/>
      <c r="W317" s="1"/>
      <c r="X317" s="1"/>
      <c r="Y317" s="1"/>
      <c r="Z317" s="7"/>
    </row>
    <row r="318" spans="1:26">
      <c r="A318" s="6">
        <v>-123.44</v>
      </c>
      <c r="B318" s="6">
        <v>48.58</v>
      </c>
      <c r="C318" s="6">
        <v>49</v>
      </c>
      <c r="D318" s="6">
        <v>43538</v>
      </c>
      <c r="E318" s="6">
        <v>1971</v>
      </c>
      <c r="F318" s="6">
        <v>11</v>
      </c>
      <c r="G318" s="6">
        <v>12</v>
      </c>
      <c r="H318" s="6">
        <v>9.67</v>
      </c>
      <c r="I318" s="6">
        <v>4.0199999999999996</v>
      </c>
      <c r="J318" s="6">
        <v>5.25</v>
      </c>
      <c r="K318" s="1">
        <f t="shared" si="41"/>
        <v>6.8449999999999998</v>
      </c>
      <c r="L318" s="2">
        <f t="shared" si="42"/>
        <v>316</v>
      </c>
      <c r="Q318" s="1">
        <f t="shared" si="43"/>
        <v>7.141</v>
      </c>
      <c r="R318" s="1">
        <f t="shared" si="44"/>
        <v>7.3462499999999995</v>
      </c>
      <c r="S318" s="1">
        <f t="shared" si="51"/>
        <v>1.8449999999999998</v>
      </c>
      <c r="T318" s="7">
        <f t="shared" si="50"/>
        <v>1873.1199999999992</v>
      </c>
      <c r="U318" s="18"/>
      <c r="W318" s="1"/>
      <c r="X318" s="1"/>
      <c r="Y318" s="1"/>
      <c r="Z318" s="7"/>
    </row>
    <row r="319" spans="1:26">
      <c r="A319" s="6">
        <v>-123.44</v>
      </c>
      <c r="B319" s="6">
        <v>48.58</v>
      </c>
      <c r="C319" s="6">
        <v>49</v>
      </c>
      <c r="D319" s="6">
        <v>43538</v>
      </c>
      <c r="E319" s="6">
        <v>1971</v>
      </c>
      <c r="F319" s="6">
        <v>11</v>
      </c>
      <c r="G319" s="6">
        <v>13</v>
      </c>
      <c r="H319" s="6">
        <v>9.67</v>
      </c>
      <c r="I319" s="6">
        <v>3.87</v>
      </c>
      <c r="J319" s="6">
        <v>4.92</v>
      </c>
      <c r="K319" s="1">
        <f t="shared" si="41"/>
        <v>6.77</v>
      </c>
      <c r="L319" s="2">
        <f t="shared" si="42"/>
        <v>317</v>
      </c>
      <c r="Q319" s="1">
        <f t="shared" si="43"/>
        <v>6.9770000000000012</v>
      </c>
      <c r="R319" s="1">
        <f t="shared" si="44"/>
        <v>7.2374999999999998</v>
      </c>
      <c r="S319" s="1">
        <f t="shared" si="51"/>
        <v>1.7699999999999996</v>
      </c>
      <c r="T319" s="7">
        <f t="shared" si="50"/>
        <v>1874.8899999999992</v>
      </c>
      <c r="U319" s="18"/>
      <c r="W319" s="1"/>
      <c r="X319" s="1"/>
      <c r="Y319" s="1"/>
      <c r="Z319" s="7"/>
    </row>
    <row r="320" spans="1:26">
      <c r="A320" s="6">
        <v>-123.44</v>
      </c>
      <c r="B320" s="6">
        <v>48.58</v>
      </c>
      <c r="C320" s="6">
        <v>49</v>
      </c>
      <c r="D320" s="6">
        <v>43538</v>
      </c>
      <c r="E320" s="6">
        <v>1971</v>
      </c>
      <c r="F320" s="6">
        <v>11</v>
      </c>
      <c r="G320" s="6">
        <v>14</v>
      </c>
      <c r="H320" s="6">
        <v>9.58</v>
      </c>
      <c r="I320" s="6">
        <v>3.35</v>
      </c>
      <c r="J320" s="6">
        <v>4.7699999999999996</v>
      </c>
      <c r="K320" s="1">
        <f t="shared" si="41"/>
        <v>6.4649999999999999</v>
      </c>
      <c r="L320" s="2">
        <f t="shared" si="42"/>
        <v>318</v>
      </c>
      <c r="Q320" s="1">
        <f t="shared" si="43"/>
        <v>6.8340000000000005</v>
      </c>
      <c r="R320" s="1">
        <f t="shared" si="44"/>
        <v>7.1131250000000001</v>
      </c>
      <c r="S320" s="1">
        <f t="shared" si="51"/>
        <v>1.4649999999999999</v>
      </c>
      <c r="T320" s="7">
        <f t="shared" si="50"/>
        <v>1876.3549999999991</v>
      </c>
      <c r="W320" s="1"/>
      <c r="X320" s="1"/>
      <c r="Y320" s="1"/>
      <c r="Z320" s="7"/>
    </row>
    <row r="321" spans="1:26">
      <c r="A321" s="6">
        <v>-123.44</v>
      </c>
      <c r="B321" s="6">
        <v>48.58</v>
      </c>
      <c r="C321" s="6">
        <v>49</v>
      </c>
      <c r="D321" s="6">
        <v>43538</v>
      </c>
      <c r="E321" s="6">
        <v>1971</v>
      </c>
      <c r="F321" s="6">
        <v>11</v>
      </c>
      <c r="G321" s="6">
        <v>15</v>
      </c>
      <c r="H321" s="6">
        <v>9.39</v>
      </c>
      <c r="I321" s="6">
        <v>3.76</v>
      </c>
      <c r="J321" s="6">
        <v>5.12</v>
      </c>
      <c r="K321" s="1">
        <f t="shared" si="41"/>
        <v>6.5750000000000002</v>
      </c>
      <c r="L321" s="2">
        <f t="shared" si="42"/>
        <v>319</v>
      </c>
      <c r="Q321" s="1">
        <f t="shared" si="43"/>
        <v>6.7509999999999994</v>
      </c>
      <c r="R321" s="1">
        <f t="shared" si="44"/>
        <v>6.9393750000000001</v>
      </c>
      <c r="S321" s="1">
        <f t="shared" si="51"/>
        <v>1.5750000000000002</v>
      </c>
      <c r="T321" s="7">
        <f t="shared" si="50"/>
        <v>1877.9299999999992</v>
      </c>
      <c r="W321" s="1"/>
      <c r="X321" s="1"/>
      <c r="Y321" s="1"/>
      <c r="Z321" s="7"/>
    </row>
    <row r="322" spans="1:26">
      <c r="A322" s="6">
        <v>-123.44</v>
      </c>
      <c r="B322" s="6">
        <v>48.58</v>
      </c>
      <c r="C322" s="6">
        <v>49</v>
      </c>
      <c r="D322" s="6">
        <v>43538</v>
      </c>
      <c r="E322" s="6">
        <v>1971</v>
      </c>
      <c r="F322" s="6">
        <v>11</v>
      </c>
      <c r="G322" s="6">
        <v>16</v>
      </c>
      <c r="H322" s="6">
        <v>9.3800000000000008</v>
      </c>
      <c r="I322" s="6">
        <v>4.1500000000000004</v>
      </c>
      <c r="J322" s="6">
        <v>4.5599999999999996</v>
      </c>
      <c r="K322" s="1">
        <f t="shared" si="41"/>
        <v>6.7650000000000006</v>
      </c>
      <c r="L322" s="2">
        <f t="shared" si="42"/>
        <v>320</v>
      </c>
      <c r="Q322" s="1">
        <f t="shared" si="43"/>
        <v>6.6840000000000002</v>
      </c>
      <c r="R322" s="1">
        <f t="shared" si="44"/>
        <v>6.8362500000000006</v>
      </c>
      <c r="S322" s="1">
        <f t="shared" si="51"/>
        <v>1.7650000000000006</v>
      </c>
      <c r="T322" s="7">
        <f t="shared" si="50"/>
        <v>1879.6949999999993</v>
      </c>
      <c r="W322" s="1"/>
      <c r="X322" s="1"/>
      <c r="Y322" s="1"/>
      <c r="Z322" s="7"/>
    </row>
    <row r="323" spans="1:26">
      <c r="A323" s="6">
        <v>-123.44</v>
      </c>
      <c r="B323" s="6">
        <v>48.58</v>
      </c>
      <c r="C323" s="6">
        <v>49</v>
      </c>
      <c r="D323" s="6">
        <v>43538</v>
      </c>
      <c r="E323" s="6">
        <v>1971</v>
      </c>
      <c r="F323" s="6">
        <v>11</v>
      </c>
      <c r="G323" s="6">
        <v>17</v>
      </c>
      <c r="H323" s="6">
        <v>8.76</v>
      </c>
      <c r="I323" s="6">
        <v>3.08</v>
      </c>
      <c r="J323" s="6">
        <v>3.52</v>
      </c>
      <c r="K323" s="1">
        <f t="shared" si="41"/>
        <v>5.92</v>
      </c>
      <c r="L323" s="2">
        <f t="shared" si="42"/>
        <v>321</v>
      </c>
      <c r="Q323" s="1">
        <f t="shared" si="43"/>
        <v>6.4989999999999997</v>
      </c>
      <c r="R323" s="1">
        <f t="shared" si="44"/>
        <v>6.6787500000000009</v>
      </c>
      <c r="S323" s="1">
        <f t="shared" si="51"/>
        <v>0.91999999999999993</v>
      </c>
      <c r="T323" s="7">
        <f t="shared" si="50"/>
        <v>1880.6149999999993</v>
      </c>
      <c r="W323" s="1"/>
      <c r="X323" s="1"/>
      <c r="Y323" s="1"/>
      <c r="Z323" s="7"/>
    </row>
    <row r="324" spans="1:26">
      <c r="A324" s="6">
        <v>-123.44</v>
      </c>
      <c r="B324" s="6">
        <v>48.58</v>
      </c>
      <c r="C324" s="6">
        <v>49</v>
      </c>
      <c r="D324" s="6">
        <v>43538</v>
      </c>
      <c r="E324" s="6">
        <v>1971</v>
      </c>
      <c r="F324" s="6">
        <v>11</v>
      </c>
      <c r="G324" s="6">
        <v>18</v>
      </c>
      <c r="H324" s="6">
        <v>8.2799999999999994</v>
      </c>
      <c r="I324" s="6">
        <v>2.71</v>
      </c>
      <c r="J324" s="6">
        <v>2.97</v>
      </c>
      <c r="K324" s="1">
        <f t="shared" ref="K324:K367" si="52">AVERAGE(H324,I324)</f>
        <v>5.4949999999999992</v>
      </c>
      <c r="L324" s="2">
        <f t="shared" si="42"/>
        <v>322</v>
      </c>
      <c r="Q324" s="1">
        <f t="shared" si="43"/>
        <v>6.2439999999999998</v>
      </c>
      <c r="R324" s="1">
        <f t="shared" si="44"/>
        <v>6.4918749999999994</v>
      </c>
      <c r="S324" s="1">
        <f t="shared" si="51"/>
        <v>0.49499999999999922</v>
      </c>
      <c r="T324" s="7">
        <f t="shared" si="50"/>
        <v>1881.1099999999992</v>
      </c>
      <c r="W324" s="1"/>
      <c r="X324" s="1"/>
      <c r="Y324" s="1"/>
      <c r="Z324" s="7"/>
    </row>
    <row r="325" spans="1:26">
      <c r="A325" s="6">
        <v>-123.44</v>
      </c>
      <c r="B325" s="6">
        <v>48.58</v>
      </c>
      <c r="C325" s="6">
        <v>49</v>
      </c>
      <c r="D325" s="6">
        <v>43538</v>
      </c>
      <c r="E325" s="6">
        <v>1971</v>
      </c>
      <c r="F325" s="6">
        <v>11</v>
      </c>
      <c r="G325" s="6">
        <v>19</v>
      </c>
      <c r="H325" s="6">
        <v>8.2799999999999994</v>
      </c>
      <c r="I325" s="6">
        <v>3.57</v>
      </c>
      <c r="J325" s="6">
        <v>8.42</v>
      </c>
      <c r="K325" s="1">
        <f t="shared" si="52"/>
        <v>5.9249999999999998</v>
      </c>
      <c r="L325" s="2">
        <f t="shared" ref="L325:L367" si="53">L324+1</f>
        <v>323</v>
      </c>
      <c r="Q325" s="1">
        <f t="shared" si="43"/>
        <v>6.1360000000000001</v>
      </c>
      <c r="R325" s="1">
        <f t="shared" si="44"/>
        <v>6.3449999999999998</v>
      </c>
      <c r="S325" s="1">
        <f t="shared" si="51"/>
        <v>0.92499999999999982</v>
      </c>
      <c r="T325" s="7">
        <f t="shared" si="50"/>
        <v>1882.0349999999992</v>
      </c>
      <c r="W325" s="1"/>
      <c r="X325" s="1"/>
      <c r="Y325" s="1"/>
      <c r="Z325" s="7"/>
    </row>
    <row r="326" spans="1:26">
      <c r="A326" s="6">
        <v>-123.44</v>
      </c>
      <c r="B326" s="6">
        <v>48.58</v>
      </c>
      <c r="C326" s="6">
        <v>49</v>
      </c>
      <c r="D326" s="6">
        <v>43538</v>
      </c>
      <c r="E326" s="6">
        <v>1971</v>
      </c>
      <c r="F326" s="6">
        <v>11</v>
      </c>
      <c r="G326" s="6">
        <v>20</v>
      </c>
      <c r="H326" s="6">
        <v>8.43</v>
      </c>
      <c r="I326" s="6">
        <v>3.06</v>
      </c>
      <c r="J326" s="6">
        <v>6.58</v>
      </c>
      <c r="K326" s="1">
        <f t="shared" si="52"/>
        <v>5.7450000000000001</v>
      </c>
      <c r="L326" s="2">
        <f t="shared" si="53"/>
        <v>324</v>
      </c>
      <c r="Q326" s="1">
        <f t="shared" si="43"/>
        <v>5.9700000000000006</v>
      </c>
      <c r="R326" s="1">
        <f t="shared" si="44"/>
        <v>6.2074999999999996</v>
      </c>
      <c r="S326" s="1">
        <f t="shared" si="51"/>
        <v>0.74500000000000011</v>
      </c>
      <c r="T326" s="7">
        <f t="shared" si="50"/>
        <v>1882.7799999999991</v>
      </c>
      <c r="W326" s="1"/>
      <c r="X326" s="1"/>
      <c r="Y326" s="1"/>
      <c r="Z326" s="7"/>
    </row>
    <row r="327" spans="1:26">
      <c r="A327" s="6">
        <v>-123.44</v>
      </c>
      <c r="B327" s="6">
        <v>48.58</v>
      </c>
      <c r="C327" s="6">
        <v>49</v>
      </c>
      <c r="D327" s="6">
        <v>43538</v>
      </c>
      <c r="E327" s="6">
        <v>1971</v>
      </c>
      <c r="F327" s="6">
        <v>11</v>
      </c>
      <c r="G327" s="6">
        <v>21</v>
      </c>
      <c r="H327" s="6">
        <v>8.06</v>
      </c>
      <c r="I327" s="6">
        <v>2.02</v>
      </c>
      <c r="J327" s="6">
        <v>4.6399999999999997</v>
      </c>
      <c r="K327" s="1">
        <f t="shared" si="52"/>
        <v>5.04</v>
      </c>
      <c r="L327" s="2">
        <f t="shared" si="53"/>
        <v>325</v>
      </c>
      <c r="Q327" s="1">
        <f t="shared" si="43"/>
        <v>5.6250000000000009</v>
      </c>
      <c r="R327" s="1">
        <f t="shared" si="44"/>
        <v>5.99125</v>
      </c>
      <c r="S327" s="1">
        <f t="shared" si="51"/>
        <v>4.0000000000000036E-2</v>
      </c>
      <c r="T327" s="7">
        <f t="shared" si="50"/>
        <v>1882.819999999999</v>
      </c>
      <c r="W327" s="1"/>
      <c r="X327" s="1"/>
      <c r="Y327" s="1"/>
      <c r="Z327" s="7"/>
    </row>
    <row r="328" spans="1:26">
      <c r="A328" s="6">
        <v>-123.44</v>
      </c>
      <c r="B328" s="6">
        <v>48.58</v>
      </c>
      <c r="C328" s="6">
        <v>49</v>
      </c>
      <c r="D328" s="6">
        <v>43538</v>
      </c>
      <c r="E328" s="6">
        <v>1971</v>
      </c>
      <c r="F328" s="6">
        <v>11</v>
      </c>
      <c r="G328" s="6">
        <v>22</v>
      </c>
      <c r="H328" s="6">
        <v>7.27</v>
      </c>
      <c r="I328" s="6">
        <v>1.84</v>
      </c>
      <c r="J328" s="6">
        <v>6.79</v>
      </c>
      <c r="K328" s="1">
        <f t="shared" si="52"/>
        <v>4.5549999999999997</v>
      </c>
      <c r="L328" s="2">
        <f t="shared" si="53"/>
        <v>326</v>
      </c>
      <c r="Q328" s="1">
        <f t="shared" ref="Q328:Q366" si="54">AVERAGE(H324:I328)</f>
        <v>5.3520000000000012</v>
      </c>
      <c r="R328" s="1">
        <f t="shared" si="44"/>
        <v>5.7524999999999995</v>
      </c>
      <c r="S328" s="21">
        <v>0</v>
      </c>
      <c r="T328" s="7">
        <f t="shared" si="50"/>
        <v>1882.819999999999</v>
      </c>
      <c r="W328" s="1"/>
      <c r="X328" s="1"/>
      <c r="Y328" s="1"/>
      <c r="Z328" s="7"/>
    </row>
    <row r="329" spans="1:26">
      <c r="A329" s="6">
        <v>-123.44</v>
      </c>
      <c r="B329" s="6">
        <v>48.58</v>
      </c>
      <c r="C329" s="6">
        <v>49</v>
      </c>
      <c r="D329" s="6">
        <v>43538</v>
      </c>
      <c r="E329" s="6">
        <v>1971</v>
      </c>
      <c r="F329" s="6">
        <v>11</v>
      </c>
      <c r="G329" s="6">
        <v>23</v>
      </c>
      <c r="H329" s="6">
        <v>8.0399999999999991</v>
      </c>
      <c r="I329" s="6">
        <v>2.1800000000000002</v>
      </c>
      <c r="J329" s="6">
        <v>7.52</v>
      </c>
      <c r="K329" s="1">
        <f t="shared" si="52"/>
        <v>5.1099999999999994</v>
      </c>
      <c r="L329" s="2">
        <f t="shared" si="53"/>
        <v>327</v>
      </c>
      <c r="Q329" s="1">
        <f t="shared" si="54"/>
        <v>5.2750000000000004</v>
      </c>
      <c r="R329" s="1">
        <f t="shared" si="44"/>
        <v>5.5693750000000009</v>
      </c>
      <c r="S329" s="1">
        <f t="shared" si="51"/>
        <v>0.10999999999999943</v>
      </c>
      <c r="T329" s="7">
        <f t="shared" si="50"/>
        <v>1882.9299999999989</v>
      </c>
      <c r="W329" s="1"/>
      <c r="X329" s="1"/>
      <c r="Y329" s="1"/>
      <c r="Z329" s="7"/>
    </row>
    <row r="330" spans="1:26">
      <c r="A330" s="6">
        <v>-123.44</v>
      </c>
      <c r="B330" s="6">
        <v>48.58</v>
      </c>
      <c r="C330" s="6">
        <v>49</v>
      </c>
      <c r="D330" s="6">
        <v>43538</v>
      </c>
      <c r="E330" s="6">
        <v>1971</v>
      </c>
      <c r="F330" s="6">
        <v>11</v>
      </c>
      <c r="G330" s="6">
        <v>24</v>
      </c>
      <c r="H330" s="6">
        <v>7.79</v>
      </c>
      <c r="I330" s="6">
        <v>2.5299999999999998</v>
      </c>
      <c r="J330" s="6">
        <v>6.32</v>
      </c>
      <c r="K330" s="1">
        <f t="shared" si="52"/>
        <v>5.16</v>
      </c>
      <c r="L330" s="2">
        <f t="shared" si="53"/>
        <v>328</v>
      </c>
      <c r="Q330" s="33">
        <f t="shared" si="54"/>
        <v>5.1219999999999999</v>
      </c>
      <c r="R330" s="1">
        <f t="shared" si="44"/>
        <v>5.3687500000000012</v>
      </c>
      <c r="S330" s="1">
        <f t="shared" si="51"/>
        <v>0.16000000000000014</v>
      </c>
      <c r="T330" s="7">
        <f t="shared" si="50"/>
        <v>1883.089999999999</v>
      </c>
      <c r="W330" s="1"/>
      <c r="X330" s="1"/>
      <c r="Y330" s="1"/>
      <c r="Z330" s="7"/>
    </row>
    <row r="331" spans="1:26">
      <c r="A331" s="6">
        <v>-123.44</v>
      </c>
      <c r="B331" s="6">
        <v>48.58</v>
      </c>
      <c r="C331" s="6">
        <v>49</v>
      </c>
      <c r="D331" s="6">
        <v>43538</v>
      </c>
      <c r="E331" s="6">
        <v>1971</v>
      </c>
      <c r="F331" s="6">
        <v>11</v>
      </c>
      <c r="G331" s="6">
        <v>25</v>
      </c>
      <c r="H331" s="6">
        <v>7.64</v>
      </c>
      <c r="I331" s="6">
        <v>2.5099999999999998</v>
      </c>
      <c r="J331" s="6">
        <v>5.01</v>
      </c>
      <c r="K331" s="1">
        <f t="shared" si="52"/>
        <v>5.0749999999999993</v>
      </c>
      <c r="L331" s="2">
        <f t="shared" si="53"/>
        <v>329</v>
      </c>
      <c r="Q331" s="1">
        <f t="shared" si="54"/>
        <v>4.9880000000000004</v>
      </c>
      <c r="R331" s="1">
        <f t="shared" ref="R331:R368" si="55">AVERAGE(H324:I331)</f>
        <v>5.2631250000000014</v>
      </c>
      <c r="S331" s="18"/>
      <c r="T331" s="17"/>
      <c r="U331" s="18"/>
      <c r="W331" s="1"/>
      <c r="X331" s="1"/>
      <c r="Y331" s="1"/>
      <c r="Z331" s="7"/>
    </row>
    <row r="332" spans="1:26">
      <c r="A332" s="6">
        <v>-123.44</v>
      </c>
      <c r="B332" s="6">
        <v>48.58</v>
      </c>
      <c r="C332" s="6">
        <v>49</v>
      </c>
      <c r="D332" s="6">
        <v>43538</v>
      </c>
      <c r="E332" s="6">
        <v>1971</v>
      </c>
      <c r="F332" s="6">
        <v>11</v>
      </c>
      <c r="G332" s="6">
        <v>26</v>
      </c>
      <c r="H332" s="6">
        <v>7.61</v>
      </c>
      <c r="I332" s="6">
        <v>2</v>
      </c>
      <c r="J332" s="6">
        <v>5.72</v>
      </c>
      <c r="K332" s="1">
        <f t="shared" si="52"/>
        <v>4.8049999999999997</v>
      </c>
      <c r="L332" s="2">
        <f t="shared" si="53"/>
        <v>330</v>
      </c>
      <c r="Q332" s="1">
        <f t="shared" si="54"/>
        <v>4.9409999999999998</v>
      </c>
      <c r="R332" s="1">
        <f t="shared" si="55"/>
        <v>5.1768749999999999</v>
      </c>
      <c r="S332" s="18"/>
      <c r="T332" s="17"/>
      <c r="U332" s="18"/>
      <c r="W332" s="1"/>
      <c r="X332" s="1"/>
      <c r="Y332" s="1"/>
      <c r="Z332" s="7"/>
    </row>
    <row r="333" spans="1:26">
      <c r="A333" s="6">
        <v>-123.44</v>
      </c>
      <c r="B333" s="6">
        <v>48.58</v>
      </c>
      <c r="C333" s="6">
        <v>49</v>
      </c>
      <c r="D333" s="6">
        <v>43538</v>
      </c>
      <c r="E333" s="6">
        <v>1971</v>
      </c>
      <c r="F333" s="6">
        <v>11</v>
      </c>
      <c r="G333" s="6">
        <v>27</v>
      </c>
      <c r="H333" s="6">
        <v>7.92</v>
      </c>
      <c r="I333" s="6">
        <v>2.58</v>
      </c>
      <c r="J333" s="6">
        <v>6.65</v>
      </c>
      <c r="K333" s="1">
        <f t="shared" si="52"/>
        <v>5.25</v>
      </c>
      <c r="L333" s="2">
        <f t="shared" si="53"/>
        <v>331</v>
      </c>
      <c r="Q333" s="1">
        <f t="shared" si="54"/>
        <v>5.08</v>
      </c>
      <c r="R333" s="1">
        <f t="shared" si="55"/>
        <v>5.0925000000000002</v>
      </c>
      <c r="S333" s="18"/>
      <c r="T333" s="17"/>
      <c r="U333" s="18"/>
      <c r="W333" s="1"/>
      <c r="X333" s="1"/>
      <c r="Y333" s="1"/>
      <c r="Z333" s="7"/>
    </row>
    <row r="334" spans="1:26">
      <c r="A334" s="6">
        <v>-123.44</v>
      </c>
      <c r="B334" s="6">
        <v>48.58</v>
      </c>
      <c r="C334" s="6">
        <v>49</v>
      </c>
      <c r="D334" s="6">
        <v>43538</v>
      </c>
      <c r="E334" s="6">
        <v>1971</v>
      </c>
      <c r="F334" s="6">
        <v>11</v>
      </c>
      <c r="G334" s="6">
        <v>28</v>
      </c>
      <c r="H334" s="6">
        <v>7.85</v>
      </c>
      <c r="I334" s="6">
        <v>2.29</v>
      </c>
      <c r="J334" s="6">
        <v>5.03</v>
      </c>
      <c r="K334" s="1">
        <f t="shared" si="52"/>
        <v>5.07</v>
      </c>
      <c r="L334" s="2">
        <f t="shared" si="53"/>
        <v>332</v>
      </c>
      <c r="Q334" s="1">
        <f t="shared" si="54"/>
        <v>5.0720000000000001</v>
      </c>
      <c r="R334" s="1">
        <f t="shared" si="55"/>
        <v>5.0081249999999997</v>
      </c>
      <c r="S334" s="18"/>
      <c r="T334" s="17"/>
      <c r="U334" s="18"/>
      <c r="W334" s="1"/>
      <c r="X334" s="1"/>
      <c r="Y334" s="1"/>
      <c r="Z334" s="7"/>
    </row>
    <row r="335" spans="1:26">
      <c r="A335" s="6">
        <v>-123.44</v>
      </c>
      <c r="B335" s="6">
        <v>48.58</v>
      </c>
      <c r="C335" s="6">
        <v>49</v>
      </c>
      <c r="D335" s="6">
        <v>43538</v>
      </c>
      <c r="E335" s="6">
        <v>1971</v>
      </c>
      <c r="F335" s="6">
        <v>11</v>
      </c>
      <c r="G335" s="6">
        <v>29</v>
      </c>
      <c r="H335" s="6">
        <v>7.95</v>
      </c>
      <c r="I335" s="6">
        <v>2.4500000000000002</v>
      </c>
      <c r="J335" s="6">
        <v>4.1900000000000004</v>
      </c>
      <c r="K335" s="1">
        <f t="shared" si="52"/>
        <v>5.2</v>
      </c>
      <c r="L335" s="2">
        <f t="shared" si="53"/>
        <v>333</v>
      </c>
      <c r="Q335" s="1">
        <f t="shared" si="54"/>
        <v>5.08</v>
      </c>
      <c r="R335" s="1">
        <f t="shared" si="55"/>
        <v>5.0281250000000002</v>
      </c>
      <c r="S335" s="18"/>
      <c r="T335" s="17"/>
      <c r="U335" s="18"/>
      <c r="W335" s="1"/>
      <c r="X335" s="1"/>
      <c r="Y335" s="1"/>
      <c r="Z335" s="7"/>
    </row>
    <row r="336" spans="1:26">
      <c r="A336" s="6">
        <v>-123.44</v>
      </c>
      <c r="B336" s="6">
        <v>48.58</v>
      </c>
      <c r="C336" s="6">
        <v>49</v>
      </c>
      <c r="D336" s="6">
        <v>43538</v>
      </c>
      <c r="E336" s="6">
        <v>1971</v>
      </c>
      <c r="F336" s="6">
        <v>11</v>
      </c>
      <c r="G336" s="6">
        <v>30</v>
      </c>
      <c r="H336" s="6">
        <v>8.0299999999999994</v>
      </c>
      <c r="I336" s="6">
        <v>2.5</v>
      </c>
      <c r="J336" s="6">
        <v>4.9800000000000004</v>
      </c>
      <c r="K336" s="1">
        <f t="shared" si="52"/>
        <v>5.2649999999999997</v>
      </c>
      <c r="L336" s="2">
        <f t="shared" si="53"/>
        <v>334</v>
      </c>
      <c r="Q336" s="1">
        <f t="shared" si="54"/>
        <v>5.1180000000000003</v>
      </c>
      <c r="R336" s="1">
        <f t="shared" si="55"/>
        <v>5.1168750000000003</v>
      </c>
      <c r="S336" s="18"/>
      <c r="T336" s="17"/>
      <c r="U336" s="18"/>
      <c r="W336" s="1"/>
      <c r="X336" s="1"/>
      <c r="Y336" s="1"/>
      <c r="Z336" s="7"/>
    </row>
    <row r="337" spans="1:26">
      <c r="A337" s="6">
        <v>-123.44</v>
      </c>
      <c r="B337" s="6">
        <v>48.58</v>
      </c>
      <c r="C337" s="6">
        <v>49</v>
      </c>
      <c r="D337" s="6">
        <v>43538</v>
      </c>
      <c r="E337" s="6">
        <v>1971</v>
      </c>
      <c r="F337" s="6">
        <v>12</v>
      </c>
      <c r="G337" s="6">
        <v>1</v>
      </c>
      <c r="H337" s="6">
        <v>7.98</v>
      </c>
      <c r="I337" s="6">
        <v>2.61</v>
      </c>
      <c r="J337" s="6">
        <v>6.65</v>
      </c>
      <c r="K337" s="1">
        <f t="shared" si="52"/>
        <v>5.2949999999999999</v>
      </c>
      <c r="L337" s="2">
        <f t="shared" si="53"/>
        <v>335</v>
      </c>
      <c r="Q337" s="1">
        <f t="shared" si="54"/>
        <v>5.2159999999999993</v>
      </c>
      <c r="R337" s="1">
        <f t="shared" si="55"/>
        <v>5.1400000000000006</v>
      </c>
      <c r="S337" s="18"/>
      <c r="T337" s="17"/>
      <c r="U337" s="18"/>
      <c r="W337" s="1"/>
      <c r="X337" s="1"/>
      <c r="Y337" s="1"/>
      <c r="Z337" s="7"/>
    </row>
    <row r="338" spans="1:26">
      <c r="A338" s="6">
        <v>-123.44</v>
      </c>
      <c r="B338" s="6">
        <v>48.58</v>
      </c>
      <c r="C338" s="6">
        <v>49</v>
      </c>
      <c r="D338" s="6">
        <v>43538</v>
      </c>
      <c r="E338" s="6">
        <v>1971</v>
      </c>
      <c r="F338" s="6">
        <v>12</v>
      </c>
      <c r="G338" s="6">
        <v>2</v>
      </c>
      <c r="H338" s="6">
        <v>7.81</v>
      </c>
      <c r="I338" s="6">
        <v>2.4</v>
      </c>
      <c r="J338" s="6">
        <v>7.52</v>
      </c>
      <c r="K338" s="1">
        <f t="shared" si="52"/>
        <v>5.1049999999999995</v>
      </c>
      <c r="L338" s="2">
        <f t="shared" si="53"/>
        <v>336</v>
      </c>
      <c r="Q338" s="1">
        <f t="shared" si="54"/>
        <v>5.1869999999999994</v>
      </c>
      <c r="R338" s="1">
        <f t="shared" si="55"/>
        <v>5.1331250000000006</v>
      </c>
      <c r="S338" s="18"/>
      <c r="T338" s="17"/>
      <c r="U338" s="18"/>
      <c r="W338" s="1"/>
      <c r="X338" s="1"/>
      <c r="Y338" s="1"/>
      <c r="Z338" s="7"/>
    </row>
    <row r="339" spans="1:26">
      <c r="A339" s="6">
        <v>-123.44</v>
      </c>
      <c r="B339" s="6">
        <v>48.58</v>
      </c>
      <c r="C339" s="6">
        <v>49</v>
      </c>
      <c r="D339" s="6">
        <v>43538</v>
      </c>
      <c r="E339" s="6">
        <v>1971</v>
      </c>
      <c r="F339" s="6">
        <v>12</v>
      </c>
      <c r="G339" s="6">
        <v>3</v>
      </c>
      <c r="H339" s="6">
        <v>7.67</v>
      </c>
      <c r="I339" s="6">
        <v>2.65</v>
      </c>
      <c r="J339" s="6">
        <v>7.88</v>
      </c>
      <c r="K339" s="1">
        <f t="shared" si="52"/>
        <v>5.16</v>
      </c>
      <c r="L339" s="2">
        <f t="shared" si="53"/>
        <v>337</v>
      </c>
      <c r="Q339" s="1">
        <f t="shared" si="54"/>
        <v>5.2050000000000001</v>
      </c>
      <c r="R339" s="1">
        <f t="shared" si="55"/>
        <v>5.1437500000000016</v>
      </c>
      <c r="S339" s="18"/>
      <c r="T339" s="17"/>
      <c r="U339" s="18"/>
      <c r="W339" s="1"/>
      <c r="X339" s="1"/>
      <c r="Y339" s="1"/>
      <c r="Z339" s="7"/>
    </row>
    <row r="340" spans="1:26">
      <c r="A340" s="6">
        <v>-123.44</v>
      </c>
      <c r="B340" s="6">
        <v>48.58</v>
      </c>
      <c r="C340" s="6">
        <v>49</v>
      </c>
      <c r="D340" s="6">
        <v>43538</v>
      </c>
      <c r="E340" s="6">
        <v>1971</v>
      </c>
      <c r="F340" s="6">
        <v>12</v>
      </c>
      <c r="G340" s="6">
        <v>4</v>
      </c>
      <c r="H340" s="6">
        <v>7.22</v>
      </c>
      <c r="I340" s="6">
        <v>1.74</v>
      </c>
      <c r="J340" s="6">
        <v>3.8</v>
      </c>
      <c r="K340" s="1">
        <f t="shared" si="52"/>
        <v>4.4799999999999995</v>
      </c>
      <c r="L340" s="2">
        <f t="shared" si="53"/>
        <v>338</v>
      </c>
      <c r="Q340" s="1">
        <f t="shared" si="54"/>
        <v>5.0609999999999991</v>
      </c>
      <c r="R340" s="1">
        <f t="shared" si="55"/>
        <v>5.1031249999999995</v>
      </c>
      <c r="S340" s="18"/>
      <c r="T340" s="17"/>
      <c r="U340" s="18"/>
      <c r="W340" s="1"/>
      <c r="X340" s="1"/>
      <c r="Y340" s="1"/>
      <c r="Z340" s="7"/>
    </row>
    <row r="341" spans="1:26">
      <c r="A341" s="6">
        <v>-123.44</v>
      </c>
      <c r="B341" s="6">
        <v>48.58</v>
      </c>
      <c r="C341" s="6">
        <v>49</v>
      </c>
      <c r="D341" s="6">
        <v>43538</v>
      </c>
      <c r="E341" s="6">
        <v>1971</v>
      </c>
      <c r="F341" s="6">
        <v>12</v>
      </c>
      <c r="G341" s="6">
        <v>5</v>
      </c>
      <c r="H341" s="6">
        <v>6.69</v>
      </c>
      <c r="I341" s="6">
        <v>1.61</v>
      </c>
      <c r="J341" s="6">
        <v>3.99</v>
      </c>
      <c r="K341" s="1">
        <f t="shared" si="52"/>
        <v>4.1500000000000004</v>
      </c>
      <c r="L341" s="2">
        <f t="shared" si="53"/>
        <v>339</v>
      </c>
      <c r="Q341" s="1">
        <f t="shared" si="54"/>
        <v>4.8379999999999992</v>
      </c>
      <c r="R341" s="1">
        <f t="shared" si="55"/>
        <v>4.9656249999999993</v>
      </c>
      <c r="W341" s="1"/>
      <c r="X341" s="1"/>
      <c r="Y341" s="1"/>
      <c r="Z341" s="7"/>
    </row>
    <row r="342" spans="1:26">
      <c r="A342" s="6">
        <v>-123.44</v>
      </c>
      <c r="B342" s="6">
        <v>48.58</v>
      </c>
      <c r="C342" s="6">
        <v>49</v>
      </c>
      <c r="D342" s="6">
        <v>43538</v>
      </c>
      <c r="E342" s="6">
        <v>1971</v>
      </c>
      <c r="F342" s="6">
        <v>12</v>
      </c>
      <c r="G342" s="6">
        <v>6</v>
      </c>
      <c r="H342" s="6">
        <v>6.92</v>
      </c>
      <c r="I342" s="6">
        <v>1.74</v>
      </c>
      <c r="J342" s="6">
        <v>2.64</v>
      </c>
      <c r="K342" s="1">
        <f t="shared" si="52"/>
        <v>4.33</v>
      </c>
      <c r="L342" s="2">
        <f t="shared" si="53"/>
        <v>340</v>
      </c>
      <c r="Q342" s="1">
        <f t="shared" si="54"/>
        <v>4.6449999999999996</v>
      </c>
      <c r="R342" s="1">
        <f t="shared" si="55"/>
        <v>4.8731249999999999</v>
      </c>
      <c r="W342" s="1"/>
      <c r="X342" s="1"/>
      <c r="Y342" s="1"/>
      <c r="Z342" s="7"/>
    </row>
    <row r="343" spans="1:26">
      <c r="A343" s="6">
        <v>-123.44</v>
      </c>
      <c r="B343" s="6">
        <v>48.58</v>
      </c>
      <c r="C343" s="6">
        <v>49</v>
      </c>
      <c r="D343" s="6">
        <v>43538</v>
      </c>
      <c r="E343" s="6">
        <v>1971</v>
      </c>
      <c r="F343" s="6">
        <v>12</v>
      </c>
      <c r="G343" s="6">
        <v>7</v>
      </c>
      <c r="H343" s="6">
        <v>6.67</v>
      </c>
      <c r="I343" s="6">
        <v>1.79</v>
      </c>
      <c r="J343" s="6">
        <v>3.69</v>
      </c>
      <c r="K343" s="1">
        <f t="shared" si="52"/>
        <v>4.2300000000000004</v>
      </c>
      <c r="L343" s="2">
        <f t="shared" si="53"/>
        <v>341</v>
      </c>
      <c r="Q343" s="1">
        <f t="shared" si="54"/>
        <v>4.4700000000000006</v>
      </c>
      <c r="R343" s="1">
        <f t="shared" si="55"/>
        <v>4.7518749999999992</v>
      </c>
      <c r="S343" s="34" t="s">
        <v>62</v>
      </c>
      <c r="W343" s="1"/>
      <c r="X343" s="1"/>
      <c r="Y343" s="1"/>
      <c r="Z343" s="7"/>
    </row>
    <row r="344" spans="1:26">
      <c r="A344" s="6">
        <v>-123.44</v>
      </c>
      <c r="B344" s="6">
        <v>48.58</v>
      </c>
      <c r="C344" s="6">
        <v>49</v>
      </c>
      <c r="D344" s="6">
        <v>43538</v>
      </c>
      <c r="E344" s="6">
        <v>1971</v>
      </c>
      <c r="F344" s="6">
        <v>12</v>
      </c>
      <c r="G344" s="6">
        <v>8</v>
      </c>
      <c r="H344" s="6">
        <v>6.88</v>
      </c>
      <c r="I344" s="6">
        <v>1.9</v>
      </c>
      <c r="J344" s="6">
        <v>6.68</v>
      </c>
      <c r="K344" s="1">
        <f t="shared" si="52"/>
        <v>4.3899999999999997</v>
      </c>
      <c r="L344" s="2">
        <f t="shared" si="53"/>
        <v>342</v>
      </c>
      <c r="Q344" s="1">
        <f t="shared" si="54"/>
        <v>4.3159999999999998</v>
      </c>
      <c r="R344" s="1">
        <f t="shared" si="55"/>
        <v>4.6425000000000001</v>
      </c>
      <c r="W344" s="1"/>
      <c r="X344" s="1"/>
      <c r="Y344" s="1"/>
      <c r="Z344" s="7"/>
    </row>
    <row r="345" spans="1:26">
      <c r="A345" s="6">
        <v>-123.44</v>
      </c>
      <c r="B345" s="6">
        <v>48.58</v>
      </c>
      <c r="C345" s="6">
        <v>49</v>
      </c>
      <c r="D345" s="6">
        <v>43538</v>
      </c>
      <c r="E345" s="6">
        <v>1971</v>
      </c>
      <c r="F345" s="6">
        <v>12</v>
      </c>
      <c r="G345" s="6">
        <v>9</v>
      </c>
      <c r="H345" s="6">
        <v>6.97</v>
      </c>
      <c r="I345" s="6">
        <v>1.82</v>
      </c>
      <c r="J345" s="6">
        <v>6.77</v>
      </c>
      <c r="K345" s="1">
        <f t="shared" si="52"/>
        <v>4.3949999999999996</v>
      </c>
      <c r="L345" s="2">
        <f t="shared" si="53"/>
        <v>343</v>
      </c>
      <c r="Q345" s="1">
        <f t="shared" si="54"/>
        <v>4.2990000000000004</v>
      </c>
      <c r="R345" s="1">
        <f t="shared" si="55"/>
        <v>4.5299999999999994</v>
      </c>
      <c r="W345" s="1"/>
      <c r="X345" s="1"/>
      <c r="Y345" s="1"/>
      <c r="Z345" s="7"/>
    </row>
    <row r="346" spans="1:26">
      <c r="A346" s="6">
        <v>-123.44</v>
      </c>
      <c r="B346" s="6">
        <v>48.58</v>
      </c>
      <c r="C346" s="6">
        <v>49</v>
      </c>
      <c r="D346" s="6">
        <v>43538</v>
      </c>
      <c r="E346" s="6">
        <v>1971</v>
      </c>
      <c r="F346" s="6">
        <v>12</v>
      </c>
      <c r="G346" s="6">
        <v>10</v>
      </c>
      <c r="H346" s="6">
        <v>7.52</v>
      </c>
      <c r="I346" s="6">
        <v>1.91</v>
      </c>
      <c r="J346" s="6">
        <v>5.47</v>
      </c>
      <c r="K346" s="1">
        <f t="shared" si="52"/>
        <v>4.7149999999999999</v>
      </c>
      <c r="L346" s="2">
        <f t="shared" si="53"/>
        <v>344</v>
      </c>
      <c r="Q346" s="1">
        <f t="shared" si="54"/>
        <v>4.411999999999999</v>
      </c>
      <c r="R346" s="1">
        <f t="shared" si="55"/>
        <v>4.4812500000000002</v>
      </c>
      <c r="W346" s="1"/>
      <c r="X346" s="1"/>
      <c r="Y346" s="1"/>
      <c r="Z346" s="7"/>
    </row>
    <row r="347" spans="1:26">
      <c r="A347" s="6">
        <v>-123.44</v>
      </c>
      <c r="B347" s="6">
        <v>48.58</v>
      </c>
      <c r="C347" s="6">
        <v>49</v>
      </c>
      <c r="D347" s="6">
        <v>43538</v>
      </c>
      <c r="E347" s="6">
        <v>1971</v>
      </c>
      <c r="F347" s="6">
        <v>12</v>
      </c>
      <c r="G347" s="6">
        <v>11</v>
      </c>
      <c r="H347" s="6">
        <v>7.24</v>
      </c>
      <c r="I347" s="6">
        <v>2.29</v>
      </c>
      <c r="J347" s="6">
        <v>4.47</v>
      </c>
      <c r="K347" s="1">
        <f t="shared" si="52"/>
        <v>4.7650000000000006</v>
      </c>
      <c r="L347" s="2">
        <f t="shared" si="53"/>
        <v>345</v>
      </c>
      <c r="Q347" s="1">
        <f t="shared" si="54"/>
        <v>4.4989999999999997</v>
      </c>
      <c r="R347" s="1">
        <f t="shared" si="55"/>
        <v>4.4318749999999998</v>
      </c>
      <c r="W347" s="1"/>
      <c r="X347" s="1"/>
      <c r="Y347" s="1"/>
      <c r="Z347" s="7"/>
    </row>
    <row r="348" spans="1:26">
      <c r="A348" s="6">
        <v>-123.44</v>
      </c>
      <c r="B348" s="6">
        <v>48.58</v>
      </c>
      <c r="C348" s="6">
        <v>49</v>
      </c>
      <c r="D348" s="6">
        <v>43538</v>
      </c>
      <c r="E348" s="6">
        <v>1971</v>
      </c>
      <c r="F348" s="6">
        <v>12</v>
      </c>
      <c r="G348" s="6">
        <v>12</v>
      </c>
      <c r="H348" s="6">
        <v>6.99</v>
      </c>
      <c r="I348" s="6">
        <v>1.64</v>
      </c>
      <c r="J348" s="6">
        <v>5.73</v>
      </c>
      <c r="K348" s="1">
        <f t="shared" si="52"/>
        <v>4.3150000000000004</v>
      </c>
      <c r="L348" s="2">
        <f t="shared" si="53"/>
        <v>346</v>
      </c>
      <c r="Q348" s="1">
        <f t="shared" si="54"/>
        <v>4.516</v>
      </c>
      <c r="R348" s="1">
        <f t="shared" si="55"/>
        <v>4.4112499999999999</v>
      </c>
      <c r="W348" s="1"/>
      <c r="X348" s="1"/>
      <c r="Y348" s="1"/>
      <c r="Z348" s="7"/>
    </row>
    <row r="349" spans="1:26">
      <c r="A349" s="6">
        <v>-123.44</v>
      </c>
      <c r="B349" s="6">
        <v>48.58</v>
      </c>
      <c r="C349" s="6">
        <v>49</v>
      </c>
      <c r="D349" s="6">
        <v>43538</v>
      </c>
      <c r="E349" s="6">
        <v>1971</v>
      </c>
      <c r="F349" s="6">
        <v>12</v>
      </c>
      <c r="G349" s="6">
        <v>13</v>
      </c>
      <c r="H349" s="6">
        <v>7.19</v>
      </c>
      <c r="I349" s="6">
        <v>1.84</v>
      </c>
      <c r="J349" s="6">
        <v>7.21</v>
      </c>
      <c r="K349" s="1">
        <f t="shared" si="52"/>
        <v>4.5150000000000006</v>
      </c>
      <c r="L349" s="2">
        <f t="shared" si="53"/>
        <v>347</v>
      </c>
      <c r="Q349" s="1">
        <f t="shared" si="54"/>
        <v>4.5410000000000004</v>
      </c>
      <c r="R349" s="1">
        <f t="shared" si="55"/>
        <v>4.4568750000000001</v>
      </c>
      <c r="W349" s="1"/>
      <c r="X349" s="1"/>
      <c r="Y349" s="1"/>
      <c r="Z349" s="7"/>
    </row>
    <row r="350" spans="1:26">
      <c r="A350" s="6">
        <v>-123.44</v>
      </c>
      <c r="B350" s="6">
        <v>48.58</v>
      </c>
      <c r="C350" s="6">
        <v>49</v>
      </c>
      <c r="D350" s="6">
        <v>43538</v>
      </c>
      <c r="E350" s="6">
        <v>1971</v>
      </c>
      <c r="F350" s="6">
        <v>12</v>
      </c>
      <c r="G350" s="6">
        <v>14</v>
      </c>
      <c r="H350" s="6">
        <v>7.62</v>
      </c>
      <c r="I350" s="6">
        <v>2.4300000000000002</v>
      </c>
      <c r="J350" s="6">
        <v>5.84</v>
      </c>
      <c r="K350" s="1">
        <f t="shared" si="52"/>
        <v>5.0250000000000004</v>
      </c>
      <c r="L350" s="2">
        <f t="shared" si="53"/>
        <v>348</v>
      </c>
      <c r="Q350" s="1">
        <f t="shared" si="54"/>
        <v>4.6669999999999998</v>
      </c>
      <c r="R350" s="1">
        <f t="shared" si="55"/>
        <v>4.5437500000000002</v>
      </c>
      <c r="W350" s="1"/>
      <c r="X350" s="1"/>
      <c r="Y350" s="1"/>
      <c r="Z350" s="7"/>
    </row>
    <row r="351" spans="1:26">
      <c r="A351" s="6">
        <v>-123.44</v>
      </c>
      <c r="B351" s="6">
        <v>48.58</v>
      </c>
      <c r="C351" s="6">
        <v>49</v>
      </c>
      <c r="D351" s="6">
        <v>43538</v>
      </c>
      <c r="E351" s="6">
        <v>1971</v>
      </c>
      <c r="F351" s="6">
        <v>12</v>
      </c>
      <c r="G351" s="6">
        <v>15</v>
      </c>
      <c r="H351" s="6">
        <v>7.11</v>
      </c>
      <c r="I351" s="6">
        <v>2.39</v>
      </c>
      <c r="J351" s="6">
        <v>6.92</v>
      </c>
      <c r="K351" s="1">
        <f t="shared" si="52"/>
        <v>4.75</v>
      </c>
      <c r="L351" s="2">
        <f t="shared" si="53"/>
        <v>349</v>
      </c>
      <c r="Q351" s="1">
        <f t="shared" si="54"/>
        <v>4.6740000000000004</v>
      </c>
      <c r="R351" s="1">
        <f t="shared" si="55"/>
        <v>4.6087500000000006</v>
      </c>
      <c r="W351" s="1"/>
      <c r="X351" s="1"/>
      <c r="Y351" s="1"/>
      <c r="Z351" s="7"/>
    </row>
    <row r="352" spans="1:26">
      <c r="A352" s="6">
        <v>-123.44</v>
      </c>
      <c r="B352" s="6">
        <v>48.58</v>
      </c>
      <c r="C352" s="6">
        <v>49</v>
      </c>
      <c r="D352" s="6">
        <v>43538</v>
      </c>
      <c r="E352" s="6">
        <v>1971</v>
      </c>
      <c r="F352" s="6">
        <v>12</v>
      </c>
      <c r="G352" s="6">
        <v>16</v>
      </c>
      <c r="H352" s="6">
        <v>7.54</v>
      </c>
      <c r="I352" s="6">
        <v>2.48</v>
      </c>
      <c r="J352" s="6">
        <v>6.01</v>
      </c>
      <c r="K352" s="1">
        <f t="shared" si="52"/>
        <v>5.01</v>
      </c>
      <c r="L352" s="2">
        <f t="shared" si="53"/>
        <v>350</v>
      </c>
      <c r="Q352" s="1">
        <f t="shared" si="54"/>
        <v>4.7229999999999999</v>
      </c>
      <c r="R352" s="1">
        <f t="shared" si="55"/>
        <v>4.6862500000000002</v>
      </c>
      <c r="W352" s="1"/>
      <c r="X352" s="1"/>
      <c r="Y352" s="1"/>
      <c r="Z352" s="7"/>
    </row>
    <row r="353" spans="1:26">
      <c r="A353" s="6">
        <v>-123.44</v>
      </c>
      <c r="B353" s="6">
        <v>48.58</v>
      </c>
      <c r="C353" s="6">
        <v>49</v>
      </c>
      <c r="D353" s="6">
        <v>43538</v>
      </c>
      <c r="E353" s="6">
        <v>1971</v>
      </c>
      <c r="F353" s="6">
        <v>12</v>
      </c>
      <c r="G353" s="6">
        <v>17</v>
      </c>
      <c r="H353" s="6">
        <v>7.18</v>
      </c>
      <c r="I353" s="6">
        <v>2.36</v>
      </c>
      <c r="J353" s="6">
        <v>4.29</v>
      </c>
      <c r="K353" s="1">
        <f t="shared" si="52"/>
        <v>4.7699999999999996</v>
      </c>
      <c r="L353" s="2">
        <f t="shared" si="53"/>
        <v>351</v>
      </c>
      <c r="Q353" s="1">
        <f t="shared" si="54"/>
        <v>4.8140000000000001</v>
      </c>
      <c r="R353" s="1">
        <f t="shared" si="55"/>
        <v>4.7331250000000002</v>
      </c>
      <c r="U353" s="21"/>
      <c r="V353" s="20"/>
      <c r="W353" s="1"/>
      <c r="X353" s="1"/>
      <c r="Y353" s="1"/>
      <c r="Z353" s="7"/>
    </row>
    <row r="354" spans="1:26">
      <c r="A354" s="6">
        <v>-123.44</v>
      </c>
      <c r="B354" s="6">
        <v>48.58</v>
      </c>
      <c r="C354" s="6">
        <v>49</v>
      </c>
      <c r="D354" s="6">
        <v>43538</v>
      </c>
      <c r="E354" s="6">
        <v>1971</v>
      </c>
      <c r="F354" s="6">
        <v>12</v>
      </c>
      <c r="G354" s="6">
        <v>18</v>
      </c>
      <c r="H354" s="6">
        <v>6.56</v>
      </c>
      <c r="I354" s="6">
        <v>1.31</v>
      </c>
      <c r="J354" s="6">
        <v>4.01</v>
      </c>
      <c r="K354" s="1">
        <f t="shared" si="52"/>
        <v>3.9349999999999996</v>
      </c>
      <c r="L354" s="2">
        <f t="shared" si="53"/>
        <v>352</v>
      </c>
      <c r="Q354" s="1">
        <f t="shared" si="54"/>
        <v>4.6980000000000004</v>
      </c>
      <c r="R354" s="1">
        <f t="shared" si="55"/>
        <v>4.6356250000000001</v>
      </c>
      <c r="W354" s="1"/>
      <c r="X354" s="1"/>
      <c r="Y354" s="1"/>
      <c r="Z354" s="7"/>
    </row>
    <row r="355" spans="1:26">
      <c r="A355" s="6">
        <v>-123.44</v>
      </c>
      <c r="B355" s="6">
        <v>48.58</v>
      </c>
      <c r="C355" s="6">
        <v>49</v>
      </c>
      <c r="D355" s="6">
        <v>43538</v>
      </c>
      <c r="E355" s="6">
        <v>1971</v>
      </c>
      <c r="F355" s="6">
        <v>12</v>
      </c>
      <c r="G355" s="6">
        <v>19</v>
      </c>
      <c r="H355" s="6">
        <v>5.96</v>
      </c>
      <c r="I355" s="6">
        <v>1.36</v>
      </c>
      <c r="J355" s="6">
        <v>3.29</v>
      </c>
      <c r="K355" s="1">
        <f t="shared" si="52"/>
        <v>3.66</v>
      </c>
      <c r="L355" s="2">
        <f t="shared" si="53"/>
        <v>353</v>
      </c>
      <c r="Q355" s="1">
        <f t="shared" si="54"/>
        <v>4.4249999999999998</v>
      </c>
      <c r="R355" s="1">
        <f t="shared" si="55"/>
        <v>4.4974999999999996</v>
      </c>
      <c r="W355" s="1"/>
      <c r="X355" s="1"/>
      <c r="Y355" s="1"/>
      <c r="Z355" s="7"/>
    </row>
    <row r="356" spans="1:26">
      <c r="A356" s="6">
        <v>-123.44</v>
      </c>
      <c r="B356" s="6">
        <v>48.58</v>
      </c>
      <c r="C356" s="6">
        <v>49</v>
      </c>
      <c r="D356" s="6">
        <v>43538</v>
      </c>
      <c r="E356" s="6">
        <v>1971</v>
      </c>
      <c r="F356" s="6">
        <v>12</v>
      </c>
      <c r="G356" s="6">
        <v>20</v>
      </c>
      <c r="H356" s="6">
        <v>5.83</v>
      </c>
      <c r="I356" s="6">
        <v>1.85</v>
      </c>
      <c r="J356" s="6">
        <v>5.23</v>
      </c>
      <c r="K356" s="1">
        <f t="shared" si="52"/>
        <v>3.84</v>
      </c>
      <c r="L356" s="2">
        <f t="shared" si="53"/>
        <v>354</v>
      </c>
      <c r="Q356" s="1">
        <f t="shared" si="54"/>
        <v>4.2429999999999994</v>
      </c>
      <c r="R356" s="1">
        <f t="shared" si="55"/>
        <v>4.4381250000000003</v>
      </c>
      <c r="W356" s="1"/>
      <c r="X356" s="1"/>
      <c r="Y356" s="1"/>
      <c r="Z356" s="7"/>
    </row>
    <row r="357" spans="1:26">
      <c r="A357" s="6">
        <v>-123.44</v>
      </c>
      <c r="B357" s="6">
        <v>48.58</v>
      </c>
      <c r="C357" s="6">
        <v>49</v>
      </c>
      <c r="D357" s="6">
        <v>43538</v>
      </c>
      <c r="E357" s="6">
        <v>1971</v>
      </c>
      <c r="F357" s="6">
        <v>12</v>
      </c>
      <c r="G357" s="6">
        <v>21</v>
      </c>
      <c r="H357" s="6">
        <v>6.13</v>
      </c>
      <c r="I357" s="6">
        <v>1.41</v>
      </c>
      <c r="J357" s="6">
        <v>4.43</v>
      </c>
      <c r="K357" s="1">
        <f t="shared" si="52"/>
        <v>3.77</v>
      </c>
      <c r="L357" s="2">
        <f t="shared" si="53"/>
        <v>355</v>
      </c>
      <c r="Q357" s="1">
        <f t="shared" si="54"/>
        <v>3.9949999999999997</v>
      </c>
      <c r="R357" s="1">
        <f t="shared" si="55"/>
        <v>4.3449999999999998</v>
      </c>
      <c r="W357" s="1"/>
      <c r="X357" s="1"/>
      <c r="Y357" s="1"/>
      <c r="Z357" s="7"/>
    </row>
    <row r="358" spans="1:26">
      <c r="A358" s="6">
        <v>-123.44</v>
      </c>
      <c r="B358" s="6">
        <v>48.58</v>
      </c>
      <c r="C358" s="6">
        <v>49</v>
      </c>
      <c r="D358" s="6">
        <v>43538</v>
      </c>
      <c r="E358" s="6">
        <v>1971</v>
      </c>
      <c r="F358" s="6">
        <v>12</v>
      </c>
      <c r="G358" s="6">
        <v>22</v>
      </c>
      <c r="H358" s="6">
        <v>6.09</v>
      </c>
      <c r="I358" s="6">
        <v>1.47</v>
      </c>
      <c r="J358" s="6">
        <v>2.2200000000000002</v>
      </c>
      <c r="K358" s="1">
        <f t="shared" si="52"/>
        <v>3.78</v>
      </c>
      <c r="L358" s="2">
        <f t="shared" si="53"/>
        <v>356</v>
      </c>
      <c r="Q358" s="1">
        <f t="shared" si="54"/>
        <v>3.7969999999999997</v>
      </c>
      <c r="R358" s="1">
        <f t="shared" si="55"/>
        <v>4.1893750000000001</v>
      </c>
      <c r="W358" s="1"/>
      <c r="X358" s="1"/>
      <c r="Y358" s="1"/>
      <c r="Z358" s="7"/>
    </row>
    <row r="359" spans="1:26">
      <c r="A359" s="6">
        <v>-123.44</v>
      </c>
      <c r="B359" s="6">
        <v>48.58</v>
      </c>
      <c r="C359" s="6">
        <v>49</v>
      </c>
      <c r="D359" s="6">
        <v>43538</v>
      </c>
      <c r="E359" s="6">
        <v>1971</v>
      </c>
      <c r="F359" s="6">
        <v>12</v>
      </c>
      <c r="G359" s="6">
        <v>23</v>
      </c>
      <c r="H359" s="6">
        <v>6.18</v>
      </c>
      <c r="I359" s="6">
        <v>1.38</v>
      </c>
      <c r="J359" s="6">
        <v>3.28</v>
      </c>
      <c r="K359" s="1">
        <f t="shared" si="52"/>
        <v>3.78</v>
      </c>
      <c r="L359" s="2">
        <f t="shared" si="53"/>
        <v>357</v>
      </c>
      <c r="Q359" s="1">
        <f t="shared" si="54"/>
        <v>3.7660000000000005</v>
      </c>
      <c r="R359" s="1">
        <f t="shared" si="55"/>
        <v>4.0681249999999993</v>
      </c>
      <c r="W359" s="1"/>
      <c r="X359" s="1"/>
      <c r="Y359" s="1"/>
      <c r="Z359" s="7"/>
    </row>
    <row r="360" spans="1:26">
      <c r="A360" s="6">
        <v>-123.44</v>
      </c>
      <c r="B360" s="6">
        <v>48.58</v>
      </c>
      <c r="C360" s="6">
        <v>49</v>
      </c>
      <c r="D360" s="6">
        <v>43538</v>
      </c>
      <c r="E360" s="6">
        <v>1971</v>
      </c>
      <c r="F360" s="6">
        <v>12</v>
      </c>
      <c r="G360" s="6">
        <v>24</v>
      </c>
      <c r="H360" s="6">
        <v>6.55</v>
      </c>
      <c r="I360" s="6">
        <v>1.36</v>
      </c>
      <c r="J360" s="6">
        <v>2.83</v>
      </c>
      <c r="K360" s="1">
        <f t="shared" si="52"/>
        <v>3.9550000000000001</v>
      </c>
      <c r="L360" s="2">
        <f t="shared" si="53"/>
        <v>358</v>
      </c>
      <c r="Q360" s="1">
        <f t="shared" si="54"/>
        <v>3.8249999999999993</v>
      </c>
      <c r="R360" s="1">
        <f t="shared" si="55"/>
        <v>3.9362499999999994</v>
      </c>
      <c r="W360" s="1"/>
      <c r="X360" s="1"/>
      <c r="Y360" s="1"/>
      <c r="Z360" s="7"/>
    </row>
    <row r="361" spans="1:26">
      <c r="A361" s="6">
        <v>-123.44</v>
      </c>
      <c r="B361" s="6">
        <v>48.58</v>
      </c>
      <c r="C361" s="6">
        <v>49</v>
      </c>
      <c r="D361" s="6">
        <v>43538</v>
      </c>
      <c r="E361" s="6">
        <v>1971</v>
      </c>
      <c r="F361" s="6">
        <v>12</v>
      </c>
      <c r="G361" s="6">
        <v>25</v>
      </c>
      <c r="H361" s="6">
        <v>6.33</v>
      </c>
      <c r="I361" s="6">
        <v>1.6</v>
      </c>
      <c r="J361" s="6">
        <v>9.68</v>
      </c>
      <c r="K361" s="1">
        <f t="shared" si="52"/>
        <v>3.9649999999999999</v>
      </c>
      <c r="L361" s="2">
        <f t="shared" si="53"/>
        <v>359</v>
      </c>
      <c r="Q361" s="1">
        <f t="shared" si="54"/>
        <v>3.85</v>
      </c>
      <c r="R361" s="1">
        <f t="shared" si="55"/>
        <v>3.8356249999999998</v>
      </c>
      <c r="W361" s="1"/>
      <c r="X361" s="1"/>
      <c r="Y361" s="1"/>
      <c r="Z361" s="7"/>
    </row>
    <row r="362" spans="1:26">
      <c r="A362" s="6">
        <v>-123.44</v>
      </c>
      <c r="B362" s="6">
        <v>48.58</v>
      </c>
      <c r="C362" s="6">
        <v>49</v>
      </c>
      <c r="D362" s="6">
        <v>43538</v>
      </c>
      <c r="E362" s="6">
        <v>1971</v>
      </c>
      <c r="F362" s="6">
        <v>12</v>
      </c>
      <c r="G362" s="6">
        <v>26</v>
      </c>
      <c r="H362" s="6">
        <v>6.68</v>
      </c>
      <c r="I362" s="6">
        <v>1.81</v>
      </c>
      <c r="J362" s="6">
        <v>4.5</v>
      </c>
      <c r="K362" s="1">
        <f t="shared" si="52"/>
        <v>4.2450000000000001</v>
      </c>
      <c r="L362" s="2">
        <f t="shared" si="53"/>
        <v>360</v>
      </c>
      <c r="Q362" s="1">
        <f t="shared" si="54"/>
        <v>3.9450000000000003</v>
      </c>
      <c r="R362" s="1">
        <f t="shared" si="55"/>
        <v>3.8743750000000001</v>
      </c>
      <c r="W362" s="1"/>
      <c r="X362" s="1"/>
      <c r="Y362" s="1"/>
      <c r="Z362" s="7"/>
    </row>
    <row r="363" spans="1:26">
      <c r="A363" s="6">
        <v>-123.44</v>
      </c>
      <c r="B363" s="6">
        <v>48.58</v>
      </c>
      <c r="C363" s="6">
        <v>49</v>
      </c>
      <c r="D363" s="6">
        <v>43538</v>
      </c>
      <c r="E363" s="6">
        <v>1971</v>
      </c>
      <c r="F363" s="6">
        <v>12</v>
      </c>
      <c r="G363" s="6">
        <v>27</v>
      </c>
      <c r="H363" s="6">
        <v>6.02</v>
      </c>
      <c r="I363" s="6">
        <v>1.2</v>
      </c>
      <c r="J363" s="6">
        <v>3.53</v>
      </c>
      <c r="K363" s="1">
        <f t="shared" si="52"/>
        <v>3.61</v>
      </c>
      <c r="L363" s="2">
        <f t="shared" si="53"/>
        <v>361</v>
      </c>
      <c r="Q363" s="1">
        <f t="shared" si="54"/>
        <v>3.911</v>
      </c>
      <c r="R363" s="1">
        <f t="shared" si="55"/>
        <v>3.868125</v>
      </c>
      <c r="W363" s="1"/>
      <c r="X363" s="1"/>
      <c r="Y363" s="1"/>
      <c r="Z363" s="7"/>
    </row>
    <row r="364" spans="1:26">
      <c r="A364" s="6">
        <v>-123.44</v>
      </c>
      <c r="B364" s="6">
        <v>48.58</v>
      </c>
      <c r="C364" s="6">
        <v>49</v>
      </c>
      <c r="D364" s="6">
        <v>43538</v>
      </c>
      <c r="E364" s="6">
        <v>1971</v>
      </c>
      <c r="F364" s="6">
        <v>12</v>
      </c>
      <c r="G364" s="6">
        <v>28</v>
      </c>
      <c r="H364" s="6">
        <v>5.24</v>
      </c>
      <c r="I364" s="6">
        <v>0.59</v>
      </c>
      <c r="J364" s="6">
        <v>4.5599999999999996</v>
      </c>
      <c r="K364" s="1">
        <f t="shared" si="52"/>
        <v>2.915</v>
      </c>
      <c r="L364" s="2">
        <f t="shared" si="53"/>
        <v>362</v>
      </c>
      <c r="Q364" s="1">
        <f t="shared" si="54"/>
        <v>3.7380000000000004</v>
      </c>
      <c r="R364" s="1">
        <f t="shared" si="55"/>
        <v>3.7525000000000008</v>
      </c>
      <c r="W364" s="1"/>
      <c r="X364" s="1"/>
      <c r="Y364" s="1"/>
      <c r="Z364" s="7"/>
    </row>
    <row r="365" spans="1:26">
      <c r="A365" s="6">
        <v>-123.44</v>
      </c>
      <c r="B365" s="6">
        <v>48.58</v>
      </c>
      <c r="C365" s="6">
        <v>49</v>
      </c>
      <c r="D365" s="6">
        <v>43538</v>
      </c>
      <c r="E365" s="6">
        <v>1971</v>
      </c>
      <c r="F365" s="6">
        <v>12</v>
      </c>
      <c r="G365" s="6">
        <v>29</v>
      </c>
      <c r="H365" s="6">
        <v>5.64</v>
      </c>
      <c r="I365" s="6">
        <v>1.1100000000000001</v>
      </c>
      <c r="J365" s="6">
        <v>6.4</v>
      </c>
      <c r="K365" s="1">
        <f t="shared" si="52"/>
        <v>3.375</v>
      </c>
      <c r="L365" s="2">
        <f t="shared" si="53"/>
        <v>363</v>
      </c>
      <c r="Q365" s="1">
        <f t="shared" si="54"/>
        <v>3.621999999999999</v>
      </c>
      <c r="R365" s="1">
        <f t="shared" si="55"/>
        <v>3.7031250000000004</v>
      </c>
      <c r="W365" s="1"/>
      <c r="X365" s="1"/>
      <c r="Y365" s="1"/>
      <c r="Z365" s="7"/>
    </row>
    <row r="366" spans="1:26">
      <c r="A366" s="6">
        <v>-123.44</v>
      </c>
      <c r="B366" s="6">
        <v>48.58</v>
      </c>
      <c r="C366" s="6">
        <v>49</v>
      </c>
      <c r="D366" s="6">
        <v>43538</v>
      </c>
      <c r="E366" s="6">
        <v>1971</v>
      </c>
      <c r="F366" s="6">
        <v>12</v>
      </c>
      <c r="G366" s="6">
        <v>30</v>
      </c>
      <c r="H366" s="6">
        <v>6.28</v>
      </c>
      <c r="I366" s="6">
        <v>1.0900000000000001</v>
      </c>
      <c r="J366" s="6">
        <v>2.95</v>
      </c>
      <c r="K366" s="1">
        <f t="shared" si="52"/>
        <v>3.6850000000000001</v>
      </c>
      <c r="L366" s="2">
        <f t="shared" si="53"/>
        <v>364</v>
      </c>
      <c r="Q366" s="1">
        <f t="shared" si="54"/>
        <v>3.5660000000000003</v>
      </c>
      <c r="R366" s="1">
        <f t="shared" si="55"/>
        <v>3.6912500000000006</v>
      </c>
      <c r="W366" s="1"/>
      <c r="X366" s="1"/>
      <c r="Y366" s="1"/>
      <c r="Z366" s="7"/>
    </row>
    <row r="367" spans="1:26">
      <c r="A367" s="6">
        <v>-123.44</v>
      </c>
      <c r="B367" s="6">
        <v>48.58</v>
      </c>
      <c r="C367" s="6">
        <v>49</v>
      </c>
      <c r="D367" s="6">
        <v>43538</v>
      </c>
      <c r="E367" s="6">
        <v>1971</v>
      </c>
      <c r="F367" s="6">
        <v>12</v>
      </c>
      <c r="G367" s="6">
        <v>31</v>
      </c>
      <c r="H367" s="6">
        <v>6.17</v>
      </c>
      <c r="I367" s="6">
        <v>1.21</v>
      </c>
      <c r="J367" s="6">
        <v>3.1</v>
      </c>
      <c r="K367" s="1">
        <f t="shared" si="52"/>
        <v>3.69</v>
      </c>
      <c r="L367" s="2">
        <f t="shared" si="53"/>
        <v>365</v>
      </c>
      <c r="Q367" s="1">
        <f>AVERAGE(H363:I367)</f>
        <v>3.4550000000000005</v>
      </c>
      <c r="R367" s="1">
        <f t="shared" si="55"/>
        <v>3.6800000000000006</v>
      </c>
      <c r="W367" s="1"/>
      <c r="X367" s="1"/>
      <c r="Y367" s="1"/>
      <c r="Z367" s="7"/>
    </row>
    <row r="368" spans="1:26">
      <c r="R368" s="1">
        <f t="shared" si="55"/>
        <v>3.6407142857142856</v>
      </c>
    </row>
  </sheetData>
  <mergeCells count="1">
    <mergeCell ref="N2:O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98"/>
  <sheetViews>
    <sheetView zoomScale="80" zoomScaleNormal="80" workbookViewId="0">
      <pane xSplit="16" ySplit="4" topLeftCell="Q5" activePane="bottomRight" state="frozen"/>
      <selection pane="topRight" activeCell="Q1" sqref="Q1"/>
      <selection pane="bottomLeft" activeCell="A5" sqref="A5"/>
      <selection pane="bottomRight" activeCell="C1" sqref="C1"/>
    </sheetView>
  </sheetViews>
  <sheetFormatPr defaultRowHeight="15"/>
  <cols>
    <col min="1" max="2" width="11.85546875" customWidth="1"/>
    <col min="3" max="3" width="4.7109375" bestFit="1" customWidth="1"/>
    <col min="4" max="4" width="12.28515625" bestFit="1" customWidth="1"/>
    <col min="5" max="5" width="6.5703125" customWidth="1"/>
    <col min="6" max="6" width="6.85546875" bestFit="1" customWidth="1"/>
    <col min="7" max="7" width="4.28515625" bestFit="1" customWidth="1"/>
    <col min="8" max="9" width="5.28515625" style="41" bestFit="1" customWidth="1"/>
    <col min="10" max="10" width="8.85546875" style="41" bestFit="1" customWidth="1"/>
    <col min="11" max="11" width="6.5703125" style="1" bestFit="1" customWidth="1"/>
    <col min="12" max="12" width="5.85546875" style="40" bestFit="1" customWidth="1"/>
    <col min="13" max="13" width="9.140625" style="40"/>
    <col min="14" max="14" width="11.140625" style="40" customWidth="1"/>
    <col min="15" max="15" width="13.7109375" style="25" customWidth="1"/>
    <col min="16" max="16" width="13.42578125" style="25" customWidth="1"/>
    <col min="17" max="17" width="12.7109375" style="1" customWidth="1"/>
    <col min="18" max="18" width="12.710937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26" width="9.140625" style="6"/>
    <col min="27" max="27" width="19.7109375" style="55" customWidth="1"/>
    <col min="28" max="28" width="10.7109375" customWidth="1"/>
  </cols>
  <sheetData>
    <row r="1" spans="1:31">
      <c r="A1" s="38" t="s">
        <v>63</v>
      </c>
      <c r="B1" s="38"/>
      <c r="M1" s="40" t="s">
        <v>0</v>
      </c>
      <c r="N1" s="3" t="s">
        <v>1</v>
      </c>
      <c r="O1" s="4"/>
      <c r="P1" s="4"/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  <c r="AA1" s="54" t="s">
        <v>7</v>
      </c>
      <c r="AB1" s="7"/>
      <c r="AC1">
        <v>0</v>
      </c>
      <c r="AE1" s="6"/>
    </row>
    <row r="2" spans="1:3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41" t="s">
        <v>15</v>
      </c>
      <c r="I2" s="41" t="s">
        <v>16</v>
      </c>
      <c r="J2" s="41" t="s">
        <v>17</v>
      </c>
      <c r="K2" s="1" t="s">
        <v>18</v>
      </c>
      <c r="L2" s="40" t="s">
        <v>19</v>
      </c>
      <c r="M2" s="40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  <c r="AA2" s="54" t="s">
        <v>29</v>
      </c>
      <c r="AB2" s="7" t="s">
        <v>71</v>
      </c>
      <c r="AC2">
        <v>0</v>
      </c>
      <c r="AD2" t="s">
        <v>17</v>
      </c>
      <c r="AE2" s="6"/>
    </row>
    <row r="3" spans="1:31">
      <c r="A3" s="42">
        <v>-119.44277777777778</v>
      </c>
      <c r="B3" s="42">
        <v>49.031944444444456</v>
      </c>
      <c r="C3" s="43">
        <v>297</v>
      </c>
      <c r="D3" t="s">
        <v>83</v>
      </c>
      <c r="E3">
        <v>1978</v>
      </c>
      <c r="F3">
        <v>1</v>
      </c>
      <c r="G3">
        <v>1</v>
      </c>
      <c r="H3" s="41">
        <v>-5.6</v>
      </c>
      <c r="I3" s="41">
        <v>-15</v>
      </c>
      <c r="J3" s="41">
        <v>0</v>
      </c>
      <c r="K3" s="1">
        <f>AVERAGE(H3,I3)</f>
        <v>-10.3</v>
      </c>
      <c r="L3" s="40">
        <v>1</v>
      </c>
      <c r="M3" s="40" t="s">
        <v>30</v>
      </c>
      <c r="N3" s="12" t="s">
        <v>31</v>
      </c>
      <c r="O3" s="12" t="s">
        <v>32</v>
      </c>
      <c r="P3" s="12" t="s">
        <v>32</v>
      </c>
      <c r="S3" s="9"/>
      <c r="V3" s="13" t="s">
        <v>33</v>
      </c>
      <c r="W3" s="14"/>
      <c r="Z3" s="7"/>
      <c r="AA3" s="55">
        <v>0</v>
      </c>
    </row>
    <row r="4" spans="1:31">
      <c r="A4" s="42">
        <v>-119.44277777777778</v>
      </c>
      <c r="B4" s="42">
        <v>49.031944444444456</v>
      </c>
      <c r="C4" s="43">
        <v>297</v>
      </c>
      <c r="D4" t="s">
        <v>83</v>
      </c>
      <c r="E4">
        <v>1978</v>
      </c>
      <c r="F4">
        <v>1</v>
      </c>
      <c r="G4">
        <v>2</v>
      </c>
      <c r="H4" s="41">
        <v>-8.9</v>
      </c>
      <c r="I4" s="41">
        <v>-15</v>
      </c>
      <c r="J4" s="41">
        <v>4.0999999999999996</v>
      </c>
      <c r="K4" s="1">
        <f t="shared" ref="K4:K67" si="0">AVERAGE(H4,I4)</f>
        <v>-11.95</v>
      </c>
      <c r="L4" s="40">
        <f>L3+1</f>
        <v>2</v>
      </c>
      <c r="O4" s="40"/>
      <c r="P4" s="40"/>
      <c r="S4" s="9"/>
      <c r="V4" s="13" t="s">
        <v>34</v>
      </c>
      <c r="W4" s="14"/>
      <c r="Z4" s="7"/>
      <c r="AA4" s="55">
        <v>0</v>
      </c>
    </row>
    <row r="5" spans="1:31">
      <c r="A5" s="42">
        <v>-119.44277777777778</v>
      </c>
      <c r="B5" s="42">
        <v>49.031944444444456</v>
      </c>
      <c r="C5" s="43">
        <v>297</v>
      </c>
      <c r="D5" t="s">
        <v>83</v>
      </c>
      <c r="E5">
        <v>1978</v>
      </c>
      <c r="F5">
        <v>1</v>
      </c>
      <c r="G5">
        <v>3</v>
      </c>
      <c r="H5" s="41">
        <v>-7.2</v>
      </c>
      <c r="I5" s="41">
        <v>-12.2</v>
      </c>
      <c r="J5" s="41">
        <v>4.0999999999999996</v>
      </c>
      <c r="K5" s="1">
        <f t="shared" si="0"/>
        <v>-9.6999999999999993</v>
      </c>
      <c r="L5" s="40">
        <f>L4+1</f>
        <v>3</v>
      </c>
      <c r="M5" s="15" t="s">
        <v>35</v>
      </c>
      <c r="N5" s="40" t="s">
        <v>36</v>
      </c>
      <c r="O5" s="16">
        <v>75</v>
      </c>
      <c r="P5" s="16">
        <v>75</v>
      </c>
      <c r="S5" s="9"/>
      <c r="Z5" s="7"/>
      <c r="AA5" s="55">
        <v>0</v>
      </c>
    </row>
    <row r="6" spans="1:31">
      <c r="A6" s="42">
        <v>-119.44277777777778</v>
      </c>
      <c r="B6" s="42">
        <v>49.031944444444456</v>
      </c>
      <c r="C6" s="43">
        <v>297</v>
      </c>
      <c r="D6" t="s">
        <v>83</v>
      </c>
      <c r="E6">
        <v>1978</v>
      </c>
      <c r="F6">
        <v>1</v>
      </c>
      <c r="G6">
        <v>4</v>
      </c>
      <c r="H6" s="41">
        <v>-6.1</v>
      </c>
      <c r="I6" s="41">
        <v>-10</v>
      </c>
      <c r="J6" s="41">
        <v>4.0999999999999996</v>
      </c>
      <c r="K6" s="1">
        <f>AVERAGE(H6,I6)</f>
        <v>-8.0500000000000007</v>
      </c>
      <c r="L6" s="40">
        <f t="shared" ref="L6:L69" si="1">L5+1</f>
        <v>4</v>
      </c>
      <c r="M6" s="15" t="s">
        <v>37</v>
      </c>
      <c r="N6" s="40" t="s">
        <v>38</v>
      </c>
      <c r="O6" s="16">
        <v>301</v>
      </c>
      <c r="P6" s="16">
        <v>301</v>
      </c>
      <c r="S6" s="9"/>
      <c r="Z6" s="7"/>
      <c r="AA6" s="55">
        <v>0</v>
      </c>
    </row>
    <row r="7" spans="1:31">
      <c r="A7" s="42">
        <v>-119.44277777777778</v>
      </c>
      <c r="B7" s="42">
        <v>49.031944444444456</v>
      </c>
      <c r="C7" s="43">
        <v>297</v>
      </c>
      <c r="D7" t="s">
        <v>83</v>
      </c>
      <c r="E7">
        <v>1978</v>
      </c>
      <c r="F7">
        <v>1</v>
      </c>
      <c r="G7">
        <v>5</v>
      </c>
      <c r="H7" s="41">
        <v>0.6</v>
      </c>
      <c r="I7" s="41">
        <v>-8.9</v>
      </c>
      <c r="J7" s="41">
        <v>4.5999999999999996</v>
      </c>
      <c r="K7" s="1">
        <f t="shared" si="0"/>
        <v>-4.1500000000000004</v>
      </c>
      <c r="L7" s="40">
        <f t="shared" si="1"/>
        <v>5</v>
      </c>
      <c r="M7" s="15"/>
      <c r="N7" s="40" t="s">
        <v>39</v>
      </c>
      <c r="O7" s="16">
        <v>227</v>
      </c>
      <c r="P7" s="16">
        <f>P6-P5+1</f>
        <v>227</v>
      </c>
      <c r="Q7" s="1">
        <f>AVERAGE(H3:I7)</f>
        <v>-8.8300000000000018</v>
      </c>
      <c r="S7" s="9"/>
      <c r="X7" s="8"/>
      <c r="Z7" s="7"/>
      <c r="AA7" s="55">
        <v>0</v>
      </c>
    </row>
    <row r="8" spans="1:31">
      <c r="A8" s="42">
        <v>-119.44277777777778</v>
      </c>
      <c r="B8" s="42">
        <v>49.031944444444456</v>
      </c>
      <c r="C8" s="43">
        <v>297</v>
      </c>
      <c r="D8" t="s">
        <v>83</v>
      </c>
      <c r="E8">
        <v>1978</v>
      </c>
      <c r="F8">
        <v>1</v>
      </c>
      <c r="G8">
        <v>6</v>
      </c>
      <c r="H8" s="41">
        <v>-3.3</v>
      </c>
      <c r="I8" s="41">
        <v>-13.9</v>
      </c>
      <c r="J8" s="41">
        <v>0</v>
      </c>
      <c r="K8" s="1">
        <f t="shared" si="0"/>
        <v>-8.6</v>
      </c>
      <c r="L8" s="40">
        <f t="shared" si="1"/>
        <v>6</v>
      </c>
      <c r="M8" s="15" t="s">
        <v>40</v>
      </c>
      <c r="N8" s="40" t="s">
        <v>41</v>
      </c>
      <c r="O8" s="16">
        <v>2401</v>
      </c>
      <c r="P8" s="16">
        <v>2401</v>
      </c>
      <c r="Q8" s="1">
        <f t="shared" ref="Q8:Q71" si="2">AVERAGE(H4:I8)</f>
        <v>-8.49</v>
      </c>
      <c r="S8" s="9"/>
      <c r="T8" s="17"/>
      <c r="U8" s="18"/>
      <c r="V8" s="17"/>
      <c r="W8" s="17"/>
      <c r="X8" s="59"/>
      <c r="Y8" s="86"/>
      <c r="Z8" s="17"/>
      <c r="AA8" s="55">
        <v>0</v>
      </c>
    </row>
    <row r="9" spans="1:31">
      <c r="A9" s="42">
        <v>-119.44277777777778</v>
      </c>
      <c r="B9" s="42">
        <v>49.031944444444456</v>
      </c>
      <c r="C9" s="43">
        <v>297</v>
      </c>
      <c r="D9" t="s">
        <v>83</v>
      </c>
      <c r="E9">
        <v>1978</v>
      </c>
      <c r="F9">
        <v>1</v>
      </c>
      <c r="G9">
        <v>7</v>
      </c>
      <c r="H9" s="41">
        <v>-1.1000000000000001</v>
      </c>
      <c r="I9" s="41">
        <v>-16.7</v>
      </c>
      <c r="J9" s="41">
        <v>1</v>
      </c>
      <c r="K9" s="1">
        <f t="shared" si="0"/>
        <v>-8.9</v>
      </c>
      <c r="L9" s="40">
        <f t="shared" si="1"/>
        <v>7</v>
      </c>
      <c r="M9" s="15"/>
      <c r="O9" s="16"/>
      <c r="P9" s="16"/>
      <c r="Q9" s="1">
        <f t="shared" si="2"/>
        <v>-7.88</v>
      </c>
      <c r="R9" s="1"/>
      <c r="S9" s="9"/>
      <c r="T9" s="17"/>
      <c r="U9" s="18"/>
      <c r="V9" s="17"/>
      <c r="W9" s="17"/>
      <c r="X9" s="87"/>
      <c r="Y9" s="86"/>
      <c r="Z9" s="17"/>
      <c r="AA9" s="55">
        <v>0</v>
      </c>
    </row>
    <row r="10" spans="1:31">
      <c r="A10" s="42">
        <v>-119.44277777777778</v>
      </c>
      <c r="B10" s="42">
        <v>49.031944444444456</v>
      </c>
      <c r="C10" s="43">
        <v>297</v>
      </c>
      <c r="D10" t="s">
        <v>83</v>
      </c>
      <c r="E10">
        <v>1978</v>
      </c>
      <c r="F10">
        <v>1</v>
      </c>
      <c r="G10">
        <v>8</v>
      </c>
      <c r="H10" s="41">
        <v>0</v>
      </c>
      <c r="I10" s="41">
        <v>-11.7</v>
      </c>
      <c r="J10" s="41">
        <v>2</v>
      </c>
      <c r="K10" s="1">
        <f t="shared" si="0"/>
        <v>-5.85</v>
      </c>
      <c r="L10" s="40">
        <f t="shared" si="1"/>
        <v>8</v>
      </c>
      <c r="M10" s="15" t="s">
        <v>42</v>
      </c>
      <c r="N10" s="39" t="s">
        <v>43</v>
      </c>
      <c r="O10" s="16">
        <v>91</v>
      </c>
      <c r="P10" s="16">
        <v>91</v>
      </c>
      <c r="Q10" s="1">
        <f t="shared" si="2"/>
        <v>-7.1100000000000012</v>
      </c>
      <c r="R10" s="1">
        <f>AVERAGE(H3:I10)</f>
        <v>-8.4375</v>
      </c>
      <c r="S10" s="9"/>
      <c r="T10" s="17"/>
      <c r="U10" s="18"/>
      <c r="V10" s="17"/>
      <c r="W10" s="17"/>
      <c r="X10" s="87"/>
      <c r="Y10" s="86"/>
      <c r="Z10" s="17"/>
      <c r="AA10" s="55">
        <v>0</v>
      </c>
    </row>
    <row r="11" spans="1:31">
      <c r="A11" s="42">
        <v>-119.44277777777778</v>
      </c>
      <c r="B11" s="42">
        <v>49.031944444444456</v>
      </c>
      <c r="C11" s="43">
        <v>297</v>
      </c>
      <c r="D11" t="s">
        <v>83</v>
      </c>
      <c r="E11">
        <v>1978</v>
      </c>
      <c r="F11">
        <v>1</v>
      </c>
      <c r="G11">
        <v>9</v>
      </c>
      <c r="H11" s="41">
        <v>1.1000000000000001</v>
      </c>
      <c r="I11" s="41">
        <v>-1.7</v>
      </c>
      <c r="J11" s="41">
        <v>0</v>
      </c>
      <c r="K11" s="1">
        <f t="shared" si="0"/>
        <v>-0.29999999999999993</v>
      </c>
      <c r="L11" s="40">
        <f t="shared" si="1"/>
        <v>9</v>
      </c>
      <c r="M11" s="15" t="s">
        <v>44</v>
      </c>
      <c r="N11" s="40" t="s">
        <v>45</v>
      </c>
      <c r="O11" s="16">
        <v>285</v>
      </c>
      <c r="P11" s="16">
        <v>285</v>
      </c>
      <c r="Q11" s="1">
        <f t="shared" si="2"/>
        <v>-5.5600000000000005</v>
      </c>
      <c r="R11" s="1">
        <f t="shared" ref="R11:R74" si="3">AVERAGE(H4:I11)</f>
        <v>-7.1875000000000009</v>
      </c>
      <c r="S11" s="9"/>
      <c r="T11" s="17"/>
      <c r="U11" s="18"/>
      <c r="V11" s="17"/>
      <c r="W11" s="17"/>
      <c r="X11" s="17"/>
      <c r="Y11" s="86"/>
      <c r="Z11" s="17"/>
      <c r="AA11" s="55">
        <v>0</v>
      </c>
    </row>
    <row r="12" spans="1:31">
      <c r="A12" s="42">
        <v>-119.44277777777778</v>
      </c>
      <c r="B12" s="42">
        <v>49.031944444444456</v>
      </c>
      <c r="C12" s="43">
        <v>297</v>
      </c>
      <c r="D12" t="s">
        <v>83</v>
      </c>
      <c r="E12">
        <v>1978</v>
      </c>
      <c r="F12">
        <v>1</v>
      </c>
      <c r="G12">
        <v>10</v>
      </c>
      <c r="H12" s="41">
        <v>1.1000000000000001</v>
      </c>
      <c r="I12" s="41">
        <v>-5</v>
      </c>
      <c r="J12" s="41">
        <v>0</v>
      </c>
      <c r="K12" s="1">
        <f t="shared" si="0"/>
        <v>-1.95</v>
      </c>
      <c r="L12" s="40">
        <f t="shared" si="1"/>
        <v>10</v>
      </c>
      <c r="M12" s="15" t="s">
        <v>46</v>
      </c>
      <c r="N12" s="40" t="s">
        <v>26</v>
      </c>
      <c r="O12" s="16">
        <v>2260</v>
      </c>
      <c r="P12" s="16">
        <v>2260</v>
      </c>
      <c r="Q12" s="1">
        <f t="shared" si="2"/>
        <v>-5.12</v>
      </c>
      <c r="R12" s="1">
        <f t="shared" si="3"/>
        <v>-5.9375000000000009</v>
      </c>
      <c r="S12" s="9"/>
      <c r="T12" s="56" t="s">
        <v>106</v>
      </c>
      <c r="U12" s="44"/>
      <c r="V12" s="56"/>
      <c r="W12" s="56"/>
      <c r="X12" s="56"/>
      <c r="Z12" s="7"/>
      <c r="AA12" s="55">
        <v>0</v>
      </c>
    </row>
    <row r="13" spans="1:31">
      <c r="A13" s="42">
        <v>-119.44277777777778</v>
      </c>
      <c r="B13" s="42">
        <v>49.031944444444456</v>
      </c>
      <c r="C13" s="43">
        <v>297</v>
      </c>
      <c r="D13" t="s">
        <v>83</v>
      </c>
      <c r="E13">
        <v>1978</v>
      </c>
      <c r="F13">
        <v>1</v>
      </c>
      <c r="G13">
        <v>11</v>
      </c>
      <c r="H13" s="41">
        <v>-1.1000000000000001</v>
      </c>
      <c r="I13" s="41">
        <v>-3.3</v>
      </c>
      <c r="J13" s="41">
        <v>0</v>
      </c>
      <c r="K13" s="1">
        <f t="shared" si="0"/>
        <v>-2.2000000000000002</v>
      </c>
      <c r="L13" s="40">
        <f t="shared" si="1"/>
        <v>11</v>
      </c>
      <c r="M13" s="15"/>
      <c r="O13" s="16"/>
      <c r="P13" s="16"/>
      <c r="Q13" s="1">
        <f t="shared" si="2"/>
        <v>-3.84</v>
      </c>
      <c r="R13" s="1">
        <f t="shared" si="3"/>
        <v>-5.0000000000000009</v>
      </c>
      <c r="S13" s="9"/>
      <c r="T13" s="56" t="s">
        <v>107</v>
      </c>
      <c r="U13" s="44"/>
      <c r="V13" s="56"/>
      <c r="Z13" s="7"/>
      <c r="AA13" s="55">
        <v>0</v>
      </c>
    </row>
    <row r="14" spans="1:31">
      <c r="A14" s="42">
        <v>-119.44277777777778</v>
      </c>
      <c r="B14" s="42">
        <v>49.031944444444456</v>
      </c>
      <c r="C14" s="43">
        <v>297</v>
      </c>
      <c r="D14" t="s">
        <v>83</v>
      </c>
      <c r="E14">
        <v>1978</v>
      </c>
      <c r="F14">
        <v>1</v>
      </c>
      <c r="G14">
        <v>12</v>
      </c>
      <c r="H14" s="41">
        <v>0.6</v>
      </c>
      <c r="I14" s="41">
        <v>-3.3</v>
      </c>
      <c r="J14" s="41">
        <v>0</v>
      </c>
      <c r="K14" s="1">
        <f t="shared" si="0"/>
        <v>-1.3499999999999999</v>
      </c>
      <c r="L14" s="40">
        <f t="shared" si="1"/>
        <v>12</v>
      </c>
      <c r="M14" s="15" t="s">
        <v>47</v>
      </c>
      <c r="N14" s="79" t="s">
        <v>88</v>
      </c>
      <c r="O14" s="16">
        <v>3367</v>
      </c>
      <c r="P14" s="16">
        <v>3367</v>
      </c>
      <c r="Q14" s="1">
        <f t="shared" si="2"/>
        <v>-2.33</v>
      </c>
      <c r="R14" s="1">
        <f t="shared" si="3"/>
        <v>-4.1624999999999996</v>
      </c>
      <c r="S14" s="9"/>
      <c r="T14" s="17"/>
      <c r="U14" s="18"/>
      <c r="V14" s="17"/>
      <c r="W14" s="17"/>
      <c r="Z14" s="7"/>
      <c r="AA14" s="55">
        <v>0</v>
      </c>
    </row>
    <row r="15" spans="1:31">
      <c r="A15" s="42">
        <v>-119.44277777777778</v>
      </c>
      <c r="B15" s="42">
        <v>49.031944444444456</v>
      </c>
      <c r="C15" s="43">
        <v>297</v>
      </c>
      <c r="D15" t="s">
        <v>83</v>
      </c>
      <c r="E15">
        <v>1978</v>
      </c>
      <c r="F15">
        <v>1</v>
      </c>
      <c r="G15">
        <v>13</v>
      </c>
      <c r="H15" s="41">
        <v>0</v>
      </c>
      <c r="I15" s="41">
        <v>-2.8</v>
      </c>
      <c r="J15" s="41">
        <v>2</v>
      </c>
      <c r="K15" s="1">
        <f t="shared" si="0"/>
        <v>-1.4</v>
      </c>
      <c r="L15" s="40">
        <f t="shared" si="1"/>
        <v>13</v>
      </c>
      <c r="M15" s="15" t="s">
        <v>48</v>
      </c>
      <c r="N15" s="22" t="s">
        <v>89</v>
      </c>
      <c r="O15" s="16">
        <v>117</v>
      </c>
      <c r="P15" s="16">
        <v>117</v>
      </c>
      <c r="Q15" s="1">
        <f>AVERAGE(H11:I15)</f>
        <v>-1.44</v>
      </c>
      <c r="R15" s="1">
        <f t="shared" si="3"/>
        <v>-3.8187499999999996</v>
      </c>
      <c r="Z15" s="7"/>
      <c r="AA15" s="55">
        <v>0</v>
      </c>
    </row>
    <row r="16" spans="1:31">
      <c r="A16" s="42">
        <v>-119.44277777777778</v>
      </c>
      <c r="B16" s="42">
        <v>49.031944444444456</v>
      </c>
      <c r="C16" s="43">
        <v>297</v>
      </c>
      <c r="D16" t="s">
        <v>83</v>
      </c>
      <c r="E16">
        <v>1978</v>
      </c>
      <c r="F16">
        <v>1</v>
      </c>
      <c r="G16">
        <v>14</v>
      </c>
      <c r="H16" s="41">
        <v>1.7</v>
      </c>
      <c r="I16" s="41">
        <v>-2.8</v>
      </c>
      <c r="J16" s="41">
        <v>0</v>
      </c>
      <c r="K16" s="1">
        <f t="shared" si="0"/>
        <v>-0.54999999999999993</v>
      </c>
      <c r="L16" s="40">
        <f t="shared" si="1"/>
        <v>14</v>
      </c>
      <c r="M16" s="15" t="s">
        <v>49</v>
      </c>
      <c r="N16" s="22" t="s">
        <v>90</v>
      </c>
      <c r="O16" s="16">
        <v>288</v>
      </c>
      <c r="P16" s="16">
        <v>288</v>
      </c>
      <c r="Q16" s="1">
        <f>AVERAGE(H12:I16)</f>
        <v>-1.4900000000000002</v>
      </c>
      <c r="R16" s="1">
        <f t="shared" si="3"/>
        <v>-2.8124999999999991</v>
      </c>
      <c r="Z16" s="7"/>
      <c r="AA16" s="55">
        <v>0</v>
      </c>
    </row>
    <row r="17" spans="1:27">
      <c r="A17" s="42">
        <v>-119.44277777777778</v>
      </c>
      <c r="B17" s="42">
        <v>49.031944444444456</v>
      </c>
      <c r="C17" s="43">
        <v>297</v>
      </c>
      <c r="D17" t="s">
        <v>83</v>
      </c>
      <c r="E17">
        <v>1978</v>
      </c>
      <c r="F17">
        <v>1</v>
      </c>
      <c r="G17">
        <v>15</v>
      </c>
      <c r="H17" s="41">
        <v>2.2000000000000002</v>
      </c>
      <c r="I17" s="41">
        <v>-1.1000000000000001</v>
      </c>
      <c r="J17" s="41">
        <v>0</v>
      </c>
      <c r="K17" s="1">
        <f t="shared" si="0"/>
        <v>0.55000000000000004</v>
      </c>
      <c r="L17" s="40">
        <f t="shared" si="1"/>
        <v>15</v>
      </c>
      <c r="M17" s="15"/>
      <c r="N17" s="22"/>
      <c r="O17" s="16"/>
      <c r="P17" s="16"/>
      <c r="Q17" s="1">
        <f t="shared" si="2"/>
        <v>-0.99</v>
      </c>
      <c r="R17" s="1">
        <f t="shared" si="3"/>
        <v>-1.6312500000000003</v>
      </c>
      <c r="Z17" s="7"/>
      <c r="AA17" s="55">
        <v>0</v>
      </c>
    </row>
    <row r="18" spans="1:27">
      <c r="A18" s="42">
        <v>-119.44277777777778</v>
      </c>
      <c r="B18" s="42">
        <v>49.031944444444456</v>
      </c>
      <c r="C18" s="43">
        <v>297</v>
      </c>
      <c r="D18" t="s">
        <v>83</v>
      </c>
      <c r="E18">
        <v>1978</v>
      </c>
      <c r="F18">
        <v>1</v>
      </c>
      <c r="G18">
        <v>16</v>
      </c>
      <c r="H18" s="41">
        <v>2.2000000000000002</v>
      </c>
      <c r="I18" s="41">
        <v>0</v>
      </c>
      <c r="J18" s="41">
        <v>4.0999999999999996</v>
      </c>
      <c r="K18" s="1">
        <f t="shared" si="0"/>
        <v>1.1000000000000001</v>
      </c>
      <c r="L18" s="40">
        <f t="shared" si="1"/>
        <v>16</v>
      </c>
      <c r="M18" s="15"/>
      <c r="N18" s="80" t="s">
        <v>91</v>
      </c>
      <c r="O18" s="16">
        <v>3346</v>
      </c>
      <c r="P18" s="16">
        <v>3346</v>
      </c>
      <c r="Q18" s="1">
        <f t="shared" si="2"/>
        <v>-0.32999999999999996</v>
      </c>
      <c r="R18" s="1">
        <f t="shared" si="3"/>
        <v>-0.76249999999999996</v>
      </c>
      <c r="AA18" s="55">
        <v>0</v>
      </c>
    </row>
    <row r="19" spans="1:27">
      <c r="A19" s="42">
        <v>-119.44277777777778</v>
      </c>
      <c r="B19" s="42">
        <v>49.031944444444456</v>
      </c>
      <c r="C19" s="43">
        <v>297</v>
      </c>
      <c r="D19" t="s">
        <v>83</v>
      </c>
      <c r="E19">
        <v>1978</v>
      </c>
      <c r="F19">
        <v>1</v>
      </c>
      <c r="G19">
        <v>17</v>
      </c>
      <c r="H19" s="41">
        <v>5</v>
      </c>
      <c r="I19" s="41">
        <v>0</v>
      </c>
      <c r="J19" s="41">
        <v>0</v>
      </c>
      <c r="K19" s="1">
        <f t="shared" si="0"/>
        <v>2.5</v>
      </c>
      <c r="L19" s="40">
        <f t="shared" si="1"/>
        <v>17</v>
      </c>
      <c r="M19" s="15"/>
      <c r="N19" s="22" t="s">
        <v>92</v>
      </c>
      <c r="O19" s="16">
        <v>117</v>
      </c>
      <c r="P19" s="16">
        <v>117</v>
      </c>
      <c r="Q19" s="1">
        <f t="shared" si="2"/>
        <v>0.44000000000000006</v>
      </c>
      <c r="R19" s="1">
        <f t="shared" si="3"/>
        <v>-0.41250000000000009</v>
      </c>
      <c r="AA19" s="55">
        <v>0</v>
      </c>
    </row>
    <row r="20" spans="1:27">
      <c r="A20" s="42">
        <v>-119.44277777777778</v>
      </c>
      <c r="B20" s="42">
        <v>49.031944444444456</v>
      </c>
      <c r="C20" s="43">
        <v>297</v>
      </c>
      <c r="D20" t="s">
        <v>83</v>
      </c>
      <c r="E20">
        <v>1978</v>
      </c>
      <c r="F20">
        <v>1</v>
      </c>
      <c r="G20">
        <v>18</v>
      </c>
      <c r="H20" s="41">
        <v>3.3</v>
      </c>
      <c r="I20" s="41">
        <v>0.6</v>
      </c>
      <c r="J20" s="41">
        <v>0</v>
      </c>
      <c r="K20" s="1">
        <f t="shared" si="0"/>
        <v>1.95</v>
      </c>
      <c r="L20" s="40">
        <f t="shared" si="1"/>
        <v>18</v>
      </c>
      <c r="M20" s="15"/>
      <c r="N20" s="22" t="s">
        <v>93</v>
      </c>
      <c r="O20" s="16">
        <v>286</v>
      </c>
      <c r="P20" s="16">
        <v>286</v>
      </c>
      <c r="Q20" s="1">
        <f t="shared" si="2"/>
        <v>1.1099999999999999</v>
      </c>
      <c r="R20" s="1">
        <f t="shared" si="3"/>
        <v>7.4999999999999983E-2</v>
      </c>
      <c r="S20" s="9"/>
      <c r="Z20" s="7"/>
      <c r="AA20" s="55">
        <v>0</v>
      </c>
    </row>
    <row r="21" spans="1:27">
      <c r="A21" s="42">
        <v>-119.44277777777778</v>
      </c>
      <c r="B21" s="42">
        <v>49.031944444444456</v>
      </c>
      <c r="C21" s="43">
        <v>297</v>
      </c>
      <c r="D21" t="s">
        <v>83</v>
      </c>
      <c r="E21">
        <v>1978</v>
      </c>
      <c r="F21">
        <v>1</v>
      </c>
      <c r="G21">
        <v>19</v>
      </c>
      <c r="H21" s="41">
        <v>4.4000000000000004</v>
      </c>
      <c r="I21" s="41">
        <v>0.6</v>
      </c>
      <c r="J21" s="41">
        <v>0.5</v>
      </c>
      <c r="K21" s="1">
        <f t="shared" si="0"/>
        <v>2.5</v>
      </c>
      <c r="L21" s="40">
        <f t="shared" si="1"/>
        <v>19</v>
      </c>
      <c r="M21" s="15"/>
      <c r="N21" s="80"/>
      <c r="O21" s="16"/>
      <c r="P21" s="16"/>
      <c r="Q21" s="1">
        <f t="shared" si="2"/>
        <v>1.7200000000000002</v>
      </c>
      <c r="R21" s="1">
        <f t="shared" si="3"/>
        <v>0.66249999999999998</v>
      </c>
      <c r="Z21" s="7"/>
      <c r="AA21" s="55">
        <v>0</v>
      </c>
    </row>
    <row r="22" spans="1:27">
      <c r="A22" s="42">
        <v>-119.44277777777778</v>
      </c>
      <c r="B22" s="42">
        <v>49.031944444444456</v>
      </c>
      <c r="C22" s="43">
        <v>297</v>
      </c>
      <c r="D22" t="s">
        <v>83</v>
      </c>
      <c r="E22">
        <v>1978</v>
      </c>
      <c r="F22">
        <v>1</v>
      </c>
      <c r="G22">
        <v>20</v>
      </c>
      <c r="H22" s="41">
        <v>3.9</v>
      </c>
      <c r="I22" s="41">
        <v>0.6</v>
      </c>
      <c r="J22" s="41">
        <v>1.3</v>
      </c>
      <c r="K22" s="1">
        <f t="shared" si="0"/>
        <v>2.25</v>
      </c>
      <c r="L22" s="40">
        <f t="shared" si="1"/>
        <v>20</v>
      </c>
      <c r="M22" s="15"/>
      <c r="N22" s="80" t="s">
        <v>94</v>
      </c>
      <c r="O22" s="16">
        <v>3259</v>
      </c>
      <c r="P22" s="16">
        <v>3259</v>
      </c>
      <c r="Q22" s="1">
        <f t="shared" si="2"/>
        <v>2.06</v>
      </c>
      <c r="R22" s="1">
        <f t="shared" si="3"/>
        <v>1.1125</v>
      </c>
      <c r="Z22" s="7"/>
      <c r="AA22" s="55">
        <v>0</v>
      </c>
    </row>
    <row r="23" spans="1:27">
      <c r="A23" s="42">
        <v>-119.44277777777778</v>
      </c>
      <c r="B23" s="42">
        <v>49.031944444444456</v>
      </c>
      <c r="C23" s="43">
        <v>297</v>
      </c>
      <c r="D23" t="s">
        <v>83</v>
      </c>
      <c r="E23">
        <v>1978</v>
      </c>
      <c r="F23">
        <v>1</v>
      </c>
      <c r="G23">
        <v>21</v>
      </c>
      <c r="H23" s="41">
        <v>5</v>
      </c>
      <c r="I23" s="41">
        <v>1.7</v>
      </c>
      <c r="J23" s="41">
        <v>2.2999999999999998</v>
      </c>
      <c r="K23" s="1">
        <f t="shared" si="0"/>
        <v>3.35</v>
      </c>
      <c r="L23" s="40">
        <f t="shared" si="1"/>
        <v>21</v>
      </c>
      <c r="M23" s="15"/>
      <c r="N23" s="22" t="s">
        <v>95</v>
      </c>
      <c r="O23" s="16">
        <v>120</v>
      </c>
      <c r="P23" s="16">
        <v>120</v>
      </c>
      <c r="Q23" s="1">
        <f t="shared" si="2"/>
        <v>2.5100000000000002</v>
      </c>
      <c r="R23" s="1">
        <f t="shared" si="3"/>
        <v>1.70625</v>
      </c>
      <c r="Z23" s="7"/>
      <c r="AA23" s="55">
        <v>0</v>
      </c>
    </row>
    <row r="24" spans="1:27">
      <c r="A24" s="42">
        <v>-119.44277777777778</v>
      </c>
      <c r="B24" s="42">
        <v>49.031944444444456</v>
      </c>
      <c r="C24" s="43">
        <v>297</v>
      </c>
      <c r="D24" t="s">
        <v>83</v>
      </c>
      <c r="E24">
        <v>1978</v>
      </c>
      <c r="F24">
        <v>1</v>
      </c>
      <c r="G24">
        <v>22</v>
      </c>
      <c r="H24" s="41">
        <v>6.1</v>
      </c>
      <c r="I24" s="41">
        <v>2.2000000000000002</v>
      </c>
      <c r="J24" s="41">
        <v>0</v>
      </c>
      <c r="K24" s="1">
        <f t="shared" si="0"/>
        <v>4.1500000000000004</v>
      </c>
      <c r="L24" s="40">
        <f t="shared" si="1"/>
        <v>22</v>
      </c>
      <c r="M24" s="15"/>
      <c r="N24" s="22" t="s">
        <v>96</v>
      </c>
      <c r="O24" s="16">
        <v>286</v>
      </c>
      <c r="P24" s="16">
        <v>286</v>
      </c>
      <c r="Q24" s="1">
        <f t="shared" si="2"/>
        <v>2.8399999999999994</v>
      </c>
      <c r="R24" s="1">
        <f t="shared" si="3"/>
        <v>2.2937500000000002</v>
      </c>
      <c r="Z24" s="7"/>
      <c r="AA24" s="55">
        <v>0</v>
      </c>
    </row>
    <row r="25" spans="1:27">
      <c r="A25" s="42">
        <v>-119.44277777777778</v>
      </c>
      <c r="B25" s="42">
        <v>49.031944444444456</v>
      </c>
      <c r="C25" s="43">
        <v>297</v>
      </c>
      <c r="D25" t="s">
        <v>83</v>
      </c>
      <c r="E25">
        <v>1978</v>
      </c>
      <c r="F25">
        <v>1</v>
      </c>
      <c r="G25">
        <v>23</v>
      </c>
      <c r="H25" s="41">
        <v>1.7</v>
      </c>
      <c r="I25" s="41">
        <v>-6.7</v>
      </c>
      <c r="J25" s="41">
        <v>0</v>
      </c>
      <c r="K25" s="1">
        <f t="shared" si="0"/>
        <v>-2.5</v>
      </c>
      <c r="L25" s="40">
        <f t="shared" si="1"/>
        <v>23</v>
      </c>
      <c r="M25" s="15"/>
      <c r="O25" s="16"/>
      <c r="P25" s="16"/>
      <c r="Q25" s="1">
        <f t="shared" si="2"/>
        <v>1.9499999999999997</v>
      </c>
      <c r="R25" s="1">
        <f t="shared" si="3"/>
        <v>1.9125000000000003</v>
      </c>
      <c r="Z25" s="7"/>
      <c r="AA25" s="55">
        <v>0</v>
      </c>
    </row>
    <row r="26" spans="1:27">
      <c r="A26" s="42">
        <v>-119.44277777777778</v>
      </c>
      <c r="B26" s="42">
        <v>49.031944444444456</v>
      </c>
      <c r="C26" s="43">
        <v>297</v>
      </c>
      <c r="D26" t="s">
        <v>83</v>
      </c>
      <c r="E26">
        <v>1978</v>
      </c>
      <c r="F26">
        <v>1</v>
      </c>
      <c r="G26">
        <v>24</v>
      </c>
      <c r="H26" s="41">
        <v>1.7</v>
      </c>
      <c r="I26" s="41">
        <v>-6.1</v>
      </c>
      <c r="J26" s="41">
        <v>0</v>
      </c>
      <c r="K26" s="1">
        <f t="shared" si="0"/>
        <v>-2.1999999999999997</v>
      </c>
      <c r="L26" s="40">
        <f t="shared" si="1"/>
        <v>24</v>
      </c>
      <c r="M26" s="15" t="s">
        <v>50</v>
      </c>
      <c r="N26" s="40" t="s">
        <v>51</v>
      </c>
      <c r="O26" s="4">
        <v>-537.1</v>
      </c>
      <c r="P26" s="23">
        <f>P28-P27</f>
        <v>-523.70000000000016</v>
      </c>
      <c r="Q26" s="1">
        <f t="shared" si="2"/>
        <v>1.0099999999999996</v>
      </c>
      <c r="R26" s="1">
        <f t="shared" si="3"/>
        <v>1.5000000000000004</v>
      </c>
      <c r="S26" s="20" t="s">
        <v>81</v>
      </c>
      <c r="T26" s="21"/>
      <c r="U26" s="20"/>
      <c r="V26" s="20"/>
      <c r="W26" s="20"/>
      <c r="X26" s="37"/>
      <c r="Y26" s="7"/>
      <c r="Z26" s="7"/>
      <c r="AA26" s="55">
        <v>0</v>
      </c>
    </row>
    <row r="27" spans="1:27">
      <c r="A27" s="42">
        <v>-119.44277777777778</v>
      </c>
      <c r="B27" s="42">
        <v>49.031944444444456</v>
      </c>
      <c r="C27" s="43">
        <v>297</v>
      </c>
      <c r="D27" t="s">
        <v>83</v>
      </c>
      <c r="E27">
        <v>1978</v>
      </c>
      <c r="F27">
        <v>1</v>
      </c>
      <c r="G27">
        <v>25</v>
      </c>
      <c r="H27" s="41">
        <v>2.2000000000000002</v>
      </c>
      <c r="I27" s="41">
        <v>-3.3</v>
      </c>
      <c r="J27" s="41">
        <v>0</v>
      </c>
      <c r="K27" s="1">
        <f t="shared" si="0"/>
        <v>-0.54999999999999982</v>
      </c>
      <c r="L27" s="40">
        <f t="shared" si="1"/>
        <v>25</v>
      </c>
      <c r="M27" s="15" t="s">
        <v>52</v>
      </c>
      <c r="N27" s="40" t="s">
        <v>53</v>
      </c>
      <c r="O27" s="23">
        <f>O28-O26</f>
        <v>613</v>
      </c>
      <c r="P27" s="4">
        <f>SUM($AA$123:$AA$245)</f>
        <v>599.60000000000014</v>
      </c>
      <c r="Q27" s="1">
        <f t="shared" si="2"/>
        <v>0.45</v>
      </c>
      <c r="R27" s="1">
        <f t="shared" si="3"/>
        <v>1.1187499999999995</v>
      </c>
      <c r="S27" s="20" t="s">
        <v>82</v>
      </c>
      <c r="T27" s="21"/>
      <c r="U27" s="20"/>
      <c r="V27" s="20"/>
      <c r="W27" s="20"/>
      <c r="X27" s="6"/>
      <c r="Y27" s="7"/>
      <c r="Z27" s="7"/>
      <c r="AA27" s="55">
        <v>0</v>
      </c>
    </row>
    <row r="28" spans="1:27">
      <c r="A28" s="42">
        <v>-119.44277777777778</v>
      </c>
      <c r="B28" s="42">
        <v>49.031944444444456</v>
      </c>
      <c r="C28" s="43">
        <v>297</v>
      </c>
      <c r="D28" t="s">
        <v>83</v>
      </c>
      <c r="E28">
        <v>1978</v>
      </c>
      <c r="F28">
        <v>1</v>
      </c>
      <c r="G28">
        <v>26</v>
      </c>
      <c r="H28" s="41">
        <v>3.9</v>
      </c>
      <c r="I28" s="41">
        <v>-0.6</v>
      </c>
      <c r="J28" s="41">
        <v>0</v>
      </c>
      <c r="K28" s="1">
        <f t="shared" si="0"/>
        <v>1.65</v>
      </c>
      <c r="L28" s="40">
        <f t="shared" si="1"/>
        <v>26</v>
      </c>
      <c r="N28" s="40" t="s">
        <v>54</v>
      </c>
      <c r="O28" s="24">
        <f>P28</f>
        <v>75.899999999999977</v>
      </c>
      <c r="P28" s="24">
        <f>SUM($J$123:$J$245)</f>
        <v>75.899999999999977</v>
      </c>
      <c r="Q28" s="1">
        <f t="shared" si="2"/>
        <v>0.11000000000000006</v>
      </c>
      <c r="R28" s="1">
        <f t="shared" si="3"/>
        <v>1.0812499999999996</v>
      </c>
      <c r="Z28" s="7"/>
      <c r="AA28" s="55">
        <v>0</v>
      </c>
    </row>
    <row r="29" spans="1:27">
      <c r="A29" s="42">
        <v>-119.44277777777778</v>
      </c>
      <c r="B29" s="42">
        <v>49.031944444444456</v>
      </c>
      <c r="C29" s="43">
        <v>297</v>
      </c>
      <c r="D29" t="s">
        <v>83</v>
      </c>
      <c r="E29">
        <v>1978</v>
      </c>
      <c r="F29">
        <v>1</v>
      </c>
      <c r="G29">
        <v>27</v>
      </c>
      <c r="H29" s="41">
        <v>6.7</v>
      </c>
      <c r="I29" s="41">
        <v>0</v>
      </c>
      <c r="J29" s="41">
        <v>1</v>
      </c>
      <c r="K29" s="1">
        <f t="shared" si="0"/>
        <v>3.35</v>
      </c>
      <c r="L29" s="40">
        <f t="shared" si="1"/>
        <v>27</v>
      </c>
      <c r="M29" s="71"/>
      <c r="N29" s="71"/>
      <c r="O29" s="71"/>
      <c r="P29" s="16"/>
      <c r="Q29" s="1">
        <f t="shared" si="2"/>
        <v>-4.9999999999999732E-2</v>
      </c>
      <c r="R29" s="1">
        <f t="shared" si="3"/>
        <v>1.1874999999999998</v>
      </c>
      <c r="Z29" s="7"/>
      <c r="AA29" s="55">
        <v>0</v>
      </c>
    </row>
    <row r="30" spans="1:27">
      <c r="A30" s="42">
        <v>-119.44277777777778</v>
      </c>
      <c r="B30" s="42">
        <v>49.031944444444456</v>
      </c>
      <c r="C30" s="43">
        <v>297</v>
      </c>
      <c r="D30" t="s">
        <v>83</v>
      </c>
      <c r="E30">
        <v>1978</v>
      </c>
      <c r="F30">
        <v>1</v>
      </c>
      <c r="G30">
        <v>28</v>
      </c>
      <c r="H30" s="41">
        <v>0</v>
      </c>
      <c r="I30" s="41">
        <v>-1.7</v>
      </c>
      <c r="J30" s="41">
        <v>0.5</v>
      </c>
      <c r="K30" s="1">
        <f t="shared" si="0"/>
        <v>-0.85</v>
      </c>
      <c r="L30" s="40">
        <f t="shared" si="1"/>
        <v>28</v>
      </c>
      <c r="M30" s="40" t="s">
        <v>64</v>
      </c>
      <c r="N30" s="71" t="s">
        <v>64</v>
      </c>
      <c r="O30" s="40"/>
      <c r="P30" s="40">
        <v>162</v>
      </c>
      <c r="Q30" s="1">
        <f t="shared" si="2"/>
        <v>0.28000000000000008</v>
      </c>
      <c r="R30" s="1">
        <f t="shared" si="3"/>
        <v>0.8</v>
      </c>
      <c r="Z30" s="7"/>
      <c r="AA30" s="55">
        <v>0</v>
      </c>
    </row>
    <row r="31" spans="1:27">
      <c r="A31" s="42">
        <v>-119.44277777777778</v>
      </c>
      <c r="B31" s="42">
        <v>49.031944444444456</v>
      </c>
      <c r="C31" s="43">
        <v>297</v>
      </c>
      <c r="D31" t="s">
        <v>83</v>
      </c>
      <c r="E31">
        <v>1978</v>
      </c>
      <c r="F31">
        <v>1</v>
      </c>
      <c r="G31">
        <v>29</v>
      </c>
      <c r="H31" s="41">
        <v>1.1000000000000001</v>
      </c>
      <c r="I31" s="41">
        <v>-3.3</v>
      </c>
      <c r="J31" s="41">
        <v>0</v>
      </c>
      <c r="K31" s="1">
        <f t="shared" si="0"/>
        <v>-1.0999999999999999</v>
      </c>
      <c r="L31" s="40">
        <f t="shared" si="1"/>
        <v>29</v>
      </c>
      <c r="M31" s="40" t="s">
        <v>65</v>
      </c>
      <c r="N31" s="71" t="s">
        <v>65</v>
      </c>
      <c r="P31" s="25">
        <v>196</v>
      </c>
      <c r="Q31" s="1">
        <f t="shared" si="2"/>
        <v>0.50000000000000011</v>
      </c>
      <c r="R31" s="1">
        <f t="shared" si="3"/>
        <v>0.24375000000000008</v>
      </c>
      <c r="Z31" s="7"/>
      <c r="AA31" s="55">
        <v>0</v>
      </c>
    </row>
    <row r="32" spans="1:27">
      <c r="A32" s="42">
        <v>-119.44277777777778</v>
      </c>
      <c r="B32" s="42">
        <v>49.031944444444456</v>
      </c>
      <c r="C32" s="43">
        <v>297</v>
      </c>
      <c r="D32" t="s">
        <v>83</v>
      </c>
      <c r="E32">
        <v>1978</v>
      </c>
      <c r="F32">
        <v>1</v>
      </c>
      <c r="G32">
        <v>30</v>
      </c>
      <c r="H32" s="41">
        <v>-2.8</v>
      </c>
      <c r="I32" s="41">
        <v>-12.2</v>
      </c>
      <c r="J32" s="41">
        <v>1</v>
      </c>
      <c r="K32" s="1">
        <f t="shared" si="0"/>
        <v>-7.5</v>
      </c>
      <c r="L32" s="40">
        <f t="shared" si="1"/>
        <v>30</v>
      </c>
      <c r="M32" s="40" t="s">
        <v>66</v>
      </c>
      <c r="N32" s="40" t="s">
        <v>66</v>
      </c>
      <c r="O32" s="25">
        <v>10</v>
      </c>
      <c r="P32" s="25">
        <v>10</v>
      </c>
      <c r="Q32" s="1">
        <f t="shared" si="2"/>
        <v>-0.8899999999999999</v>
      </c>
      <c r="R32" s="1">
        <f t="shared" si="3"/>
        <v>-1.2124999999999997</v>
      </c>
      <c r="Z32" s="7"/>
      <c r="AA32" s="55">
        <v>0</v>
      </c>
    </row>
    <row r="33" spans="1:27">
      <c r="A33" s="42">
        <v>-119.44277777777778</v>
      </c>
      <c r="B33" s="42">
        <v>49.031944444444456</v>
      </c>
      <c r="C33" s="43">
        <v>297</v>
      </c>
      <c r="D33" t="s">
        <v>83</v>
      </c>
      <c r="E33">
        <v>1978</v>
      </c>
      <c r="F33">
        <v>1</v>
      </c>
      <c r="G33">
        <v>31</v>
      </c>
      <c r="H33" s="41">
        <v>-3.9</v>
      </c>
      <c r="I33" s="41">
        <v>-11.7</v>
      </c>
      <c r="J33" s="41">
        <v>0.3</v>
      </c>
      <c r="K33" s="1">
        <f t="shared" si="0"/>
        <v>-7.8</v>
      </c>
      <c r="L33" s="40">
        <f t="shared" si="1"/>
        <v>31</v>
      </c>
      <c r="Q33" s="1">
        <f t="shared" si="2"/>
        <v>-2.78</v>
      </c>
      <c r="R33" s="1">
        <f t="shared" si="3"/>
        <v>-1.8749999999999998</v>
      </c>
      <c r="Z33" s="7"/>
      <c r="AA33" s="55">
        <v>0</v>
      </c>
    </row>
    <row r="34" spans="1:27">
      <c r="A34" s="42">
        <v>-119.44277777777778</v>
      </c>
      <c r="B34" s="42">
        <v>49.031944444444456</v>
      </c>
      <c r="C34" s="43">
        <v>297</v>
      </c>
      <c r="D34" t="s">
        <v>83</v>
      </c>
      <c r="E34">
        <v>1978</v>
      </c>
      <c r="F34">
        <v>2</v>
      </c>
      <c r="G34">
        <v>1</v>
      </c>
      <c r="H34" s="41">
        <v>-5</v>
      </c>
      <c r="I34" s="41">
        <v>-5.6</v>
      </c>
      <c r="J34" s="41">
        <v>2.5</v>
      </c>
      <c r="K34" s="1">
        <f t="shared" si="0"/>
        <v>-5.3</v>
      </c>
      <c r="L34" s="40">
        <f t="shared" si="1"/>
        <v>32</v>
      </c>
      <c r="Q34" s="1">
        <f t="shared" si="2"/>
        <v>-4.51</v>
      </c>
      <c r="R34" s="1">
        <f t="shared" si="3"/>
        <v>-2.2624999999999997</v>
      </c>
      <c r="Z34" s="7"/>
      <c r="AA34" s="55">
        <v>0</v>
      </c>
    </row>
    <row r="35" spans="1:27">
      <c r="A35" s="42">
        <v>-119.44277777777778</v>
      </c>
      <c r="B35" s="42">
        <v>49.031944444444456</v>
      </c>
      <c r="C35" s="43">
        <v>297</v>
      </c>
      <c r="D35" t="s">
        <v>83</v>
      </c>
      <c r="E35">
        <v>1978</v>
      </c>
      <c r="F35">
        <v>2</v>
      </c>
      <c r="G35">
        <v>2</v>
      </c>
      <c r="H35" s="41">
        <v>0.6</v>
      </c>
      <c r="I35" s="41">
        <v>-6.1</v>
      </c>
      <c r="J35" s="41">
        <v>5.3</v>
      </c>
      <c r="K35" s="1">
        <f t="shared" si="0"/>
        <v>-2.75</v>
      </c>
      <c r="L35" s="40">
        <f t="shared" si="1"/>
        <v>33</v>
      </c>
      <c r="Q35" s="1">
        <f t="shared" si="2"/>
        <v>-4.8899999999999997</v>
      </c>
      <c r="R35" s="1">
        <f t="shared" si="3"/>
        <v>-2.5375000000000001</v>
      </c>
      <c r="Z35" s="7"/>
      <c r="AA35" s="55">
        <v>0</v>
      </c>
    </row>
    <row r="36" spans="1:27">
      <c r="A36" s="42">
        <v>-119.44277777777778</v>
      </c>
      <c r="B36" s="42">
        <v>49.031944444444456</v>
      </c>
      <c r="C36" s="43">
        <v>297</v>
      </c>
      <c r="D36" t="s">
        <v>83</v>
      </c>
      <c r="E36">
        <v>1978</v>
      </c>
      <c r="F36">
        <v>2</v>
      </c>
      <c r="G36">
        <v>3</v>
      </c>
      <c r="H36" s="41">
        <v>4.4000000000000004</v>
      </c>
      <c r="I36" s="41">
        <v>-5.6</v>
      </c>
      <c r="J36" s="41">
        <v>0</v>
      </c>
      <c r="K36" s="1">
        <f t="shared" si="0"/>
        <v>-0.59999999999999964</v>
      </c>
      <c r="L36" s="40">
        <f t="shared" si="1"/>
        <v>34</v>
      </c>
      <c r="Q36" s="1">
        <f t="shared" si="2"/>
        <v>-4.79</v>
      </c>
      <c r="R36" s="1">
        <f t="shared" si="3"/>
        <v>-2.8187500000000001</v>
      </c>
      <c r="Z36" s="7"/>
      <c r="AA36" s="55">
        <v>0</v>
      </c>
    </row>
    <row r="37" spans="1:27">
      <c r="A37" s="42">
        <v>-119.44277777777778</v>
      </c>
      <c r="B37" s="42">
        <v>49.031944444444456</v>
      </c>
      <c r="C37" s="43">
        <v>297</v>
      </c>
      <c r="D37" t="s">
        <v>83</v>
      </c>
      <c r="E37">
        <v>1978</v>
      </c>
      <c r="F37">
        <v>2</v>
      </c>
      <c r="G37">
        <v>4</v>
      </c>
      <c r="H37" s="41">
        <v>2.2000000000000002</v>
      </c>
      <c r="I37" s="41">
        <v>-6.1</v>
      </c>
      <c r="J37" s="41">
        <v>0</v>
      </c>
      <c r="K37" s="1">
        <f t="shared" si="0"/>
        <v>-1.9499999999999997</v>
      </c>
      <c r="L37" s="40">
        <f t="shared" si="1"/>
        <v>35</v>
      </c>
      <c r="Q37" s="1">
        <f t="shared" si="2"/>
        <v>-3.6800000000000006</v>
      </c>
      <c r="R37" s="1">
        <f t="shared" si="3"/>
        <v>-3.4812500000000002</v>
      </c>
      <c r="Z37" s="7"/>
      <c r="AA37" s="55">
        <v>0</v>
      </c>
    </row>
    <row r="38" spans="1:27">
      <c r="A38" s="42">
        <v>-119.44277777777778</v>
      </c>
      <c r="B38" s="42">
        <v>49.031944444444456</v>
      </c>
      <c r="C38" s="43">
        <v>297</v>
      </c>
      <c r="D38" t="s">
        <v>83</v>
      </c>
      <c r="E38">
        <v>1978</v>
      </c>
      <c r="F38">
        <v>2</v>
      </c>
      <c r="G38">
        <v>5</v>
      </c>
      <c r="H38" s="41">
        <v>2.2000000000000002</v>
      </c>
      <c r="I38" s="41">
        <v>-5</v>
      </c>
      <c r="J38" s="41">
        <v>3.6</v>
      </c>
      <c r="K38" s="1">
        <f t="shared" si="0"/>
        <v>-1.4</v>
      </c>
      <c r="L38" s="40">
        <f t="shared" si="1"/>
        <v>36</v>
      </c>
      <c r="O38" s="27"/>
      <c r="P38" s="27"/>
      <c r="Q38" s="1">
        <f t="shared" si="2"/>
        <v>-2.4000000000000004</v>
      </c>
      <c r="R38" s="1">
        <f t="shared" si="3"/>
        <v>-3.55</v>
      </c>
      <c r="Z38" s="7"/>
      <c r="AA38" s="55">
        <v>0</v>
      </c>
    </row>
    <row r="39" spans="1:27">
      <c r="A39" s="42">
        <v>-119.44277777777778</v>
      </c>
      <c r="B39" s="42">
        <v>49.031944444444456</v>
      </c>
      <c r="C39" s="43">
        <v>297</v>
      </c>
      <c r="D39" t="s">
        <v>83</v>
      </c>
      <c r="E39">
        <v>1978</v>
      </c>
      <c r="F39">
        <v>2</v>
      </c>
      <c r="G39">
        <v>6</v>
      </c>
      <c r="H39" s="41">
        <v>5.6</v>
      </c>
      <c r="I39" s="41">
        <v>0.6</v>
      </c>
      <c r="J39" s="41">
        <v>3.8</v>
      </c>
      <c r="K39" s="1">
        <f t="shared" si="0"/>
        <v>3.0999999999999996</v>
      </c>
      <c r="L39" s="40">
        <f t="shared" si="1"/>
        <v>37</v>
      </c>
      <c r="N39" s="26" t="s">
        <v>55</v>
      </c>
      <c r="Q39" s="1">
        <f t="shared" si="2"/>
        <v>-0.72</v>
      </c>
      <c r="R39" s="1">
        <f t="shared" si="3"/>
        <v>-3.0249999999999995</v>
      </c>
      <c r="Z39" s="7"/>
      <c r="AA39" s="55">
        <v>0</v>
      </c>
    </row>
    <row r="40" spans="1:27">
      <c r="A40" s="42">
        <v>-119.44277777777778</v>
      </c>
      <c r="B40" s="42">
        <v>49.031944444444456</v>
      </c>
      <c r="C40" s="43">
        <v>297</v>
      </c>
      <c r="D40" t="s">
        <v>83</v>
      </c>
      <c r="E40">
        <v>1978</v>
      </c>
      <c r="F40">
        <v>2</v>
      </c>
      <c r="G40">
        <v>7</v>
      </c>
      <c r="H40" s="41">
        <v>4.4000000000000004</v>
      </c>
      <c r="I40" s="41">
        <v>1.1000000000000001</v>
      </c>
      <c r="J40" s="41">
        <v>6.9</v>
      </c>
      <c r="K40" s="1">
        <f t="shared" si="0"/>
        <v>2.75</v>
      </c>
      <c r="L40" s="40">
        <f t="shared" si="1"/>
        <v>38</v>
      </c>
      <c r="O40" s="25" t="s">
        <v>56</v>
      </c>
      <c r="Q40" s="1">
        <f t="shared" si="2"/>
        <v>0.38000000000000017</v>
      </c>
      <c r="R40" s="1">
        <f t="shared" si="3"/>
        <v>-1.7437499999999999</v>
      </c>
      <c r="Z40" s="7"/>
      <c r="AA40" s="55">
        <v>0</v>
      </c>
    </row>
    <row r="41" spans="1:27">
      <c r="A41" s="42">
        <v>-119.44277777777778</v>
      </c>
      <c r="B41" s="42">
        <v>49.031944444444456</v>
      </c>
      <c r="C41" s="43">
        <v>297</v>
      </c>
      <c r="D41" t="s">
        <v>83</v>
      </c>
      <c r="E41">
        <v>1978</v>
      </c>
      <c r="F41">
        <v>2</v>
      </c>
      <c r="G41">
        <v>8</v>
      </c>
      <c r="H41" s="41">
        <v>8.9</v>
      </c>
      <c r="I41" s="41">
        <v>1.7</v>
      </c>
      <c r="J41" s="41">
        <v>0.3</v>
      </c>
      <c r="K41" s="1">
        <f t="shared" si="0"/>
        <v>5.3</v>
      </c>
      <c r="L41" s="40">
        <f t="shared" si="1"/>
        <v>39</v>
      </c>
      <c r="N41" s="28" t="s">
        <v>35</v>
      </c>
      <c r="O41" s="25" t="s">
        <v>56</v>
      </c>
      <c r="Q41" s="1">
        <f t="shared" si="2"/>
        <v>1.56</v>
      </c>
      <c r="R41" s="1">
        <f t="shared" si="3"/>
        <v>-0.10625000000000025</v>
      </c>
      <c r="Z41" s="7"/>
      <c r="AA41" s="55">
        <v>0</v>
      </c>
    </row>
    <row r="42" spans="1:27">
      <c r="A42" s="42">
        <v>-119.44277777777778</v>
      </c>
      <c r="B42" s="42">
        <v>49.031944444444456</v>
      </c>
      <c r="C42" s="43">
        <v>297</v>
      </c>
      <c r="D42" t="s">
        <v>83</v>
      </c>
      <c r="E42">
        <v>1978</v>
      </c>
      <c r="F42">
        <v>2</v>
      </c>
      <c r="G42">
        <v>9</v>
      </c>
      <c r="H42" s="41">
        <v>6.1</v>
      </c>
      <c r="I42" s="41">
        <v>1.7</v>
      </c>
      <c r="J42" s="41">
        <v>1.5</v>
      </c>
      <c r="K42" s="1">
        <f t="shared" si="0"/>
        <v>3.9</v>
      </c>
      <c r="L42" s="40">
        <f t="shared" si="1"/>
        <v>40</v>
      </c>
      <c r="N42" s="28" t="s">
        <v>37</v>
      </c>
      <c r="O42" s="25" t="s">
        <v>56</v>
      </c>
      <c r="Q42" s="1">
        <f t="shared" si="2"/>
        <v>2.73</v>
      </c>
      <c r="R42" s="1">
        <f t="shared" si="3"/>
        <v>1.04375</v>
      </c>
      <c r="Z42" s="7"/>
      <c r="AA42" s="55">
        <v>0</v>
      </c>
    </row>
    <row r="43" spans="1:27">
      <c r="A43" s="42">
        <v>-119.44277777777778</v>
      </c>
      <c r="B43" s="42">
        <v>49.031944444444456</v>
      </c>
      <c r="C43" s="43">
        <v>297</v>
      </c>
      <c r="D43" t="s">
        <v>83</v>
      </c>
      <c r="E43">
        <v>1978</v>
      </c>
      <c r="F43">
        <v>2</v>
      </c>
      <c r="G43">
        <v>10</v>
      </c>
      <c r="H43" s="41">
        <v>5</v>
      </c>
      <c r="I43" s="41">
        <v>0.6</v>
      </c>
      <c r="J43" s="41">
        <v>0</v>
      </c>
      <c r="K43" s="1">
        <f t="shared" si="0"/>
        <v>2.8</v>
      </c>
      <c r="L43" s="40">
        <f t="shared" si="1"/>
        <v>41</v>
      </c>
      <c r="N43" s="28" t="s">
        <v>57</v>
      </c>
      <c r="O43" s="25" t="s">
        <v>56</v>
      </c>
      <c r="Q43" s="1">
        <f t="shared" si="2"/>
        <v>3.5699999999999994</v>
      </c>
      <c r="R43" s="1">
        <f t="shared" si="3"/>
        <v>1.7375</v>
      </c>
      <c r="Z43" s="7"/>
      <c r="AA43" s="55">
        <v>0</v>
      </c>
    </row>
    <row r="44" spans="1:27">
      <c r="A44" s="42">
        <v>-119.44277777777778</v>
      </c>
      <c r="B44" s="42">
        <v>49.031944444444456</v>
      </c>
      <c r="C44" s="43">
        <v>297</v>
      </c>
      <c r="D44" t="s">
        <v>83</v>
      </c>
      <c r="E44">
        <v>1978</v>
      </c>
      <c r="F44">
        <v>2</v>
      </c>
      <c r="G44">
        <v>11</v>
      </c>
      <c r="H44" s="41">
        <v>6.1</v>
      </c>
      <c r="I44" s="41">
        <v>-1.7</v>
      </c>
      <c r="J44" s="41">
        <v>0</v>
      </c>
      <c r="K44" s="1">
        <f t="shared" si="0"/>
        <v>2.1999999999999997</v>
      </c>
      <c r="L44" s="40">
        <f t="shared" si="1"/>
        <v>42</v>
      </c>
      <c r="N44" s="28" t="s">
        <v>40</v>
      </c>
      <c r="Q44" s="1">
        <f t="shared" si="2"/>
        <v>3.3899999999999997</v>
      </c>
      <c r="R44" s="1">
        <f t="shared" si="3"/>
        <v>2.0874999999999999</v>
      </c>
      <c r="Z44" s="7"/>
      <c r="AA44" s="55">
        <v>0</v>
      </c>
    </row>
    <row r="45" spans="1:27">
      <c r="A45" s="42">
        <v>-119.44277777777778</v>
      </c>
      <c r="B45" s="42">
        <v>49.031944444444456</v>
      </c>
      <c r="C45" s="43">
        <v>297</v>
      </c>
      <c r="D45" t="s">
        <v>83</v>
      </c>
      <c r="E45">
        <v>1978</v>
      </c>
      <c r="F45">
        <v>2</v>
      </c>
      <c r="G45">
        <v>12</v>
      </c>
      <c r="H45" s="41">
        <v>4.4000000000000004</v>
      </c>
      <c r="I45" s="41">
        <v>-1.1000000000000001</v>
      </c>
      <c r="J45" s="41">
        <v>0</v>
      </c>
      <c r="K45" s="1">
        <f t="shared" si="0"/>
        <v>1.6500000000000001</v>
      </c>
      <c r="L45" s="40">
        <f t="shared" si="1"/>
        <v>43</v>
      </c>
      <c r="N45" s="28"/>
      <c r="O45" s="25" t="s">
        <v>56</v>
      </c>
      <c r="Q45" s="1">
        <f t="shared" si="2"/>
        <v>3.1700000000000004</v>
      </c>
      <c r="R45" s="1">
        <f t="shared" si="3"/>
        <v>2.5374999999999996</v>
      </c>
      <c r="Z45" s="7"/>
      <c r="AA45" s="55">
        <v>0</v>
      </c>
    </row>
    <row r="46" spans="1:27">
      <c r="A46" s="42">
        <v>-119.44277777777778</v>
      </c>
      <c r="B46" s="42">
        <v>49.031944444444456</v>
      </c>
      <c r="C46" s="43">
        <v>297</v>
      </c>
      <c r="D46" t="s">
        <v>83</v>
      </c>
      <c r="E46">
        <v>1978</v>
      </c>
      <c r="F46">
        <v>2</v>
      </c>
      <c r="G46">
        <v>13</v>
      </c>
      <c r="H46" s="41">
        <v>2.2000000000000002</v>
      </c>
      <c r="I46" s="41">
        <v>-1.7</v>
      </c>
      <c r="J46" s="41">
        <v>0</v>
      </c>
      <c r="K46" s="1">
        <f t="shared" si="0"/>
        <v>0.25000000000000011</v>
      </c>
      <c r="L46" s="40">
        <f t="shared" si="1"/>
        <v>44</v>
      </c>
      <c r="N46" s="28" t="s">
        <v>42</v>
      </c>
      <c r="O46" s="25" t="s">
        <v>56</v>
      </c>
      <c r="Q46" s="1">
        <f t="shared" si="2"/>
        <v>2.16</v>
      </c>
      <c r="R46" s="1">
        <f t="shared" si="3"/>
        <v>2.7437499999999995</v>
      </c>
      <c r="Z46" s="7"/>
      <c r="AA46" s="55">
        <v>0</v>
      </c>
    </row>
    <row r="47" spans="1:27">
      <c r="A47" s="42">
        <v>-119.44277777777778</v>
      </c>
      <c r="B47" s="42">
        <v>49.031944444444456</v>
      </c>
      <c r="C47" s="43">
        <v>297</v>
      </c>
      <c r="D47" t="s">
        <v>83</v>
      </c>
      <c r="E47">
        <v>1978</v>
      </c>
      <c r="F47">
        <v>2</v>
      </c>
      <c r="G47">
        <v>14</v>
      </c>
      <c r="H47" s="41">
        <v>4.4000000000000004</v>
      </c>
      <c r="I47" s="41">
        <v>-1.7</v>
      </c>
      <c r="J47" s="41">
        <v>0.3</v>
      </c>
      <c r="K47" s="1">
        <f t="shared" si="0"/>
        <v>1.35</v>
      </c>
      <c r="L47" s="40">
        <f t="shared" si="1"/>
        <v>45</v>
      </c>
      <c r="N47" s="28" t="s">
        <v>44</v>
      </c>
      <c r="O47" s="25" t="s">
        <v>56</v>
      </c>
      <c r="Q47" s="1">
        <f t="shared" si="2"/>
        <v>1.6500000000000004</v>
      </c>
      <c r="R47" s="1">
        <f t="shared" si="3"/>
        <v>2.5249999999999995</v>
      </c>
      <c r="Z47" s="7"/>
      <c r="AA47" s="55">
        <v>0</v>
      </c>
    </row>
    <row r="48" spans="1:27">
      <c r="A48" s="42">
        <v>-119.44277777777778</v>
      </c>
      <c r="B48" s="42">
        <v>49.031944444444456</v>
      </c>
      <c r="C48" s="43">
        <v>297</v>
      </c>
      <c r="D48" t="s">
        <v>83</v>
      </c>
      <c r="E48">
        <v>1978</v>
      </c>
      <c r="F48">
        <v>2</v>
      </c>
      <c r="G48">
        <v>15</v>
      </c>
      <c r="H48" s="41">
        <v>5.6</v>
      </c>
      <c r="I48" s="41">
        <v>0</v>
      </c>
      <c r="J48" s="41">
        <v>0</v>
      </c>
      <c r="K48" s="1">
        <f t="shared" si="0"/>
        <v>2.8</v>
      </c>
      <c r="L48" s="40">
        <f t="shared" si="1"/>
        <v>46</v>
      </c>
      <c r="N48" s="28" t="s">
        <v>46</v>
      </c>
      <c r="Q48" s="1">
        <f t="shared" si="2"/>
        <v>1.6500000000000004</v>
      </c>
      <c r="R48" s="1">
        <f t="shared" si="3"/>
        <v>2.53125</v>
      </c>
      <c r="Z48" s="7"/>
      <c r="AA48" s="55">
        <v>0</v>
      </c>
    </row>
    <row r="49" spans="1:27">
      <c r="A49" s="42">
        <v>-119.44277777777778</v>
      </c>
      <c r="B49" s="42">
        <v>49.031944444444456</v>
      </c>
      <c r="C49" s="43">
        <v>297</v>
      </c>
      <c r="D49" t="s">
        <v>83</v>
      </c>
      <c r="E49">
        <v>1978</v>
      </c>
      <c r="F49">
        <v>2</v>
      </c>
      <c r="G49">
        <v>16</v>
      </c>
      <c r="H49" s="41">
        <v>5.6</v>
      </c>
      <c r="I49" s="41">
        <v>-2.8</v>
      </c>
      <c r="J49" s="41">
        <v>0</v>
      </c>
      <c r="K49" s="1">
        <f t="shared" si="0"/>
        <v>1.4</v>
      </c>
      <c r="L49" s="40">
        <f t="shared" si="1"/>
        <v>47</v>
      </c>
      <c r="N49" s="28"/>
      <c r="O49" s="25" t="s">
        <v>56</v>
      </c>
      <c r="Q49" s="1">
        <f t="shared" si="2"/>
        <v>1.4899999999999995</v>
      </c>
      <c r="R49" s="1">
        <f t="shared" si="3"/>
        <v>2.0437500000000002</v>
      </c>
      <c r="Z49" s="7"/>
      <c r="AA49" s="55">
        <v>0</v>
      </c>
    </row>
    <row r="50" spans="1:27">
      <c r="A50" s="42">
        <v>-119.44277777777778</v>
      </c>
      <c r="B50" s="42">
        <v>49.031944444444456</v>
      </c>
      <c r="C50" s="43">
        <v>297</v>
      </c>
      <c r="D50" t="s">
        <v>83</v>
      </c>
      <c r="E50">
        <v>1978</v>
      </c>
      <c r="F50">
        <v>2</v>
      </c>
      <c r="G50">
        <v>17</v>
      </c>
      <c r="H50" s="41">
        <v>5.6</v>
      </c>
      <c r="I50" s="41">
        <v>-5</v>
      </c>
      <c r="J50" s="41">
        <v>0</v>
      </c>
      <c r="K50" s="1">
        <f t="shared" si="0"/>
        <v>0.29999999999999982</v>
      </c>
      <c r="L50" s="40">
        <f t="shared" si="1"/>
        <v>48</v>
      </c>
      <c r="N50" s="28" t="s">
        <v>58</v>
      </c>
      <c r="O50" s="25" t="s">
        <v>56</v>
      </c>
      <c r="Q50" s="1">
        <f t="shared" si="2"/>
        <v>1.2200000000000002</v>
      </c>
      <c r="R50" s="1">
        <f t="shared" si="3"/>
        <v>1.59375</v>
      </c>
      <c r="Z50" s="7"/>
      <c r="AA50" s="55">
        <v>0</v>
      </c>
    </row>
    <row r="51" spans="1:27">
      <c r="A51" s="42">
        <v>-119.44277777777778</v>
      </c>
      <c r="B51" s="42">
        <v>49.031944444444456</v>
      </c>
      <c r="C51" s="43">
        <v>297</v>
      </c>
      <c r="D51" t="s">
        <v>83</v>
      </c>
      <c r="E51">
        <v>1978</v>
      </c>
      <c r="F51">
        <v>2</v>
      </c>
      <c r="G51">
        <v>18</v>
      </c>
      <c r="H51" s="41">
        <v>7.2</v>
      </c>
      <c r="I51" s="41">
        <v>0</v>
      </c>
      <c r="J51" s="41">
        <v>0</v>
      </c>
      <c r="K51" s="1">
        <f t="shared" si="0"/>
        <v>3.6</v>
      </c>
      <c r="L51" s="40">
        <f t="shared" si="1"/>
        <v>49</v>
      </c>
      <c r="N51" s="28" t="s">
        <v>48</v>
      </c>
      <c r="O51" s="25" t="s">
        <v>56</v>
      </c>
      <c r="Q51" s="1">
        <f t="shared" si="2"/>
        <v>1.8900000000000001</v>
      </c>
      <c r="R51" s="1">
        <f t="shared" si="3"/>
        <v>1.6937499999999999</v>
      </c>
      <c r="Z51" s="7"/>
      <c r="AA51" s="55">
        <v>0</v>
      </c>
    </row>
    <row r="52" spans="1:27">
      <c r="A52" s="42">
        <v>-119.44277777777778</v>
      </c>
      <c r="B52" s="42">
        <v>49.031944444444456</v>
      </c>
      <c r="C52" s="43">
        <v>297</v>
      </c>
      <c r="D52" t="s">
        <v>83</v>
      </c>
      <c r="E52">
        <v>1978</v>
      </c>
      <c r="F52">
        <v>2</v>
      </c>
      <c r="G52">
        <v>19</v>
      </c>
      <c r="H52" s="41">
        <v>6.7</v>
      </c>
      <c r="I52" s="41">
        <v>-3.9</v>
      </c>
      <c r="J52" s="41">
        <v>0</v>
      </c>
      <c r="K52" s="1">
        <f t="shared" si="0"/>
        <v>1.4000000000000001</v>
      </c>
      <c r="L52" s="40">
        <f t="shared" si="1"/>
        <v>50</v>
      </c>
      <c r="N52" s="28" t="s">
        <v>49</v>
      </c>
      <c r="Q52" s="1">
        <f t="shared" si="2"/>
        <v>1.9</v>
      </c>
      <c r="R52" s="1">
        <f t="shared" si="3"/>
        <v>1.5937499999999996</v>
      </c>
      <c r="Z52" s="7"/>
      <c r="AA52" s="55">
        <v>0</v>
      </c>
    </row>
    <row r="53" spans="1:27">
      <c r="A53" s="42">
        <v>-119.44277777777778</v>
      </c>
      <c r="B53" s="42">
        <v>49.031944444444456</v>
      </c>
      <c r="C53" s="43">
        <v>297</v>
      </c>
      <c r="D53" t="s">
        <v>83</v>
      </c>
      <c r="E53">
        <v>1978</v>
      </c>
      <c r="F53">
        <v>2</v>
      </c>
      <c r="G53">
        <v>20</v>
      </c>
      <c r="H53" s="41">
        <v>3.9</v>
      </c>
      <c r="I53" s="41">
        <v>-2.8</v>
      </c>
      <c r="J53" s="41">
        <v>0.5</v>
      </c>
      <c r="K53" s="1">
        <f t="shared" si="0"/>
        <v>0.55000000000000004</v>
      </c>
      <c r="L53" s="40">
        <f t="shared" si="1"/>
        <v>51</v>
      </c>
      <c r="N53" s="29"/>
      <c r="O53" s="25" t="s">
        <v>56</v>
      </c>
      <c r="Q53" s="1">
        <f t="shared" si="2"/>
        <v>1.4499999999999997</v>
      </c>
      <c r="R53" s="1">
        <f t="shared" si="3"/>
        <v>1.45625</v>
      </c>
      <c r="Z53" s="7"/>
      <c r="AA53" s="55">
        <v>0</v>
      </c>
    </row>
    <row r="54" spans="1:27">
      <c r="A54" s="42">
        <v>-119.44277777777778</v>
      </c>
      <c r="B54" s="42">
        <v>49.031944444444456</v>
      </c>
      <c r="C54" s="43">
        <v>297</v>
      </c>
      <c r="D54" t="s">
        <v>83</v>
      </c>
      <c r="E54">
        <v>1978</v>
      </c>
      <c r="F54">
        <v>2</v>
      </c>
      <c r="G54">
        <v>21</v>
      </c>
      <c r="H54" s="41">
        <v>6.7</v>
      </c>
      <c r="I54" s="41">
        <v>1.1000000000000001</v>
      </c>
      <c r="J54" s="41">
        <v>0</v>
      </c>
      <c r="K54" s="1">
        <f t="shared" si="0"/>
        <v>3.9000000000000004</v>
      </c>
      <c r="L54" s="40">
        <f t="shared" si="1"/>
        <v>52</v>
      </c>
      <c r="N54" s="30" t="s">
        <v>59</v>
      </c>
      <c r="O54" s="25" t="s">
        <v>56</v>
      </c>
      <c r="Q54" s="1">
        <f t="shared" si="2"/>
        <v>1.95</v>
      </c>
      <c r="R54" s="1">
        <f t="shared" si="3"/>
        <v>1.9125000000000001</v>
      </c>
      <c r="Z54" s="7"/>
      <c r="AA54" s="55">
        <v>0</v>
      </c>
    </row>
    <row r="55" spans="1:27">
      <c r="A55" s="42">
        <v>-119.44277777777778</v>
      </c>
      <c r="B55" s="42">
        <v>49.031944444444456</v>
      </c>
      <c r="C55" s="43">
        <v>297</v>
      </c>
      <c r="D55" t="s">
        <v>83</v>
      </c>
      <c r="E55">
        <v>1978</v>
      </c>
      <c r="F55">
        <v>2</v>
      </c>
      <c r="G55">
        <v>22</v>
      </c>
      <c r="H55" s="41">
        <v>6.7</v>
      </c>
      <c r="I55" s="41">
        <v>3.3</v>
      </c>
      <c r="J55" s="41">
        <v>1.3</v>
      </c>
      <c r="K55" s="1">
        <f t="shared" si="0"/>
        <v>5</v>
      </c>
      <c r="L55" s="40">
        <f t="shared" si="1"/>
        <v>53</v>
      </c>
      <c r="N55" s="28" t="s">
        <v>53</v>
      </c>
      <c r="O55" s="25" t="s">
        <v>56</v>
      </c>
      <c r="Q55" s="1">
        <f t="shared" si="2"/>
        <v>2.89</v>
      </c>
      <c r="R55" s="1">
        <f t="shared" si="3"/>
        <v>2.3687499999999999</v>
      </c>
      <c r="Z55" s="7"/>
      <c r="AA55" s="55">
        <v>0</v>
      </c>
    </row>
    <row r="56" spans="1:27">
      <c r="A56" s="42">
        <v>-119.44277777777778</v>
      </c>
      <c r="B56" s="42">
        <v>49.031944444444456</v>
      </c>
      <c r="C56" s="43">
        <v>297</v>
      </c>
      <c r="D56" t="s">
        <v>83</v>
      </c>
      <c r="E56">
        <v>1978</v>
      </c>
      <c r="F56">
        <v>2</v>
      </c>
      <c r="G56">
        <v>23</v>
      </c>
      <c r="H56" s="41">
        <v>7.8</v>
      </c>
      <c r="I56" s="41">
        <v>2.8</v>
      </c>
      <c r="J56" s="41">
        <v>0</v>
      </c>
      <c r="K56" s="1">
        <f t="shared" si="0"/>
        <v>5.3</v>
      </c>
      <c r="L56" s="40">
        <f t="shared" si="1"/>
        <v>54</v>
      </c>
      <c r="N56" s="30" t="s">
        <v>54</v>
      </c>
      <c r="O56" s="25" t="s">
        <v>56</v>
      </c>
      <c r="Q56" s="1">
        <f t="shared" si="2"/>
        <v>3.2300000000000004</v>
      </c>
      <c r="R56" s="1">
        <f t="shared" si="3"/>
        <v>2.6812499999999995</v>
      </c>
      <c r="Z56" s="7"/>
      <c r="AA56" s="55">
        <v>0</v>
      </c>
    </row>
    <row r="57" spans="1:27">
      <c r="A57" s="42">
        <v>-119.44277777777778</v>
      </c>
      <c r="B57" s="42">
        <v>49.031944444444456</v>
      </c>
      <c r="C57" s="43">
        <v>297</v>
      </c>
      <c r="D57" t="s">
        <v>83</v>
      </c>
      <c r="E57">
        <v>1978</v>
      </c>
      <c r="F57">
        <v>2</v>
      </c>
      <c r="G57">
        <v>24</v>
      </c>
      <c r="H57" s="41">
        <v>7.2</v>
      </c>
      <c r="I57" s="41">
        <v>-0.6</v>
      </c>
      <c r="J57" s="41">
        <v>0</v>
      </c>
      <c r="K57" s="1">
        <f t="shared" si="0"/>
        <v>3.3000000000000003</v>
      </c>
      <c r="L57" s="40">
        <f t="shared" si="1"/>
        <v>55</v>
      </c>
      <c r="N57" s="31" t="s">
        <v>50</v>
      </c>
      <c r="Q57" s="1">
        <f t="shared" si="2"/>
        <v>3.6100000000000003</v>
      </c>
      <c r="R57" s="1">
        <f t="shared" si="3"/>
        <v>2.9187499999999997</v>
      </c>
      <c r="Z57" s="7"/>
      <c r="AA57" s="55">
        <v>0</v>
      </c>
    </row>
    <row r="58" spans="1:27">
      <c r="A58" s="42">
        <v>-119.44277777777778</v>
      </c>
      <c r="B58" s="42">
        <v>49.031944444444456</v>
      </c>
      <c r="C58" s="43">
        <v>297</v>
      </c>
      <c r="D58" t="s">
        <v>83</v>
      </c>
      <c r="E58">
        <v>1978</v>
      </c>
      <c r="F58">
        <v>2</v>
      </c>
      <c r="G58">
        <v>25</v>
      </c>
      <c r="H58" s="41">
        <v>5.6</v>
      </c>
      <c r="I58" s="41">
        <v>0.6</v>
      </c>
      <c r="J58" s="41">
        <v>0</v>
      </c>
      <c r="K58" s="1">
        <f t="shared" si="0"/>
        <v>3.0999999999999996</v>
      </c>
      <c r="L58" s="40">
        <f t="shared" si="1"/>
        <v>56</v>
      </c>
      <c r="N58" s="28"/>
      <c r="O58" s="25" t="s">
        <v>56</v>
      </c>
      <c r="Q58" s="1">
        <f t="shared" si="2"/>
        <v>4.12</v>
      </c>
      <c r="R58" s="1">
        <f t="shared" si="3"/>
        <v>3.2687500000000003</v>
      </c>
      <c r="Z58" s="7"/>
      <c r="AA58" s="55">
        <v>0</v>
      </c>
    </row>
    <row r="59" spans="1:27">
      <c r="A59" s="42">
        <v>-119.44277777777778</v>
      </c>
      <c r="B59" s="42">
        <v>49.031944444444456</v>
      </c>
      <c r="C59" s="43">
        <v>297</v>
      </c>
      <c r="D59" t="s">
        <v>83</v>
      </c>
      <c r="E59">
        <v>1978</v>
      </c>
      <c r="F59">
        <v>2</v>
      </c>
      <c r="G59">
        <v>26</v>
      </c>
      <c r="H59" s="41">
        <v>7.8</v>
      </c>
      <c r="I59" s="41">
        <v>0</v>
      </c>
      <c r="J59" s="41">
        <v>0</v>
      </c>
      <c r="K59" s="1">
        <f t="shared" si="0"/>
        <v>3.9</v>
      </c>
      <c r="L59" s="40">
        <f t="shared" si="1"/>
        <v>57</v>
      </c>
      <c r="N59" s="32" t="s">
        <v>60</v>
      </c>
      <c r="O59" s="25" t="s">
        <v>56</v>
      </c>
      <c r="Q59" s="1">
        <f t="shared" si="2"/>
        <v>4.1199999999999992</v>
      </c>
      <c r="R59" s="1">
        <f t="shared" si="3"/>
        <v>3.3062500000000004</v>
      </c>
      <c r="Z59" s="7"/>
      <c r="AA59" s="55">
        <v>0</v>
      </c>
    </row>
    <row r="60" spans="1:27">
      <c r="A60" s="42">
        <v>-119.44277777777778</v>
      </c>
      <c r="B60" s="42">
        <v>49.031944444444456</v>
      </c>
      <c r="C60" s="43">
        <v>297</v>
      </c>
      <c r="D60" t="s">
        <v>83</v>
      </c>
      <c r="E60">
        <v>1978</v>
      </c>
      <c r="F60">
        <v>2</v>
      </c>
      <c r="G60">
        <v>27</v>
      </c>
      <c r="H60" s="41">
        <v>7.8</v>
      </c>
      <c r="I60" s="41">
        <v>-5.6</v>
      </c>
      <c r="J60" s="41">
        <v>0</v>
      </c>
      <c r="K60" s="1">
        <f t="shared" si="0"/>
        <v>1.1000000000000001</v>
      </c>
      <c r="L60" s="40">
        <f t="shared" si="1"/>
        <v>58</v>
      </c>
      <c r="N60" s="32" t="s">
        <v>61</v>
      </c>
      <c r="O60" s="25" t="s">
        <v>56</v>
      </c>
      <c r="Q60" s="1">
        <f t="shared" si="2"/>
        <v>3.34</v>
      </c>
      <c r="R60" s="1">
        <f t="shared" si="3"/>
        <v>3.2687499999999998</v>
      </c>
      <c r="Z60" s="7"/>
      <c r="AA60" s="55">
        <v>0</v>
      </c>
    </row>
    <row r="61" spans="1:27">
      <c r="A61" s="42">
        <v>-119.44277777777778</v>
      </c>
      <c r="B61" s="42">
        <v>49.031944444444456</v>
      </c>
      <c r="C61" s="43">
        <v>297</v>
      </c>
      <c r="D61" t="s">
        <v>83</v>
      </c>
      <c r="E61">
        <v>1978</v>
      </c>
      <c r="F61">
        <v>2</v>
      </c>
      <c r="G61">
        <v>28</v>
      </c>
      <c r="H61" s="41">
        <v>8.3000000000000007</v>
      </c>
      <c r="I61" s="41">
        <v>-3.3</v>
      </c>
      <c r="J61" s="41">
        <v>0</v>
      </c>
      <c r="K61" s="1">
        <f t="shared" si="0"/>
        <v>2.5000000000000004</v>
      </c>
      <c r="L61" s="40">
        <f t="shared" si="1"/>
        <v>59</v>
      </c>
      <c r="N61" s="28" t="s">
        <v>26</v>
      </c>
      <c r="Q61" s="1">
        <f t="shared" si="2"/>
        <v>2.78</v>
      </c>
      <c r="R61" s="1">
        <f t="shared" si="3"/>
        <v>3.5125000000000002</v>
      </c>
      <c r="Z61" s="7"/>
      <c r="AA61" s="55">
        <v>0</v>
      </c>
    </row>
    <row r="62" spans="1:27">
      <c r="A62" s="42">
        <v>-119.44277777777778</v>
      </c>
      <c r="B62" s="42">
        <v>49.031944444444456</v>
      </c>
      <c r="C62" s="43">
        <v>297</v>
      </c>
      <c r="D62" t="s">
        <v>83</v>
      </c>
      <c r="E62">
        <v>1978</v>
      </c>
      <c r="F62">
        <v>3</v>
      </c>
      <c r="G62">
        <v>1</v>
      </c>
      <c r="H62" s="41">
        <v>7.2</v>
      </c>
      <c r="I62" s="41">
        <v>-2.8</v>
      </c>
      <c r="J62" s="41">
        <v>0</v>
      </c>
      <c r="K62" s="1">
        <f t="shared" si="0"/>
        <v>2.2000000000000002</v>
      </c>
      <c r="L62" s="40">
        <f t="shared" si="1"/>
        <v>60</v>
      </c>
      <c r="Q62" s="1">
        <f t="shared" si="2"/>
        <v>2.56</v>
      </c>
      <c r="R62" s="1">
        <f t="shared" si="3"/>
        <v>3.3</v>
      </c>
      <c r="Z62" s="7"/>
      <c r="AA62" s="55">
        <v>0</v>
      </c>
    </row>
    <row r="63" spans="1:27">
      <c r="A63" s="42">
        <v>-119.44277777777778</v>
      </c>
      <c r="B63" s="42">
        <v>49.031944444444456</v>
      </c>
      <c r="C63" s="43">
        <v>297</v>
      </c>
      <c r="D63" t="s">
        <v>83</v>
      </c>
      <c r="E63">
        <v>1978</v>
      </c>
      <c r="F63">
        <v>3</v>
      </c>
      <c r="G63">
        <v>2</v>
      </c>
      <c r="H63" s="41">
        <v>7.2</v>
      </c>
      <c r="I63" s="41">
        <v>-2.8</v>
      </c>
      <c r="J63" s="41">
        <v>0</v>
      </c>
      <c r="K63" s="1">
        <f t="shared" si="0"/>
        <v>2.2000000000000002</v>
      </c>
      <c r="L63" s="40">
        <f t="shared" si="1"/>
        <v>61</v>
      </c>
      <c r="Q63" s="1">
        <f t="shared" si="2"/>
        <v>2.38</v>
      </c>
      <c r="R63" s="1">
        <f t="shared" si="3"/>
        <v>2.9500000000000011</v>
      </c>
      <c r="Z63" s="7"/>
      <c r="AA63" s="55">
        <v>0</v>
      </c>
    </row>
    <row r="64" spans="1:27">
      <c r="A64" s="42">
        <v>-119.44277777777778</v>
      </c>
      <c r="B64" s="42">
        <v>49.031944444444456</v>
      </c>
      <c r="C64" s="43">
        <v>297</v>
      </c>
      <c r="D64" t="s">
        <v>83</v>
      </c>
      <c r="E64">
        <v>1978</v>
      </c>
      <c r="F64">
        <v>3</v>
      </c>
      <c r="G64">
        <v>3</v>
      </c>
      <c r="H64" s="41">
        <v>5</v>
      </c>
      <c r="I64" s="41">
        <v>-9.4</v>
      </c>
      <c r="J64" s="41">
        <v>0</v>
      </c>
      <c r="K64" s="1">
        <f t="shared" si="0"/>
        <v>-2.2000000000000002</v>
      </c>
      <c r="L64" s="40">
        <f t="shared" si="1"/>
        <v>62</v>
      </c>
      <c r="Q64" s="1">
        <f t="shared" si="2"/>
        <v>1.1599999999999999</v>
      </c>
      <c r="R64" s="1">
        <f t="shared" si="3"/>
        <v>2.0125000000000006</v>
      </c>
      <c r="Z64" s="7"/>
      <c r="AA64" s="55">
        <v>0</v>
      </c>
    </row>
    <row r="65" spans="1:27">
      <c r="A65" s="42">
        <v>-119.44277777777778</v>
      </c>
      <c r="B65" s="42">
        <v>49.031944444444456</v>
      </c>
      <c r="C65" s="43">
        <v>297</v>
      </c>
      <c r="D65" t="s">
        <v>83</v>
      </c>
      <c r="E65">
        <v>1978</v>
      </c>
      <c r="F65">
        <v>3</v>
      </c>
      <c r="G65">
        <v>4</v>
      </c>
      <c r="H65" s="41">
        <v>3.9</v>
      </c>
      <c r="I65" s="41">
        <v>-6.1</v>
      </c>
      <c r="J65" s="41">
        <v>0.3</v>
      </c>
      <c r="K65" s="1">
        <f t="shared" si="0"/>
        <v>-1.0999999999999999</v>
      </c>
      <c r="L65" s="40">
        <f t="shared" si="1"/>
        <v>63</v>
      </c>
      <c r="Q65" s="1">
        <f t="shared" si="2"/>
        <v>0.72000000000000008</v>
      </c>
      <c r="R65" s="1">
        <f t="shared" si="3"/>
        <v>1.4624999999999999</v>
      </c>
      <c r="Z65" s="7"/>
      <c r="AA65" s="55">
        <v>0</v>
      </c>
    </row>
    <row r="66" spans="1:27">
      <c r="A66" s="42">
        <v>-119.44277777777778</v>
      </c>
      <c r="B66" s="42">
        <v>49.031944444444456</v>
      </c>
      <c r="C66" s="43">
        <v>297</v>
      </c>
      <c r="D66" t="s">
        <v>83</v>
      </c>
      <c r="E66">
        <v>1978</v>
      </c>
      <c r="F66">
        <v>3</v>
      </c>
      <c r="G66">
        <v>5</v>
      </c>
      <c r="H66" s="41">
        <v>5.6</v>
      </c>
      <c r="I66" s="41">
        <v>-1.7</v>
      </c>
      <c r="J66" s="41">
        <v>0.3</v>
      </c>
      <c r="K66" s="1">
        <f t="shared" si="0"/>
        <v>1.9499999999999997</v>
      </c>
      <c r="L66" s="40">
        <f t="shared" si="1"/>
        <v>64</v>
      </c>
      <c r="Q66" s="1">
        <f t="shared" si="2"/>
        <v>0.6100000000000001</v>
      </c>
      <c r="R66" s="1">
        <f t="shared" si="3"/>
        <v>1.3187499999999999</v>
      </c>
      <c r="Z66" s="7"/>
      <c r="AA66" s="55">
        <v>0</v>
      </c>
    </row>
    <row r="67" spans="1:27">
      <c r="A67" s="42">
        <v>-119.44277777777778</v>
      </c>
      <c r="B67" s="42">
        <v>49.031944444444456</v>
      </c>
      <c r="C67" s="43">
        <v>297</v>
      </c>
      <c r="D67" t="s">
        <v>83</v>
      </c>
      <c r="E67">
        <v>1978</v>
      </c>
      <c r="F67">
        <v>3</v>
      </c>
      <c r="G67">
        <v>6</v>
      </c>
      <c r="H67" s="41">
        <v>6.7</v>
      </c>
      <c r="I67" s="41">
        <v>1.1000000000000001</v>
      </c>
      <c r="J67" s="41">
        <v>4.5999999999999996</v>
      </c>
      <c r="K67" s="1">
        <f t="shared" si="0"/>
        <v>3.9000000000000004</v>
      </c>
      <c r="L67" s="40">
        <f t="shared" si="1"/>
        <v>65</v>
      </c>
      <c r="Q67" s="1">
        <f t="shared" si="2"/>
        <v>0.95</v>
      </c>
      <c r="R67" s="1">
        <f t="shared" si="3"/>
        <v>1.3187500000000001</v>
      </c>
      <c r="Z67" s="7"/>
      <c r="AA67" s="55">
        <v>0</v>
      </c>
    </row>
    <row r="68" spans="1:27">
      <c r="A68" s="42">
        <v>-119.44277777777778</v>
      </c>
      <c r="B68" s="42">
        <v>49.031944444444456</v>
      </c>
      <c r="C68" s="43">
        <v>297</v>
      </c>
      <c r="D68" t="s">
        <v>83</v>
      </c>
      <c r="E68">
        <v>1978</v>
      </c>
      <c r="F68">
        <v>3</v>
      </c>
      <c r="G68">
        <v>7</v>
      </c>
      <c r="H68" s="41">
        <v>6.7</v>
      </c>
      <c r="I68" s="41">
        <v>3.3</v>
      </c>
      <c r="J68" s="41">
        <v>0.8</v>
      </c>
      <c r="K68" s="1">
        <f t="shared" ref="K68:K131" si="4">AVERAGE(H68,I68)</f>
        <v>5</v>
      </c>
      <c r="L68" s="40">
        <f t="shared" si="1"/>
        <v>66</v>
      </c>
      <c r="Q68" s="1">
        <f t="shared" si="2"/>
        <v>1.5100000000000002</v>
      </c>
      <c r="R68" s="1">
        <f t="shared" si="3"/>
        <v>1.8062500000000001</v>
      </c>
      <c r="Z68" s="7"/>
      <c r="AA68" s="55">
        <v>0</v>
      </c>
    </row>
    <row r="69" spans="1:27">
      <c r="A69" s="42">
        <v>-119.44277777777778</v>
      </c>
      <c r="B69" s="42">
        <v>49.031944444444456</v>
      </c>
      <c r="C69" s="43">
        <v>297</v>
      </c>
      <c r="D69" t="s">
        <v>83</v>
      </c>
      <c r="E69">
        <v>1978</v>
      </c>
      <c r="F69">
        <v>3</v>
      </c>
      <c r="G69">
        <v>8</v>
      </c>
      <c r="H69" s="41">
        <v>10</v>
      </c>
      <c r="I69" s="41">
        <v>5</v>
      </c>
      <c r="J69" s="41">
        <v>0</v>
      </c>
      <c r="K69" s="1">
        <f t="shared" si="4"/>
        <v>7.5</v>
      </c>
      <c r="L69" s="40">
        <f t="shared" si="1"/>
        <v>67</v>
      </c>
      <c r="Q69" s="1">
        <f t="shared" si="2"/>
        <v>3.45</v>
      </c>
      <c r="R69" s="1">
        <f t="shared" si="3"/>
        <v>2.4312500000000004</v>
      </c>
      <c r="Z69" s="7"/>
      <c r="AA69" s="55">
        <v>0</v>
      </c>
    </row>
    <row r="70" spans="1:27">
      <c r="A70" s="42">
        <v>-119.44277777777778</v>
      </c>
      <c r="B70" s="42">
        <v>49.031944444444456</v>
      </c>
      <c r="C70" s="43">
        <v>297</v>
      </c>
      <c r="D70" t="s">
        <v>83</v>
      </c>
      <c r="E70">
        <v>1978</v>
      </c>
      <c r="F70">
        <v>3</v>
      </c>
      <c r="G70">
        <v>9</v>
      </c>
      <c r="H70" s="41">
        <v>16.100000000000001</v>
      </c>
      <c r="I70" s="41">
        <v>1.1000000000000001</v>
      </c>
      <c r="J70" s="41">
        <v>0</v>
      </c>
      <c r="K70" s="1">
        <f t="shared" si="4"/>
        <v>8.6000000000000014</v>
      </c>
      <c r="L70" s="40">
        <f t="shared" ref="L70:L133" si="5">L69+1</f>
        <v>68</v>
      </c>
      <c r="Q70" s="1">
        <f t="shared" si="2"/>
        <v>5.3900000000000006</v>
      </c>
      <c r="R70" s="1">
        <f t="shared" si="3"/>
        <v>3.2312500000000002</v>
      </c>
      <c r="Z70" s="7"/>
      <c r="AA70" s="55">
        <v>1.7</v>
      </c>
    </row>
    <row r="71" spans="1:27">
      <c r="A71" s="42">
        <v>-119.44277777777778</v>
      </c>
      <c r="B71" s="42">
        <v>49.031944444444456</v>
      </c>
      <c r="C71" s="43">
        <v>297</v>
      </c>
      <c r="D71" t="s">
        <v>83</v>
      </c>
      <c r="E71">
        <v>1978</v>
      </c>
      <c r="F71">
        <v>3</v>
      </c>
      <c r="G71">
        <v>10</v>
      </c>
      <c r="H71" s="41">
        <v>11.7</v>
      </c>
      <c r="I71" s="41">
        <v>-1.7</v>
      </c>
      <c r="J71" s="41">
        <v>1</v>
      </c>
      <c r="K71" s="1">
        <f t="shared" si="4"/>
        <v>5</v>
      </c>
      <c r="L71" s="40">
        <f t="shared" si="5"/>
        <v>69</v>
      </c>
      <c r="Q71" s="1">
        <f t="shared" si="2"/>
        <v>6</v>
      </c>
      <c r="R71" s="1">
        <f t="shared" si="3"/>
        <v>3.5812499999999998</v>
      </c>
      <c r="Z71" s="7"/>
      <c r="AA71" s="55">
        <v>0.9</v>
      </c>
    </row>
    <row r="72" spans="1:27">
      <c r="A72" s="42">
        <v>-119.44277777777778</v>
      </c>
      <c r="B72" s="42">
        <v>49.031944444444456</v>
      </c>
      <c r="C72" s="43">
        <v>297</v>
      </c>
      <c r="D72" t="s">
        <v>83</v>
      </c>
      <c r="E72">
        <v>1978</v>
      </c>
      <c r="F72">
        <v>3</v>
      </c>
      <c r="G72">
        <v>11</v>
      </c>
      <c r="H72" s="41">
        <v>7.2</v>
      </c>
      <c r="I72" s="41">
        <v>0</v>
      </c>
      <c r="J72" s="41">
        <v>2.5</v>
      </c>
      <c r="K72" s="1">
        <f t="shared" si="4"/>
        <v>3.6</v>
      </c>
      <c r="L72" s="40">
        <f t="shared" si="5"/>
        <v>70</v>
      </c>
      <c r="Q72" s="1">
        <f t="shared" ref="Q72:Q135" si="6">AVERAGE(H68:I72)</f>
        <v>5.94</v>
      </c>
      <c r="R72" s="1">
        <f t="shared" si="3"/>
        <v>4.3062500000000004</v>
      </c>
      <c r="Z72" s="7"/>
      <c r="AA72" s="55">
        <v>0</v>
      </c>
    </row>
    <row r="73" spans="1:27">
      <c r="A73" s="42">
        <v>-119.44277777777778</v>
      </c>
      <c r="B73" s="42">
        <v>49.031944444444456</v>
      </c>
      <c r="C73" s="43">
        <v>297</v>
      </c>
      <c r="D73" t="s">
        <v>83</v>
      </c>
      <c r="E73">
        <v>1978</v>
      </c>
      <c r="F73">
        <v>3</v>
      </c>
      <c r="G73">
        <v>12</v>
      </c>
      <c r="H73" s="41">
        <v>11.1</v>
      </c>
      <c r="I73" s="41">
        <v>2.2000000000000002</v>
      </c>
      <c r="J73" s="41">
        <v>3.3</v>
      </c>
      <c r="K73" s="1">
        <f t="shared" si="4"/>
        <v>6.65</v>
      </c>
      <c r="L73" s="40">
        <f t="shared" si="5"/>
        <v>71</v>
      </c>
      <c r="Q73" s="1">
        <f t="shared" si="6"/>
        <v>6.2700000000000014</v>
      </c>
      <c r="R73" s="1">
        <f t="shared" si="3"/>
        <v>5.2750000000000004</v>
      </c>
      <c r="Z73" s="7"/>
      <c r="AA73" s="55">
        <v>0.2</v>
      </c>
    </row>
    <row r="74" spans="1:27">
      <c r="A74" s="42">
        <v>-119.44277777777778</v>
      </c>
      <c r="B74" s="42">
        <v>49.031944444444456</v>
      </c>
      <c r="C74" s="43">
        <v>297</v>
      </c>
      <c r="D74" t="s">
        <v>83</v>
      </c>
      <c r="E74">
        <v>1978</v>
      </c>
      <c r="F74">
        <v>3</v>
      </c>
      <c r="G74">
        <v>13</v>
      </c>
      <c r="H74" s="41">
        <v>9.4</v>
      </c>
      <c r="I74" s="41">
        <v>0.6</v>
      </c>
      <c r="J74" s="41">
        <v>0.5</v>
      </c>
      <c r="K74" s="1">
        <f t="shared" si="4"/>
        <v>5</v>
      </c>
      <c r="L74" s="40">
        <f t="shared" si="5"/>
        <v>72</v>
      </c>
      <c r="Q74" s="1">
        <f t="shared" si="6"/>
        <v>5.7700000000000014</v>
      </c>
      <c r="R74" s="1">
        <f t="shared" si="3"/>
        <v>5.65625</v>
      </c>
      <c r="Z74" s="7"/>
      <c r="AA74" s="55">
        <v>0</v>
      </c>
    </row>
    <row r="75" spans="1:27">
      <c r="A75" s="42">
        <v>-119.44277777777778</v>
      </c>
      <c r="B75" s="42">
        <v>49.031944444444456</v>
      </c>
      <c r="C75" s="43">
        <v>297</v>
      </c>
      <c r="D75" t="s">
        <v>83</v>
      </c>
      <c r="E75">
        <v>1978</v>
      </c>
      <c r="F75">
        <v>3</v>
      </c>
      <c r="G75">
        <v>14</v>
      </c>
      <c r="H75" s="41">
        <v>9.4</v>
      </c>
      <c r="I75" s="41">
        <v>-1.7</v>
      </c>
      <c r="J75" s="41">
        <v>0</v>
      </c>
      <c r="K75" s="1">
        <f t="shared" si="4"/>
        <v>3.85</v>
      </c>
      <c r="L75" s="40">
        <f t="shared" si="5"/>
        <v>73</v>
      </c>
      <c r="Q75" s="1">
        <f t="shared" si="6"/>
        <v>4.8199999999999994</v>
      </c>
      <c r="R75" s="1">
        <f t="shared" ref="R75:R138" si="7">AVERAGE(H68:I75)</f>
        <v>5.65</v>
      </c>
      <c r="Z75" s="7"/>
      <c r="AA75" s="55">
        <v>0.3</v>
      </c>
    </row>
    <row r="76" spans="1:27">
      <c r="A76" s="42">
        <v>-119.44277777777778</v>
      </c>
      <c r="B76" s="42">
        <v>49.031944444444456</v>
      </c>
      <c r="C76" s="43">
        <v>297</v>
      </c>
      <c r="D76" t="s">
        <v>83</v>
      </c>
      <c r="E76">
        <v>1978</v>
      </c>
      <c r="F76">
        <v>3</v>
      </c>
      <c r="G76">
        <v>15</v>
      </c>
      <c r="H76" s="41">
        <v>11.7</v>
      </c>
      <c r="I76" s="41">
        <v>-6.7</v>
      </c>
      <c r="J76" s="41">
        <v>0</v>
      </c>
      <c r="K76" s="1">
        <f t="shared" si="4"/>
        <v>2.4999999999999996</v>
      </c>
      <c r="L76" s="40">
        <f t="shared" si="5"/>
        <v>74</v>
      </c>
      <c r="Q76" s="1">
        <f t="shared" si="6"/>
        <v>4.3199999999999985</v>
      </c>
      <c r="R76" s="1">
        <f t="shared" si="7"/>
        <v>5.3375000000000004</v>
      </c>
      <c r="Z76" s="7"/>
      <c r="AA76" s="55">
        <v>1.7</v>
      </c>
    </row>
    <row r="77" spans="1:27">
      <c r="A77" s="42">
        <v>-119.44277777777778</v>
      </c>
      <c r="B77" s="42">
        <v>49.031944444444456</v>
      </c>
      <c r="C77" s="43">
        <v>297</v>
      </c>
      <c r="D77" t="s">
        <v>83</v>
      </c>
      <c r="E77">
        <v>1978</v>
      </c>
      <c r="F77">
        <v>3</v>
      </c>
      <c r="G77">
        <v>16</v>
      </c>
      <c r="H77" s="41">
        <v>14.4</v>
      </c>
      <c r="I77" s="41">
        <v>0.6</v>
      </c>
      <c r="J77" s="41">
        <v>0</v>
      </c>
      <c r="K77" s="1">
        <f>AVERAGE(H77,I77)</f>
        <v>7.5</v>
      </c>
      <c r="L77" s="40">
        <f t="shared" si="5"/>
        <v>75</v>
      </c>
      <c r="Q77" s="21">
        <f t="shared" si="6"/>
        <v>5.0999999999999996</v>
      </c>
      <c r="R77" s="1">
        <f t="shared" si="7"/>
        <v>5.3375000000000004</v>
      </c>
      <c r="S77" s="1">
        <f>K77-5</f>
        <v>2.5</v>
      </c>
      <c r="T77" s="7">
        <f>T76+S77</f>
        <v>2.5</v>
      </c>
      <c r="W77" s="1"/>
      <c r="X77" s="1"/>
      <c r="Y77" s="1"/>
      <c r="Z77" s="7"/>
      <c r="AA77" s="55">
        <v>1.5</v>
      </c>
    </row>
    <row r="78" spans="1:27">
      <c r="A78" s="42">
        <v>-119.44277777777778</v>
      </c>
      <c r="B78" s="42">
        <v>49.031944444444456</v>
      </c>
      <c r="C78" s="43">
        <v>297</v>
      </c>
      <c r="D78" t="s">
        <v>83</v>
      </c>
      <c r="E78">
        <v>1978</v>
      </c>
      <c r="F78">
        <v>3</v>
      </c>
      <c r="G78">
        <v>17</v>
      </c>
      <c r="H78" s="41">
        <v>16.100000000000001</v>
      </c>
      <c r="I78" s="41">
        <v>1.7</v>
      </c>
      <c r="J78" s="41">
        <v>0</v>
      </c>
      <c r="K78" s="1">
        <f t="shared" si="4"/>
        <v>8.9</v>
      </c>
      <c r="L78" s="40">
        <f t="shared" si="5"/>
        <v>76</v>
      </c>
      <c r="Q78" s="1">
        <f t="shared" si="6"/>
        <v>5.5500000000000007</v>
      </c>
      <c r="R78" s="1">
        <f t="shared" si="7"/>
        <v>5.3749999999999991</v>
      </c>
      <c r="S78" s="1">
        <f t="shared" ref="S78:S141" si="8">K78-5</f>
        <v>3.9000000000000004</v>
      </c>
      <c r="T78" s="7">
        <f t="shared" ref="T78:T115" si="9">T77+S78</f>
        <v>6.4</v>
      </c>
      <c r="W78" s="1"/>
      <c r="X78" s="1"/>
      <c r="Y78" s="1"/>
      <c r="Z78" s="7"/>
      <c r="AA78" s="55">
        <v>1.8</v>
      </c>
    </row>
    <row r="79" spans="1:27">
      <c r="A79" s="42">
        <v>-119.44277777777778</v>
      </c>
      <c r="B79" s="42">
        <v>49.031944444444456</v>
      </c>
      <c r="C79" s="43">
        <v>297</v>
      </c>
      <c r="D79" t="s">
        <v>83</v>
      </c>
      <c r="E79">
        <v>1978</v>
      </c>
      <c r="F79">
        <v>3</v>
      </c>
      <c r="G79">
        <v>18</v>
      </c>
      <c r="H79" s="41">
        <v>18.899999999999999</v>
      </c>
      <c r="I79" s="41">
        <v>0.6</v>
      </c>
      <c r="J79" s="41">
        <v>0</v>
      </c>
      <c r="K79" s="1">
        <f t="shared" si="4"/>
        <v>9.75</v>
      </c>
      <c r="L79" s="40">
        <f t="shared" si="5"/>
        <v>77</v>
      </c>
      <c r="Q79" s="1">
        <f t="shared" si="6"/>
        <v>6.5</v>
      </c>
      <c r="R79" s="1">
        <f t="shared" si="7"/>
        <v>5.9687499999999982</v>
      </c>
      <c r="S79" s="1">
        <f t="shared" si="8"/>
        <v>4.75</v>
      </c>
      <c r="T79" s="7">
        <f t="shared" si="9"/>
        <v>11.15</v>
      </c>
      <c r="W79" s="1"/>
      <c r="X79" s="1"/>
      <c r="Y79" s="1"/>
      <c r="Z79" s="7"/>
      <c r="AA79" s="55">
        <v>2.8</v>
      </c>
    </row>
    <row r="80" spans="1:27">
      <c r="A80" s="42">
        <v>-119.44277777777778</v>
      </c>
      <c r="B80" s="42">
        <v>49.031944444444456</v>
      </c>
      <c r="C80" s="43">
        <v>297</v>
      </c>
      <c r="D80" t="s">
        <v>83</v>
      </c>
      <c r="E80">
        <v>1978</v>
      </c>
      <c r="F80">
        <v>3</v>
      </c>
      <c r="G80">
        <v>19</v>
      </c>
      <c r="H80" s="41">
        <v>17.8</v>
      </c>
      <c r="I80" s="41">
        <v>0.6</v>
      </c>
      <c r="J80" s="41">
        <v>0</v>
      </c>
      <c r="K80" s="1">
        <f t="shared" si="4"/>
        <v>9.2000000000000011</v>
      </c>
      <c r="L80" s="40">
        <f t="shared" si="5"/>
        <v>78</v>
      </c>
      <c r="Q80" s="1">
        <f t="shared" si="6"/>
        <v>7.57</v>
      </c>
      <c r="R80" s="1">
        <f t="shared" si="7"/>
        <v>6.6687499999999984</v>
      </c>
      <c r="S80" s="1">
        <f t="shared" si="8"/>
        <v>4.2000000000000011</v>
      </c>
      <c r="T80" s="7">
        <f t="shared" si="9"/>
        <v>15.350000000000001</v>
      </c>
      <c r="W80" s="1"/>
      <c r="X80" s="1"/>
      <c r="Y80" s="1"/>
      <c r="Z80" s="7"/>
      <c r="AA80" s="55">
        <v>2.5</v>
      </c>
    </row>
    <row r="81" spans="1:27">
      <c r="A81" s="42">
        <v>-119.44277777777778</v>
      </c>
      <c r="B81" s="42">
        <v>49.031944444444456</v>
      </c>
      <c r="C81" s="43">
        <v>297</v>
      </c>
      <c r="D81" t="s">
        <v>83</v>
      </c>
      <c r="E81">
        <v>1978</v>
      </c>
      <c r="F81">
        <v>3</v>
      </c>
      <c r="G81">
        <v>20</v>
      </c>
      <c r="H81" s="41">
        <v>18.899999999999999</v>
      </c>
      <c r="I81" s="41">
        <v>-1.1000000000000001</v>
      </c>
      <c r="J81" s="41">
        <v>0</v>
      </c>
      <c r="K81" s="1">
        <f t="shared" si="4"/>
        <v>8.8999999999999986</v>
      </c>
      <c r="L81" s="40">
        <f t="shared" si="5"/>
        <v>79</v>
      </c>
      <c r="Q81" s="1">
        <f t="shared" si="6"/>
        <v>8.85</v>
      </c>
      <c r="R81" s="1">
        <f t="shared" si="7"/>
        <v>6.9499999999999993</v>
      </c>
      <c r="S81" s="1">
        <f t="shared" si="8"/>
        <v>3.8999999999999986</v>
      </c>
      <c r="T81" s="7">
        <f t="shared" si="9"/>
        <v>19.25</v>
      </c>
      <c r="W81" s="1"/>
      <c r="X81" s="1"/>
      <c r="Y81" s="1"/>
      <c r="Z81" s="7"/>
      <c r="AA81" s="55">
        <v>3.1</v>
      </c>
    </row>
    <row r="82" spans="1:27">
      <c r="A82" s="42">
        <v>-119.44277777777778</v>
      </c>
      <c r="B82" s="42">
        <v>49.031944444444456</v>
      </c>
      <c r="C82" s="43">
        <v>297</v>
      </c>
      <c r="D82" t="s">
        <v>83</v>
      </c>
      <c r="E82">
        <v>1978</v>
      </c>
      <c r="F82">
        <v>3</v>
      </c>
      <c r="G82">
        <v>21</v>
      </c>
      <c r="H82" s="41">
        <v>17.8</v>
      </c>
      <c r="I82" s="41">
        <v>1.7</v>
      </c>
      <c r="J82" s="41">
        <v>0</v>
      </c>
      <c r="K82" s="1">
        <f t="shared" si="4"/>
        <v>9.75</v>
      </c>
      <c r="L82" s="40">
        <f t="shared" si="5"/>
        <v>80</v>
      </c>
      <c r="Q82" s="1">
        <f t="shared" si="6"/>
        <v>9.3000000000000007</v>
      </c>
      <c r="R82" s="1">
        <f t="shared" si="7"/>
        <v>7.5437499999999993</v>
      </c>
      <c r="S82" s="1">
        <f t="shared" si="8"/>
        <v>4.75</v>
      </c>
      <c r="T82" s="7">
        <f t="shared" si="9"/>
        <v>24</v>
      </c>
      <c r="W82" s="1"/>
      <c r="X82" s="1"/>
      <c r="Y82" s="1"/>
      <c r="Z82" s="7"/>
      <c r="AA82" s="55">
        <v>2.4</v>
      </c>
    </row>
    <row r="83" spans="1:27">
      <c r="A83" s="42">
        <v>-119.44277777777778</v>
      </c>
      <c r="B83" s="42">
        <v>49.031944444444456</v>
      </c>
      <c r="C83" s="43">
        <v>297</v>
      </c>
      <c r="D83" t="s">
        <v>83</v>
      </c>
      <c r="E83">
        <v>1978</v>
      </c>
      <c r="F83">
        <v>3</v>
      </c>
      <c r="G83">
        <v>22</v>
      </c>
      <c r="H83" s="41">
        <v>12.8</v>
      </c>
      <c r="I83" s="41">
        <v>6.1</v>
      </c>
      <c r="J83" s="41">
        <v>0.3</v>
      </c>
      <c r="K83" s="1">
        <f t="shared" si="4"/>
        <v>9.4499999999999993</v>
      </c>
      <c r="L83" s="40">
        <f t="shared" si="5"/>
        <v>81</v>
      </c>
      <c r="Q83" s="1">
        <f t="shared" si="6"/>
        <v>9.41</v>
      </c>
      <c r="R83" s="1">
        <f t="shared" si="7"/>
        <v>8.2437500000000004</v>
      </c>
      <c r="S83" s="1">
        <f t="shared" si="8"/>
        <v>4.4499999999999993</v>
      </c>
      <c r="T83" s="7">
        <f t="shared" si="9"/>
        <v>28.45</v>
      </c>
      <c r="W83" s="1"/>
      <c r="X83" s="1"/>
      <c r="Y83" s="1"/>
      <c r="Z83" s="7"/>
      <c r="AA83" s="55">
        <v>0.4</v>
      </c>
    </row>
    <row r="84" spans="1:27">
      <c r="A84" s="42">
        <v>-119.44277777777778</v>
      </c>
      <c r="B84" s="42">
        <v>49.031944444444456</v>
      </c>
      <c r="C84" s="43">
        <v>297</v>
      </c>
      <c r="D84" t="s">
        <v>83</v>
      </c>
      <c r="E84">
        <v>1978</v>
      </c>
      <c r="F84">
        <v>3</v>
      </c>
      <c r="G84">
        <v>23</v>
      </c>
      <c r="H84" s="41">
        <v>11.1</v>
      </c>
      <c r="I84" s="41">
        <v>0.6</v>
      </c>
      <c r="J84" s="41">
        <v>6.6</v>
      </c>
      <c r="K84" s="1">
        <f t="shared" si="4"/>
        <v>5.85</v>
      </c>
      <c r="L84" s="40">
        <f t="shared" si="5"/>
        <v>82</v>
      </c>
      <c r="Q84" s="1">
        <f t="shared" si="6"/>
        <v>8.629999999999999</v>
      </c>
      <c r="R84" s="1">
        <f t="shared" si="7"/>
        <v>8.6624999999999996</v>
      </c>
      <c r="S84" s="1">
        <f t="shared" si="8"/>
        <v>0.84999999999999964</v>
      </c>
      <c r="T84" s="7">
        <f t="shared" si="9"/>
        <v>29.299999999999997</v>
      </c>
      <c r="W84" s="1"/>
      <c r="X84" s="1"/>
      <c r="Y84" s="1"/>
      <c r="Z84" s="7"/>
      <c r="AA84" s="55">
        <v>0.7</v>
      </c>
    </row>
    <row r="85" spans="1:27">
      <c r="A85" s="42">
        <v>-119.44277777777778</v>
      </c>
      <c r="B85" s="42">
        <v>49.031944444444456</v>
      </c>
      <c r="C85" s="43">
        <v>297</v>
      </c>
      <c r="D85" t="s">
        <v>83</v>
      </c>
      <c r="E85">
        <v>1978</v>
      </c>
      <c r="F85">
        <v>3</v>
      </c>
      <c r="G85">
        <v>24</v>
      </c>
      <c r="H85" s="41">
        <v>15.6</v>
      </c>
      <c r="I85" s="41">
        <v>6.1</v>
      </c>
      <c r="J85" s="41">
        <v>0</v>
      </c>
      <c r="K85" s="1">
        <f t="shared" si="4"/>
        <v>10.85</v>
      </c>
      <c r="L85" s="40">
        <f t="shared" si="5"/>
        <v>83</v>
      </c>
      <c r="Q85" s="1">
        <f t="shared" si="6"/>
        <v>8.9599999999999973</v>
      </c>
      <c r="R85" s="1">
        <f t="shared" si="7"/>
        <v>9.0812499999999989</v>
      </c>
      <c r="S85" s="1">
        <f t="shared" si="8"/>
        <v>5.85</v>
      </c>
      <c r="T85" s="7">
        <f t="shared" si="9"/>
        <v>35.15</v>
      </c>
      <c r="W85" s="1"/>
      <c r="X85" s="1"/>
      <c r="Y85" s="1"/>
      <c r="Z85" s="7"/>
      <c r="AA85" s="55">
        <v>1.3</v>
      </c>
    </row>
    <row r="86" spans="1:27">
      <c r="A86" s="42">
        <v>-119.44277777777778</v>
      </c>
      <c r="B86" s="42">
        <v>49.031944444444456</v>
      </c>
      <c r="C86" s="43">
        <v>297</v>
      </c>
      <c r="D86" t="s">
        <v>83</v>
      </c>
      <c r="E86">
        <v>1978</v>
      </c>
      <c r="F86">
        <v>3</v>
      </c>
      <c r="G86">
        <v>25</v>
      </c>
      <c r="H86" s="41">
        <v>15</v>
      </c>
      <c r="I86" s="41">
        <v>10.6</v>
      </c>
      <c r="J86" s="41">
        <v>0</v>
      </c>
      <c r="K86" s="1">
        <f t="shared" si="4"/>
        <v>12.8</v>
      </c>
      <c r="L86" s="40">
        <f t="shared" si="5"/>
        <v>84</v>
      </c>
      <c r="Q86" s="1">
        <f t="shared" si="6"/>
        <v>9.7399999999999984</v>
      </c>
      <c r="R86" s="1">
        <f t="shared" si="7"/>
        <v>9.5687499999999979</v>
      </c>
      <c r="S86" s="1">
        <f t="shared" si="8"/>
        <v>7.8000000000000007</v>
      </c>
      <c r="T86" s="7">
        <f t="shared" si="9"/>
        <v>42.95</v>
      </c>
      <c r="W86" s="1"/>
      <c r="X86" s="1"/>
      <c r="Y86" s="1"/>
      <c r="Z86" s="7"/>
      <c r="AA86" s="55">
        <v>0.5</v>
      </c>
    </row>
    <row r="87" spans="1:27">
      <c r="A87" s="42">
        <v>-119.44277777777778</v>
      </c>
      <c r="B87" s="42">
        <v>49.031944444444456</v>
      </c>
      <c r="C87" s="43">
        <v>297</v>
      </c>
      <c r="D87" t="s">
        <v>83</v>
      </c>
      <c r="E87">
        <v>1978</v>
      </c>
      <c r="F87">
        <v>3</v>
      </c>
      <c r="G87">
        <v>26</v>
      </c>
      <c r="H87" s="41">
        <v>16.100000000000001</v>
      </c>
      <c r="I87" s="41">
        <v>5.6</v>
      </c>
      <c r="J87" s="41">
        <v>0</v>
      </c>
      <c r="K87" s="1">
        <f t="shared" si="4"/>
        <v>10.850000000000001</v>
      </c>
      <c r="L87" s="40">
        <f t="shared" si="5"/>
        <v>85</v>
      </c>
      <c r="Q87" s="1">
        <f t="shared" si="6"/>
        <v>9.9599999999999991</v>
      </c>
      <c r="R87" s="1">
        <f t="shared" si="7"/>
        <v>9.7062499999999972</v>
      </c>
      <c r="S87" s="1">
        <f t="shared" si="8"/>
        <v>5.8500000000000014</v>
      </c>
      <c r="T87" s="7">
        <f t="shared" si="9"/>
        <v>48.800000000000004</v>
      </c>
      <c r="W87" s="1"/>
      <c r="X87" s="1"/>
      <c r="Y87" s="1"/>
      <c r="Z87" s="7"/>
      <c r="AA87" s="55">
        <v>1.5</v>
      </c>
    </row>
    <row r="88" spans="1:27">
      <c r="A88" s="42">
        <v>-119.44277777777778</v>
      </c>
      <c r="B88" s="42">
        <v>49.031944444444456</v>
      </c>
      <c r="C88" s="43">
        <v>297</v>
      </c>
      <c r="D88" t="s">
        <v>83</v>
      </c>
      <c r="E88">
        <v>1978</v>
      </c>
      <c r="F88">
        <v>3</v>
      </c>
      <c r="G88">
        <v>27</v>
      </c>
      <c r="H88" s="41">
        <v>17.2</v>
      </c>
      <c r="I88" s="41">
        <v>6.7</v>
      </c>
      <c r="J88" s="41">
        <v>0</v>
      </c>
      <c r="K88" s="1">
        <f t="shared" si="4"/>
        <v>11.95</v>
      </c>
      <c r="L88" s="40">
        <f t="shared" si="5"/>
        <v>86</v>
      </c>
      <c r="Q88" s="1">
        <f t="shared" si="6"/>
        <v>10.459999999999999</v>
      </c>
      <c r="R88" s="1">
        <f t="shared" si="7"/>
        <v>10.049999999999997</v>
      </c>
      <c r="S88" s="1">
        <f t="shared" si="8"/>
        <v>6.9499999999999993</v>
      </c>
      <c r="T88" s="7">
        <f t="shared" si="9"/>
        <v>55.75</v>
      </c>
      <c r="W88" s="1"/>
      <c r="X88" s="1"/>
      <c r="Y88" s="1"/>
      <c r="Z88" s="7"/>
      <c r="AA88" s="55">
        <v>1.7</v>
      </c>
    </row>
    <row r="89" spans="1:27">
      <c r="A89" s="42">
        <v>-119.44277777777778</v>
      </c>
      <c r="B89" s="42">
        <v>49.031944444444456</v>
      </c>
      <c r="C89" s="43">
        <v>297</v>
      </c>
      <c r="D89" t="s">
        <v>83</v>
      </c>
      <c r="E89">
        <v>1978</v>
      </c>
      <c r="F89">
        <v>3</v>
      </c>
      <c r="G89">
        <v>28</v>
      </c>
      <c r="H89" s="41">
        <v>15.6</v>
      </c>
      <c r="I89" s="41">
        <v>7.2</v>
      </c>
      <c r="J89" s="41">
        <v>0</v>
      </c>
      <c r="K89" s="1">
        <f t="shared" si="4"/>
        <v>11.4</v>
      </c>
      <c r="L89" s="40">
        <f t="shared" si="5"/>
        <v>87</v>
      </c>
      <c r="Q89" s="1">
        <f t="shared" si="6"/>
        <v>11.57</v>
      </c>
      <c r="R89" s="1">
        <f t="shared" si="7"/>
        <v>10.362499999999997</v>
      </c>
      <c r="S89" s="1">
        <f t="shared" si="8"/>
        <v>6.4</v>
      </c>
      <c r="T89" s="7">
        <f t="shared" si="9"/>
        <v>62.15</v>
      </c>
      <c r="W89" s="1"/>
      <c r="X89" s="1"/>
      <c r="Y89" s="1"/>
      <c r="Z89" s="7"/>
      <c r="AA89" s="55">
        <v>1.2</v>
      </c>
    </row>
    <row r="90" spans="1:27">
      <c r="A90" s="42">
        <v>-119.44277777777778</v>
      </c>
      <c r="B90" s="42">
        <v>49.031944444444456</v>
      </c>
      <c r="C90" s="43">
        <v>297</v>
      </c>
      <c r="D90" t="s">
        <v>83</v>
      </c>
      <c r="E90">
        <v>1978</v>
      </c>
      <c r="F90">
        <v>3</v>
      </c>
      <c r="G90">
        <v>29</v>
      </c>
      <c r="H90" s="41">
        <v>17.8</v>
      </c>
      <c r="I90" s="41">
        <v>8.3000000000000007</v>
      </c>
      <c r="J90" s="41">
        <v>0</v>
      </c>
      <c r="K90" s="1">
        <f t="shared" si="4"/>
        <v>13.05</v>
      </c>
      <c r="L90" s="40">
        <f t="shared" si="5"/>
        <v>88</v>
      </c>
      <c r="Q90" s="1">
        <f t="shared" si="6"/>
        <v>12.01</v>
      </c>
      <c r="R90" s="1">
        <f t="shared" si="7"/>
        <v>10.775</v>
      </c>
      <c r="S90" s="1">
        <f t="shared" si="8"/>
        <v>8.0500000000000007</v>
      </c>
      <c r="T90" s="7">
        <f t="shared" si="9"/>
        <v>70.2</v>
      </c>
      <c r="W90" s="1"/>
      <c r="X90" s="1"/>
      <c r="Y90" s="1"/>
      <c r="Z90" s="7"/>
      <c r="AA90" s="55">
        <v>1.7</v>
      </c>
    </row>
    <row r="91" spans="1:27">
      <c r="A91" s="42">
        <v>-119.44277777777778</v>
      </c>
      <c r="B91" s="42">
        <v>49.031944444444456</v>
      </c>
      <c r="C91" s="43">
        <v>297</v>
      </c>
      <c r="D91" t="s">
        <v>83</v>
      </c>
      <c r="E91">
        <v>1978</v>
      </c>
      <c r="F91">
        <v>3</v>
      </c>
      <c r="G91">
        <v>30</v>
      </c>
      <c r="H91" s="41">
        <v>18.899999999999999</v>
      </c>
      <c r="I91" s="41">
        <v>4.4000000000000004</v>
      </c>
      <c r="J91" s="41">
        <v>0</v>
      </c>
      <c r="K91" s="1">
        <f t="shared" si="4"/>
        <v>11.649999999999999</v>
      </c>
      <c r="L91" s="40">
        <f t="shared" si="5"/>
        <v>89</v>
      </c>
      <c r="Q91" s="1">
        <f t="shared" si="6"/>
        <v>11.780000000000001</v>
      </c>
      <c r="R91" s="1">
        <f t="shared" si="7"/>
        <v>11.05</v>
      </c>
      <c r="S91" s="1">
        <f t="shared" si="8"/>
        <v>6.6499999999999986</v>
      </c>
      <c r="T91" s="7">
        <f t="shared" si="9"/>
        <v>76.849999999999994</v>
      </c>
      <c r="W91" s="1"/>
      <c r="X91" s="1"/>
      <c r="Y91" s="1"/>
      <c r="Z91" s="7"/>
      <c r="AA91" s="55">
        <v>2.6</v>
      </c>
    </row>
    <row r="92" spans="1:27">
      <c r="A92" s="42">
        <v>-119.44277777777778</v>
      </c>
      <c r="B92" s="42">
        <v>49.031944444444456</v>
      </c>
      <c r="C92" s="43">
        <v>297</v>
      </c>
      <c r="D92" t="s">
        <v>83</v>
      </c>
      <c r="E92">
        <v>1978</v>
      </c>
      <c r="F92">
        <v>3</v>
      </c>
      <c r="G92">
        <v>31</v>
      </c>
      <c r="H92" s="41">
        <v>17.2</v>
      </c>
      <c r="I92" s="41">
        <v>-0.6</v>
      </c>
      <c r="J92" s="41">
        <v>0</v>
      </c>
      <c r="K92" s="1">
        <f t="shared" si="4"/>
        <v>8.2999999999999989</v>
      </c>
      <c r="L92" s="40">
        <f t="shared" si="5"/>
        <v>90</v>
      </c>
      <c r="Q92" s="1">
        <f t="shared" si="6"/>
        <v>11.27</v>
      </c>
      <c r="R92" s="1">
        <f t="shared" si="7"/>
        <v>11.356250000000001</v>
      </c>
      <c r="S92" s="1">
        <f t="shared" si="8"/>
        <v>3.2999999999999989</v>
      </c>
      <c r="T92" s="7">
        <f t="shared" si="9"/>
        <v>80.149999999999991</v>
      </c>
      <c r="W92" s="1"/>
      <c r="X92" s="1"/>
      <c r="Y92" s="1"/>
      <c r="Z92" s="7"/>
      <c r="AA92" s="55">
        <v>2.9</v>
      </c>
    </row>
    <row r="93" spans="1:27">
      <c r="A93" s="42">
        <v>-119.44277777777778</v>
      </c>
      <c r="B93" s="42">
        <v>49.031944444444456</v>
      </c>
      <c r="C93" s="43">
        <v>297</v>
      </c>
      <c r="D93" t="s">
        <v>83</v>
      </c>
      <c r="E93">
        <v>1978</v>
      </c>
      <c r="F93">
        <v>4</v>
      </c>
      <c r="G93" s="38">
        <v>1</v>
      </c>
      <c r="H93" s="41">
        <v>13.3</v>
      </c>
      <c r="I93" s="41">
        <v>0.6</v>
      </c>
      <c r="J93" s="41">
        <v>0.5</v>
      </c>
      <c r="K93" s="1">
        <f t="shared" si="4"/>
        <v>6.95</v>
      </c>
      <c r="L93" s="40">
        <f t="shared" si="5"/>
        <v>91</v>
      </c>
      <c r="Q93" s="1">
        <f t="shared" si="6"/>
        <v>10.270000000000001</v>
      </c>
      <c r="R93" s="1">
        <f t="shared" si="7"/>
        <v>10.86875</v>
      </c>
      <c r="S93" s="1">
        <f t="shared" si="8"/>
        <v>1.9500000000000002</v>
      </c>
      <c r="T93" s="7">
        <f t="shared" si="9"/>
        <v>82.1</v>
      </c>
      <c r="U93" s="1">
        <f>S93*AB$114</f>
        <v>1.9489044502284283</v>
      </c>
      <c r="V93" s="7">
        <f>V92+U93</f>
        <v>1.9489044502284283</v>
      </c>
      <c r="W93" s="1"/>
      <c r="X93" s="1"/>
      <c r="Y93" s="1"/>
      <c r="Z93" s="7"/>
      <c r="AA93" s="55">
        <v>1.7</v>
      </c>
    </row>
    <row r="94" spans="1:27">
      <c r="A94" s="42">
        <v>-119.44277777777778</v>
      </c>
      <c r="B94" s="42">
        <v>49.031944444444456</v>
      </c>
      <c r="C94" s="43">
        <v>297</v>
      </c>
      <c r="D94" t="s">
        <v>83</v>
      </c>
      <c r="E94">
        <v>1978</v>
      </c>
      <c r="F94">
        <v>4</v>
      </c>
      <c r="G94">
        <v>2</v>
      </c>
      <c r="H94" s="41">
        <v>11.1</v>
      </c>
      <c r="I94" s="41">
        <v>4.4000000000000004</v>
      </c>
      <c r="J94" s="41">
        <v>2.5</v>
      </c>
      <c r="K94" s="1">
        <f t="shared" si="4"/>
        <v>7.75</v>
      </c>
      <c r="L94" s="40">
        <f t="shared" si="5"/>
        <v>92</v>
      </c>
      <c r="Q94" s="1">
        <f t="shared" si="6"/>
        <v>9.5399999999999991</v>
      </c>
      <c r="R94" s="1">
        <f t="shared" si="7"/>
        <v>10.237500000000001</v>
      </c>
      <c r="S94" s="1">
        <f t="shared" si="8"/>
        <v>2.75</v>
      </c>
      <c r="T94" s="7">
        <f t="shared" si="9"/>
        <v>84.85</v>
      </c>
      <c r="U94" s="1">
        <f t="shared" ref="U94:U157" si="10">S94*AB$114</f>
        <v>2.7484549939118859</v>
      </c>
      <c r="V94" s="7">
        <f t="shared" ref="V94:V157" si="11">V93+U94</f>
        <v>4.6973594441403144</v>
      </c>
      <c r="W94" s="1"/>
      <c r="X94" s="1"/>
      <c r="Y94" s="1"/>
      <c r="Z94" s="7"/>
      <c r="AA94" s="55">
        <v>0.5</v>
      </c>
    </row>
    <row r="95" spans="1:27">
      <c r="A95" s="42">
        <v>-119.44277777777778</v>
      </c>
      <c r="B95" s="42">
        <v>49.031944444444456</v>
      </c>
      <c r="C95" s="43">
        <v>297</v>
      </c>
      <c r="D95" t="s">
        <v>83</v>
      </c>
      <c r="E95">
        <v>1978</v>
      </c>
      <c r="F95">
        <v>4</v>
      </c>
      <c r="G95">
        <v>3</v>
      </c>
      <c r="H95" s="41">
        <v>13.9</v>
      </c>
      <c r="I95" s="41">
        <v>1.1000000000000001</v>
      </c>
      <c r="J95" s="41">
        <v>0</v>
      </c>
      <c r="K95" s="1">
        <f t="shared" si="4"/>
        <v>7.5</v>
      </c>
      <c r="L95" s="40">
        <f t="shared" si="5"/>
        <v>93</v>
      </c>
      <c r="Q95" s="1">
        <f t="shared" si="6"/>
        <v>8.4300000000000015</v>
      </c>
      <c r="R95" s="1">
        <f t="shared" si="7"/>
        <v>9.8187499999999996</v>
      </c>
      <c r="S95" s="1">
        <f t="shared" si="8"/>
        <v>2.5</v>
      </c>
      <c r="T95" s="7">
        <f t="shared" si="9"/>
        <v>87.35</v>
      </c>
      <c r="U95" s="1">
        <f t="shared" si="10"/>
        <v>2.4985954490108053</v>
      </c>
      <c r="V95" s="7">
        <f>V94+U95</f>
        <v>7.1959548931511197</v>
      </c>
      <c r="W95" s="1"/>
      <c r="X95" s="1"/>
      <c r="Y95" s="1"/>
      <c r="Z95" s="7"/>
      <c r="AA95" s="55">
        <v>1.8</v>
      </c>
    </row>
    <row r="96" spans="1:27">
      <c r="A96" s="42">
        <v>-119.44277777777778</v>
      </c>
      <c r="B96" s="42">
        <v>49.031944444444456</v>
      </c>
      <c r="C96" s="43">
        <v>297</v>
      </c>
      <c r="D96" t="s">
        <v>83</v>
      </c>
      <c r="E96">
        <v>1978</v>
      </c>
      <c r="F96">
        <v>4</v>
      </c>
      <c r="G96">
        <v>4</v>
      </c>
      <c r="H96" s="41">
        <v>10.6</v>
      </c>
      <c r="I96" s="41">
        <v>3.9</v>
      </c>
      <c r="J96" s="41">
        <v>8.9</v>
      </c>
      <c r="K96" s="1">
        <f t="shared" si="4"/>
        <v>7.25</v>
      </c>
      <c r="L96" s="40">
        <f t="shared" si="5"/>
        <v>94</v>
      </c>
      <c r="Q96" s="1">
        <f t="shared" si="6"/>
        <v>7.55</v>
      </c>
      <c r="R96" s="1">
        <f t="shared" si="7"/>
        <v>9.2312500000000011</v>
      </c>
      <c r="S96" s="1">
        <f t="shared" si="8"/>
        <v>2.25</v>
      </c>
      <c r="T96" s="7">
        <f t="shared" si="9"/>
        <v>89.6</v>
      </c>
      <c r="U96" s="1">
        <f>S96*AB$114</f>
        <v>2.2487359041097248</v>
      </c>
      <c r="V96" s="7">
        <f t="shared" si="11"/>
        <v>9.4446907972608436</v>
      </c>
      <c r="W96" s="1"/>
      <c r="X96" s="1"/>
      <c r="Y96" s="1"/>
      <c r="Z96" s="7"/>
      <c r="AA96" s="55">
        <v>0.5</v>
      </c>
    </row>
    <row r="97" spans="1:28">
      <c r="A97" s="42">
        <v>-119.44277777777778</v>
      </c>
      <c r="B97" s="42">
        <v>49.031944444444456</v>
      </c>
      <c r="C97" s="43">
        <v>297</v>
      </c>
      <c r="D97" t="s">
        <v>83</v>
      </c>
      <c r="E97">
        <v>1978</v>
      </c>
      <c r="F97">
        <v>4</v>
      </c>
      <c r="G97">
        <v>5</v>
      </c>
      <c r="H97" s="41">
        <v>12.2</v>
      </c>
      <c r="I97" s="41">
        <v>2.8</v>
      </c>
      <c r="J97" s="41">
        <v>1.5</v>
      </c>
      <c r="K97" s="1">
        <f t="shared" si="4"/>
        <v>7.5</v>
      </c>
      <c r="L97" s="40">
        <f t="shared" si="5"/>
        <v>95</v>
      </c>
      <c r="Q97" s="1">
        <f t="shared" si="6"/>
        <v>7.3899999999999988</v>
      </c>
      <c r="R97" s="1">
        <f t="shared" si="7"/>
        <v>8.7437500000000004</v>
      </c>
      <c r="S97" s="1">
        <f t="shared" si="8"/>
        <v>2.5</v>
      </c>
      <c r="T97" s="7">
        <f t="shared" si="9"/>
        <v>92.1</v>
      </c>
      <c r="U97" s="1">
        <f t="shared" si="10"/>
        <v>2.4985954490108053</v>
      </c>
      <c r="V97" s="7">
        <f t="shared" si="11"/>
        <v>11.943286246271649</v>
      </c>
      <c r="W97" s="1"/>
      <c r="X97" s="1"/>
      <c r="Y97" s="1"/>
      <c r="Z97" s="7"/>
      <c r="AA97" s="55">
        <v>1.1000000000000001</v>
      </c>
    </row>
    <row r="98" spans="1:28">
      <c r="A98" s="42">
        <v>-119.44277777777778</v>
      </c>
      <c r="B98" s="42">
        <v>49.031944444444456</v>
      </c>
      <c r="C98" s="43">
        <v>297</v>
      </c>
      <c r="D98" t="s">
        <v>83</v>
      </c>
      <c r="E98">
        <v>1978</v>
      </c>
      <c r="F98">
        <v>4</v>
      </c>
      <c r="G98">
        <v>6</v>
      </c>
      <c r="H98" s="41">
        <v>13.3</v>
      </c>
      <c r="I98" s="41">
        <v>-2.2000000000000002</v>
      </c>
      <c r="J98" s="41">
        <v>0</v>
      </c>
      <c r="K98" s="1">
        <f t="shared" si="4"/>
        <v>5.5500000000000007</v>
      </c>
      <c r="L98" s="40">
        <f t="shared" si="5"/>
        <v>96</v>
      </c>
      <c r="Q98" s="1">
        <f t="shared" si="6"/>
        <v>7.1099999999999994</v>
      </c>
      <c r="R98" s="1">
        <f t="shared" si="7"/>
        <v>7.8062500000000004</v>
      </c>
      <c r="S98" s="1">
        <f t="shared" si="8"/>
        <v>0.55000000000000071</v>
      </c>
      <c r="T98" s="7">
        <f t="shared" si="9"/>
        <v>92.649999999999991</v>
      </c>
      <c r="U98" s="1">
        <f t="shared" si="10"/>
        <v>0.54969099878237793</v>
      </c>
      <c r="V98" s="7">
        <f t="shared" si="11"/>
        <v>12.492977245054027</v>
      </c>
      <c r="W98" s="1"/>
      <c r="X98" s="1"/>
      <c r="Y98" s="1"/>
      <c r="Z98" s="7"/>
      <c r="AA98" s="55">
        <v>2.2000000000000002</v>
      </c>
    </row>
    <row r="99" spans="1:28">
      <c r="A99" s="42">
        <v>-119.44277777777778</v>
      </c>
      <c r="B99" s="42">
        <v>49.031944444444456</v>
      </c>
      <c r="C99" s="43">
        <v>297</v>
      </c>
      <c r="D99" t="s">
        <v>83</v>
      </c>
      <c r="E99">
        <v>1978</v>
      </c>
      <c r="F99">
        <v>4</v>
      </c>
      <c r="G99">
        <v>7</v>
      </c>
      <c r="H99" s="41">
        <v>18.899999999999999</v>
      </c>
      <c r="I99" s="41">
        <v>4.4000000000000004</v>
      </c>
      <c r="J99" s="41">
        <v>0</v>
      </c>
      <c r="K99" s="1">
        <f t="shared" si="4"/>
        <v>11.649999999999999</v>
      </c>
      <c r="L99" s="40">
        <f t="shared" si="5"/>
        <v>97</v>
      </c>
      <c r="Q99" s="1">
        <f t="shared" si="6"/>
        <v>7.8900000000000006</v>
      </c>
      <c r="R99" s="1">
        <f t="shared" si="7"/>
        <v>7.8062500000000004</v>
      </c>
      <c r="S99" s="1">
        <f t="shared" si="8"/>
        <v>6.6499999999999986</v>
      </c>
      <c r="T99" s="7">
        <f t="shared" si="9"/>
        <v>99.299999999999983</v>
      </c>
      <c r="U99" s="1">
        <f t="shared" si="10"/>
        <v>6.6462638943687411</v>
      </c>
      <c r="V99" s="7">
        <f t="shared" si="11"/>
        <v>19.139241139422769</v>
      </c>
      <c r="W99" s="1"/>
      <c r="X99" s="1"/>
      <c r="Y99" s="1"/>
      <c r="Z99" s="7"/>
      <c r="AA99" s="55">
        <v>2.9</v>
      </c>
    </row>
    <row r="100" spans="1:28">
      <c r="A100" s="42">
        <v>-119.44277777777778</v>
      </c>
      <c r="B100" s="42">
        <v>49.031944444444456</v>
      </c>
      <c r="C100" s="43">
        <v>297</v>
      </c>
      <c r="D100" t="s">
        <v>83</v>
      </c>
      <c r="E100">
        <v>1978</v>
      </c>
      <c r="F100">
        <v>4</v>
      </c>
      <c r="G100">
        <v>8</v>
      </c>
      <c r="H100" s="41">
        <v>14.4</v>
      </c>
      <c r="I100" s="41">
        <v>5</v>
      </c>
      <c r="J100" s="41">
        <v>0</v>
      </c>
      <c r="K100" s="1">
        <f t="shared" si="4"/>
        <v>9.6999999999999993</v>
      </c>
      <c r="L100" s="40">
        <f t="shared" si="5"/>
        <v>98</v>
      </c>
      <c r="Q100" s="1">
        <f t="shared" si="6"/>
        <v>8.33</v>
      </c>
      <c r="R100" s="1">
        <f t="shared" si="7"/>
        <v>7.9812499999999993</v>
      </c>
      <c r="S100" s="1">
        <f t="shared" si="8"/>
        <v>4.6999999999999993</v>
      </c>
      <c r="T100" s="7">
        <f t="shared" si="9"/>
        <v>103.99999999999999</v>
      </c>
      <c r="U100" s="1">
        <f t="shared" si="10"/>
        <v>4.6973594441403135</v>
      </c>
      <c r="V100" s="7">
        <f t="shared" si="11"/>
        <v>23.836600583563083</v>
      </c>
      <c r="W100" s="1"/>
      <c r="X100" s="1"/>
      <c r="Y100" s="1"/>
      <c r="Z100" s="7"/>
      <c r="AA100" s="55">
        <v>1.5</v>
      </c>
    </row>
    <row r="101" spans="1:28">
      <c r="A101" s="42">
        <v>-119.44277777777778</v>
      </c>
      <c r="B101" s="42">
        <v>49.031944444444456</v>
      </c>
      <c r="C101" s="43">
        <v>297</v>
      </c>
      <c r="D101" t="s">
        <v>83</v>
      </c>
      <c r="E101">
        <v>1978</v>
      </c>
      <c r="F101">
        <v>4</v>
      </c>
      <c r="G101">
        <v>9</v>
      </c>
      <c r="H101" s="41">
        <v>20.6</v>
      </c>
      <c r="I101" s="41">
        <v>-1.1000000000000001</v>
      </c>
      <c r="J101" s="41">
        <v>0</v>
      </c>
      <c r="K101" s="1">
        <f t="shared" si="4"/>
        <v>9.75</v>
      </c>
      <c r="L101" s="40">
        <f t="shared" si="5"/>
        <v>99</v>
      </c>
      <c r="Q101" s="1">
        <f t="shared" si="6"/>
        <v>8.8300000000000018</v>
      </c>
      <c r="R101" s="1">
        <f t="shared" si="7"/>
        <v>8.3312500000000007</v>
      </c>
      <c r="S101" s="1">
        <f t="shared" si="8"/>
        <v>4.75</v>
      </c>
      <c r="T101" s="7">
        <f t="shared" si="9"/>
        <v>108.74999999999999</v>
      </c>
      <c r="U101" s="1">
        <f t="shared" si="10"/>
        <v>4.7473313531205301</v>
      </c>
      <c r="V101" s="7">
        <f t="shared" si="11"/>
        <v>28.583931936683612</v>
      </c>
      <c r="W101" s="1"/>
      <c r="X101" s="1"/>
      <c r="Y101" s="1"/>
      <c r="Z101" s="7"/>
      <c r="AA101" s="55">
        <v>4.2</v>
      </c>
    </row>
    <row r="102" spans="1:28">
      <c r="A102" s="42">
        <v>-119.44277777777778</v>
      </c>
      <c r="B102" s="42">
        <v>49.031944444444456</v>
      </c>
      <c r="C102" s="43">
        <v>297</v>
      </c>
      <c r="D102" t="s">
        <v>83</v>
      </c>
      <c r="E102">
        <v>1978</v>
      </c>
      <c r="F102">
        <v>4</v>
      </c>
      <c r="G102">
        <v>10</v>
      </c>
      <c r="H102" s="41">
        <v>21.1</v>
      </c>
      <c r="I102" s="41">
        <v>3.9</v>
      </c>
      <c r="J102" s="41">
        <v>0</v>
      </c>
      <c r="K102" s="1">
        <f t="shared" si="4"/>
        <v>12.5</v>
      </c>
      <c r="L102" s="40">
        <f t="shared" si="5"/>
        <v>100</v>
      </c>
      <c r="Q102" s="1">
        <f>AVERAGE(H98:I102)</f>
        <v>9.8300000000000018</v>
      </c>
      <c r="R102" s="1">
        <f t="shared" si="7"/>
        <v>8.9250000000000007</v>
      </c>
      <c r="S102" s="1">
        <f t="shared" si="8"/>
        <v>7.5</v>
      </c>
      <c r="T102" s="7">
        <f t="shared" si="9"/>
        <v>116.24999999999999</v>
      </c>
      <c r="U102" s="1">
        <f t="shared" si="10"/>
        <v>7.495786347032416</v>
      </c>
      <c r="V102" s="7">
        <f t="shared" si="11"/>
        <v>36.079718283716026</v>
      </c>
      <c r="W102" s="1"/>
      <c r="X102" s="1"/>
      <c r="Y102" s="1"/>
      <c r="Z102" s="7"/>
      <c r="AA102" s="55">
        <v>3.7</v>
      </c>
    </row>
    <row r="103" spans="1:28">
      <c r="A103" s="42">
        <v>-119.44277777777778</v>
      </c>
      <c r="B103" s="42">
        <v>49.031944444444456</v>
      </c>
      <c r="C103" s="43">
        <v>297</v>
      </c>
      <c r="D103" t="s">
        <v>83</v>
      </c>
      <c r="E103">
        <v>1978</v>
      </c>
      <c r="F103">
        <v>4</v>
      </c>
      <c r="G103">
        <v>11</v>
      </c>
      <c r="H103" s="41">
        <v>12.2</v>
      </c>
      <c r="I103" s="41">
        <v>5.6</v>
      </c>
      <c r="J103" s="41">
        <v>0</v>
      </c>
      <c r="K103" s="1">
        <f t="shared" si="4"/>
        <v>8.8999999999999986</v>
      </c>
      <c r="L103" s="40">
        <f t="shared" si="5"/>
        <v>101</v>
      </c>
      <c r="Q103" s="1">
        <f t="shared" si="6"/>
        <v>10.5</v>
      </c>
      <c r="R103" s="1">
        <f t="shared" si="7"/>
        <v>9.1</v>
      </c>
      <c r="S103" s="1">
        <f t="shared" si="8"/>
        <v>3.8999999999999986</v>
      </c>
      <c r="T103" s="7">
        <f t="shared" si="9"/>
        <v>120.14999999999998</v>
      </c>
      <c r="U103" s="1">
        <f t="shared" si="10"/>
        <v>3.8978089004568548</v>
      </c>
      <c r="V103" s="7">
        <f t="shared" si="11"/>
        <v>39.977527184172878</v>
      </c>
      <c r="W103" s="1"/>
      <c r="X103" s="1"/>
      <c r="Y103" s="1"/>
      <c r="Z103" s="7"/>
      <c r="AA103" s="55">
        <v>0.9</v>
      </c>
    </row>
    <row r="104" spans="1:28">
      <c r="A104" s="42">
        <v>-119.44277777777778</v>
      </c>
      <c r="B104" s="42">
        <v>49.031944444444456</v>
      </c>
      <c r="C104" s="43">
        <v>297</v>
      </c>
      <c r="D104" t="s">
        <v>83</v>
      </c>
      <c r="E104">
        <v>1978</v>
      </c>
      <c r="F104">
        <v>4</v>
      </c>
      <c r="G104">
        <v>12</v>
      </c>
      <c r="H104" s="41">
        <v>14.4</v>
      </c>
      <c r="I104" s="41">
        <v>-1.7</v>
      </c>
      <c r="J104" s="41">
        <v>3.8</v>
      </c>
      <c r="K104" s="1">
        <f t="shared" si="4"/>
        <v>6.3500000000000005</v>
      </c>
      <c r="L104" s="40">
        <f t="shared" si="5"/>
        <v>102</v>
      </c>
      <c r="Q104" s="1">
        <f t="shared" si="6"/>
        <v>9.44</v>
      </c>
      <c r="R104" s="1">
        <f t="shared" si="7"/>
        <v>8.9875000000000025</v>
      </c>
      <c r="S104" s="1">
        <f t="shared" si="8"/>
        <v>1.3500000000000005</v>
      </c>
      <c r="T104" s="7">
        <f t="shared" si="9"/>
        <v>121.49999999999997</v>
      </c>
      <c r="U104" s="1">
        <f t="shared" si="10"/>
        <v>1.3492415424658355</v>
      </c>
      <c r="V104" s="7">
        <f t="shared" si="11"/>
        <v>41.326768726638711</v>
      </c>
      <c r="W104" s="1"/>
      <c r="X104" s="1"/>
      <c r="Y104" s="1"/>
      <c r="Z104" s="7"/>
      <c r="AA104" s="55">
        <v>2.6</v>
      </c>
    </row>
    <row r="105" spans="1:28">
      <c r="A105" s="42">
        <v>-119.44277777777778</v>
      </c>
      <c r="B105" s="42">
        <v>49.031944444444456</v>
      </c>
      <c r="C105" s="43">
        <v>297</v>
      </c>
      <c r="D105" t="s">
        <v>83</v>
      </c>
      <c r="E105">
        <v>1978</v>
      </c>
      <c r="F105">
        <v>4</v>
      </c>
      <c r="G105">
        <v>13</v>
      </c>
      <c r="H105" s="41">
        <v>13.3</v>
      </c>
      <c r="I105" s="41">
        <v>5</v>
      </c>
      <c r="J105" s="41">
        <v>6.4</v>
      </c>
      <c r="K105" s="1">
        <f t="shared" si="4"/>
        <v>9.15</v>
      </c>
      <c r="L105" s="40">
        <f t="shared" si="5"/>
        <v>103</v>
      </c>
      <c r="Q105" s="35">
        <f t="shared" si="6"/>
        <v>9.33</v>
      </c>
      <c r="R105" s="1">
        <f t="shared" si="7"/>
        <v>9.1937500000000014</v>
      </c>
      <c r="S105" s="1">
        <f t="shared" si="8"/>
        <v>4.1500000000000004</v>
      </c>
      <c r="T105" s="7">
        <f t="shared" si="9"/>
        <v>125.64999999999998</v>
      </c>
      <c r="U105" s="1">
        <f t="shared" si="10"/>
        <v>4.1476684453579375</v>
      </c>
      <c r="V105" s="7">
        <f t="shared" si="11"/>
        <v>45.474437171996648</v>
      </c>
      <c r="W105" s="1"/>
      <c r="X105" s="1"/>
      <c r="Y105" s="1"/>
      <c r="Z105" s="7"/>
      <c r="AA105" s="55">
        <v>1.3</v>
      </c>
    </row>
    <row r="106" spans="1:28">
      <c r="A106" s="42">
        <v>-119.44277777777778</v>
      </c>
      <c r="B106" s="42">
        <v>49.031944444444456</v>
      </c>
      <c r="C106" s="43">
        <v>297</v>
      </c>
      <c r="D106" t="s">
        <v>83</v>
      </c>
      <c r="E106">
        <v>1978</v>
      </c>
      <c r="F106">
        <v>4</v>
      </c>
      <c r="G106">
        <v>14</v>
      </c>
      <c r="H106" s="41">
        <v>11.7</v>
      </c>
      <c r="I106" s="41">
        <v>4.4000000000000004</v>
      </c>
      <c r="J106" s="41">
        <v>0</v>
      </c>
      <c r="K106" s="1">
        <f t="shared" si="4"/>
        <v>8.0500000000000007</v>
      </c>
      <c r="L106" s="40">
        <f t="shared" si="5"/>
        <v>104</v>
      </c>
      <c r="Q106" s="1">
        <f t="shared" si="6"/>
        <v>8.99</v>
      </c>
      <c r="R106" s="1">
        <f t="shared" si="7"/>
        <v>9.5062499999999996</v>
      </c>
      <c r="S106" s="1">
        <f t="shared" si="8"/>
        <v>3.0500000000000007</v>
      </c>
      <c r="T106" s="7">
        <f t="shared" si="9"/>
        <v>128.69999999999999</v>
      </c>
      <c r="U106" s="1">
        <f t="shared" si="10"/>
        <v>3.048286447793183</v>
      </c>
      <c r="V106" s="7">
        <f t="shared" si="11"/>
        <v>48.522723619789829</v>
      </c>
      <c r="W106" s="1"/>
      <c r="X106" s="1"/>
      <c r="Y106" s="1"/>
      <c r="Z106" s="7"/>
      <c r="AA106" s="55">
        <v>1</v>
      </c>
    </row>
    <row r="107" spans="1:28">
      <c r="A107" s="42">
        <v>-119.44277777777778</v>
      </c>
      <c r="B107" s="42">
        <v>49.031944444444456</v>
      </c>
      <c r="C107" s="43">
        <v>297</v>
      </c>
      <c r="D107" t="s">
        <v>83</v>
      </c>
      <c r="E107">
        <v>1978</v>
      </c>
      <c r="F107">
        <v>4</v>
      </c>
      <c r="G107">
        <v>15</v>
      </c>
      <c r="H107" s="41">
        <v>10</v>
      </c>
      <c r="I107" s="41">
        <v>5.6</v>
      </c>
      <c r="J107" s="41">
        <v>1.8</v>
      </c>
      <c r="K107" s="1">
        <f t="shared" si="4"/>
        <v>7.8</v>
      </c>
      <c r="L107" s="40">
        <f t="shared" si="5"/>
        <v>105</v>
      </c>
      <c r="Q107" s="1">
        <f t="shared" si="6"/>
        <v>8.0500000000000007</v>
      </c>
      <c r="R107" s="1">
        <f t="shared" si="7"/>
        <v>9.0249999999999986</v>
      </c>
      <c r="S107" s="1">
        <f t="shared" si="8"/>
        <v>2.8</v>
      </c>
      <c r="T107" s="7">
        <f t="shared" si="9"/>
        <v>131.5</v>
      </c>
      <c r="U107" s="1">
        <f t="shared" si="10"/>
        <v>2.7984269028921016</v>
      </c>
      <c r="V107" s="7">
        <f t="shared" si="11"/>
        <v>51.321150522681933</v>
      </c>
      <c r="W107" s="1"/>
      <c r="X107" s="1"/>
      <c r="Y107" s="1"/>
      <c r="Z107" s="7"/>
      <c r="AA107" s="55">
        <v>0.4</v>
      </c>
    </row>
    <row r="108" spans="1:28">
      <c r="A108" s="42">
        <v>-119.44277777777778</v>
      </c>
      <c r="B108" s="42">
        <v>49.031944444444456</v>
      </c>
      <c r="C108" s="43">
        <v>297</v>
      </c>
      <c r="D108" t="s">
        <v>83</v>
      </c>
      <c r="E108">
        <v>1978</v>
      </c>
      <c r="F108">
        <v>4</v>
      </c>
      <c r="G108">
        <v>16</v>
      </c>
      <c r="H108" s="41">
        <v>8.9</v>
      </c>
      <c r="I108" s="41">
        <v>5.6</v>
      </c>
      <c r="J108" s="41">
        <v>8.9</v>
      </c>
      <c r="K108" s="1">
        <f t="shared" si="4"/>
        <v>7.25</v>
      </c>
      <c r="L108" s="40">
        <f t="shared" si="5"/>
        <v>106</v>
      </c>
      <c r="Q108" s="1">
        <f t="shared" si="6"/>
        <v>7.7200000000000006</v>
      </c>
      <c r="R108" s="1">
        <f t="shared" si="7"/>
        <v>8.71875</v>
      </c>
      <c r="S108" s="1">
        <f t="shared" si="8"/>
        <v>2.25</v>
      </c>
      <c r="T108" s="7">
        <f t="shared" si="9"/>
        <v>133.75</v>
      </c>
      <c r="U108" s="1">
        <f t="shared" si="10"/>
        <v>2.2487359041097248</v>
      </c>
      <c r="V108" s="7">
        <f t="shared" si="11"/>
        <v>53.569886426791655</v>
      </c>
      <c r="W108" s="1"/>
      <c r="X108" s="1"/>
      <c r="Y108" s="1"/>
      <c r="Z108" s="7"/>
      <c r="AA108" s="55">
        <v>0.1</v>
      </c>
    </row>
    <row r="109" spans="1:28">
      <c r="A109" s="42">
        <v>-119.44277777777778</v>
      </c>
      <c r="B109" s="42">
        <v>49.031944444444456</v>
      </c>
      <c r="C109" s="43">
        <v>297</v>
      </c>
      <c r="D109" t="s">
        <v>83</v>
      </c>
      <c r="E109">
        <v>1978</v>
      </c>
      <c r="F109">
        <v>4</v>
      </c>
      <c r="G109">
        <v>17</v>
      </c>
      <c r="H109" s="41">
        <v>16.100000000000001</v>
      </c>
      <c r="I109" s="41">
        <v>1.1000000000000001</v>
      </c>
      <c r="J109" s="41">
        <v>0</v>
      </c>
      <c r="K109" s="1">
        <f t="shared" si="4"/>
        <v>8.6000000000000014</v>
      </c>
      <c r="L109" s="40">
        <f t="shared" si="5"/>
        <v>107</v>
      </c>
      <c r="Q109" s="1">
        <f t="shared" si="6"/>
        <v>8.1699999999999982</v>
      </c>
      <c r="R109" s="1">
        <f t="shared" si="7"/>
        <v>8.5749999999999993</v>
      </c>
      <c r="S109" s="1">
        <f t="shared" si="8"/>
        <v>3.6000000000000014</v>
      </c>
      <c r="T109" s="7">
        <f t="shared" si="9"/>
        <v>137.35</v>
      </c>
      <c r="U109" s="1">
        <f t="shared" si="10"/>
        <v>3.5979774465755612</v>
      </c>
      <c r="V109" s="7">
        <f t="shared" si="11"/>
        <v>57.167863873367217</v>
      </c>
      <c r="W109" s="1"/>
      <c r="X109" s="1"/>
      <c r="Y109" s="1"/>
      <c r="Z109" s="7"/>
      <c r="AA109" s="55">
        <v>2.8</v>
      </c>
    </row>
    <row r="110" spans="1:28">
      <c r="A110" s="42">
        <v>-119.44277777777778</v>
      </c>
      <c r="B110" s="42">
        <v>49.031944444444456</v>
      </c>
      <c r="C110" s="43">
        <v>297</v>
      </c>
      <c r="D110" t="s">
        <v>83</v>
      </c>
      <c r="E110">
        <v>1978</v>
      </c>
      <c r="F110">
        <v>4</v>
      </c>
      <c r="G110">
        <v>18</v>
      </c>
      <c r="H110" s="41">
        <v>16.7</v>
      </c>
      <c r="I110" s="41">
        <v>4.4000000000000004</v>
      </c>
      <c r="J110" s="41">
        <v>1.3</v>
      </c>
      <c r="K110" s="1">
        <f t="shared" si="4"/>
        <v>10.55</v>
      </c>
      <c r="L110" s="40">
        <f t="shared" si="5"/>
        <v>108</v>
      </c>
      <c r="Q110" s="1">
        <f>AVERAGE(H106:I110)</f>
        <v>8.4500000000000011</v>
      </c>
      <c r="R110" s="1">
        <f t="shared" si="7"/>
        <v>8.3312499999999989</v>
      </c>
      <c r="S110" s="1">
        <f t="shared" si="8"/>
        <v>5.5500000000000007</v>
      </c>
      <c r="T110" s="7">
        <f t="shared" si="9"/>
        <v>142.9</v>
      </c>
      <c r="U110" s="1">
        <f t="shared" si="10"/>
        <v>5.5468818968039884</v>
      </c>
      <c r="V110" s="7">
        <f t="shared" si="11"/>
        <v>62.714745770171206</v>
      </c>
      <c r="W110" s="1"/>
      <c r="X110" s="1"/>
      <c r="Y110" s="1"/>
      <c r="Z110" s="7"/>
      <c r="AA110" s="55">
        <v>2.5</v>
      </c>
    </row>
    <row r="111" spans="1:28">
      <c r="A111" s="42">
        <v>-119.44277777777778</v>
      </c>
      <c r="B111" s="42">
        <v>49.031944444444456</v>
      </c>
      <c r="C111" s="43">
        <v>297</v>
      </c>
      <c r="D111" t="s">
        <v>83</v>
      </c>
      <c r="E111">
        <v>1978</v>
      </c>
      <c r="F111">
        <v>4</v>
      </c>
      <c r="G111">
        <v>19</v>
      </c>
      <c r="H111" s="41">
        <v>16.100000000000001</v>
      </c>
      <c r="I111" s="41">
        <v>6.7</v>
      </c>
      <c r="J111" s="41">
        <v>5.3</v>
      </c>
      <c r="K111" s="1">
        <f t="shared" si="4"/>
        <v>11.4</v>
      </c>
      <c r="L111" s="40">
        <f t="shared" si="5"/>
        <v>109</v>
      </c>
      <c r="Q111" s="1">
        <f t="shared" si="6"/>
        <v>9.120000000000001</v>
      </c>
      <c r="R111" s="1">
        <f t="shared" si="7"/>
        <v>8.6437500000000007</v>
      </c>
      <c r="S111" s="1">
        <f t="shared" si="8"/>
        <v>6.4</v>
      </c>
      <c r="T111" s="7">
        <f t="shared" si="9"/>
        <v>149.30000000000001</v>
      </c>
      <c r="U111" s="1">
        <f t="shared" si="10"/>
        <v>6.3964043494676623</v>
      </c>
      <c r="V111" s="7">
        <f t="shared" si="11"/>
        <v>69.111150119638864</v>
      </c>
      <c r="W111" s="1"/>
      <c r="X111" s="1"/>
      <c r="Y111" s="1"/>
      <c r="Z111" s="7"/>
      <c r="AA111" s="55">
        <v>2.1</v>
      </c>
      <c r="AB111" s="58" t="s">
        <v>71</v>
      </c>
    </row>
    <row r="112" spans="1:28">
      <c r="A112" s="42">
        <v>-119.44277777777778</v>
      </c>
      <c r="B112" s="42">
        <v>49.031944444444456</v>
      </c>
      <c r="C112" s="43">
        <v>297</v>
      </c>
      <c r="D112" t="s">
        <v>83</v>
      </c>
      <c r="E112">
        <v>1978</v>
      </c>
      <c r="F112">
        <v>4</v>
      </c>
      <c r="G112">
        <v>20</v>
      </c>
      <c r="H112" s="41">
        <v>17.2</v>
      </c>
      <c r="I112" s="41">
        <v>7.8</v>
      </c>
      <c r="J112" s="41">
        <v>0</v>
      </c>
      <c r="K112" s="1">
        <f t="shared" si="4"/>
        <v>12.5</v>
      </c>
      <c r="L112" s="40">
        <f t="shared" si="5"/>
        <v>110</v>
      </c>
      <c r="Q112" s="1">
        <f t="shared" si="6"/>
        <v>10.06</v>
      </c>
      <c r="R112" s="1">
        <f t="shared" si="7"/>
        <v>9.4125000000000014</v>
      </c>
      <c r="S112" s="1">
        <f t="shared" si="8"/>
        <v>7.5</v>
      </c>
      <c r="T112" s="7">
        <f t="shared" si="9"/>
        <v>156.80000000000001</v>
      </c>
      <c r="U112" s="1">
        <f t="shared" si="10"/>
        <v>7.495786347032416</v>
      </c>
      <c r="V112" s="7">
        <f t="shared" si="11"/>
        <v>76.606936466671286</v>
      </c>
      <c r="W112" s="1"/>
      <c r="X112" s="1"/>
      <c r="Y112" s="1"/>
      <c r="Z112" s="7"/>
      <c r="AA112" s="55">
        <v>2.2000000000000002</v>
      </c>
      <c r="AB112" s="6"/>
    </row>
    <row r="113" spans="1:28">
      <c r="A113" s="42">
        <v>-119.44277777777778</v>
      </c>
      <c r="B113" s="42">
        <v>49.031944444444456</v>
      </c>
      <c r="C113" s="43">
        <v>297</v>
      </c>
      <c r="D113" t="s">
        <v>83</v>
      </c>
      <c r="E113">
        <v>1978</v>
      </c>
      <c r="F113">
        <v>4</v>
      </c>
      <c r="G113">
        <v>21</v>
      </c>
      <c r="H113" s="41">
        <v>16.7</v>
      </c>
      <c r="I113" s="41">
        <v>2.8</v>
      </c>
      <c r="J113" s="41">
        <v>0.3</v>
      </c>
      <c r="K113" s="1">
        <f t="shared" si="4"/>
        <v>9.75</v>
      </c>
      <c r="L113" s="40">
        <f t="shared" si="5"/>
        <v>111</v>
      </c>
      <c r="Q113" s="18">
        <f t="shared" si="6"/>
        <v>10.56</v>
      </c>
      <c r="R113" s="1">
        <f t="shared" si="7"/>
        <v>9.4875000000000025</v>
      </c>
      <c r="S113" s="1">
        <f t="shared" si="8"/>
        <v>4.75</v>
      </c>
      <c r="T113" s="7">
        <f t="shared" si="9"/>
        <v>161.55000000000001</v>
      </c>
      <c r="U113" s="1">
        <f t="shared" si="10"/>
        <v>4.7473313531205301</v>
      </c>
      <c r="V113" s="7">
        <f t="shared" si="11"/>
        <v>81.354267819791815</v>
      </c>
      <c r="W113" s="1"/>
      <c r="X113" s="1"/>
      <c r="Y113" s="1"/>
      <c r="Z113" s="7"/>
      <c r="AA113" s="55">
        <v>2.8</v>
      </c>
      <c r="AB113" s="6"/>
    </row>
    <row r="114" spans="1:28">
      <c r="A114" s="42">
        <v>-119.44277777777778</v>
      </c>
      <c r="B114" s="42">
        <v>49.031944444444456</v>
      </c>
      <c r="C114" s="43">
        <v>297</v>
      </c>
      <c r="D114" t="s">
        <v>83</v>
      </c>
      <c r="E114">
        <v>1978</v>
      </c>
      <c r="F114">
        <v>4</v>
      </c>
      <c r="G114">
        <v>22</v>
      </c>
      <c r="H114" s="41">
        <v>16.100000000000001</v>
      </c>
      <c r="I114" s="41">
        <v>0.6</v>
      </c>
      <c r="J114" s="41">
        <v>1.5</v>
      </c>
      <c r="K114" s="1">
        <f t="shared" si="4"/>
        <v>8.3500000000000014</v>
      </c>
      <c r="L114" s="40">
        <f t="shared" si="5"/>
        <v>112</v>
      </c>
      <c r="Q114" s="1">
        <f t="shared" si="6"/>
        <v>10.51</v>
      </c>
      <c r="R114" s="1">
        <f t="shared" si="7"/>
        <v>9.5250000000000004</v>
      </c>
      <c r="S114" s="1">
        <f t="shared" si="8"/>
        <v>3.3500000000000014</v>
      </c>
      <c r="T114" s="7">
        <f t="shared" si="9"/>
        <v>164.9</v>
      </c>
      <c r="U114" s="1">
        <f t="shared" si="10"/>
        <v>3.3481179016744806</v>
      </c>
      <c r="V114" s="7">
        <f t="shared" si="11"/>
        <v>84.7023857214663</v>
      </c>
      <c r="W114" s="1"/>
      <c r="X114" s="1"/>
      <c r="Y114" s="1"/>
      <c r="Z114" s="7"/>
      <c r="AA114" s="55">
        <v>3</v>
      </c>
      <c r="AB114" s="48">
        <f>-19.3257+(1.158643*B114)-(0.022107689*(B114*B114))+(0.0001413685*(B114*B114*B114))</f>
        <v>0.99943817960432213</v>
      </c>
    </row>
    <row r="115" spans="1:28">
      <c r="A115" s="42">
        <v>-119.44277777777778</v>
      </c>
      <c r="B115" s="42">
        <v>49.031944444444456</v>
      </c>
      <c r="C115" s="43">
        <v>297</v>
      </c>
      <c r="D115" t="s">
        <v>83</v>
      </c>
      <c r="E115">
        <v>1978</v>
      </c>
      <c r="F115">
        <v>4</v>
      </c>
      <c r="G115">
        <v>23</v>
      </c>
      <c r="H115" s="41">
        <v>16.100000000000001</v>
      </c>
      <c r="I115" s="41">
        <v>2.8</v>
      </c>
      <c r="J115" s="41">
        <v>0</v>
      </c>
      <c r="K115" s="1">
        <f t="shared" si="4"/>
        <v>9.4500000000000011</v>
      </c>
      <c r="L115" s="40">
        <f t="shared" si="5"/>
        <v>113</v>
      </c>
      <c r="Q115" s="1">
        <f t="shared" si="6"/>
        <v>10.29</v>
      </c>
      <c r="R115" s="1">
        <f t="shared" si="7"/>
        <v>9.7312500000000011</v>
      </c>
      <c r="S115" s="1">
        <f t="shared" si="8"/>
        <v>4.4500000000000011</v>
      </c>
      <c r="T115" s="7">
        <f t="shared" si="9"/>
        <v>169.35</v>
      </c>
      <c r="U115" s="1">
        <f>S115*AB$114</f>
        <v>4.4474998992392347</v>
      </c>
      <c r="V115" s="7">
        <f t="shared" si="11"/>
        <v>89.149885620705533</v>
      </c>
      <c r="W115" s="1"/>
      <c r="X115" s="1"/>
      <c r="Y115" s="1"/>
      <c r="Z115" s="7"/>
      <c r="AA115" s="55">
        <v>2.7</v>
      </c>
    </row>
    <row r="116" spans="1:28">
      <c r="A116" s="42">
        <v>-119.44277777777778</v>
      </c>
      <c r="B116" s="42">
        <v>49.031944444444456</v>
      </c>
      <c r="C116" s="43">
        <v>297</v>
      </c>
      <c r="D116" t="s">
        <v>83</v>
      </c>
      <c r="E116">
        <v>1978</v>
      </c>
      <c r="F116">
        <v>4</v>
      </c>
      <c r="G116">
        <v>24</v>
      </c>
      <c r="H116" s="41">
        <v>17.8</v>
      </c>
      <c r="I116" s="41">
        <v>5</v>
      </c>
      <c r="J116" s="41">
        <v>0</v>
      </c>
      <c r="K116" s="1">
        <f t="shared" si="4"/>
        <v>11.4</v>
      </c>
      <c r="L116" s="40">
        <f t="shared" si="5"/>
        <v>114</v>
      </c>
      <c r="Q116" s="1">
        <f t="shared" si="6"/>
        <v>10.290000000000001</v>
      </c>
      <c r="R116" s="1">
        <f t="shared" si="7"/>
        <v>10.250000000000002</v>
      </c>
      <c r="S116" s="1">
        <f t="shared" si="8"/>
        <v>6.4</v>
      </c>
      <c r="T116" s="7">
        <f>T115+S116</f>
        <v>175.75</v>
      </c>
      <c r="U116" s="1">
        <f t="shared" si="10"/>
        <v>6.3964043494676623</v>
      </c>
      <c r="V116" s="7">
        <f t="shared" si="11"/>
        <v>95.546289970173191</v>
      </c>
      <c r="W116" s="1"/>
      <c r="X116" s="1"/>
      <c r="Y116" s="1"/>
      <c r="Z116" s="7"/>
      <c r="AA116" s="55">
        <v>2.9</v>
      </c>
    </row>
    <row r="117" spans="1:28">
      <c r="A117" s="42">
        <v>-119.44277777777778</v>
      </c>
      <c r="B117" s="42">
        <v>49.031944444444456</v>
      </c>
      <c r="C117" s="43">
        <v>297</v>
      </c>
      <c r="D117" t="s">
        <v>83</v>
      </c>
      <c r="E117">
        <v>1978</v>
      </c>
      <c r="F117">
        <v>4</v>
      </c>
      <c r="G117">
        <v>25</v>
      </c>
      <c r="H117" s="41">
        <v>18.899999999999999</v>
      </c>
      <c r="I117" s="41">
        <v>7.2</v>
      </c>
      <c r="J117" s="41">
        <v>0</v>
      </c>
      <c r="K117" s="1">
        <f t="shared" si="4"/>
        <v>13.049999999999999</v>
      </c>
      <c r="L117" s="40">
        <f t="shared" si="5"/>
        <v>115</v>
      </c>
      <c r="Q117" s="1">
        <f t="shared" si="6"/>
        <v>10.400000000000002</v>
      </c>
      <c r="R117" s="1">
        <f t="shared" si="7"/>
        <v>10.806249999999999</v>
      </c>
      <c r="S117" s="1">
        <f t="shared" si="8"/>
        <v>8.0499999999999989</v>
      </c>
      <c r="T117" s="7">
        <f t="shared" ref="T117:T180" si="12">T116+S117</f>
        <v>183.8</v>
      </c>
      <c r="U117" s="1">
        <f t="shared" si="10"/>
        <v>8.0454773458147919</v>
      </c>
      <c r="V117" s="7">
        <f t="shared" si="11"/>
        <v>103.59176731598798</v>
      </c>
      <c r="W117" s="1"/>
      <c r="X117" s="1"/>
      <c r="Y117" s="1"/>
      <c r="Z117" s="7"/>
      <c r="AA117" s="55">
        <v>2.9</v>
      </c>
    </row>
    <row r="118" spans="1:28">
      <c r="A118" s="42">
        <v>-119.44277777777778</v>
      </c>
      <c r="B118" s="42">
        <v>49.031944444444456</v>
      </c>
      <c r="C118" s="43">
        <v>297</v>
      </c>
      <c r="D118" t="s">
        <v>83</v>
      </c>
      <c r="E118">
        <v>1978</v>
      </c>
      <c r="F118">
        <v>4</v>
      </c>
      <c r="G118">
        <v>26</v>
      </c>
      <c r="H118" s="41">
        <v>23.3</v>
      </c>
      <c r="I118" s="41">
        <v>10.6</v>
      </c>
      <c r="J118" s="41">
        <v>0</v>
      </c>
      <c r="K118" s="1">
        <f t="shared" si="4"/>
        <v>16.95</v>
      </c>
      <c r="L118" s="40">
        <f t="shared" si="5"/>
        <v>116</v>
      </c>
      <c r="O118" s="16"/>
      <c r="P118" s="16"/>
      <c r="Q118" s="1">
        <f t="shared" si="6"/>
        <v>11.84</v>
      </c>
      <c r="R118" s="1">
        <f t="shared" si="7"/>
        <v>11.606249999999999</v>
      </c>
      <c r="S118" s="1">
        <f t="shared" si="8"/>
        <v>11.95</v>
      </c>
      <c r="T118" s="7">
        <f t="shared" si="12"/>
        <v>195.75</v>
      </c>
      <c r="U118" s="1">
        <f t="shared" si="10"/>
        <v>11.943286246271649</v>
      </c>
      <c r="V118" s="7">
        <f t="shared" si="11"/>
        <v>115.53505356225963</v>
      </c>
      <c r="W118" s="1"/>
      <c r="X118" s="1"/>
      <c r="Y118" s="1"/>
      <c r="Z118" s="7"/>
      <c r="AA118" s="55">
        <v>3.7</v>
      </c>
    </row>
    <row r="119" spans="1:28">
      <c r="A119" s="42">
        <v>-119.44277777777778</v>
      </c>
      <c r="B119" s="42">
        <v>49.031944444444456</v>
      </c>
      <c r="C119" s="43">
        <v>297</v>
      </c>
      <c r="D119" t="s">
        <v>83</v>
      </c>
      <c r="E119">
        <v>1978</v>
      </c>
      <c r="F119">
        <v>4</v>
      </c>
      <c r="G119">
        <v>27</v>
      </c>
      <c r="H119" s="41">
        <v>18.899999999999999</v>
      </c>
      <c r="I119" s="41">
        <v>15.6</v>
      </c>
      <c r="J119" s="41">
        <v>3</v>
      </c>
      <c r="K119" s="21">
        <f t="shared" si="4"/>
        <v>17.25</v>
      </c>
      <c r="L119" s="40">
        <f t="shared" si="5"/>
        <v>117</v>
      </c>
      <c r="O119" s="57"/>
      <c r="P119" s="16"/>
      <c r="Q119" s="44">
        <f t="shared" si="6"/>
        <v>13.62</v>
      </c>
      <c r="R119" s="1">
        <f t="shared" si="7"/>
        <v>12.3375</v>
      </c>
      <c r="S119" s="1">
        <f t="shared" si="8"/>
        <v>12.25</v>
      </c>
      <c r="T119" s="7">
        <f t="shared" si="12"/>
        <v>208</v>
      </c>
      <c r="U119" s="1">
        <f t="shared" si="10"/>
        <v>12.243117700152947</v>
      </c>
      <c r="V119" s="7">
        <f t="shared" si="11"/>
        <v>127.77817126241258</v>
      </c>
      <c r="W119" s="1">
        <f t="shared" ref="W119:W182" si="13">IF(H119&lt;10,0,(3.33*(H119-10)-0.084*(H119-10)^2))</f>
        <v>22.983359999999998</v>
      </c>
      <c r="X119" s="1">
        <f t="shared" ref="X119:X182" si="14">IF(I119&lt;4.44,0,(1.8*(I119-4.44)))</f>
        <v>20.088000000000001</v>
      </c>
      <c r="Y119" s="1">
        <f t="shared" ref="Y119:Y182" si="15">(W119+X119)/2</f>
        <v>21.535679999999999</v>
      </c>
      <c r="Z119" s="7">
        <f t="shared" ref="Z119:Z152" si="16">(Z118+Y119)</f>
        <v>21.535679999999999</v>
      </c>
      <c r="AA119" s="55">
        <v>1.8</v>
      </c>
    </row>
    <row r="120" spans="1:28">
      <c r="A120" s="42">
        <v>-119.44277777777778</v>
      </c>
      <c r="B120" s="42">
        <v>49.031944444444456</v>
      </c>
      <c r="C120" s="43">
        <v>297</v>
      </c>
      <c r="D120" t="s">
        <v>83</v>
      </c>
      <c r="E120">
        <v>1978</v>
      </c>
      <c r="F120">
        <v>4</v>
      </c>
      <c r="G120">
        <v>28</v>
      </c>
      <c r="H120" s="41">
        <v>15.6</v>
      </c>
      <c r="I120" s="41">
        <v>11.7</v>
      </c>
      <c r="J120" s="41">
        <v>0</v>
      </c>
      <c r="K120" s="1">
        <f t="shared" si="4"/>
        <v>13.649999999999999</v>
      </c>
      <c r="L120" s="40">
        <f t="shared" si="5"/>
        <v>118</v>
      </c>
      <c r="O120" s="18"/>
      <c r="P120" s="59"/>
      <c r="Q120" s="1">
        <f t="shared" si="6"/>
        <v>14.459999999999997</v>
      </c>
      <c r="R120" s="1">
        <f t="shared" si="7"/>
        <v>12.481249999999999</v>
      </c>
      <c r="S120" s="1">
        <f t="shared" si="8"/>
        <v>8.6499999999999986</v>
      </c>
      <c r="T120" s="7">
        <f t="shared" si="12"/>
        <v>216.65</v>
      </c>
      <c r="U120" s="1">
        <f t="shared" si="10"/>
        <v>8.6451402535773845</v>
      </c>
      <c r="V120" s="7">
        <f t="shared" si="11"/>
        <v>136.42331151598998</v>
      </c>
      <c r="W120" s="1">
        <f t="shared" si="13"/>
        <v>16.013760000000001</v>
      </c>
      <c r="X120" s="1">
        <f t="shared" si="14"/>
        <v>13.067999999999998</v>
      </c>
      <c r="Y120" s="1">
        <f t="shared" si="15"/>
        <v>14.54088</v>
      </c>
      <c r="Z120" s="7">
        <f t="shared" si="16"/>
        <v>36.076560000000001</v>
      </c>
      <c r="AA120" s="55">
        <v>1.4</v>
      </c>
    </row>
    <row r="121" spans="1:28">
      <c r="A121" s="42">
        <v>-119.44277777777778</v>
      </c>
      <c r="B121" s="42">
        <v>49.031944444444456</v>
      </c>
      <c r="C121" s="43">
        <v>297</v>
      </c>
      <c r="D121" t="s">
        <v>83</v>
      </c>
      <c r="E121">
        <v>1978</v>
      </c>
      <c r="F121">
        <v>4</v>
      </c>
      <c r="G121">
        <v>29</v>
      </c>
      <c r="H121" s="41">
        <v>20.6</v>
      </c>
      <c r="I121" s="41">
        <v>6.1</v>
      </c>
      <c r="J121" s="41">
        <v>0</v>
      </c>
      <c r="K121" s="1">
        <f t="shared" si="4"/>
        <v>13.350000000000001</v>
      </c>
      <c r="L121" s="40">
        <f t="shared" si="5"/>
        <v>119</v>
      </c>
      <c r="O121" s="60"/>
      <c r="P121" s="59"/>
      <c r="Q121" s="1">
        <f t="shared" si="6"/>
        <v>14.85</v>
      </c>
      <c r="R121" s="1">
        <f t="shared" si="7"/>
        <v>12.931249999999999</v>
      </c>
      <c r="S121" s="1">
        <f t="shared" si="8"/>
        <v>8.3500000000000014</v>
      </c>
      <c r="T121" s="7">
        <f t="shared" si="12"/>
        <v>225</v>
      </c>
      <c r="U121" s="1">
        <f t="shared" si="10"/>
        <v>8.3453087996960917</v>
      </c>
      <c r="V121" s="7">
        <f t="shared" si="11"/>
        <v>144.76862031568606</v>
      </c>
      <c r="W121" s="1">
        <f t="shared" si="13"/>
        <v>25.859760000000009</v>
      </c>
      <c r="X121" s="1">
        <f t="shared" si="14"/>
        <v>2.9879999999999987</v>
      </c>
      <c r="Y121" s="1">
        <f t="shared" si="15"/>
        <v>14.423880000000004</v>
      </c>
      <c r="Z121" s="7"/>
      <c r="AA121" s="55">
        <v>3.7</v>
      </c>
    </row>
    <row r="122" spans="1:28">
      <c r="A122" s="42">
        <v>-119.44277777777778</v>
      </c>
      <c r="B122" s="42">
        <v>49.031944444444456</v>
      </c>
      <c r="C122" s="43">
        <v>297</v>
      </c>
      <c r="D122" t="s">
        <v>83</v>
      </c>
      <c r="E122">
        <v>1978</v>
      </c>
      <c r="F122">
        <v>4</v>
      </c>
      <c r="G122">
        <v>30</v>
      </c>
      <c r="H122" s="41">
        <v>22.2</v>
      </c>
      <c r="I122" s="41">
        <v>6.1</v>
      </c>
      <c r="J122" s="41">
        <v>0</v>
      </c>
      <c r="K122" s="1">
        <f t="shared" si="4"/>
        <v>14.149999999999999</v>
      </c>
      <c r="L122" s="40">
        <f t="shared" si="5"/>
        <v>120</v>
      </c>
      <c r="O122" s="16"/>
      <c r="P122" s="16"/>
      <c r="Q122" s="1">
        <f t="shared" si="6"/>
        <v>15.069999999999997</v>
      </c>
      <c r="R122" s="44">
        <f t="shared" si="7"/>
        <v>13.656249999999996</v>
      </c>
      <c r="S122" s="1">
        <f t="shared" si="8"/>
        <v>9.1499999999999986</v>
      </c>
      <c r="T122" s="7">
        <f>T121+S122</f>
        <v>234.15</v>
      </c>
      <c r="U122" s="1">
        <f t="shared" si="10"/>
        <v>9.1448593433795455</v>
      </c>
      <c r="V122" s="7">
        <f t="shared" si="11"/>
        <v>153.91347965906562</v>
      </c>
      <c r="W122" s="1">
        <f t="shared" si="13"/>
        <v>28.123439999999999</v>
      </c>
      <c r="X122" s="1">
        <f t="shared" si="14"/>
        <v>2.9879999999999987</v>
      </c>
      <c r="Y122" s="1">
        <f t="shared" si="15"/>
        <v>15.555719999999999</v>
      </c>
      <c r="Z122" s="7">
        <f t="shared" si="16"/>
        <v>15.555719999999999</v>
      </c>
      <c r="AA122" s="55">
        <v>4.0999999999999996</v>
      </c>
    </row>
    <row r="123" spans="1:28">
      <c r="A123" s="42">
        <v>-119.44277777777778</v>
      </c>
      <c r="B123" s="42">
        <v>49.031944444444456</v>
      </c>
      <c r="C123" s="43">
        <v>297</v>
      </c>
      <c r="D123" t="s">
        <v>83</v>
      </c>
      <c r="E123">
        <v>1978</v>
      </c>
      <c r="F123">
        <v>5</v>
      </c>
      <c r="G123">
        <v>1</v>
      </c>
      <c r="H123" s="41">
        <v>24.4</v>
      </c>
      <c r="I123" s="41">
        <v>8.3000000000000007</v>
      </c>
      <c r="J123" s="41">
        <v>0.3</v>
      </c>
      <c r="K123" s="1">
        <f t="shared" si="4"/>
        <v>16.350000000000001</v>
      </c>
      <c r="L123" s="40">
        <f t="shared" si="5"/>
        <v>121</v>
      </c>
      <c r="O123" s="61"/>
      <c r="P123" s="17"/>
      <c r="Q123" s="1">
        <f t="shared" si="6"/>
        <v>14.95</v>
      </c>
      <c r="R123" s="1">
        <f t="shared" si="7"/>
        <v>14.518749999999997</v>
      </c>
      <c r="S123" s="1">
        <f t="shared" si="8"/>
        <v>11.350000000000001</v>
      </c>
      <c r="T123" s="7">
        <f t="shared" si="12"/>
        <v>245.5</v>
      </c>
      <c r="U123" s="1">
        <f t="shared" si="10"/>
        <v>11.343623338509058</v>
      </c>
      <c r="V123" s="7">
        <f t="shared" si="11"/>
        <v>165.25710299757466</v>
      </c>
      <c r="W123" s="1">
        <f t="shared" si="13"/>
        <v>30.533760000000001</v>
      </c>
      <c r="X123" s="1">
        <f t="shared" si="14"/>
        <v>6.9480000000000004</v>
      </c>
      <c r="Y123" s="1">
        <f t="shared" si="15"/>
        <v>18.740880000000001</v>
      </c>
      <c r="Z123" s="7">
        <f t="shared" si="16"/>
        <v>34.296599999999998</v>
      </c>
      <c r="AA123" s="55">
        <v>4.4000000000000004</v>
      </c>
    </row>
    <row r="124" spans="1:28">
      <c r="A124" s="42">
        <v>-119.44277777777778</v>
      </c>
      <c r="B124" s="42">
        <v>49.031944444444456</v>
      </c>
      <c r="C124" s="43">
        <v>297</v>
      </c>
      <c r="D124" t="s">
        <v>83</v>
      </c>
      <c r="E124">
        <v>1978</v>
      </c>
      <c r="F124">
        <v>5</v>
      </c>
      <c r="G124">
        <v>2</v>
      </c>
      <c r="H124" s="41">
        <v>22.8</v>
      </c>
      <c r="I124" s="41">
        <v>10</v>
      </c>
      <c r="J124" s="41">
        <v>0</v>
      </c>
      <c r="K124" s="1">
        <f t="shared" si="4"/>
        <v>16.399999999999999</v>
      </c>
      <c r="L124" s="40">
        <f t="shared" si="5"/>
        <v>122</v>
      </c>
      <c r="O124" s="61"/>
      <c r="P124" s="17"/>
      <c r="Q124" s="1">
        <f t="shared" si="6"/>
        <v>14.779999999999998</v>
      </c>
      <c r="R124" s="1">
        <f t="shared" si="7"/>
        <v>15.143750000000001</v>
      </c>
      <c r="S124" s="1">
        <f t="shared" si="8"/>
        <v>11.399999999999999</v>
      </c>
      <c r="T124" s="7">
        <f t="shared" si="12"/>
        <v>256.89999999999998</v>
      </c>
      <c r="U124" s="1">
        <f t="shared" si="10"/>
        <v>11.393595247489271</v>
      </c>
      <c r="V124" s="7">
        <f t="shared" si="11"/>
        <v>176.65069824506392</v>
      </c>
      <c r="W124" s="1">
        <f t="shared" si="13"/>
        <v>28.861439999999998</v>
      </c>
      <c r="X124" s="1">
        <f t="shared" si="14"/>
        <v>10.007999999999999</v>
      </c>
      <c r="Y124" s="1">
        <f t="shared" si="15"/>
        <v>19.434719999999999</v>
      </c>
      <c r="Z124" s="7">
        <f t="shared" si="16"/>
        <v>53.731319999999997</v>
      </c>
      <c r="AA124" s="55">
        <v>3.7</v>
      </c>
    </row>
    <row r="125" spans="1:28">
      <c r="A125" s="42">
        <v>-119.44277777777778</v>
      </c>
      <c r="B125" s="42">
        <v>49.031944444444456</v>
      </c>
      <c r="C125" s="43">
        <v>297</v>
      </c>
      <c r="D125" t="s">
        <v>83</v>
      </c>
      <c r="E125">
        <v>1978</v>
      </c>
      <c r="F125">
        <v>5</v>
      </c>
      <c r="G125">
        <v>3</v>
      </c>
      <c r="H125" s="41">
        <v>14.4</v>
      </c>
      <c r="I125" s="41">
        <v>2.8</v>
      </c>
      <c r="J125" s="41">
        <v>0</v>
      </c>
      <c r="K125" s="1">
        <f t="shared" si="4"/>
        <v>8.6</v>
      </c>
      <c r="L125" s="40">
        <f t="shared" si="5"/>
        <v>123</v>
      </c>
      <c r="O125" s="61"/>
      <c r="P125" s="17"/>
      <c r="Q125" s="1">
        <f t="shared" si="6"/>
        <v>13.770000000000001</v>
      </c>
      <c r="R125" s="1">
        <f t="shared" si="7"/>
        <v>14.5875</v>
      </c>
      <c r="S125" s="1">
        <f t="shared" si="8"/>
        <v>3.5999999999999996</v>
      </c>
      <c r="T125" s="7">
        <f t="shared" si="12"/>
        <v>260.5</v>
      </c>
      <c r="U125" s="1">
        <f t="shared" si="10"/>
        <v>3.5979774465755594</v>
      </c>
      <c r="V125" s="7">
        <f t="shared" si="11"/>
        <v>180.24867569163948</v>
      </c>
      <c r="W125" s="1">
        <f t="shared" si="13"/>
        <v>13.02576</v>
      </c>
      <c r="X125" s="1">
        <f t="shared" si="14"/>
        <v>0</v>
      </c>
      <c r="Y125" s="1">
        <f t="shared" si="15"/>
        <v>6.51288</v>
      </c>
      <c r="Z125" s="7">
        <f t="shared" si="16"/>
        <v>60.244199999999999</v>
      </c>
      <c r="AA125" s="55">
        <v>2.4</v>
      </c>
    </row>
    <row r="126" spans="1:28">
      <c r="A126" s="42">
        <v>-119.44277777777778</v>
      </c>
      <c r="B126" s="42">
        <v>49.031944444444456</v>
      </c>
      <c r="C126" s="43">
        <v>297</v>
      </c>
      <c r="D126" t="s">
        <v>83</v>
      </c>
      <c r="E126">
        <v>1978</v>
      </c>
      <c r="F126">
        <v>5</v>
      </c>
      <c r="G126">
        <v>4</v>
      </c>
      <c r="H126" s="41">
        <v>14.4</v>
      </c>
      <c r="I126" s="41">
        <v>7.2</v>
      </c>
      <c r="J126" s="41">
        <v>0</v>
      </c>
      <c r="K126" s="1">
        <f t="shared" si="4"/>
        <v>10.8</v>
      </c>
      <c r="L126" s="40">
        <f t="shared" si="5"/>
        <v>124</v>
      </c>
      <c r="O126" s="61"/>
      <c r="P126" s="17"/>
      <c r="Q126" s="1">
        <f t="shared" si="6"/>
        <v>13.26</v>
      </c>
      <c r="R126" s="1">
        <f t="shared" si="7"/>
        <v>13.818750000000001</v>
      </c>
      <c r="S126" s="1">
        <f t="shared" si="8"/>
        <v>5.8000000000000007</v>
      </c>
      <c r="T126" s="7">
        <f t="shared" si="12"/>
        <v>266.3</v>
      </c>
      <c r="U126" s="1">
        <f t="shared" si="10"/>
        <v>5.7967414417050689</v>
      </c>
      <c r="V126" s="7">
        <f t="shared" si="11"/>
        <v>186.04541713334456</v>
      </c>
      <c r="W126" s="1">
        <f t="shared" si="13"/>
        <v>13.02576</v>
      </c>
      <c r="X126" s="1">
        <f t="shared" si="14"/>
        <v>4.968</v>
      </c>
      <c r="Y126" s="1">
        <f t="shared" si="15"/>
        <v>8.9968800000000009</v>
      </c>
      <c r="Z126" s="7">
        <f t="shared" si="16"/>
        <v>69.241079999999997</v>
      </c>
      <c r="AA126" s="55">
        <v>1.8</v>
      </c>
    </row>
    <row r="127" spans="1:28">
      <c r="A127" s="42">
        <v>-119.44277777777778</v>
      </c>
      <c r="B127" s="42">
        <v>49.031944444444456</v>
      </c>
      <c r="C127" s="43">
        <v>297</v>
      </c>
      <c r="D127" t="s">
        <v>83</v>
      </c>
      <c r="E127">
        <v>1978</v>
      </c>
      <c r="F127">
        <v>5</v>
      </c>
      <c r="G127">
        <v>5</v>
      </c>
      <c r="H127" s="41">
        <v>17.8</v>
      </c>
      <c r="I127" s="41">
        <v>8.3000000000000007</v>
      </c>
      <c r="J127" s="41">
        <v>0</v>
      </c>
      <c r="K127" s="1">
        <f t="shared" si="4"/>
        <v>13.05</v>
      </c>
      <c r="L127" s="40">
        <f t="shared" si="5"/>
        <v>125</v>
      </c>
      <c r="O127" s="61"/>
      <c r="P127" s="17"/>
      <c r="Q127" s="1">
        <f t="shared" si="6"/>
        <v>13.040000000000001</v>
      </c>
      <c r="R127" s="1">
        <f t="shared" si="7"/>
        <v>13.293750000000001</v>
      </c>
      <c r="S127" s="1">
        <f t="shared" si="8"/>
        <v>8.0500000000000007</v>
      </c>
      <c r="T127" s="7">
        <f t="shared" si="12"/>
        <v>274.35000000000002</v>
      </c>
      <c r="U127" s="1">
        <f t="shared" si="10"/>
        <v>8.0454773458147937</v>
      </c>
      <c r="V127" s="7">
        <f t="shared" si="11"/>
        <v>194.09089447915935</v>
      </c>
      <c r="W127" s="1">
        <f t="shared" si="13"/>
        <v>20.863440000000004</v>
      </c>
      <c r="X127" s="1">
        <f t="shared" si="14"/>
        <v>6.9480000000000004</v>
      </c>
      <c r="Y127" s="1">
        <f t="shared" si="15"/>
        <v>13.905720000000002</v>
      </c>
      <c r="Z127" s="7">
        <f t="shared" si="16"/>
        <v>83.146799999999999</v>
      </c>
      <c r="AA127" s="55">
        <v>2.6</v>
      </c>
    </row>
    <row r="128" spans="1:28">
      <c r="A128" s="42">
        <v>-119.44277777777778</v>
      </c>
      <c r="B128" s="42">
        <v>49.031944444444456</v>
      </c>
      <c r="C128" s="43">
        <v>297</v>
      </c>
      <c r="D128" t="s">
        <v>83</v>
      </c>
      <c r="E128">
        <v>1978</v>
      </c>
      <c r="F128">
        <v>5</v>
      </c>
      <c r="G128">
        <v>6</v>
      </c>
      <c r="H128" s="41">
        <v>20.6</v>
      </c>
      <c r="I128" s="41">
        <v>3.9</v>
      </c>
      <c r="J128" s="41">
        <v>0</v>
      </c>
      <c r="K128" s="1">
        <f t="shared" si="4"/>
        <v>12.25</v>
      </c>
      <c r="L128" s="40">
        <f t="shared" si="5"/>
        <v>126</v>
      </c>
      <c r="O128" s="61"/>
      <c r="P128" s="17"/>
      <c r="Q128" s="1">
        <f t="shared" si="6"/>
        <v>12.219999999999999</v>
      </c>
      <c r="R128" s="1">
        <f t="shared" si="7"/>
        <v>13.118750000000002</v>
      </c>
      <c r="S128" s="1">
        <f t="shared" si="8"/>
        <v>7.25</v>
      </c>
      <c r="T128" s="7">
        <f t="shared" si="12"/>
        <v>281.60000000000002</v>
      </c>
      <c r="U128" s="1">
        <f t="shared" si="10"/>
        <v>7.2459268021313354</v>
      </c>
      <c r="V128" s="7">
        <f t="shared" si="11"/>
        <v>201.33682128129067</v>
      </c>
      <c r="W128" s="1">
        <f t="shared" si="13"/>
        <v>25.859760000000009</v>
      </c>
      <c r="X128" s="1">
        <f t="shared" si="14"/>
        <v>0</v>
      </c>
      <c r="Y128" s="1">
        <f t="shared" si="15"/>
        <v>12.929880000000004</v>
      </c>
      <c r="Z128" s="7">
        <f t="shared" si="16"/>
        <v>96.07668000000001</v>
      </c>
      <c r="AA128" s="55">
        <v>4.0999999999999996</v>
      </c>
    </row>
    <row r="129" spans="1:27">
      <c r="A129" s="42">
        <v>-119.44277777777778</v>
      </c>
      <c r="B129" s="42">
        <v>49.031944444444456</v>
      </c>
      <c r="C129" s="43">
        <v>297</v>
      </c>
      <c r="D129" t="s">
        <v>83</v>
      </c>
      <c r="E129">
        <v>1978</v>
      </c>
      <c r="F129">
        <v>5</v>
      </c>
      <c r="G129">
        <v>7</v>
      </c>
      <c r="H129" s="41">
        <v>23.3</v>
      </c>
      <c r="I129" s="41">
        <v>4.4000000000000004</v>
      </c>
      <c r="J129" s="41">
        <v>0</v>
      </c>
      <c r="K129" s="1">
        <f>AVERAGE(H129,I129)</f>
        <v>13.850000000000001</v>
      </c>
      <c r="L129" s="40">
        <f t="shared" si="5"/>
        <v>127</v>
      </c>
      <c r="O129" s="61"/>
      <c r="P129" s="17"/>
      <c r="Q129" s="1">
        <f t="shared" si="6"/>
        <v>11.71</v>
      </c>
      <c r="R129" s="1">
        <f t="shared" si="7"/>
        <v>13.181250000000002</v>
      </c>
      <c r="S129" s="1">
        <f t="shared" si="8"/>
        <v>8.8500000000000014</v>
      </c>
      <c r="T129" s="7">
        <f t="shared" si="12"/>
        <v>290.45000000000005</v>
      </c>
      <c r="U129" s="1">
        <f t="shared" si="10"/>
        <v>8.8450278894982528</v>
      </c>
      <c r="V129" s="7">
        <f t="shared" si="11"/>
        <v>210.18184917078892</v>
      </c>
      <c r="W129" s="1">
        <f t="shared" si="13"/>
        <v>29.430239999999998</v>
      </c>
      <c r="X129" s="1">
        <f t="shared" si="14"/>
        <v>0</v>
      </c>
      <c r="Y129" s="1">
        <f t="shared" si="15"/>
        <v>14.715119999999999</v>
      </c>
      <c r="Z129" s="7">
        <f t="shared" si="16"/>
        <v>110.79180000000001</v>
      </c>
      <c r="AA129" s="55">
        <v>4.8</v>
      </c>
    </row>
    <row r="130" spans="1:27">
      <c r="A130" s="42">
        <v>-119.44277777777778</v>
      </c>
      <c r="B130" s="42">
        <v>49.031944444444456</v>
      </c>
      <c r="C130" s="43">
        <v>297</v>
      </c>
      <c r="D130" t="s">
        <v>83</v>
      </c>
      <c r="E130">
        <v>1978</v>
      </c>
      <c r="F130">
        <v>5</v>
      </c>
      <c r="G130">
        <v>8</v>
      </c>
      <c r="H130" s="41">
        <v>22.8</v>
      </c>
      <c r="I130" s="41">
        <v>4.4000000000000004</v>
      </c>
      <c r="J130" s="41">
        <v>0.3</v>
      </c>
      <c r="K130" s="1">
        <f t="shared" si="4"/>
        <v>13.600000000000001</v>
      </c>
      <c r="L130" s="40">
        <f t="shared" si="5"/>
        <v>128</v>
      </c>
      <c r="O130" s="61"/>
      <c r="P130" s="17"/>
      <c r="Q130" s="1">
        <f t="shared" si="6"/>
        <v>12.710000000000003</v>
      </c>
      <c r="R130" s="1">
        <f t="shared" si="7"/>
        <v>13.112500000000002</v>
      </c>
      <c r="S130" s="1">
        <f t="shared" si="8"/>
        <v>8.6000000000000014</v>
      </c>
      <c r="T130" s="7">
        <f t="shared" si="12"/>
        <v>299.05000000000007</v>
      </c>
      <c r="U130" s="1">
        <f t="shared" si="10"/>
        <v>8.5951683445971714</v>
      </c>
      <c r="V130" s="7">
        <f t="shared" si="11"/>
        <v>218.77701751538609</v>
      </c>
      <c r="W130" s="1">
        <f t="shared" si="13"/>
        <v>28.861439999999998</v>
      </c>
      <c r="X130" s="1">
        <f t="shared" si="14"/>
        <v>0</v>
      </c>
      <c r="Y130" s="1">
        <f t="shared" si="15"/>
        <v>14.430719999999999</v>
      </c>
      <c r="Z130" s="7">
        <f t="shared" si="16"/>
        <v>125.22252</v>
      </c>
      <c r="AA130" s="55">
        <v>4.7</v>
      </c>
    </row>
    <row r="131" spans="1:27">
      <c r="A131" s="42">
        <v>-119.44277777777778</v>
      </c>
      <c r="B131" s="42">
        <v>49.031944444444456</v>
      </c>
      <c r="C131" s="43">
        <v>297</v>
      </c>
      <c r="D131" t="s">
        <v>83</v>
      </c>
      <c r="E131">
        <v>1978</v>
      </c>
      <c r="F131">
        <v>5</v>
      </c>
      <c r="G131">
        <v>9</v>
      </c>
      <c r="H131" s="41">
        <v>22.2</v>
      </c>
      <c r="I131" s="41">
        <v>11.7</v>
      </c>
      <c r="J131" s="41">
        <v>0</v>
      </c>
      <c r="K131" s="1">
        <f t="shared" si="4"/>
        <v>16.95</v>
      </c>
      <c r="L131" s="40">
        <f t="shared" si="5"/>
        <v>129</v>
      </c>
      <c r="O131" s="61"/>
      <c r="P131" s="17"/>
      <c r="Q131" s="1">
        <f t="shared" si="6"/>
        <v>13.940000000000001</v>
      </c>
      <c r="R131" s="1">
        <f t="shared" si="7"/>
        <v>13.1875</v>
      </c>
      <c r="S131" s="1">
        <f t="shared" si="8"/>
        <v>11.95</v>
      </c>
      <c r="T131" s="7">
        <f t="shared" si="12"/>
        <v>311.00000000000006</v>
      </c>
      <c r="U131" s="1">
        <f t="shared" si="10"/>
        <v>11.943286246271649</v>
      </c>
      <c r="V131" s="7">
        <f t="shared" si="11"/>
        <v>230.72030376165773</v>
      </c>
      <c r="W131" s="1">
        <f t="shared" si="13"/>
        <v>28.123439999999999</v>
      </c>
      <c r="X131" s="1">
        <f t="shared" si="14"/>
        <v>13.067999999999998</v>
      </c>
      <c r="Y131" s="1">
        <f t="shared" si="15"/>
        <v>20.59572</v>
      </c>
      <c r="Z131" s="7">
        <f t="shared" si="16"/>
        <v>145.81824</v>
      </c>
      <c r="AA131" s="55">
        <v>3.5</v>
      </c>
    </row>
    <row r="132" spans="1:27">
      <c r="A132" s="42">
        <v>-119.44277777777778</v>
      </c>
      <c r="B132" s="42">
        <v>49.031944444444456</v>
      </c>
      <c r="C132" s="43">
        <v>297</v>
      </c>
      <c r="D132" t="s">
        <v>83</v>
      </c>
      <c r="E132">
        <v>1978</v>
      </c>
      <c r="F132">
        <v>5</v>
      </c>
      <c r="G132">
        <v>10</v>
      </c>
      <c r="H132" s="41">
        <v>21.7</v>
      </c>
      <c r="I132" s="41">
        <v>6.1</v>
      </c>
      <c r="J132" s="41">
        <v>0</v>
      </c>
      <c r="K132" s="1">
        <f t="shared" ref="K132:K195" si="17">AVERAGE(H132,I132)</f>
        <v>13.899999999999999</v>
      </c>
      <c r="L132" s="40">
        <f t="shared" si="5"/>
        <v>130</v>
      </c>
      <c r="O132" s="61"/>
      <c r="P132" s="17"/>
      <c r="Q132" s="1">
        <f t="shared" si="6"/>
        <v>14.11</v>
      </c>
      <c r="R132" s="1">
        <f t="shared" si="7"/>
        <v>12.874999999999998</v>
      </c>
      <c r="S132" s="1">
        <f t="shared" si="8"/>
        <v>8.8999999999999986</v>
      </c>
      <c r="T132" s="7">
        <f t="shared" si="12"/>
        <v>319.90000000000003</v>
      </c>
      <c r="U132" s="1">
        <f t="shared" si="10"/>
        <v>8.8949997984784659</v>
      </c>
      <c r="V132" s="7">
        <f t="shared" si="11"/>
        <v>239.6153035601362</v>
      </c>
      <c r="W132" s="1">
        <f t="shared" si="13"/>
        <v>27.462240000000001</v>
      </c>
      <c r="X132" s="1">
        <f t="shared" si="14"/>
        <v>2.9879999999999987</v>
      </c>
      <c r="Y132" s="1">
        <f t="shared" si="15"/>
        <v>15.22512</v>
      </c>
      <c r="Z132" s="7">
        <f t="shared" si="16"/>
        <v>161.04336000000001</v>
      </c>
      <c r="AA132" s="55">
        <v>4.0999999999999996</v>
      </c>
    </row>
    <row r="133" spans="1:27">
      <c r="A133" s="42">
        <v>-119.44277777777778</v>
      </c>
      <c r="B133" s="42">
        <v>49.031944444444456</v>
      </c>
      <c r="C133" s="43">
        <v>297</v>
      </c>
      <c r="D133" t="s">
        <v>83</v>
      </c>
      <c r="E133">
        <v>1978</v>
      </c>
      <c r="F133">
        <v>5</v>
      </c>
      <c r="G133">
        <v>11</v>
      </c>
      <c r="H133" s="41">
        <v>18.899999999999999</v>
      </c>
      <c r="I133" s="41">
        <v>6.1</v>
      </c>
      <c r="J133" s="41">
        <v>1.3</v>
      </c>
      <c r="K133" s="1">
        <f t="shared" si="17"/>
        <v>12.5</v>
      </c>
      <c r="L133" s="40">
        <f t="shared" si="5"/>
        <v>131</v>
      </c>
      <c r="O133" s="61"/>
      <c r="P133" s="17"/>
      <c r="Q133" s="1">
        <f t="shared" si="6"/>
        <v>14.16</v>
      </c>
      <c r="R133" s="1">
        <f t="shared" si="7"/>
        <v>13.362499999999999</v>
      </c>
      <c r="S133" s="1">
        <f t="shared" si="8"/>
        <v>7.5</v>
      </c>
      <c r="T133" s="7">
        <f t="shared" si="12"/>
        <v>327.40000000000003</v>
      </c>
      <c r="U133" s="1">
        <f t="shared" si="10"/>
        <v>7.495786347032416</v>
      </c>
      <c r="V133" s="7">
        <f t="shared" si="11"/>
        <v>247.1110899071686</v>
      </c>
      <c r="W133" s="1">
        <f t="shared" si="13"/>
        <v>22.983359999999998</v>
      </c>
      <c r="X133" s="1">
        <f t="shared" si="14"/>
        <v>2.9879999999999987</v>
      </c>
      <c r="Y133" s="1">
        <f t="shared" si="15"/>
        <v>12.985679999999999</v>
      </c>
      <c r="Z133" s="7">
        <f t="shared" si="16"/>
        <v>174.02904000000001</v>
      </c>
      <c r="AA133" s="55">
        <v>3.4</v>
      </c>
    </row>
    <row r="134" spans="1:27">
      <c r="A134" s="42">
        <v>-119.44277777777778</v>
      </c>
      <c r="B134" s="42">
        <v>49.031944444444456</v>
      </c>
      <c r="C134" s="43">
        <v>297</v>
      </c>
      <c r="D134" t="s">
        <v>83</v>
      </c>
      <c r="E134">
        <v>1978</v>
      </c>
      <c r="F134">
        <v>5</v>
      </c>
      <c r="G134">
        <v>12</v>
      </c>
      <c r="H134" s="41">
        <v>20</v>
      </c>
      <c r="I134" s="41">
        <v>8.3000000000000007</v>
      </c>
      <c r="J134" s="41">
        <v>0.3</v>
      </c>
      <c r="K134" s="1">
        <f t="shared" si="17"/>
        <v>14.15</v>
      </c>
      <c r="L134" s="40">
        <f t="shared" ref="L134:L197" si="18">L133+1</f>
        <v>132</v>
      </c>
      <c r="O134" s="61"/>
      <c r="P134" s="17"/>
      <c r="Q134" s="1">
        <f t="shared" si="6"/>
        <v>14.220000000000002</v>
      </c>
      <c r="R134" s="1">
        <f t="shared" si="7"/>
        <v>13.78125</v>
      </c>
      <c r="S134" s="1">
        <f t="shared" si="8"/>
        <v>9.15</v>
      </c>
      <c r="T134" s="7">
        <f t="shared" si="12"/>
        <v>336.55</v>
      </c>
      <c r="U134" s="1">
        <f t="shared" si="10"/>
        <v>9.1448593433795473</v>
      </c>
      <c r="V134" s="7">
        <f t="shared" si="11"/>
        <v>256.25594925054816</v>
      </c>
      <c r="W134" s="1">
        <f t="shared" si="13"/>
        <v>24.9</v>
      </c>
      <c r="X134" s="1">
        <f t="shared" si="14"/>
        <v>6.9480000000000004</v>
      </c>
      <c r="Y134" s="1">
        <f t="shared" si="15"/>
        <v>15.923999999999999</v>
      </c>
      <c r="Z134" s="7">
        <f t="shared" si="16"/>
        <v>189.95304000000002</v>
      </c>
      <c r="AA134" s="55">
        <v>3.4</v>
      </c>
    </row>
    <row r="135" spans="1:27">
      <c r="A135" s="42">
        <v>-119.44277777777778</v>
      </c>
      <c r="B135" s="42">
        <v>49.031944444444456</v>
      </c>
      <c r="C135" s="43">
        <v>297</v>
      </c>
      <c r="D135" t="s">
        <v>83</v>
      </c>
      <c r="E135">
        <v>1978</v>
      </c>
      <c r="F135">
        <v>5</v>
      </c>
      <c r="G135">
        <v>13</v>
      </c>
      <c r="H135" s="41">
        <v>19.399999999999999</v>
      </c>
      <c r="I135" s="41">
        <v>8.9</v>
      </c>
      <c r="J135" s="41">
        <v>1.3</v>
      </c>
      <c r="K135" s="1">
        <f t="shared" si="17"/>
        <v>14.149999999999999</v>
      </c>
      <c r="L135" s="40">
        <f t="shared" si="18"/>
        <v>133</v>
      </c>
      <c r="O135" s="61"/>
      <c r="P135" s="17"/>
      <c r="Q135" s="1">
        <f t="shared" si="6"/>
        <v>14.329999999999998</v>
      </c>
      <c r="R135" s="1">
        <f t="shared" si="7"/>
        <v>13.918750000000001</v>
      </c>
      <c r="S135" s="1">
        <f t="shared" si="8"/>
        <v>9.1499999999999986</v>
      </c>
      <c r="T135" s="7">
        <f t="shared" si="12"/>
        <v>345.7</v>
      </c>
      <c r="U135" s="1">
        <f t="shared" si="10"/>
        <v>9.1448593433795455</v>
      </c>
      <c r="V135" s="7">
        <f t="shared" si="11"/>
        <v>265.40080859392771</v>
      </c>
      <c r="W135" s="1">
        <f t="shared" si="13"/>
        <v>23.879759999999997</v>
      </c>
      <c r="X135" s="1">
        <f t="shared" si="14"/>
        <v>8.0280000000000005</v>
      </c>
      <c r="Y135" s="1">
        <f t="shared" si="15"/>
        <v>15.953879999999998</v>
      </c>
      <c r="Z135" s="7">
        <f t="shared" si="16"/>
        <v>205.90692000000001</v>
      </c>
      <c r="AA135" s="55">
        <v>3.1</v>
      </c>
    </row>
    <row r="136" spans="1:27">
      <c r="A136" s="42">
        <v>-119.44277777777778</v>
      </c>
      <c r="B136" s="42">
        <v>49.031944444444456</v>
      </c>
      <c r="C136" s="43">
        <v>297</v>
      </c>
      <c r="D136" t="s">
        <v>83</v>
      </c>
      <c r="E136">
        <v>1978</v>
      </c>
      <c r="F136">
        <v>5</v>
      </c>
      <c r="G136">
        <v>14</v>
      </c>
      <c r="H136" s="41">
        <v>17.8</v>
      </c>
      <c r="I136" s="41">
        <v>11.1</v>
      </c>
      <c r="J136" s="41">
        <v>10.199999999999999</v>
      </c>
      <c r="K136" s="1">
        <f t="shared" si="17"/>
        <v>14.45</v>
      </c>
      <c r="L136" s="40">
        <f t="shared" si="18"/>
        <v>134</v>
      </c>
      <c r="O136" s="61"/>
      <c r="P136" s="17"/>
      <c r="Q136" s="1">
        <f t="shared" ref="Q136:Q199" si="19">AVERAGE(H132:I136)</f>
        <v>13.830000000000002</v>
      </c>
      <c r="R136" s="1">
        <f t="shared" si="7"/>
        <v>14.193750000000001</v>
      </c>
      <c r="S136" s="1">
        <f t="shared" si="8"/>
        <v>9.4499999999999993</v>
      </c>
      <c r="T136" s="7">
        <f t="shared" si="12"/>
        <v>355.15</v>
      </c>
      <c r="U136" s="1">
        <f t="shared" si="10"/>
        <v>9.4446907972608436</v>
      </c>
      <c r="V136" s="7">
        <f t="shared" si="11"/>
        <v>274.84549939118853</v>
      </c>
      <c r="W136" s="1">
        <f t="shared" si="13"/>
        <v>20.863440000000004</v>
      </c>
      <c r="X136" s="1">
        <f t="shared" si="14"/>
        <v>11.988</v>
      </c>
      <c r="Y136" s="1">
        <f t="shared" si="15"/>
        <v>16.425720000000002</v>
      </c>
      <c r="Z136" s="7">
        <f t="shared" si="16"/>
        <v>222.33264000000003</v>
      </c>
      <c r="AA136" s="55">
        <v>2.4</v>
      </c>
    </row>
    <row r="137" spans="1:27">
      <c r="A137" s="42">
        <v>-119.44277777777778</v>
      </c>
      <c r="B137" s="42">
        <v>49.031944444444456</v>
      </c>
      <c r="C137" s="43">
        <v>297</v>
      </c>
      <c r="D137" t="s">
        <v>83</v>
      </c>
      <c r="E137">
        <v>1978</v>
      </c>
      <c r="F137">
        <v>5</v>
      </c>
      <c r="G137">
        <v>15</v>
      </c>
      <c r="H137" s="41">
        <v>15</v>
      </c>
      <c r="I137" s="41">
        <v>8.9</v>
      </c>
      <c r="J137" s="41">
        <v>3.6</v>
      </c>
      <c r="K137" s="1">
        <f t="shared" si="17"/>
        <v>11.95</v>
      </c>
      <c r="L137" s="40">
        <f t="shared" si="18"/>
        <v>135</v>
      </c>
      <c r="O137" s="61"/>
      <c r="P137" s="17"/>
      <c r="Q137" s="1">
        <f t="shared" si="19"/>
        <v>13.439999999999998</v>
      </c>
      <c r="R137" s="1">
        <f t="shared" si="7"/>
        <v>13.956250000000002</v>
      </c>
      <c r="S137" s="1">
        <f t="shared" si="8"/>
        <v>6.9499999999999993</v>
      </c>
      <c r="T137" s="7">
        <f t="shared" si="12"/>
        <v>362.09999999999997</v>
      </c>
      <c r="U137" s="1">
        <f t="shared" si="10"/>
        <v>6.9460953482500383</v>
      </c>
      <c r="V137" s="7">
        <f t="shared" si="11"/>
        <v>281.79159473943855</v>
      </c>
      <c r="W137" s="1">
        <f t="shared" si="13"/>
        <v>14.549999999999999</v>
      </c>
      <c r="X137" s="1">
        <f t="shared" si="14"/>
        <v>8.0280000000000005</v>
      </c>
      <c r="Y137" s="1">
        <f t="shared" si="15"/>
        <v>11.289</v>
      </c>
      <c r="Z137" s="7">
        <f t="shared" si="16"/>
        <v>233.62164000000001</v>
      </c>
      <c r="AA137" s="55">
        <v>1.9</v>
      </c>
    </row>
    <row r="138" spans="1:27">
      <c r="A138" s="42">
        <v>-119.44277777777778</v>
      </c>
      <c r="B138" s="42">
        <v>49.031944444444456</v>
      </c>
      <c r="C138" s="43">
        <v>297</v>
      </c>
      <c r="D138" t="s">
        <v>83</v>
      </c>
      <c r="E138">
        <v>1978</v>
      </c>
      <c r="F138">
        <v>5</v>
      </c>
      <c r="G138">
        <v>16</v>
      </c>
      <c r="H138" s="41">
        <v>20.6</v>
      </c>
      <c r="I138" s="41">
        <v>5.6</v>
      </c>
      <c r="J138" s="41">
        <v>0</v>
      </c>
      <c r="K138" s="1">
        <f t="shared" si="17"/>
        <v>13.100000000000001</v>
      </c>
      <c r="L138" s="40">
        <f t="shared" si="18"/>
        <v>136</v>
      </c>
      <c r="O138" s="61"/>
      <c r="P138" s="17"/>
      <c r="Q138" s="1">
        <f t="shared" si="19"/>
        <v>13.559999999999999</v>
      </c>
      <c r="R138" s="1">
        <f t="shared" si="7"/>
        <v>13.893749999999999</v>
      </c>
      <c r="S138" s="1">
        <f t="shared" si="8"/>
        <v>8.1000000000000014</v>
      </c>
      <c r="T138" s="7">
        <f t="shared" si="12"/>
        <v>370.2</v>
      </c>
      <c r="U138" s="1">
        <f t="shared" si="10"/>
        <v>8.0954492547950103</v>
      </c>
      <c r="V138" s="7">
        <f t="shared" si="11"/>
        <v>289.88704399423358</v>
      </c>
      <c r="W138" s="1">
        <f t="shared" si="13"/>
        <v>25.859760000000009</v>
      </c>
      <c r="X138" s="1">
        <f t="shared" si="14"/>
        <v>2.0879999999999987</v>
      </c>
      <c r="Y138" s="1">
        <f t="shared" si="15"/>
        <v>13.973880000000003</v>
      </c>
      <c r="Z138" s="7">
        <f t="shared" si="16"/>
        <v>247.59552000000002</v>
      </c>
      <c r="AA138" s="55">
        <v>4</v>
      </c>
    </row>
    <row r="139" spans="1:27">
      <c r="A139" s="42">
        <v>-119.44277777777778</v>
      </c>
      <c r="B139" s="42">
        <v>49.031944444444456</v>
      </c>
      <c r="C139" s="43">
        <v>297</v>
      </c>
      <c r="D139" t="s">
        <v>83</v>
      </c>
      <c r="E139">
        <v>1978</v>
      </c>
      <c r="F139">
        <v>5</v>
      </c>
      <c r="G139">
        <v>17</v>
      </c>
      <c r="H139" s="41">
        <v>20</v>
      </c>
      <c r="I139" s="41">
        <v>8.3000000000000007</v>
      </c>
      <c r="J139" s="41">
        <v>0</v>
      </c>
      <c r="K139" s="1">
        <f t="shared" si="17"/>
        <v>14.15</v>
      </c>
      <c r="L139" s="40">
        <f t="shared" si="18"/>
        <v>137</v>
      </c>
      <c r="O139" s="61"/>
      <c r="P139" s="17"/>
      <c r="Q139" s="1">
        <f t="shared" si="19"/>
        <v>13.559999999999999</v>
      </c>
      <c r="R139" s="1">
        <f t="shared" ref="R139:R202" si="20">AVERAGE(H132:I139)</f>
        <v>13.543750000000001</v>
      </c>
      <c r="S139" s="1">
        <f t="shared" si="8"/>
        <v>9.15</v>
      </c>
      <c r="T139" s="7">
        <f t="shared" si="12"/>
        <v>379.34999999999997</v>
      </c>
      <c r="U139" s="1">
        <f t="shared" si="10"/>
        <v>9.1448593433795473</v>
      </c>
      <c r="V139" s="7">
        <f t="shared" si="11"/>
        <v>299.03190333761313</v>
      </c>
      <c r="W139" s="1">
        <f t="shared" si="13"/>
        <v>24.9</v>
      </c>
      <c r="X139" s="1">
        <f t="shared" si="14"/>
        <v>6.9480000000000004</v>
      </c>
      <c r="Y139" s="1">
        <f t="shared" si="15"/>
        <v>15.923999999999999</v>
      </c>
      <c r="Z139" s="7">
        <f t="shared" si="16"/>
        <v>263.51952</v>
      </c>
      <c r="AA139" s="55">
        <v>3.5</v>
      </c>
    </row>
    <row r="140" spans="1:27">
      <c r="A140" s="42">
        <v>-119.44277777777778</v>
      </c>
      <c r="B140" s="42">
        <v>49.031944444444456</v>
      </c>
      <c r="C140" s="43">
        <v>297</v>
      </c>
      <c r="D140" t="s">
        <v>83</v>
      </c>
      <c r="E140">
        <v>1978</v>
      </c>
      <c r="F140">
        <v>5</v>
      </c>
      <c r="G140">
        <v>18</v>
      </c>
      <c r="H140" s="41">
        <v>23.9</v>
      </c>
      <c r="I140" s="41">
        <v>8.3000000000000007</v>
      </c>
      <c r="J140" s="41">
        <v>0</v>
      </c>
      <c r="K140" s="1">
        <f t="shared" si="17"/>
        <v>16.100000000000001</v>
      </c>
      <c r="L140" s="40">
        <f t="shared" si="18"/>
        <v>138</v>
      </c>
      <c r="O140" s="61"/>
      <c r="P140" s="17"/>
      <c r="Q140" s="1">
        <f t="shared" si="19"/>
        <v>13.95</v>
      </c>
      <c r="R140" s="1">
        <f t="shared" si="20"/>
        <v>13.81875</v>
      </c>
      <c r="S140" s="1">
        <f t="shared" si="8"/>
        <v>11.100000000000001</v>
      </c>
      <c r="T140" s="7">
        <f t="shared" si="12"/>
        <v>390.45</v>
      </c>
      <c r="U140" s="1">
        <f t="shared" si="10"/>
        <v>11.093763793607977</v>
      </c>
      <c r="V140" s="7">
        <f t="shared" si="11"/>
        <v>310.12566713122112</v>
      </c>
      <c r="W140" s="1">
        <f t="shared" si="13"/>
        <v>30.057360000000003</v>
      </c>
      <c r="X140" s="1">
        <f t="shared" si="14"/>
        <v>6.9480000000000004</v>
      </c>
      <c r="Y140" s="1">
        <f t="shared" si="15"/>
        <v>18.502680000000002</v>
      </c>
      <c r="Z140" s="7">
        <f t="shared" si="16"/>
        <v>282.0222</v>
      </c>
      <c r="AA140" s="55">
        <v>4.5999999999999996</v>
      </c>
    </row>
    <row r="141" spans="1:27">
      <c r="A141" s="42">
        <v>-119.44277777777778</v>
      </c>
      <c r="B141" s="42">
        <v>49.031944444444456</v>
      </c>
      <c r="C141" s="43">
        <v>297</v>
      </c>
      <c r="D141" t="s">
        <v>83</v>
      </c>
      <c r="E141">
        <v>1978</v>
      </c>
      <c r="F141">
        <v>5</v>
      </c>
      <c r="G141">
        <v>19</v>
      </c>
      <c r="H141" s="41">
        <v>28.9</v>
      </c>
      <c r="I141" s="41">
        <v>5</v>
      </c>
      <c r="J141" s="41">
        <v>0</v>
      </c>
      <c r="K141" s="1">
        <f t="shared" si="17"/>
        <v>16.95</v>
      </c>
      <c r="L141" s="40">
        <f t="shared" si="18"/>
        <v>139</v>
      </c>
      <c r="O141" s="61"/>
      <c r="P141" s="17"/>
      <c r="Q141" s="1">
        <f t="shared" si="19"/>
        <v>14.449999999999998</v>
      </c>
      <c r="R141" s="1">
        <f t="shared" si="20"/>
        <v>14.375000000000002</v>
      </c>
      <c r="S141" s="1">
        <f t="shared" si="8"/>
        <v>11.95</v>
      </c>
      <c r="T141" s="7">
        <f t="shared" si="12"/>
        <v>402.4</v>
      </c>
      <c r="U141" s="1">
        <f t="shared" si="10"/>
        <v>11.943286246271649</v>
      </c>
      <c r="V141" s="7">
        <f t="shared" si="11"/>
        <v>322.06895337749279</v>
      </c>
      <c r="W141" s="1">
        <f t="shared" si="13"/>
        <v>32.931359999999998</v>
      </c>
      <c r="X141" s="1">
        <f t="shared" si="14"/>
        <v>1.0079999999999993</v>
      </c>
      <c r="Y141" s="1">
        <f t="shared" si="15"/>
        <v>16.96968</v>
      </c>
      <c r="Z141" s="7">
        <f t="shared" si="16"/>
        <v>298.99187999999998</v>
      </c>
      <c r="AA141" s="55">
        <v>6.5</v>
      </c>
    </row>
    <row r="142" spans="1:27">
      <c r="A142" s="42">
        <v>-119.44277777777778</v>
      </c>
      <c r="B142" s="42">
        <v>49.031944444444456</v>
      </c>
      <c r="C142" s="43">
        <v>297</v>
      </c>
      <c r="D142" t="s">
        <v>83</v>
      </c>
      <c r="E142">
        <v>1978</v>
      </c>
      <c r="F142">
        <v>5</v>
      </c>
      <c r="G142">
        <v>20</v>
      </c>
      <c r="H142" s="41">
        <v>28.3</v>
      </c>
      <c r="I142" s="41">
        <v>7.8</v>
      </c>
      <c r="J142" s="41">
        <v>0</v>
      </c>
      <c r="K142" s="1">
        <f t="shared" si="17"/>
        <v>18.05</v>
      </c>
      <c r="L142" s="40">
        <f t="shared" si="18"/>
        <v>140</v>
      </c>
      <c r="O142" s="61"/>
      <c r="P142" s="17"/>
      <c r="Q142" s="1">
        <f t="shared" si="19"/>
        <v>15.670000000000002</v>
      </c>
      <c r="R142" s="1">
        <f t="shared" si="20"/>
        <v>14.862500000000002</v>
      </c>
      <c r="S142" s="1">
        <f t="shared" ref="S142:S205" si="21">K142-5</f>
        <v>13.05</v>
      </c>
      <c r="T142" s="7">
        <f t="shared" si="12"/>
        <v>415.45</v>
      </c>
      <c r="U142" s="1">
        <f t="shared" si="10"/>
        <v>13.042668243836404</v>
      </c>
      <c r="V142" s="7">
        <f t="shared" si="11"/>
        <v>335.11162162132922</v>
      </c>
      <c r="W142" s="1">
        <f t="shared" si="13"/>
        <v>32.808239999999998</v>
      </c>
      <c r="X142" s="1">
        <f t="shared" si="14"/>
        <v>6.0479999999999992</v>
      </c>
      <c r="Y142" s="1">
        <f t="shared" si="15"/>
        <v>19.42812</v>
      </c>
      <c r="Z142" s="7">
        <f t="shared" si="16"/>
        <v>318.41999999999996</v>
      </c>
      <c r="AA142" s="55">
        <v>6</v>
      </c>
    </row>
    <row r="143" spans="1:27">
      <c r="A143" s="42">
        <v>-119.44277777777778</v>
      </c>
      <c r="B143" s="42">
        <v>49.031944444444456</v>
      </c>
      <c r="C143" s="43">
        <v>297</v>
      </c>
      <c r="D143" t="s">
        <v>83</v>
      </c>
      <c r="E143">
        <v>1978</v>
      </c>
      <c r="F143">
        <v>5</v>
      </c>
      <c r="G143">
        <v>21</v>
      </c>
      <c r="H143" s="41">
        <v>26.1</v>
      </c>
      <c r="I143" s="41">
        <v>10</v>
      </c>
      <c r="J143" s="41">
        <v>0</v>
      </c>
      <c r="K143" s="1">
        <f t="shared" si="17"/>
        <v>18.05</v>
      </c>
      <c r="L143" s="40">
        <f t="shared" si="18"/>
        <v>141</v>
      </c>
      <c r="O143" s="61"/>
      <c r="P143" s="17"/>
      <c r="Q143" s="1">
        <f t="shared" si="19"/>
        <v>16.66</v>
      </c>
      <c r="R143" s="1">
        <f t="shared" si="20"/>
        <v>15.350000000000001</v>
      </c>
      <c r="S143" s="1">
        <f t="shared" si="21"/>
        <v>13.05</v>
      </c>
      <c r="T143" s="7">
        <f t="shared" si="12"/>
        <v>428.5</v>
      </c>
      <c r="U143" s="1">
        <f t="shared" si="10"/>
        <v>13.042668243836404</v>
      </c>
      <c r="V143" s="7">
        <f t="shared" si="11"/>
        <v>348.15428986516565</v>
      </c>
      <c r="W143" s="1">
        <f t="shared" si="13"/>
        <v>31.839360000000003</v>
      </c>
      <c r="X143" s="1">
        <f t="shared" si="14"/>
        <v>10.007999999999999</v>
      </c>
      <c r="Y143" s="1">
        <f t="shared" si="15"/>
        <v>20.923680000000001</v>
      </c>
      <c r="Z143" s="7">
        <f t="shared" si="16"/>
        <v>339.34367999999995</v>
      </c>
      <c r="AA143" s="55">
        <v>5</v>
      </c>
    </row>
    <row r="144" spans="1:27">
      <c r="A144" s="42">
        <v>-119.44277777777778</v>
      </c>
      <c r="B144" s="42">
        <v>49.031944444444456</v>
      </c>
      <c r="C144" s="43">
        <v>297</v>
      </c>
      <c r="D144" t="s">
        <v>83</v>
      </c>
      <c r="E144">
        <v>1978</v>
      </c>
      <c r="F144">
        <v>5</v>
      </c>
      <c r="G144">
        <v>22</v>
      </c>
      <c r="H144" s="41">
        <v>18.3</v>
      </c>
      <c r="I144" s="41">
        <v>10.6</v>
      </c>
      <c r="J144" s="41">
        <v>0</v>
      </c>
      <c r="K144" s="1">
        <f t="shared" si="17"/>
        <v>14.45</v>
      </c>
      <c r="L144" s="40">
        <f t="shared" si="18"/>
        <v>142</v>
      </c>
      <c r="O144" s="61"/>
      <c r="P144" s="17"/>
      <c r="Q144" s="1">
        <f t="shared" si="19"/>
        <v>16.72</v>
      </c>
      <c r="R144" s="1">
        <f t="shared" si="20"/>
        <v>15.35</v>
      </c>
      <c r="S144" s="1">
        <f t="shared" si="21"/>
        <v>9.4499999999999993</v>
      </c>
      <c r="T144" s="7">
        <f t="shared" si="12"/>
        <v>437.95</v>
      </c>
      <c r="U144" s="1">
        <f t="shared" si="10"/>
        <v>9.4446907972608436</v>
      </c>
      <c r="V144" s="7">
        <f t="shared" si="11"/>
        <v>357.59898066242647</v>
      </c>
      <c r="W144" s="1">
        <f t="shared" si="13"/>
        <v>21.852240000000002</v>
      </c>
      <c r="X144" s="1">
        <f t="shared" si="14"/>
        <v>11.087999999999999</v>
      </c>
      <c r="Y144" s="1">
        <f t="shared" si="15"/>
        <v>16.470120000000001</v>
      </c>
      <c r="Z144" s="7">
        <f t="shared" si="16"/>
        <v>355.81379999999996</v>
      </c>
      <c r="AA144" s="55">
        <v>2.7</v>
      </c>
    </row>
    <row r="145" spans="1:27">
      <c r="A145" s="42">
        <v>-119.44277777777778</v>
      </c>
      <c r="B145" s="42">
        <v>49.031944444444456</v>
      </c>
      <c r="C145" s="43">
        <v>297</v>
      </c>
      <c r="D145" t="s">
        <v>83</v>
      </c>
      <c r="E145">
        <v>1978</v>
      </c>
      <c r="F145">
        <v>5</v>
      </c>
      <c r="G145">
        <v>23</v>
      </c>
      <c r="H145" s="41">
        <v>20</v>
      </c>
      <c r="I145" s="41">
        <v>6.1</v>
      </c>
      <c r="J145" s="41">
        <v>0</v>
      </c>
      <c r="K145" s="1">
        <f t="shared" si="17"/>
        <v>13.05</v>
      </c>
      <c r="L145" s="40">
        <f t="shared" si="18"/>
        <v>143</v>
      </c>
      <c r="O145" s="61"/>
      <c r="P145" s="17"/>
      <c r="Q145" s="1">
        <f t="shared" si="19"/>
        <v>16.11</v>
      </c>
      <c r="R145" s="1">
        <f t="shared" si="20"/>
        <v>15.487500000000001</v>
      </c>
      <c r="S145" s="1">
        <f t="shared" si="21"/>
        <v>8.0500000000000007</v>
      </c>
      <c r="T145" s="7">
        <f t="shared" si="12"/>
        <v>446</v>
      </c>
      <c r="U145" s="1">
        <f t="shared" si="10"/>
        <v>8.0454773458147937</v>
      </c>
      <c r="V145" s="7">
        <f t="shared" si="11"/>
        <v>365.64445800824126</v>
      </c>
      <c r="W145" s="1">
        <f t="shared" si="13"/>
        <v>24.9</v>
      </c>
      <c r="X145" s="1">
        <f t="shared" si="14"/>
        <v>2.9879999999999987</v>
      </c>
      <c r="Y145" s="1">
        <f t="shared" si="15"/>
        <v>13.943999999999999</v>
      </c>
      <c r="Z145" s="7">
        <f t="shared" si="16"/>
        <v>369.75779999999997</v>
      </c>
      <c r="AA145" s="55">
        <v>3.9</v>
      </c>
    </row>
    <row r="146" spans="1:27">
      <c r="A146" s="42">
        <v>-119.44277777777778</v>
      </c>
      <c r="B146" s="42">
        <v>49.031944444444456</v>
      </c>
      <c r="C146" s="43">
        <v>297</v>
      </c>
      <c r="D146" t="s">
        <v>83</v>
      </c>
      <c r="E146">
        <v>1978</v>
      </c>
      <c r="F146">
        <v>5</v>
      </c>
      <c r="G146">
        <v>24</v>
      </c>
      <c r="H146" s="41">
        <v>13.9</v>
      </c>
      <c r="I146" s="41">
        <v>10.6</v>
      </c>
      <c r="J146" s="41">
        <v>0</v>
      </c>
      <c r="K146" s="1">
        <f t="shared" si="17"/>
        <v>12.25</v>
      </c>
      <c r="L146" s="40">
        <f t="shared" si="18"/>
        <v>144</v>
      </c>
      <c r="O146" s="61"/>
      <c r="P146" s="17"/>
      <c r="Q146" s="1">
        <f t="shared" si="19"/>
        <v>15.169999999999998</v>
      </c>
      <c r="R146" s="1">
        <f t="shared" si="20"/>
        <v>15.38125</v>
      </c>
      <c r="S146" s="1">
        <f t="shared" si="21"/>
        <v>7.25</v>
      </c>
      <c r="T146" s="7">
        <f t="shared" si="12"/>
        <v>453.25</v>
      </c>
      <c r="U146" s="1">
        <f t="shared" si="10"/>
        <v>7.2459268021313354</v>
      </c>
      <c r="V146" s="7">
        <f t="shared" si="11"/>
        <v>372.89038481037261</v>
      </c>
      <c r="W146" s="1">
        <f t="shared" si="13"/>
        <v>11.709360000000002</v>
      </c>
      <c r="X146" s="1">
        <f t="shared" si="14"/>
        <v>11.087999999999999</v>
      </c>
      <c r="Y146" s="1">
        <f t="shared" si="15"/>
        <v>11.398680000000001</v>
      </c>
      <c r="Z146" s="7">
        <f t="shared" si="16"/>
        <v>381.15647999999999</v>
      </c>
      <c r="AA146" s="55">
        <v>1.5</v>
      </c>
    </row>
    <row r="147" spans="1:27">
      <c r="A147" s="42">
        <v>-119.44277777777778</v>
      </c>
      <c r="B147" s="42">
        <v>49.031944444444456</v>
      </c>
      <c r="C147" s="43">
        <v>297</v>
      </c>
      <c r="D147" t="s">
        <v>83</v>
      </c>
      <c r="E147">
        <v>1978</v>
      </c>
      <c r="F147">
        <v>5</v>
      </c>
      <c r="G147">
        <v>25</v>
      </c>
      <c r="H147" s="41">
        <v>18.899999999999999</v>
      </c>
      <c r="I147" s="41">
        <v>7.2</v>
      </c>
      <c r="J147" s="41">
        <v>0</v>
      </c>
      <c r="K147" s="1">
        <f t="shared" si="17"/>
        <v>13.049999999999999</v>
      </c>
      <c r="L147" s="40">
        <f t="shared" si="18"/>
        <v>145</v>
      </c>
      <c r="O147" s="61"/>
      <c r="P147" s="17"/>
      <c r="Q147" s="1">
        <f t="shared" si="19"/>
        <v>14.169999999999998</v>
      </c>
      <c r="R147" s="1">
        <f t="shared" si="20"/>
        <v>15.243749999999999</v>
      </c>
      <c r="S147" s="1">
        <f t="shared" si="21"/>
        <v>8.0499999999999989</v>
      </c>
      <c r="T147" s="7">
        <f t="shared" si="12"/>
        <v>461.3</v>
      </c>
      <c r="U147" s="1">
        <f t="shared" si="10"/>
        <v>8.0454773458147919</v>
      </c>
      <c r="V147" s="7">
        <f t="shared" si="11"/>
        <v>380.9358621561874</v>
      </c>
      <c r="W147" s="1">
        <f t="shared" si="13"/>
        <v>22.983359999999998</v>
      </c>
      <c r="X147" s="1">
        <f t="shared" si="14"/>
        <v>4.968</v>
      </c>
      <c r="Y147" s="1">
        <f t="shared" si="15"/>
        <v>13.975679999999999</v>
      </c>
      <c r="Z147" s="7">
        <f t="shared" si="16"/>
        <v>395.13216</v>
      </c>
      <c r="AA147" s="55">
        <v>3.4</v>
      </c>
    </row>
    <row r="148" spans="1:27">
      <c r="A148" s="42">
        <v>-119.44277777777778</v>
      </c>
      <c r="B148" s="42">
        <v>49.031944444444456</v>
      </c>
      <c r="C148" s="43">
        <v>297</v>
      </c>
      <c r="D148" t="s">
        <v>83</v>
      </c>
      <c r="E148">
        <v>1978</v>
      </c>
      <c r="F148">
        <v>5</v>
      </c>
      <c r="G148">
        <v>26</v>
      </c>
      <c r="H148" s="41">
        <v>18.3</v>
      </c>
      <c r="I148" s="41">
        <v>6.1</v>
      </c>
      <c r="J148" s="41">
        <v>0</v>
      </c>
      <c r="K148" s="1">
        <f t="shared" si="17"/>
        <v>12.2</v>
      </c>
      <c r="L148" s="40">
        <f t="shared" si="18"/>
        <v>146</v>
      </c>
      <c r="O148" s="61"/>
      <c r="P148" s="17"/>
      <c r="Q148" s="1">
        <f t="shared" si="19"/>
        <v>13</v>
      </c>
      <c r="R148" s="18">
        <f t="shared" si="20"/>
        <v>14.75625</v>
      </c>
      <c r="S148" s="1">
        <f t="shared" si="21"/>
        <v>7.1999999999999993</v>
      </c>
      <c r="T148" s="7">
        <f t="shared" si="12"/>
        <v>468.5</v>
      </c>
      <c r="U148" s="1">
        <f t="shared" si="10"/>
        <v>7.1959548931511188</v>
      </c>
      <c r="V148" s="7">
        <f t="shared" si="11"/>
        <v>388.13181704933851</v>
      </c>
      <c r="W148" s="1">
        <f t="shared" si="13"/>
        <v>21.852240000000002</v>
      </c>
      <c r="X148" s="1">
        <f t="shared" si="14"/>
        <v>2.9879999999999987</v>
      </c>
      <c r="Y148" s="1">
        <f t="shared" si="15"/>
        <v>12.420120000000001</v>
      </c>
      <c r="Z148" s="7">
        <f t="shared" si="16"/>
        <v>407.55228</v>
      </c>
      <c r="AA148" s="55">
        <v>3.4</v>
      </c>
    </row>
    <row r="149" spans="1:27">
      <c r="A149" s="42">
        <v>-119.44277777777778</v>
      </c>
      <c r="B149" s="42">
        <v>49.031944444444456</v>
      </c>
      <c r="C149" s="43">
        <v>297</v>
      </c>
      <c r="D149" t="s">
        <v>83</v>
      </c>
      <c r="E149">
        <v>1978</v>
      </c>
      <c r="F149">
        <v>5</v>
      </c>
      <c r="G149">
        <v>27</v>
      </c>
      <c r="H149" s="41">
        <v>22.2</v>
      </c>
      <c r="I149" s="41">
        <v>9.4</v>
      </c>
      <c r="J149" s="41">
        <v>0</v>
      </c>
      <c r="K149" s="1">
        <f t="shared" si="17"/>
        <v>15.8</v>
      </c>
      <c r="L149" s="40">
        <f t="shared" si="18"/>
        <v>147</v>
      </c>
      <c r="O149" s="61"/>
      <c r="P149" s="17"/>
      <c r="Q149" s="1">
        <f t="shared" si="19"/>
        <v>13.27</v>
      </c>
      <c r="R149" s="1">
        <f t="shared" si="20"/>
        <v>14.612499999999999</v>
      </c>
      <c r="S149" s="1">
        <f t="shared" si="21"/>
        <v>10.8</v>
      </c>
      <c r="T149" s="7">
        <f t="shared" si="12"/>
        <v>479.3</v>
      </c>
      <c r="U149" s="1">
        <f t="shared" si="10"/>
        <v>10.79393233972668</v>
      </c>
      <c r="V149" s="7">
        <f t="shared" si="11"/>
        <v>398.92574938906517</v>
      </c>
      <c r="W149" s="1">
        <f t="shared" si="13"/>
        <v>28.123439999999999</v>
      </c>
      <c r="X149" s="1">
        <f t="shared" si="14"/>
        <v>8.9280000000000008</v>
      </c>
      <c r="Y149" s="1">
        <f t="shared" si="15"/>
        <v>18.52572</v>
      </c>
      <c r="Z149" s="7">
        <f t="shared" si="16"/>
        <v>426.07799999999997</v>
      </c>
      <c r="AA149" s="55">
        <v>4.0999999999999996</v>
      </c>
    </row>
    <row r="150" spans="1:27">
      <c r="A150" s="42">
        <v>-119.44277777777778</v>
      </c>
      <c r="B150" s="42">
        <v>49.031944444444456</v>
      </c>
      <c r="C150" s="43">
        <v>297</v>
      </c>
      <c r="D150" t="s">
        <v>83</v>
      </c>
      <c r="E150">
        <v>1978</v>
      </c>
      <c r="F150">
        <v>5</v>
      </c>
      <c r="G150">
        <v>28</v>
      </c>
      <c r="H150" s="41">
        <v>22.8</v>
      </c>
      <c r="I150" s="41">
        <v>6.1</v>
      </c>
      <c r="J150" s="41">
        <v>0</v>
      </c>
      <c r="K150" s="1">
        <f t="shared" si="17"/>
        <v>14.45</v>
      </c>
      <c r="L150" s="40">
        <f t="shared" si="18"/>
        <v>148</v>
      </c>
      <c r="O150" s="61"/>
      <c r="P150" s="17"/>
      <c r="Q150" s="1">
        <f t="shared" si="19"/>
        <v>13.55</v>
      </c>
      <c r="R150" s="1">
        <f t="shared" si="20"/>
        <v>14.1625</v>
      </c>
      <c r="S150" s="1">
        <f t="shared" si="21"/>
        <v>9.4499999999999993</v>
      </c>
      <c r="T150" s="7">
        <f t="shared" si="12"/>
        <v>488.75</v>
      </c>
      <c r="U150" s="1">
        <f t="shared" si="10"/>
        <v>9.4446907972608436</v>
      </c>
      <c r="V150" s="7">
        <f t="shared" si="11"/>
        <v>408.37044018632599</v>
      </c>
      <c r="W150" s="1">
        <f t="shared" si="13"/>
        <v>28.861439999999998</v>
      </c>
      <c r="X150" s="1">
        <f t="shared" si="14"/>
        <v>2.9879999999999987</v>
      </c>
      <c r="Y150" s="1">
        <f t="shared" si="15"/>
        <v>15.924719999999999</v>
      </c>
      <c r="Z150" s="7">
        <f t="shared" si="16"/>
        <v>442.00271999999995</v>
      </c>
      <c r="AA150" s="55">
        <v>4.7</v>
      </c>
    </row>
    <row r="151" spans="1:27">
      <c r="A151" s="42">
        <v>-119.44277777777778</v>
      </c>
      <c r="B151" s="42">
        <v>49.031944444444456</v>
      </c>
      <c r="C151" s="43">
        <v>297</v>
      </c>
      <c r="D151" t="s">
        <v>83</v>
      </c>
      <c r="E151">
        <v>1978</v>
      </c>
      <c r="F151">
        <v>5</v>
      </c>
      <c r="G151">
        <v>29</v>
      </c>
      <c r="H151" s="41">
        <v>22.8</v>
      </c>
      <c r="I151" s="41">
        <v>8.9</v>
      </c>
      <c r="J151" s="41">
        <v>0</v>
      </c>
      <c r="K151" s="1">
        <f t="shared" si="17"/>
        <v>15.850000000000001</v>
      </c>
      <c r="L151" s="40">
        <f t="shared" si="18"/>
        <v>149</v>
      </c>
      <c r="O151" s="61"/>
      <c r="P151" s="17"/>
      <c r="Q151" s="1">
        <f t="shared" si="19"/>
        <v>14.270000000000001</v>
      </c>
      <c r="R151" s="1">
        <f t="shared" si="20"/>
        <v>13.887500000000001</v>
      </c>
      <c r="S151" s="1">
        <f t="shared" si="21"/>
        <v>10.850000000000001</v>
      </c>
      <c r="T151" s="7">
        <f t="shared" si="12"/>
        <v>499.6</v>
      </c>
      <c r="U151" s="1">
        <f t="shared" si="10"/>
        <v>10.843904248706897</v>
      </c>
      <c r="V151" s="7">
        <f t="shared" si="11"/>
        <v>419.2143444350329</v>
      </c>
      <c r="W151" s="1">
        <f t="shared" si="13"/>
        <v>28.861439999999998</v>
      </c>
      <c r="X151" s="1">
        <f t="shared" si="14"/>
        <v>8.0280000000000005</v>
      </c>
      <c r="Y151" s="1">
        <f t="shared" si="15"/>
        <v>18.44472</v>
      </c>
      <c r="Z151" s="7">
        <f t="shared" si="16"/>
        <v>460.44743999999997</v>
      </c>
      <c r="AA151" s="55">
        <v>4.3</v>
      </c>
    </row>
    <row r="152" spans="1:27">
      <c r="A152" s="42">
        <v>-119.44277777777778</v>
      </c>
      <c r="B152" s="42">
        <v>49.031944444444456</v>
      </c>
      <c r="C152" s="43">
        <v>297</v>
      </c>
      <c r="D152" t="s">
        <v>83</v>
      </c>
      <c r="E152">
        <v>1978</v>
      </c>
      <c r="F152">
        <v>5</v>
      </c>
      <c r="G152">
        <v>30</v>
      </c>
      <c r="H152" s="41">
        <v>22.2</v>
      </c>
      <c r="I152" s="41">
        <v>6.7</v>
      </c>
      <c r="J152" s="41">
        <v>0</v>
      </c>
      <c r="K152" s="1">
        <f t="shared" si="17"/>
        <v>14.45</v>
      </c>
      <c r="L152" s="40">
        <f t="shared" si="18"/>
        <v>150</v>
      </c>
      <c r="O152" s="61"/>
      <c r="P152" s="17"/>
      <c r="Q152" s="1">
        <f t="shared" si="19"/>
        <v>14.549999999999997</v>
      </c>
      <c r="R152" s="1">
        <f t="shared" si="20"/>
        <v>13.887499999999999</v>
      </c>
      <c r="S152" s="1">
        <f t="shared" si="21"/>
        <v>9.4499999999999993</v>
      </c>
      <c r="T152" s="7">
        <f t="shared" si="12"/>
        <v>509.05</v>
      </c>
      <c r="U152" s="1">
        <f t="shared" si="10"/>
        <v>9.4446907972608436</v>
      </c>
      <c r="V152" s="7">
        <f t="shared" si="11"/>
        <v>428.65903523229372</v>
      </c>
      <c r="W152" s="1">
        <f t="shared" si="13"/>
        <v>28.123439999999999</v>
      </c>
      <c r="X152" s="1">
        <f t="shared" si="14"/>
        <v>4.0679999999999996</v>
      </c>
      <c r="Y152" s="1">
        <f t="shared" si="15"/>
        <v>16.09572</v>
      </c>
      <c r="Z152" s="7">
        <f t="shared" si="16"/>
        <v>476.54315999999994</v>
      </c>
      <c r="AA152" s="55">
        <v>4.5</v>
      </c>
    </row>
    <row r="153" spans="1:27">
      <c r="A153" s="42">
        <v>-119.44277777777778</v>
      </c>
      <c r="B153" s="42">
        <v>49.031944444444456</v>
      </c>
      <c r="C153" s="43">
        <v>297</v>
      </c>
      <c r="D153" t="s">
        <v>83</v>
      </c>
      <c r="E153">
        <v>1978</v>
      </c>
      <c r="F153">
        <v>5</v>
      </c>
      <c r="G153">
        <v>31</v>
      </c>
      <c r="H153" s="41">
        <v>26.7</v>
      </c>
      <c r="I153" s="41">
        <v>7.8</v>
      </c>
      <c r="J153" s="41">
        <v>0</v>
      </c>
      <c r="K153" s="1">
        <f t="shared" si="17"/>
        <v>17.25</v>
      </c>
      <c r="L153" s="40">
        <f t="shared" si="18"/>
        <v>151</v>
      </c>
      <c r="O153" s="61"/>
      <c r="P153" s="17"/>
      <c r="Q153" s="1">
        <f t="shared" si="19"/>
        <v>15.560000000000002</v>
      </c>
      <c r="R153" s="1">
        <f t="shared" si="20"/>
        <v>14.4125</v>
      </c>
      <c r="S153" s="1">
        <f t="shared" si="21"/>
        <v>12.25</v>
      </c>
      <c r="T153" s="7">
        <f t="shared" si="12"/>
        <v>521.29999999999995</v>
      </c>
      <c r="U153" s="1">
        <f t="shared" si="10"/>
        <v>12.243117700152947</v>
      </c>
      <c r="V153" s="7">
        <f t="shared" si="11"/>
        <v>440.90215293244665</v>
      </c>
      <c r="W153" s="1">
        <f t="shared" si="13"/>
        <v>32.184239999999996</v>
      </c>
      <c r="X153" s="1">
        <f t="shared" si="14"/>
        <v>6.0479999999999992</v>
      </c>
      <c r="Y153" s="1">
        <f t="shared" si="15"/>
        <v>19.116119999999999</v>
      </c>
      <c r="Z153" s="7">
        <f>(Z152+Y153)</f>
        <v>495.65927999999997</v>
      </c>
      <c r="AA153" s="55">
        <v>5.6</v>
      </c>
    </row>
    <row r="154" spans="1:27">
      <c r="A154" s="42">
        <v>-119.44277777777778</v>
      </c>
      <c r="B154" s="42">
        <v>49.031944444444456</v>
      </c>
      <c r="C154" s="43">
        <v>297</v>
      </c>
      <c r="D154" t="s">
        <v>83</v>
      </c>
      <c r="E154">
        <v>1978</v>
      </c>
      <c r="F154">
        <v>6</v>
      </c>
      <c r="G154">
        <v>1</v>
      </c>
      <c r="H154" s="41">
        <v>27.2</v>
      </c>
      <c r="I154" s="41">
        <v>6.7</v>
      </c>
      <c r="J154" s="41">
        <v>0</v>
      </c>
      <c r="K154" s="1">
        <f t="shared" si="17"/>
        <v>16.95</v>
      </c>
      <c r="L154" s="40">
        <f t="shared" si="18"/>
        <v>152</v>
      </c>
      <c r="O154" s="61"/>
      <c r="P154" s="17"/>
      <c r="Q154" s="1">
        <f t="shared" si="19"/>
        <v>15.789999999999997</v>
      </c>
      <c r="R154" s="1">
        <f t="shared" si="20"/>
        <v>14.999999999999998</v>
      </c>
      <c r="S154" s="1">
        <f t="shared" si="21"/>
        <v>11.95</v>
      </c>
      <c r="T154" s="7">
        <f t="shared" si="12"/>
        <v>533.25</v>
      </c>
      <c r="U154" s="1">
        <f t="shared" si="10"/>
        <v>11.943286246271649</v>
      </c>
      <c r="V154" s="7">
        <f t="shared" si="11"/>
        <v>452.84543917871832</v>
      </c>
      <c r="W154" s="1">
        <f t="shared" si="13"/>
        <v>32.425439999999995</v>
      </c>
      <c r="X154" s="1">
        <f t="shared" si="14"/>
        <v>4.0679999999999996</v>
      </c>
      <c r="Y154" s="1">
        <f t="shared" si="15"/>
        <v>18.246719999999996</v>
      </c>
      <c r="Z154" s="7">
        <f t="shared" ref="Z154:Z217" si="22">(Z153+Y154)</f>
        <v>513.90599999999995</v>
      </c>
      <c r="AA154" s="55">
        <v>6</v>
      </c>
    </row>
    <row r="155" spans="1:27">
      <c r="A155" s="42">
        <v>-119.44277777777778</v>
      </c>
      <c r="B155" s="42">
        <v>49.031944444444456</v>
      </c>
      <c r="C155" s="43">
        <v>297</v>
      </c>
      <c r="D155" t="s">
        <v>83</v>
      </c>
      <c r="E155">
        <v>1978</v>
      </c>
      <c r="F155">
        <v>6</v>
      </c>
      <c r="G155">
        <v>2</v>
      </c>
      <c r="H155" s="41">
        <v>32.200000000000003</v>
      </c>
      <c r="I155" s="41">
        <v>7.2</v>
      </c>
      <c r="J155" s="41">
        <v>0</v>
      </c>
      <c r="K155" s="1">
        <f t="shared" si="17"/>
        <v>19.700000000000003</v>
      </c>
      <c r="L155" s="40">
        <f t="shared" si="18"/>
        <v>153</v>
      </c>
      <c r="O155" s="61"/>
      <c r="P155" s="17"/>
      <c r="Q155" s="1">
        <f t="shared" si="19"/>
        <v>16.839999999999996</v>
      </c>
      <c r="R155" s="1">
        <f t="shared" si="20"/>
        <v>15.831249999999997</v>
      </c>
      <c r="S155" s="1">
        <f t="shared" si="21"/>
        <v>14.700000000000003</v>
      </c>
      <c r="T155" s="7">
        <f t="shared" si="12"/>
        <v>547.95000000000005</v>
      </c>
      <c r="U155" s="1">
        <f t="shared" si="10"/>
        <v>14.691741240183537</v>
      </c>
      <c r="V155" s="7">
        <f t="shared" si="11"/>
        <v>467.53718041890187</v>
      </c>
      <c r="W155" s="1">
        <f t="shared" si="13"/>
        <v>32.527439999999999</v>
      </c>
      <c r="X155" s="1">
        <f t="shared" si="14"/>
        <v>4.968</v>
      </c>
      <c r="Y155" s="1">
        <f t="shared" si="15"/>
        <v>18.747720000000001</v>
      </c>
      <c r="Z155" s="7">
        <f t="shared" si="22"/>
        <v>532.65371999999991</v>
      </c>
      <c r="AA155" s="55">
        <v>7.4</v>
      </c>
    </row>
    <row r="156" spans="1:27">
      <c r="A156" s="42">
        <v>-119.44277777777778</v>
      </c>
      <c r="B156" s="42">
        <v>49.031944444444456</v>
      </c>
      <c r="C156" s="43">
        <v>297</v>
      </c>
      <c r="D156" t="s">
        <v>83</v>
      </c>
      <c r="E156">
        <v>1978</v>
      </c>
      <c r="F156">
        <v>6</v>
      </c>
      <c r="G156">
        <v>3</v>
      </c>
      <c r="H156" s="41">
        <v>32.799999999999997</v>
      </c>
      <c r="I156" s="41">
        <v>7.2</v>
      </c>
      <c r="J156" s="41">
        <v>0</v>
      </c>
      <c r="K156" s="1">
        <f t="shared" si="17"/>
        <v>20</v>
      </c>
      <c r="L156" s="40">
        <f t="shared" si="18"/>
        <v>154</v>
      </c>
      <c r="O156" s="61"/>
      <c r="P156" s="17"/>
      <c r="Q156" s="1">
        <f t="shared" si="19"/>
        <v>17.669999999999998</v>
      </c>
      <c r="R156" s="1">
        <f t="shared" si="20"/>
        <v>16.806249999999999</v>
      </c>
      <c r="S156" s="1">
        <f t="shared" si="21"/>
        <v>15</v>
      </c>
      <c r="T156" s="7">
        <f t="shared" si="12"/>
        <v>562.95000000000005</v>
      </c>
      <c r="U156" s="1">
        <f t="shared" si="10"/>
        <v>14.991572694064832</v>
      </c>
      <c r="V156" s="7">
        <f t="shared" si="11"/>
        <v>482.52875311296668</v>
      </c>
      <c r="W156" s="1">
        <f t="shared" si="13"/>
        <v>32.257439999999995</v>
      </c>
      <c r="X156" s="1">
        <f t="shared" si="14"/>
        <v>4.968</v>
      </c>
      <c r="Y156" s="1">
        <f t="shared" si="15"/>
        <v>18.612719999999996</v>
      </c>
      <c r="Z156" s="7">
        <f t="shared" si="22"/>
        <v>551.26643999999987</v>
      </c>
      <c r="AA156" s="55">
        <v>7.5</v>
      </c>
    </row>
    <row r="157" spans="1:27">
      <c r="A157" s="42">
        <v>-119.44277777777778</v>
      </c>
      <c r="B157" s="42">
        <v>49.031944444444456</v>
      </c>
      <c r="C157" s="43">
        <v>297</v>
      </c>
      <c r="D157" t="s">
        <v>83</v>
      </c>
      <c r="E157">
        <v>1978</v>
      </c>
      <c r="F157">
        <v>6</v>
      </c>
      <c r="G157">
        <v>4</v>
      </c>
      <c r="H157" s="41">
        <v>34.4</v>
      </c>
      <c r="I157" s="41">
        <v>11.1</v>
      </c>
      <c r="J157" s="41">
        <v>0</v>
      </c>
      <c r="K157" s="1">
        <f t="shared" si="17"/>
        <v>22.75</v>
      </c>
      <c r="L157" s="40">
        <f t="shared" si="18"/>
        <v>155</v>
      </c>
      <c r="O157" s="61"/>
      <c r="P157" s="17"/>
      <c r="Q157" s="1">
        <f t="shared" si="19"/>
        <v>19.330000000000002</v>
      </c>
      <c r="R157" s="1">
        <f t="shared" si="20"/>
        <v>17.674999999999997</v>
      </c>
      <c r="S157" s="1">
        <f t="shared" si="21"/>
        <v>17.75</v>
      </c>
      <c r="T157" s="7">
        <f t="shared" si="12"/>
        <v>580.70000000000005</v>
      </c>
      <c r="U157" s="1">
        <f t="shared" si="10"/>
        <v>17.740027687976717</v>
      </c>
      <c r="V157" s="7">
        <f t="shared" si="11"/>
        <v>500.26878080094338</v>
      </c>
      <c r="W157" s="1">
        <f t="shared" si="13"/>
        <v>31.241759999999999</v>
      </c>
      <c r="X157" s="1">
        <f t="shared" si="14"/>
        <v>11.988</v>
      </c>
      <c r="Y157" s="1">
        <f t="shared" si="15"/>
        <v>21.614879999999999</v>
      </c>
      <c r="Z157" s="7">
        <f t="shared" si="22"/>
        <v>572.88131999999985</v>
      </c>
      <c r="AA157" s="55">
        <v>7.5</v>
      </c>
    </row>
    <row r="158" spans="1:27">
      <c r="A158" s="42">
        <v>-119.44277777777778</v>
      </c>
      <c r="B158" s="42">
        <v>49.031944444444456</v>
      </c>
      <c r="C158" s="43">
        <v>297</v>
      </c>
      <c r="D158" t="s">
        <v>83</v>
      </c>
      <c r="E158">
        <v>1978</v>
      </c>
      <c r="F158">
        <v>6</v>
      </c>
      <c r="G158">
        <v>5</v>
      </c>
      <c r="H158" s="41">
        <v>32.200000000000003</v>
      </c>
      <c r="I158" s="41">
        <v>11.7</v>
      </c>
      <c r="J158" s="41">
        <v>0</v>
      </c>
      <c r="K158" s="1">
        <f t="shared" si="17"/>
        <v>21.950000000000003</v>
      </c>
      <c r="L158" s="40">
        <f t="shared" si="18"/>
        <v>156</v>
      </c>
      <c r="O158" s="61"/>
      <c r="P158" s="17"/>
      <c r="Q158" s="1">
        <f t="shared" si="19"/>
        <v>20.27</v>
      </c>
      <c r="R158" s="1">
        <f t="shared" si="20"/>
        <v>18.612499999999997</v>
      </c>
      <c r="S158" s="1">
        <f t="shared" si="21"/>
        <v>16.950000000000003</v>
      </c>
      <c r="T158" s="7">
        <f t="shared" si="12"/>
        <v>597.65000000000009</v>
      </c>
      <c r="U158" s="1">
        <f t="shared" ref="U158:U221" si="23">S158*AB$114</f>
        <v>16.940477144293261</v>
      </c>
      <c r="V158" s="7">
        <f t="shared" ref="V158:V221" si="24">V157+U158</f>
        <v>517.20925794523669</v>
      </c>
      <c r="W158" s="1">
        <f t="shared" si="13"/>
        <v>32.527439999999999</v>
      </c>
      <c r="X158" s="1">
        <f t="shared" si="14"/>
        <v>13.067999999999998</v>
      </c>
      <c r="Y158" s="1">
        <f t="shared" si="15"/>
        <v>22.797719999999998</v>
      </c>
      <c r="Z158" s="7">
        <f t="shared" si="22"/>
        <v>595.67903999999987</v>
      </c>
      <c r="AA158" s="55">
        <v>6.7</v>
      </c>
    </row>
    <row r="159" spans="1:27">
      <c r="A159" s="42">
        <v>-119.44277777777778</v>
      </c>
      <c r="B159" s="42">
        <v>49.031944444444456</v>
      </c>
      <c r="C159" s="43">
        <v>297</v>
      </c>
      <c r="D159" t="s">
        <v>83</v>
      </c>
      <c r="E159">
        <v>1978</v>
      </c>
      <c r="F159">
        <v>6</v>
      </c>
      <c r="G159">
        <v>6</v>
      </c>
      <c r="H159" s="41">
        <v>30.6</v>
      </c>
      <c r="I159" s="41">
        <v>18.3</v>
      </c>
      <c r="J159" s="41">
        <v>0</v>
      </c>
      <c r="K159" s="1">
        <f t="shared" si="17"/>
        <v>24.450000000000003</v>
      </c>
      <c r="L159" s="40">
        <f t="shared" si="18"/>
        <v>157</v>
      </c>
      <c r="O159" s="61"/>
      <c r="P159" s="17"/>
      <c r="Q159" s="1">
        <f t="shared" si="19"/>
        <v>21.770000000000003</v>
      </c>
      <c r="R159" s="1">
        <f t="shared" si="20"/>
        <v>19.6875</v>
      </c>
      <c r="S159" s="1">
        <f t="shared" si="21"/>
        <v>19.450000000000003</v>
      </c>
      <c r="T159" s="7">
        <f t="shared" si="12"/>
        <v>617.10000000000014</v>
      </c>
      <c r="U159" s="1">
        <f t="shared" si="23"/>
        <v>19.439072593304068</v>
      </c>
      <c r="V159" s="7">
        <f t="shared" si="24"/>
        <v>536.64833053854079</v>
      </c>
      <c r="W159" s="1">
        <f t="shared" si="13"/>
        <v>32.951760000000007</v>
      </c>
      <c r="X159" s="1">
        <f t="shared" si="14"/>
        <v>24.948</v>
      </c>
      <c r="Y159" s="1">
        <f t="shared" si="15"/>
        <v>28.949880000000004</v>
      </c>
      <c r="Z159" s="7">
        <f t="shared" si="22"/>
        <v>624.62891999999988</v>
      </c>
      <c r="AA159" s="55">
        <v>5.3</v>
      </c>
    </row>
    <row r="160" spans="1:27">
      <c r="A160" s="42">
        <v>-119.44277777777778</v>
      </c>
      <c r="B160" s="42">
        <v>49.031944444444456</v>
      </c>
      <c r="C160" s="43">
        <v>297</v>
      </c>
      <c r="D160" t="s">
        <v>83</v>
      </c>
      <c r="E160">
        <v>1978</v>
      </c>
      <c r="F160">
        <v>6</v>
      </c>
      <c r="G160">
        <v>7</v>
      </c>
      <c r="H160" s="41">
        <v>30.6</v>
      </c>
      <c r="I160" s="41">
        <v>14.4</v>
      </c>
      <c r="J160" s="41">
        <v>0</v>
      </c>
      <c r="K160" s="1">
        <f t="shared" si="17"/>
        <v>22.5</v>
      </c>
      <c r="L160" s="40">
        <f t="shared" si="18"/>
        <v>158</v>
      </c>
      <c r="O160" s="61"/>
      <c r="P160" s="17"/>
      <c r="Q160" s="1">
        <f t="shared" si="19"/>
        <v>22.330000000000002</v>
      </c>
      <c r="R160" s="1">
        <f t="shared" si="20"/>
        <v>20.693750000000001</v>
      </c>
      <c r="S160" s="1">
        <f t="shared" si="21"/>
        <v>17.5</v>
      </c>
      <c r="T160" s="7">
        <f t="shared" si="12"/>
        <v>634.60000000000014</v>
      </c>
      <c r="U160" s="1">
        <f t="shared" si="23"/>
        <v>17.490168143075635</v>
      </c>
      <c r="V160" s="7">
        <f t="shared" si="24"/>
        <v>554.1384986816164</v>
      </c>
      <c r="W160" s="1">
        <f t="shared" si="13"/>
        <v>32.951760000000007</v>
      </c>
      <c r="X160" s="1">
        <f t="shared" si="14"/>
        <v>17.928000000000001</v>
      </c>
      <c r="Y160" s="1">
        <f t="shared" si="15"/>
        <v>25.439880000000002</v>
      </c>
      <c r="Z160" s="7">
        <f t="shared" si="22"/>
        <v>650.0687999999999</v>
      </c>
      <c r="AA160" s="55">
        <v>5.9</v>
      </c>
    </row>
    <row r="161" spans="1:27">
      <c r="A161" s="42">
        <v>-119.44277777777778</v>
      </c>
      <c r="B161" s="42">
        <v>49.031944444444456</v>
      </c>
      <c r="C161" s="43">
        <v>297</v>
      </c>
      <c r="D161" t="s">
        <v>83</v>
      </c>
      <c r="E161">
        <v>1978</v>
      </c>
      <c r="F161">
        <v>6</v>
      </c>
      <c r="G161">
        <v>8</v>
      </c>
      <c r="H161" s="41">
        <v>30</v>
      </c>
      <c r="I161" s="41">
        <v>13.9</v>
      </c>
      <c r="J161" s="41">
        <v>0</v>
      </c>
      <c r="K161" s="1">
        <f t="shared" si="17"/>
        <v>21.95</v>
      </c>
      <c r="L161" s="40">
        <f t="shared" si="18"/>
        <v>159</v>
      </c>
      <c r="O161" s="61"/>
      <c r="P161" s="17"/>
      <c r="Q161" s="1">
        <f t="shared" si="19"/>
        <v>22.720000000000002</v>
      </c>
      <c r="R161" s="1">
        <f t="shared" si="20"/>
        <v>21.281249999999996</v>
      </c>
      <c r="S161" s="1">
        <f t="shared" si="21"/>
        <v>16.95</v>
      </c>
      <c r="T161" s="7">
        <f t="shared" si="12"/>
        <v>651.55000000000018</v>
      </c>
      <c r="U161" s="1">
        <f t="shared" si="23"/>
        <v>16.940477144293258</v>
      </c>
      <c r="V161" s="7">
        <f t="shared" si="24"/>
        <v>571.07897582590965</v>
      </c>
      <c r="W161" s="1">
        <f t="shared" si="13"/>
        <v>32.999999999999993</v>
      </c>
      <c r="X161" s="1">
        <f t="shared" si="14"/>
        <v>17.028000000000002</v>
      </c>
      <c r="Y161" s="1">
        <f t="shared" si="15"/>
        <v>25.013999999999996</v>
      </c>
      <c r="Z161" s="7">
        <f t="shared" si="22"/>
        <v>675.08279999999991</v>
      </c>
      <c r="AA161" s="55">
        <v>5.8</v>
      </c>
    </row>
    <row r="162" spans="1:27">
      <c r="A162" s="42">
        <v>-119.44277777777778</v>
      </c>
      <c r="B162" s="42">
        <v>49.031944444444456</v>
      </c>
      <c r="C162" s="43">
        <v>297</v>
      </c>
      <c r="D162" t="s">
        <v>83</v>
      </c>
      <c r="E162">
        <v>1978</v>
      </c>
      <c r="F162">
        <v>6</v>
      </c>
      <c r="G162">
        <v>9</v>
      </c>
      <c r="H162" s="41">
        <v>21.7</v>
      </c>
      <c r="I162" s="41">
        <v>17.8</v>
      </c>
      <c r="J162" s="41">
        <v>4.3</v>
      </c>
      <c r="K162" s="1">
        <f t="shared" si="17"/>
        <v>19.75</v>
      </c>
      <c r="L162" s="40">
        <f t="shared" si="18"/>
        <v>160</v>
      </c>
      <c r="O162" s="61"/>
      <c r="P162" s="17"/>
      <c r="Q162" s="1">
        <f t="shared" si="19"/>
        <v>22.12</v>
      </c>
      <c r="R162" s="1">
        <f t="shared" si="20"/>
        <v>21.631249999999998</v>
      </c>
      <c r="S162" s="1">
        <f t="shared" si="21"/>
        <v>14.75</v>
      </c>
      <c r="T162" s="7">
        <f t="shared" si="12"/>
        <v>666.30000000000018</v>
      </c>
      <c r="U162" s="1">
        <f t="shared" si="23"/>
        <v>14.741713149163751</v>
      </c>
      <c r="V162" s="7">
        <f t="shared" si="24"/>
        <v>585.82068897507338</v>
      </c>
      <c r="W162" s="1">
        <f t="shared" si="13"/>
        <v>27.462240000000001</v>
      </c>
      <c r="X162" s="1">
        <f t="shared" si="14"/>
        <v>24.047999999999998</v>
      </c>
      <c r="Y162" s="1">
        <f t="shared" si="15"/>
        <v>25.755119999999998</v>
      </c>
      <c r="Z162" s="7">
        <f t="shared" si="22"/>
        <v>700.83791999999994</v>
      </c>
      <c r="AA162" s="55">
        <v>2.9</v>
      </c>
    </row>
    <row r="163" spans="1:27">
      <c r="A163" s="42">
        <v>-119.44277777777778</v>
      </c>
      <c r="B163" s="42">
        <v>49.031944444444456</v>
      </c>
      <c r="C163" s="43">
        <v>297</v>
      </c>
      <c r="D163" t="s">
        <v>83</v>
      </c>
      <c r="E163">
        <v>1978</v>
      </c>
      <c r="F163">
        <v>6</v>
      </c>
      <c r="G163">
        <v>10</v>
      </c>
      <c r="H163" s="41">
        <v>23.9</v>
      </c>
      <c r="I163" s="41">
        <v>6.1</v>
      </c>
      <c r="J163" s="41">
        <v>0</v>
      </c>
      <c r="K163" s="1">
        <f t="shared" si="17"/>
        <v>15</v>
      </c>
      <c r="L163" s="40">
        <f t="shared" si="18"/>
        <v>161</v>
      </c>
      <c r="O163" s="61"/>
      <c r="P163" s="17"/>
      <c r="Q163" s="1">
        <f t="shared" si="19"/>
        <v>20.73</v>
      </c>
      <c r="R163" s="1">
        <f t="shared" si="20"/>
        <v>21.043749999999999</v>
      </c>
      <c r="S163" s="1">
        <f t="shared" si="21"/>
        <v>10</v>
      </c>
      <c r="T163" s="7">
        <f t="shared" si="12"/>
        <v>676.30000000000018</v>
      </c>
      <c r="U163" s="1">
        <f t="shared" si="23"/>
        <v>9.9943817960432213</v>
      </c>
      <c r="V163" s="7">
        <f t="shared" si="24"/>
        <v>595.81507077111655</v>
      </c>
      <c r="W163" s="1">
        <f t="shared" si="13"/>
        <v>30.057360000000003</v>
      </c>
      <c r="X163" s="1">
        <f t="shared" si="14"/>
        <v>2.9879999999999987</v>
      </c>
      <c r="Y163" s="1">
        <f t="shared" si="15"/>
        <v>16.522680000000001</v>
      </c>
      <c r="Z163" s="7">
        <f t="shared" si="22"/>
        <v>717.36059999999998</v>
      </c>
      <c r="AA163" s="55">
        <v>5.2</v>
      </c>
    </row>
    <row r="164" spans="1:27">
      <c r="A164" s="42">
        <v>-119.44277777777778</v>
      </c>
      <c r="B164" s="42">
        <v>49.031944444444456</v>
      </c>
      <c r="C164" s="43">
        <v>297</v>
      </c>
      <c r="D164" t="s">
        <v>83</v>
      </c>
      <c r="E164">
        <v>1978</v>
      </c>
      <c r="F164">
        <v>6</v>
      </c>
      <c r="G164">
        <v>11</v>
      </c>
      <c r="H164" s="46">
        <v>25</v>
      </c>
      <c r="I164" s="41">
        <v>11.7</v>
      </c>
      <c r="J164" s="41">
        <v>0</v>
      </c>
      <c r="K164" s="1">
        <f t="shared" si="17"/>
        <v>18.350000000000001</v>
      </c>
      <c r="L164" s="40">
        <f t="shared" si="18"/>
        <v>162</v>
      </c>
      <c r="O164" s="61"/>
      <c r="P164" s="17"/>
      <c r="Q164" s="1">
        <f t="shared" si="19"/>
        <v>19.509999999999998</v>
      </c>
      <c r="R164" s="1">
        <f t="shared" si="20"/>
        <v>20.837499999999999</v>
      </c>
      <c r="S164" s="1">
        <f t="shared" si="21"/>
        <v>13.350000000000001</v>
      </c>
      <c r="T164" s="7">
        <f t="shared" si="12"/>
        <v>689.6500000000002</v>
      </c>
      <c r="U164" s="1">
        <f t="shared" si="23"/>
        <v>13.342499697717702</v>
      </c>
      <c r="V164" s="7">
        <f t="shared" si="24"/>
        <v>609.15757046883425</v>
      </c>
      <c r="W164" s="1">
        <f t="shared" si="13"/>
        <v>31.05</v>
      </c>
      <c r="X164" s="1">
        <f t="shared" si="14"/>
        <v>13.067999999999998</v>
      </c>
      <c r="Y164" s="1">
        <f t="shared" si="15"/>
        <v>22.058999999999997</v>
      </c>
      <c r="Z164" s="7">
        <f t="shared" si="22"/>
        <v>739.41959999999995</v>
      </c>
      <c r="AA164" s="55">
        <v>4.7</v>
      </c>
    </row>
    <row r="165" spans="1:27">
      <c r="A165" s="42">
        <v>-119.44277777777778</v>
      </c>
      <c r="B165" s="42">
        <v>49.031944444444456</v>
      </c>
      <c r="C165" s="43">
        <v>297</v>
      </c>
      <c r="D165" t="s">
        <v>83</v>
      </c>
      <c r="E165">
        <v>1978</v>
      </c>
      <c r="F165">
        <v>6</v>
      </c>
      <c r="G165">
        <v>12</v>
      </c>
      <c r="H165" s="41">
        <v>23.3</v>
      </c>
      <c r="I165" s="41">
        <v>10</v>
      </c>
      <c r="J165" s="41">
        <v>7.1</v>
      </c>
      <c r="K165" s="1">
        <f t="shared" si="17"/>
        <v>16.649999999999999</v>
      </c>
      <c r="L165" s="40">
        <f t="shared" si="18"/>
        <v>163</v>
      </c>
      <c r="O165" s="61"/>
      <c r="P165" s="17"/>
      <c r="Q165" s="1">
        <f t="shared" si="19"/>
        <v>18.339999999999996</v>
      </c>
      <c r="R165" s="1">
        <f t="shared" si="20"/>
        <v>20.075000000000003</v>
      </c>
      <c r="S165" s="1">
        <f t="shared" si="21"/>
        <v>11.649999999999999</v>
      </c>
      <c r="T165" s="7">
        <f t="shared" si="12"/>
        <v>701.30000000000018</v>
      </c>
      <c r="U165" s="1">
        <f t="shared" si="23"/>
        <v>11.643454792390351</v>
      </c>
      <c r="V165" s="7">
        <f t="shared" si="24"/>
        <v>620.80102526122459</v>
      </c>
      <c r="W165" s="1">
        <f t="shared" si="13"/>
        <v>29.430239999999998</v>
      </c>
      <c r="X165" s="1">
        <f t="shared" si="14"/>
        <v>10.007999999999999</v>
      </c>
      <c r="Y165" s="1">
        <f t="shared" si="15"/>
        <v>19.719119999999997</v>
      </c>
      <c r="Z165" s="7">
        <f t="shared" si="22"/>
        <v>759.13871999999992</v>
      </c>
      <c r="AA165" s="55">
        <v>4.5</v>
      </c>
    </row>
    <row r="166" spans="1:27">
      <c r="A166" s="42">
        <v>-119.44277777777778</v>
      </c>
      <c r="B166" s="42">
        <v>49.031944444444456</v>
      </c>
      <c r="C166" s="43">
        <v>297</v>
      </c>
      <c r="D166" t="s">
        <v>83</v>
      </c>
      <c r="E166">
        <v>1978</v>
      </c>
      <c r="F166">
        <v>6</v>
      </c>
      <c r="G166">
        <v>13</v>
      </c>
      <c r="H166" s="41">
        <v>17.2</v>
      </c>
      <c r="I166" s="41">
        <v>10</v>
      </c>
      <c r="J166" s="41">
        <v>0.5</v>
      </c>
      <c r="K166" s="1">
        <f t="shared" si="17"/>
        <v>13.6</v>
      </c>
      <c r="L166" s="40">
        <f t="shared" si="18"/>
        <v>164</v>
      </c>
      <c r="O166" s="61"/>
      <c r="P166" s="17"/>
      <c r="Q166" s="1">
        <f t="shared" si="19"/>
        <v>16.669999999999998</v>
      </c>
      <c r="R166" s="1">
        <f t="shared" si="20"/>
        <v>19.03125</v>
      </c>
      <c r="S166" s="1">
        <f t="shared" si="21"/>
        <v>8.6</v>
      </c>
      <c r="T166" s="7">
        <f t="shared" si="12"/>
        <v>709.9000000000002</v>
      </c>
      <c r="U166" s="1">
        <f t="shared" si="23"/>
        <v>8.5951683445971696</v>
      </c>
      <c r="V166" s="7">
        <f t="shared" si="24"/>
        <v>629.39619360582174</v>
      </c>
      <c r="W166" s="1">
        <f t="shared" si="13"/>
        <v>19.62144</v>
      </c>
      <c r="X166" s="1">
        <f t="shared" si="14"/>
        <v>10.007999999999999</v>
      </c>
      <c r="Y166" s="1">
        <f t="shared" si="15"/>
        <v>14.814719999999999</v>
      </c>
      <c r="Z166" s="7">
        <f t="shared" si="22"/>
        <v>773.95343999999989</v>
      </c>
      <c r="AA166" s="55">
        <v>2.7</v>
      </c>
    </row>
    <row r="167" spans="1:27">
      <c r="A167" s="42">
        <v>-119.44277777777778</v>
      </c>
      <c r="B167" s="42">
        <v>49.031944444444456</v>
      </c>
      <c r="C167" s="43">
        <v>297</v>
      </c>
      <c r="D167" t="s">
        <v>83</v>
      </c>
      <c r="E167">
        <v>1978</v>
      </c>
      <c r="F167">
        <v>6</v>
      </c>
      <c r="G167">
        <v>14</v>
      </c>
      <c r="H167" s="41">
        <v>22.8</v>
      </c>
      <c r="I167" s="41">
        <v>6.1</v>
      </c>
      <c r="J167" s="41">
        <v>0</v>
      </c>
      <c r="K167" s="1">
        <f t="shared" si="17"/>
        <v>14.45</v>
      </c>
      <c r="L167" s="40">
        <f t="shared" si="18"/>
        <v>165</v>
      </c>
      <c r="O167" s="61"/>
      <c r="P167" s="17"/>
      <c r="Q167" s="1">
        <f t="shared" si="19"/>
        <v>15.61</v>
      </c>
      <c r="R167" s="1">
        <f t="shared" si="20"/>
        <v>17.78125</v>
      </c>
      <c r="S167" s="1">
        <f t="shared" si="21"/>
        <v>9.4499999999999993</v>
      </c>
      <c r="T167" s="7">
        <f t="shared" si="12"/>
        <v>719.35000000000025</v>
      </c>
      <c r="U167" s="1">
        <f t="shared" si="23"/>
        <v>9.4446907972608436</v>
      </c>
      <c r="V167" s="7">
        <f t="shared" si="24"/>
        <v>638.84088440308255</v>
      </c>
      <c r="W167" s="1">
        <f t="shared" si="13"/>
        <v>28.861439999999998</v>
      </c>
      <c r="X167" s="1">
        <f t="shared" si="14"/>
        <v>2.9879999999999987</v>
      </c>
      <c r="Y167" s="1">
        <f t="shared" si="15"/>
        <v>15.924719999999999</v>
      </c>
      <c r="Z167" s="7">
        <f t="shared" si="22"/>
        <v>789.87815999999987</v>
      </c>
      <c r="AA167" s="55">
        <v>4.9000000000000004</v>
      </c>
    </row>
    <row r="168" spans="1:27">
      <c r="A168" s="42">
        <v>-119.44277777777778</v>
      </c>
      <c r="B168" s="42">
        <v>49.031944444444456</v>
      </c>
      <c r="C168" s="43">
        <v>297</v>
      </c>
      <c r="D168" t="s">
        <v>83</v>
      </c>
      <c r="E168">
        <v>1978</v>
      </c>
      <c r="F168">
        <v>6</v>
      </c>
      <c r="G168">
        <v>15</v>
      </c>
      <c r="H168" s="41">
        <v>18.3</v>
      </c>
      <c r="I168" s="41">
        <v>6.1</v>
      </c>
      <c r="J168" s="41">
        <v>0</v>
      </c>
      <c r="K168" s="1">
        <f t="shared" si="17"/>
        <v>12.2</v>
      </c>
      <c r="L168" s="40">
        <f t="shared" si="18"/>
        <v>166</v>
      </c>
      <c r="O168" s="61"/>
      <c r="P168" s="17"/>
      <c r="Q168" s="1">
        <f t="shared" si="19"/>
        <v>15.05</v>
      </c>
      <c r="R168" s="1">
        <f t="shared" si="20"/>
        <v>16.493749999999999</v>
      </c>
      <c r="S168" s="1">
        <f t="shared" si="21"/>
        <v>7.1999999999999993</v>
      </c>
      <c r="T168" s="7">
        <f t="shared" si="12"/>
        <v>726.5500000000003</v>
      </c>
      <c r="U168" s="1">
        <f t="shared" si="23"/>
        <v>7.1959548931511188</v>
      </c>
      <c r="V168" s="7">
        <f t="shared" si="24"/>
        <v>646.03683929623367</v>
      </c>
      <c r="W168" s="1">
        <f t="shared" si="13"/>
        <v>21.852240000000002</v>
      </c>
      <c r="X168" s="1">
        <f t="shared" si="14"/>
        <v>2.9879999999999987</v>
      </c>
      <c r="Y168" s="1">
        <f t="shared" si="15"/>
        <v>12.420120000000001</v>
      </c>
      <c r="Z168" s="7">
        <f t="shared" si="22"/>
        <v>802.29827999999986</v>
      </c>
      <c r="AA168" s="55">
        <v>3.6</v>
      </c>
    </row>
    <row r="169" spans="1:27">
      <c r="A169" s="42">
        <v>-119.44277777777778</v>
      </c>
      <c r="B169" s="42">
        <v>49.031944444444456</v>
      </c>
      <c r="C169" s="43">
        <v>297</v>
      </c>
      <c r="D169" t="s">
        <v>83</v>
      </c>
      <c r="E169">
        <v>1978</v>
      </c>
      <c r="F169">
        <v>6</v>
      </c>
      <c r="G169">
        <v>16</v>
      </c>
      <c r="H169" s="41">
        <v>23.9</v>
      </c>
      <c r="I169" s="41">
        <v>6.7</v>
      </c>
      <c r="J169" s="41">
        <v>0</v>
      </c>
      <c r="K169" s="1">
        <f t="shared" si="17"/>
        <v>15.299999999999999</v>
      </c>
      <c r="L169" s="40">
        <f t="shared" si="18"/>
        <v>167</v>
      </c>
      <c r="O169" s="61"/>
      <c r="P169" s="17"/>
      <c r="Q169" s="1">
        <f t="shared" si="19"/>
        <v>14.439999999999998</v>
      </c>
      <c r="R169" s="1">
        <f t="shared" si="20"/>
        <v>15.6625</v>
      </c>
      <c r="S169" s="1">
        <f t="shared" si="21"/>
        <v>10.299999999999999</v>
      </c>
      <c r="T169" s="7">
        <f t="shared" si="12"/>
        <v>736.85000000000025</v>
      </c>
      <c r="U169" s="1">
        <f t="shared" si="23"/>
        <v>10.294213249924518</v>
      </c>
      <c r="V169" s="7">
        <f t="shared" si="24"/>
        <v>656.33105254615816</v>
      </c>
      <c r="W169" s="1">
        <f t="shared" si="13"/>
        <v>30.057360000000003</v>
      </c>
      <c r="X169" s="1">
        <f t="shared" si="14"/>
        <v>4.0679999999999996</v>
      </c>
      <c r="Y169" s="1">
        <f t="shared" si="15"/>
        <v>17.06268</v>
      </c>
      <c r="Z169" s="7">
        <f t="shared" si="22"/>
        <v>819.36095999999986</v>
      </c>
      <c r="AA169" s="55">
        <v>5.0999999999999996</v>
      </c>
    </row>
    <row r="170" spans="1:27">
      <c r="A170" s="42">
        <v>-119.44277777777778</v>
      </c>
      <c r="B170" s="42">
        <v>49.031944444444456</v>
      </c>
      <c r="C170" s="43">
        <v>297</v>
      </c>
      <c r="D170" t="s">
        <v>83</v>
      </c>
      <c r="E170">
        <v>1978</v>
      </c>
      <c r="F170">
        <v>6</v>
      </c>
      <c r="G170">
        <v>17</v>
      </c>
      <c r="H170" s="41">
        <v>28.3</v>
      </c>
      <c r="I170" s="41">
        <v>8.9</v>
      </c>
      <c r="J170" s="41">
        <v>0</v>
      </c>
      <c r="K170" s="1">
        <f t="shared" si="17"/>
        <v>18.600000000000001</v>
      </c>
      <c r="L170" s="40">
        <f t="shared" si="18"/>
        <v>168</v>
      </c>
      <c r="O170" s="61"/>
      <c r="P170" s="17"/>
      <c r="Q170" s="1">
        <f t="shared" si="19"/>
        <v>14.830000000000002</v>
      </c>
      <c r="R170" s="1">
        <f t="shared" si="20"/>
        <v>15.518750000000001</v>
      </c>
      <c r="S170" s="1">
        <f t="shared" si="21"/>
        <v>13.600000000000001</v>
      </c>
      <c r="T170" s="7">
        <f t="shared" si="12"/>
        <v>750.45000000000027</v>
      </c>
      <c r="U170" s="1">
        <f t="shared" si="23"/>
        <v>13.592359242618782</v>
      </c>
      <c r="V170" s="7">
        <f t="shared" si="24"/>
        <v>669.92341178877689</v>
      </c>
      <c r="W170" s="1">
        <f t="shared" si="13"/>
        <v>32.808239999999998</v>
      </c>
      <c r="X170" s="1">
        <f t="shared" si="14"/>
        <v>8.0280000000000005</v>
      </c>
      <c r="Y170" s="1">
        <f t="shared" si="15"/>
        <v>20.418119999999998</v>
      </c>
      <c r="Z170" s="7">
        <f t="shared" si="22"/>
        <v>839.77907999999991</v>
      </c>
      <c r="AA170" s="55">
        <v>6.1</v>
      </c>
    </row>
    <row r="171" spans="1:27">
      <c r="A171" s="42">
        <v>-119.44277777777778</v>
      </c>
      <c r="B171" s="42">
        <v>49.031944444444456</v>
      </c>
      <c r="C171" s="43">
        <v>297</v>
      </c>
      <c r="D171" t="s">
        <v>83</v>
      </c>
      <c r="E171">
        <v>1978</v>
      </c>
      <c r="F171">
        <v>6</v>
      </c>
      <c r="G171">
        <v>18</v>
      </c>
      <c r="H171" s="41">
        <v>22.2</v>
      </c>
      <c r="I171" s="41">
        <v>10</v>
      </c>
      <c r="J171" s="41">
        <v>0</v>
      </c>
      <c r="K171" s="1">
        <f t="shared" si="17"/>
        <v>16.100000000000001</v>
      </c>
      <c r="L171" s="40">
        <f t="shared" si="18"/>
        <v>169</v>
      </c>
      <c r="O171" s="61"/>
      <c r="P171" s="17"/>
      <c r="Q171" s="1">
        <f t="shared" si="19"/>
        <v>15.330000000000002</v>
      </c>
      <c r="R171" s="1">
        <f t="shared" si="20"/>
        <v>15.65625</v>
      </c>
      <c r="S171" s="1">
        <f t="shared" si="21"/>
        <v>11.100000000000001</v>
      </c>
      <c r="T171" s="7">
        <f t="shared" si="12"/>
        <v>761.5500000000003</v>
      </c>
      <c r="U171" s="1">
        <f t="shared" si="23"/>
        <v>11.093763793607977</v>
      </c>
      <c r="V171" s="7">
        <f t="shared" si="24"/>
        <v>681.01717558238488</v>
      </c>
      <c r="W171" s="1">
        <f t="shared" si="13"/>
        <v>28.123439999999999</v>
      </c>
      <c r="X171" s="1">
        <f t="shared" si="14"/>
        <v>10.007999999999999</v>
      </c>
      <c r="Y171" s="1">
        <f t="shared" si="15"/>
        <v>19.065719999999999</v>
      </c>
      <c r="Z171" s="7">
        <f t="shared" si="22"/>
        <v>858.84479999999985</v>
      </c>
      <c r="AA171" s="55">
        <v>4.2</v>
      </c>
    </row>
    <row r="172" spans="1:27">
      <c r="A172" s="42">
        <v>-119.44277777777778</v>
      </c>
      <c r="B172" s="42">
        <v>49.031944444444456</v>
      </c>
      <c r="C172" s="43">
        <v>297</v>
      </c>
      <c r="D172" t="s">
        <v>83</v>
      </c>
      <c r="E172">
        <v>1978</v>
      </c>
      <c r="F172">
        <v>6</v>
      </c>
      <c r="G172">
        <v>19</v>
      </c>
      <c r="H172" s="41">
        <v>27.8</v>
      </c>
      <c r="I172" s="41">
        <v>5</v>
      </c>
      <c r="J172" s="41">
        <v>0</v>
      </c>
      <c r="K172" s="1">
        <f t="shared" si="17"/>
        <v>16.399999999999999</v>
      </c>
      <c r="L172" s="40">
        <f t="shared" si="18"/>
        <v>170</v>
      </c>
      <c r="O172" s="61"/>
      <c r="P172" s="17"/>
      <c r="Q172" s="1">
        <f t="shared" si="19"/>
        <v>15.720000000000002</v>
      </c>
      <c r="R172" s="1">
        <f t="shared" si="20"/>
        <v>15.4125</v>
      </c>
      <c r="S172" s="1">
        <f t="shared" si="21"/>
        <v>11.399999999999999</v>
      </c>
      <c r="T172" s="7">
        <f t="shared" si="12"/>
        <v>772.95000000000027</v>
      </c>
      <c r="U172" s="1">
        <f t="shared" si="23"/>
        <v>11.393595247489271</v>
      </c>
      <c r="V172" s="7">
        <f t="shared" si="24"/>
        <v>692.4107708298742</v>
      </c>
      <c r="W172" s="1">
        <f t="shared" si="13"/>
        <v>32.659439999999996</v>
      </c>
      <c r="X172" s="1">
        <f t="shared" si="14"/>
        <v>1.0079999999999993</v>
      </c>
      <c r="Y172" s="1">
        <f t="shared" si="15"/>
        <v>16.83372</v>
      </c>
      <c r="Z172" s="7">
        <f t="shared" si="22"/>
        <v>875.67851999999982</v>
      </c>
      <c r="AA172" s="55">
        <v>6.5</v>
      </c>
    </row>
    <row r="173" spans="1:27">
      <c r="A173" s="42">
        <v>-119.44277777777778</v>
      </c>
      <c r="B173" s="42">
        <v>49.031944444444456</v>
      </c>
      <c r="C173" s="43">
        <v>297</v>
      </c>
      <c r="D173" t="s">
        <v>83</v>
      </c>
      <c r="E173">
        <v>1978</v>
      </c>
      <c r="F173">
        <v>6</v>
      </c>
      <c r="G173">
        <v>20</v>
      </c>
      <c r="H173" s="47">
        <v>30.6</v>
      </c>
      <c r="I173" s="41">
        <v>8.3000000000000007</v>
      </c>
      <c r="J173" s="41">
        <v>0</v>
      </c>
      <c r="K173" s="1">
        <f t="shared" si="17"/>
        <v>19.450000000000003</v>
      </c>
      <c r="L173" s="40">
        <f t="shared" si="18"/>
        <v>171</v>
      </c>
      <c r="O173" s="61"/>
      <c r="P173" s="17"/>
      <c r="Q173" s="1">
        <f t="shared" si="19"/>
        <v>17.170000000000002</v>
      </c>
      <c r="R173" s="1">
        <f t="shared" si="20"/>
        <v>15.762500000000001</v>
      </c>
      <c r="S173" s="1">
        <f t="shared" si="21"/>
        <v>14.450000000000003</v>
      </c>
      <c r="T173" s="7">
        <f t="shared" si="12"/>
        <v>787.40000000000032</v>
      </c>
      <c r="U173" s="1">
        <f t="shared" si="23"/>
        <v>14.441881695282458</v>
      </c>
      <c r="V173" s="7">
        <f t="shared" si="24"/>
        <v>706.8526525251566</v>
      </c>
      <c r="W173" s="1">
        <f t="shared" si="13"/>
        <v>32.951760000000007</v>
      </c>
      <c r="X173" s="1">
        <f t="shared" si="14"/>
        <v>6.9480000000000004</v>
      </c>
      <c r="Y173" s="1">
        <f t="shared" si="15"/>
        <v>19.949880000000004</v>
      </c>
      <c r="Z173" s="7">
        <f t="shared" si="22"/>
        <v>895.62839999999983</v>
      </c>
      <c r="AA173" s="55">
        <v>6.8</v>
      </c>
    </row>
    <row r="174" spans="1:27">
      <c r="A174" s="42">
        <v>-119.44277777777778</v>
      </c>
      <c r="B174" s="42">
        <v>49.031944444444456</v>
      </c>
      <c r="C174" s="43">
        <v>297</v>
      </c>
      <c r="D174" t="s">
        <v>83</v>
      </c>
      <c r="E174">
        <v>1978</v>
      </c>
      <c r="F174">
        <v>6</v>
      </c>
      <c r="G174">
        <v>21</v>
      </c>
      <c r="H174" s="47">
        <v>30.6</v>
      </c>
      <c r="I174" s="41">
        <v>10.6</v>
      </c>
      <c r="J174" s="41">
        <v>0</v>
      </c>
      <c r="K174" s="1">
        <f t="shared" si="17"/>
        <v>20.6</v>
      </c>
      <c r="L174" s="40">
        <f t="shared" si="18"/>
        <v>172</v>
      </c>
      <c r="O174" s="61"/>
      <c r="P174" s="17"/>
      <c r="Q174" s="1">
        <f t="shared" si="19"/>
        <v>18.23</v>
      </c>
      <c r="R174" s="1">
        <f t="shared" si="20"/>
        <v>16.637500000000003</v>
      </c>
      <c r="S174" s="1">
        <f t="shared" si="21"/>
        <v>15.600000000000001</v>
      </c>
      <c r="T174" s="7">
        <f t="shared" si="12"/>
        <v>803.00000000000034</v>
      </c>
      <c r="U174" s="1">
        <f t="shared" si="23"/>
        <v>15.591235601827426</v>
      </c>
      <c r="V174" s="7">
        <f t="shared" si="24"/>
        <v>722.44388812698401</v>
      </c>
      <c r="W174" s="1">
        <f t="shared" si="13"/>
        <v>32.951760000000007</v>
      </c>
      <c r="X174" s="1">
        <f t="shared" si="14"/>
        <v>11.087999999999999</v>
      </c>
      <c r="Y174" s="1">
        <f t="shared" si="15"/>
        <v>22.019880000000004</v>
      </c>
      <c r="Z174" s="7">
        <f t="shared" si="22"/>
        <v>917.64827999999989</v>
      </c>
      <c r="AA174" s="55">
        <v>6.5</v>
      </c>
    </row>
    <row r="175" spans="1:27">
      <c r="A175" s="42">
        <v>-119.44277777777778</v>
      </c>
      <c r="B175" s="42">
        <v>49.031944444444456</v>
      </c>
      <c r="C175" s="43">
        <v>297</v>
      </c>
      <c r="D175" t="s">
        <v>83</v>
      </c>
      <c r="E175">
        <v>1978</v>
      </c>
      <c r="F175">
        <v>6</v>
      </c>
      <c r="G175">
        <v>22</v>
      </c>
      <c r="H175" s="41">
        <v>28.3</v>
      </c>
      <c r="I175" s="41">
        <v>17.2</v>
      </c>
      <c r="J175" s="41">
        <v>0</v>
      </c>
      <c r="K175" s="1">
        <f t="shared" si="17"/>
        <v>22.75</v>
      </c>
      <c r="L175" s="40">
        <f t="shared" si="18"/>
        <v>173</v>
      </c>
      <c r="O175" s="61"/>
      <c r="P175" s="17"/>
      <c r="Q175" s="1">
        <f t="shared" si="19"/>
        <v>19.059999999999999</v>
      </c>
      <c r="R175" s="1">
        <f t="shared" si="20"/>
        <v>17.675000000000001</v>
      </c>
      <c r="S175" s="1">
        <f t="shared" si="21"/>
        <v>17.75</v>
      </c>
      <c r="T175" s="7">
        <f t="shared" si="12"/>
        <v>820.75000000000034</v>
      </c>
      <c r="U175" s="1">
        <f t="shared" si="23"/>
        <v>17.740027687976717</v>
      </c>
      <c r="V175" s="7">
        <f t="shared" si="24"/>
        <v>740.18391581496076</v>
      </c>
      <c r="W175" s="1">
        <f t="shared" si="13"/>
        <v>32.808239999999998</v>
      </c>
      <c r="X175" s="1">
        <f t="shared" si="14"/>
        <v>22.967999999999996</v>
      </c>
      <c r="Y175" s="1">
        <f t="shared" si="15"/>
        <v>27.888119999999997</v>
      </c>
      <c r="Z175" s="7">
        <f t="shared" si="22"/>
        <v>945.53639999999984</v>
      </c>
      <c r="AA175" s="55">
        <v>4.9000000000000004</v>
      </c>
    </row>
    <row r="176" spans="1:27">
      <c r="A176" s="42">
        <v>-119.44277777777778</v>
      </c>
      <c r="B176" s="42">
        <v>49.031944444444456</v>
      </c>
      <c r="C176" s="43">
        <v>297</v>
      </c>
      <c r="D176" t="s">
        <v>83</v>
      </c>
      <c r="E176">
        <v>1978</v>
      </c>
      <c r="F176">
        <v>6</v>
      </c>
      <c r="G176">
        <v>23</v>
      </c>
      <c r="H176" s="41">
        <v>23.9</v>
      </c>
      <c r="I176" s="41">
        <v>15.6</v>
      </c>
      <c r="J176" s="41">
        <v>0.3</v>
      </c>
      <c r="K176" s="1">
        <f t="shared" si="17"/>
        <v>19.75</v>
      </c>
      <c r="L176" s="40">
        <f t="shared" si="18"/>
        <v>174</v>
      </c>
      <c r="O176" s="61"/>
      <c r="P176" s="17"/>
      <c r="Q176" s="1">
        <f t="shared" si="19"/>
        <v>19.79</v>
      </c>
      <c r="R176" s="1">
        <f t="shared" si="20"/>
        <v>18.618750000000002</v>
      </c>
      <c r="S176" s="1">
        <f t="shared" si="21"/>
        <v>14.75</v>
      </c>
      <c r="T176" s="7">
        <f t="shared" si="12"/>
        <v>835.50000000000034</v>
      </c>
      <c r="U176" s="1">
        <f t="shared" si="23"/>
        <v>14.741713149163751</v>
      </c>
      <c r="V176" s="7">
        <f t="shared" si="24"/>
        <v>754.92562896412448</v>
      </c>
      <c r="W176" s="1">
        <f t="shared" si="13"/>
        <v>30.057360000000003</v>
      </c>
      <c r="X176" s="1">
        <f t="shared" si="14"/>
        <v>20.088000000000001</v>
      </c>
      <c r="Y176" s="1">
        <f t="shared" si="15"/>
        <v>25.072680000000002</v>
      </c>
      <c r="Z176" s="7">
        <f t="shared" si="22"/>
        <v>970.60907999999984</v>
      </c>
      <c r="AA176" s="55">
        <v>3.8</v>
      </c>
    </row>
    <row r="177" spans="1:27">
      <c r="A177" s="42">
        <v>-119.44277777777778</v>
      </c>
      <c r="B177" s="42">
        <v>49.031944444444456</v>
      </c>
      <c r="C177" s="43">
        <v>297</v>
      </c>
      <c r="D177" t="s">
        <v>83</v>
      </c>
      <c r="E177">
        <v>1978</v>
      </c>
      <c r="F177">
        <v>6</v>
      </c>
      <c r="G177">
        <v>24</v>
      </c>
      <c r="H177" s="41">
        <v>26.7</v>
      </c>
      <c r="I177" s="41">
        <v>10</v>
      </c>
      <c r="J177" s="41">
        <v>0</v>
      </c>
      <c r="K177" s="1">
        <f t="shared" si="17"/>
        <v>18.350000000000001</v>
      </c>
      <c r="L177" s="40">
        <f t="shared" si="18"/>
        <v>175</v>
      </c>
      <c r="O177" s="61"/>
      <c r="P177" s="17"/>
      <c r="Q177" s="1">
        <f t="shared" si="19"/>
        <v>20.18</v>
      </c>
      <c r="R177" s="1">
        <f t="shared" si="20"/>
        <v>19</v>
      </c>
      <c r="S177" s="1">
        <f t="shared" si="21"/>
        <v>13.350000000000001</v>
      </c>
      <c r="T177" s="7">
        <f t="shared" si="12"/>
        <v>848.85000000000036</v>
      </c>
      <c r="U177" s="1">
        <f t="shared" si="23"/>
        <v>13.342499697717702</v>
      </c>
      <c r="V177" s="7">
        <f t="shared" si="24"/>
        <v>768.26812866184218</v>
      </c>
      <c r="W177" s="1">
        <f t="shared" si="13"/>
        <v>32.184239999999996</v>
      </c>
      <c r="X177" s="1">
        <f t="shared" si="14"/>
        <v>10.007999999999999</v>
      </c>
      <c r="Y177" s="1">
        <f t="shared" si="15"/>
        <v>21.096119999999999</v>
      </c>
      <c r="Z177" s="7">
        <f t="shared" si="22"/>
        <v>991.70519999999988</v>
      </c>
      <c r="AA177" s="55">
        <v>5.4</v>
      </c>
    </row>
    <row r="178" spans="1:27">
      <c r="A178" s="42">
        <v>-119.44277777777778</v>
      </c>
      <c r="B178" s="42">
        <v>49.031944444444456</v>
      </c>
      <c r="C178" s="43">
        <v>297</v>
      </c>
      <c r="D178" t="s">
        <v>83</v>
      </c>
      <c r="E178">
        <v>1978</v>
      </c>
      <c r="F178">
        <v>6</v>
      </c>
      <c r="G178">
        <v>25</v>
      </c>
      <c r="H178" s="41">
        <v>22.8</v>
      </c>
      <c r="I178" s="41">
        <v>8.9</v>
      </c>
      <c r="J178" s="41">
        <v>0</v>
      </c>
      <c r="K178" s="1">
        <f t="shared" si="17"/>
        <v>15.850000000000001</v>
      </c>
      <c r="L178" s="40">
        <f t="shared" si="18"/>
        <v>176</v>
      </c>
      <c r="O178" s="61"/>
      <c r="P178" s="17"/>
      <c r="Q178" s="1">
        <f t="shared" si="19"/>
        <v>19.46</v>
      </c>
      <c r="R178" s="1">
        <f t="shared" si="20"/>
        <v>18.65625</v>
      </c>
      <c r="S178" s="1">
        <f t="shared" si="21"/>
        <v>10.850000000000001</v>
      </c>
      <c r="T178" s="7">
        <f t="shared" si="12"/>
        <v>859.70000000000039</v>
      </c>
      <c r="U178" s="1">
        <f t="shared" si="23"/>
        <v>10.843904248706897</v>
      </c>
      <c r="V178" s="7">
        <f t="shared" si="24"/>
        <v>779.11203291054903</v>
      </c>
      <c r="W178" s="1">
        <f t="shared" si="13"/>
        <v>28.861439999999998</v>
      </c>
      <c r="X178" s="1">
        <f t="shared" si="14"/>
        <v>8.0280000000000005</v>
      </c>
      <c r="Y178" s="1">
        <f t="shared" si="15"/>
        <v>18.44472</v>
      </c>
      <c r="Z178" s="7">
        <f t="shared" si="22"/>
        <v>1010.1499199999998</v>
      </c>
      <c r="AA178" s="55">
        <v>4.5</v>
      </c>
    </row>
    <row r="179" spans="1:27">
      <c r="A179" s="42">
        <v>-119.44277777777778</v>
      </c>
      <c r="B179" s="42">
        <v>49.031944444444456</v>
      </c>
      <c r="C179" s="43">
        <v>297</v>
      </c>
      <c r="D179" t="s">
        <v>83</v>
      </c>
      <c r="E179">
        <v>1978</v>
      </c>
      <c r="F179">
        <v>6</v>
      </c>
      <c r="G179">
        <v>26</v>
      </c>
      <c r="H179" s="41">
        <v>28.9</v>
      </c>
      <c r="I179" s="41">
        <v>11.1</v>
      </c>
      <c r="J179" s="41">
        <v>0</v>
      </c>
      <c r="K179" s="1">
        <f t="shared" si="17"/>
        <v>20</v>
      </c>
      <c r="L179" s="40">
        <f t="shared" si="18"/>
        <v>177</v>
      </c>
      <c r="O179" s="61"/>
      <c r="P179" s="17"/>
      <c r="Q179" s="1">
        <f t="shared" si="19"/>
        <v>19.34</v>
      </c>
      <c r="R179" s="1">
        <f t="shared" si="20"/>
        <v>19.143749999999997</v>
      </c>
      <c r="S179" s="1">
        <f t="shared" si="21"/>
        <v>15</v>
      </c>
      <c r="T179" s="7">
        <f t="shared" si="12"/>
        <v>874.70000000000039</v>
      </c>
      <c r="U179" s="1">
        <f t="shared" si="23"/>
        <v>14.991572694064832</v>
      </c>
      <c r="V179" s="7">
        <f t="shared" si="24"/>
        <v>794.1036056046139</v>
      </c>
      <c r="W179" s="1">
        <f t="shared" si="13"/>
        <v>32.931359999999998</v>
      </c>
      <c r="X179" s="1">
        <f t="shared" si="14"/>
        <v>11.988</v>
      </c>
      <c r="Y179" s="1">
        <f t="shared" si="15"/>
        <v>22.459679999999999</v>
      </c>
      <c r="Z179" s="7">
        <f t="shared" si="22"/>
        <v>1032.6095999999998</v>
      </c>
      <c r="AA179" s="55">
        <v>5.9</v>
      </c>
    </row>
    <row r="180" spans="1:27">
      <c r="A180" s="42">
        <v>-119.44277777777778</v>
      </c>
      <c r="B180" s="42">
        <v>49.031944444444456</v>
      </c>
      <c r="C180" s="43">
        <v>297</v>
      </c>
      <c r="D180" t="s">
        <v>83</v>
      </c>
      <c r="E180">
        <v>1978</v>
      </c>
      <c r="F180">
        <v>6</v>
      </c>
      <c r="G180">
        <v>27</v>
      </c>
      <c r="H180" s="47">
        <v>32.799999999999997</v>
      </c>
      <c r="I180" s="41">
        <v>11.7</v>
      </c>
      <c r="J180" s="41">
        <v>0</v>
      </c>
      <c r="K180" s="1">
        <f t="shared" si="17"/>
        <v>22.25</v>
      </c>
      <c r="L180" s="40">
        <f t="shared" si="18"/>
        <v>178</v>
      </c>
      <c r="O180" s="61"/>
      <c r="P180" s="17"/>
      <c r="Q180" s="1">
        <f t="shared" si="19"/>
        <v>19.239999999999998</v>
      </c>
      <c r="R180" s="1">
        <f t="shared" si="20"/>
        <v>19.875</v>
      </c>
      <c r="S180" s="1">
        <f t="shared" si="21"/>
        <v>17.25</v>
      </c>
      <c r="T180" s="7">
        <f t="shared" si="12"/>
        <v>891.95000000000039</v>
      </c>
      <c r="U180" s="1">
        <f t="shared" si="23"/>
        <v>17.240308598174558</v>
      </c>
      <c r="V180" s="7">
        <f t="shared" si="24"/>
        <v>811.34391420278848</v>
      </c>
      <c r="W180" s="1">
        <f t="shared" si="13"/>
        <v>32.257439999999995</v>
      </c>
      <c r="X180" s="1">
        <f t="shared" si="14"/>
        <v>13.067999999999998</v>
      </c>
      <c r="Y180" s="1">
        <f t="shared" si="15"/>
        <v>22.662719999999997</v>
      </c>
      <c r="Z180" s="7">
        <f t="shared" si="22"/>
        <v>1055.2723199999998</v>
      </c>
      <c r="AA180" s="55">
        <v>6.9</v>
      </c>
    </row>
    <row r="181" spans="1:27">
      <c r="A181" s="42">
        <v>-119.44277777777778</v>
      </c>
      <c r="B181" s="42">
        <v>49.031944444444456</v>
      </c>
      <c r="C181" s="43">
        <v>297</v>
      </c>
      <c r="D181" t="s">
        <v>83</v>
      </c>
      <c r="E181">
        <v>1978</v>
      </c>
      <c r="F181">
        <v>6</v>
      </c>
      <c r="G181">
        <v>28</v>
      </c>
      <c r="H181" s="47">
        <v>35</v>
      </c>
      <c r="I181" s="41">
        <v>12.8</v>
      </c>
      <c r="J181" s="41">
        <v>0</v>
      </c>
      <c r="K181" s="1">
        <f t="shared" si="17"/>
        <v>23.9</v>
      </c>
      <c r="L181" s="40">
        <f t="shared" si="18"/>
        <v>179</v>
      </c>
      <c r="O181" s="61"/>
      <c r="P181" s="17"/>
      <c r="Q181" s="1">
        <f t="shared" si="19"/>
        <v>20.07</v>
      </c>
      <c r="R181" s="1">
        <f t="shared" si="20"/>
        <v>20.431249999999999</v>
      </c>
      <c r="S181" s="1">
        <f t="shared" si="21"/>
        <v>18.899999999999999</v>
      </c>
      <c r="T181" s="7">
        <f t="shared" ref="T181:T244" si="25">T180+S181</f>
        <v>910.85000000000036</v>
      </c>
      <c r="U181" s="1">
        <f t="shared" si="23"/>
        <v>18.889381594521687</v>
      </c>
      <c r="V181" s="7">
        <f t="shared" si="24"/>
        <v>830.23329579731012</v>
      </c>
      <c r="W181" s="1">
        <f t="shared" si="13"/>
        <v>30.75</v>
      </c>
      <c r="X181" s="1">
        <f t="shared" si="14"/>
        <v>15.048</v>
      </c>
      <c r="Y181" s="1">
        <f t="shared" si="15"/>
        <v>22.899000000000001</v>
      </c>
      <c r="Z181" s="7">
        <f t="shared" si="22"/>
        <v>1078.1713199999999</v>
      </c>
      <c r="AA181" s="55">
        <v>7.4</v>
      </c>
    </row>
    <row r="182" spans="1:27">
      <c r="A182" s="42">
        <v>-119.44277777777778</v>
      </c>
      <c r="B182" s="42">
        <v>49.031944444444456</v>
      </c>
      <c r="C182" s="43">
        <v>297</v>
      </c>
      <c r="D182" t="s">
        <v>83</v>
      </c>
      <c r="E182">
        <v>1978</v>
      </c>
      <c r="F182">
        <v>6</v>
      </c>
      <c r="G182">
        <v>29</v>
      </c>
      <c r="H182" s="47">
        <v>30.6</v>
      </c>
      <c r="I182" s="41">
        <v>17.2</v>
      </c>
      <c r="J182" s="41">
        <v>0.3</v>
      </c>
      <c r="K182" s="1">
        <f t="shared" si="17"/>
        <v>23.9</v>
      </c>
      <c r="L182" s="40">
        <f t="shared" si="18"/>
        <v>180</v>
      </c>
      <c r="O182" s="61"/>
      <c r="P182" s="17"/>
      <c r="Q182" s="1">
        <f t="shared" si="19"/>
        <v>21.18</v>
      </c>
      <c r="R182" s="1">
        <f t="shared" si="20"/>
        <v>20.84375</v>
      </c>
      <c r="S182" s="1">
        <f t="shared" si="21"/>
        <v>18.899999999999999</v>
      </c>
      <c r="T182" s="7">
        <f t="shared" si="25"/>
        <v>929.75000000000034</v>
      </c>
      <c r="U182" s="1">
        <f t="shared" si="23"/>
        <v>18.889381594521687</v>
      </c>
      <c r="V182" s="7">
        <f t="shared" si="24"/>
        <v>849.12267739183176</v>
      </c>
      <c r="W182" s="1">
        <f t="shared" si="13"/>
        <v>32.951760000000007</v>
      </c>
      <c r="X182" s="1">
        <f t="shared" si="14"/>
        <v>22.967999999999996</v>
      </c>
      <c r="Y182" s="1">
        <f t="shared" si="15"/>
        <v>27.959880000000002</v>
      </c>
      <c r="Z182" s="7">
        <f t="shared" si="22"/>
        <v>1106.1312</v>
      </c>
      <c r="AA182" s="55">
        <v>5.5</v>
      </c>
    </row>
    <row r="183" spans="1:27">
      <c r="A183" s="42">
        <v>-119.44277777777778</v>
      </c>
      <c r="B183" s="42">
        <v>49.031944444444456</v>
      </c>
      <c r="C183" s="43">
        <v>297</v>
      </c>
      <c r="D183" t="s">
        <v>83</v>
      </c>
      <c r="E183">
        <v>1978</v>
      </c>
      <c r="F183">
        <v>6</v>
      </c>
      <c r="G183">
        <v>30</v>
      </c>
      <c r="H183" s="41">
        <v>27.2</v>
      </c>
      <c r="I183" s="41">
        <v>14.4</v>
      </c>
      <c r="J183" s="41">
        <v>0.5</v>
      </c>
      <c r="K183" s="1">
        <f t="shared" si="17"/>
        <v>20.8</v>
      </c>
      <c r="L183" s="40">
        <f t="shared" si="18"/>
        <v>181</v>
      </c>
      <c r="O183" s="61"/>
      <c r="P183" s="17"/>
      <c r="Q183" s="1">
        <f t="shared" si="19"/>
        <v>22.169999999999998</v>
      </c>
      <c r="R183" s="1">
        <f t="shared" si="20"/>
        <v>20.599999999999998</v>
      </c>
      <c r="S183" s="1">
        <f t="shared" si="21"/>
        <v>15.8</v>
      </c>
      <c r="T183" s="7">
        <f t="shared" si="25"/>
        <v>945.5500000000003</v>
      </c>
      <c r="U183" s="1">
        <f t="shared" si="23"/>
        <v>15.791123237748291</v>
      </c>
      <c r="V183" s="7">
        <f t="shared" si="24"/>
        <v>864.91380062958001</v>
      </c>
      <c r="W183" s="1">
        <f t="shared" ref="W183:W246" si="26">IF(H183&lt;10,0,(3.33*(H183-10)-0.084*(H183-10)^2))</f>
        <v>32.425439999999995</v>
      </c>
      <c r="X183" s="1">
        <f t="shared" ref="X183:X246" si="27">IF(I183&lt;4.44,0,(1.8*(I183-4.44)))</f>
        <v>17.928000000000001</v>
      </c>
      <c r="Y183" s="1">
        <f t="shared" ref="Y183:Y246" si="28">(W183+X183)/2</f>
        <v>25.176719999999996</v>
      </c>
      <c r="Z183" s="7">
        <f t="shared" si="22"/>
        <v>1131.30792</v>
      </c>
      <c r="AA183" s="55">
        <v>4.9000000000000004</v>
      </c>
    </row>
    <row r="184" spans="1:27">
      <c r="A184" s="42">
        <v>-119.44277777777778</v>
      </c>
      <c r="B184" s="42">
        <v>49.031944444444456</v>
      </c>
      <c r="C184" s="43">
        <v>297</v>
      </c>
      <c r="D184" t="s">
        <v>83</v>
      </c>
      <c r="E184">
        <v>1978</v>
      </c>
      <c r="F184">
        <v>7</v>
      </c>
      <c r="G184">
        <v>1</v>
      </c>
      <c r="H184" s="41">
        <v>29.4</v>
      </c>
      <c r="I184" s="41">
        <v>13.9</v>
      </c>
      <c r="J184" s="41">
        <v>0</v>
      </c>
      <c r="K184" s="1">
        <f t="shared" si="17"/>
        <v>21.65</v>
      </c>
      <c r="L184" s="40">
        <f t="shared" si="18"/>
        <v>182</v>
      </c>
      <c r="O184" s="61"/>
      <c r="P184" s="17"/>
      <c r="Q184" s="1">
        <f t="shared" si="19"/>
        <v>22.5</v>
      </c>
      <c r="R184" s="1">
        <f t="shared" si="20"/>
        <v>20.837499999999995</v>
      </c>
      <c r="S184" s="1">
        <f t="shared" si="21"/>
        <v>16.649999999999999</v>
      </c>
      <c r="T184" s="7">
        <f t="shared" si="25"/>
        <v>962.20000000000027</v>
      </c>
      <c r="U184" s="1">
        <f t="shared" si="23"/>
        <v>16.640645690411962</v>
      </c>
      <c r="V184" s="7">
        <f t="shared" si="24"/>
        <v>881.55444631999194</v>
      </c>
      <c r="W184" s="1">
        <f t="shared" si="26"/>
        <v>32.987759999999994</v>
      </c>
      <c r="X184" s="1">
        <f t="shared" si="27"/>
        <v>17.028000000000002</v>
      </c>
      <c r="Y184" s="1">
        <f t="shared" si="28"/>
        <v>25.00788</v>
      </c>
      <c r="Z184" s="7">
        <f t="shared" si="22"/>
        <v>1156.3157999999999</v>
      </c>
      <c r="AA184" s="55">
        <v>5.6</v>
      </c>
    </row>
    <row r="185" spans="1:27">
      <c r="A185" s="42">
        <v>-119.44277777777778</v>
      </c>
      <c r="B185" s="42">
        <v>49.031944444444456</v>
      </c>
      <c r="C185" s="43">
        <v>297</v>
      </c>
      <c r="D185" t="s">
        <v>83</v>
      </c>
      <c r="E185">
        <v>1978</v>
      </c>
      <c r="F185">
        <v>7</v>
      </c>
      <c r="G185">
        <v>2</v>
      </c>
      <c r="H185" s="41">
        <v>24.4</v>
      </c>
      <c r="I185" s="41">
        <v>15.6</v>
      </c>
      <c r="J185" s="41">
        <v>0</v>
      </c>
      <c r="K185" s="1">
        <f t="shared" si="17"/>
        <v>20</v>
      </c>
      <c r="L185" s="40">
        <f t="shared" si="18"/>
        <v>183</v>
      </c>
      <c r="O185" s="61"/>
      <c r="P185" s="17"/>
      <c r="Q185" s="1">
        <f t="shared" si="19"/>
        <v>22.050000000000004</v>
      </c>
      <c r="R185" s="1">
        <f t="shared" si="20"/>
        <v>21.043749999999996</v>
      </c>
      <c r="S185" s="1">
        <f t="shared" si="21"/>
        <v>15</v>
      </c>
      <c r="T185" s="7">
        <f t="shared" si="25"/>
        <v>977.20000000000027</v>
      </c>
      <c r="U185" s="1">
        <f t="shared" si="23"/>
        <v>14.991572694064832</v>
      </c>
      <c r="V185" s="7">
        <f t="shared" si="24"/>
        <v>896.54601901405681</v>
      </c>
      <c r="W185" s="1">
        <f t="shared" si="26"/>
        <v>30.533760000000001</v>
      </c>
      <c r="X185" s="1">
        <f t="shared" si="27"/>
        <v>20.088000000000001</v>
      </c>
      <c r="Y185" s="1">
        <f t="shared" si="28"/>
        <v>25.310880000000001</v>
      </c>
      <c r="Z185" s="7">
        <f t="shared" si="22"/>
        <v>1181.6266799999999</v>
      </c>
      <c r="AA185" s="55">
        <v>3.9</v>
      </c>
    </row>
    <row r="186" spans="1:27">
      <c r="A186" s="42">
        <v>-119.44277777777778</v>
      </c>
      <c r="B186" s="42">
        <v>49.031944444444456</v>
      </c>
      <c r="C186" s="43">
        <v>297</v>
      </c>
      <c r="D186" t="s">
        <v>83</v>
      </c>
      <c r="E186">
        <v>1978</v>
      </c>
      <c r="F186">
        <v>7</v>
      </c>
      <c r="G186">
        <v>3</v>
      </c>
      <c r="H186" s="41">
        <v>29.4</v>
      </c>
      <c r="I186" s="41">
        <v>12.8</v>
      </c>
      <c r="J186" s="41">
        <v>0</v>
      </c>
      <c r="K186" s="1">
        <f t="shared" si="17"/>
        <v>21.1</v>
      </c>
      <c r="L186" s="40">
        <f t="shared" si="18"/>
        <v>184</v>
      </c>
      <c r="O186" s="61"/>
      <c r="P186" s="17"/>
      <c r="Q186" s="1">
        <f t="shared" si="19"/>
        <v>21.490000000000002</v>
      </c>
      <c r="R186" s="1">
        <f t="shared" si="20"/>
        <v>21.7</v>
      </c>
      <c r="S186" s="1">
        <f t="shared" si="21"/>
        <v>16.100000000000001</v>
      </c>
      <c r="T186" s="7">
        <f t="shared" si="25"/>
        <v>993.3000000000003</v>
      </c>
      <c r="U186" s="1">
        <f t="shared" si="23"/>
        <v>16.090954691629587</v>
      </c>
      <c r="V186" s="7">
        <f t="shared" si="24"/>
        <v>912.63697370568639</v>
      </c>
      <c r="W186" s="1">
        <f t="shared" si="26"/>
        <v>32.987759999999994</v>
      </c>
      <c r="X186" s="1">
        <f t="shared" si="27"/>
        <v>15.048</v>
      </c>
      <c r="Y186" s="1">
        <f t="shared" si="28"/>
        <v>24.017879999999998</v>
      </c>
      <c r="Z186" s="7">
        <f t="shared" si="22"/>
        <v>1205.64456</v>
      </c>
      <c r="AA186" s="55">
        <v>5.8</v>
      </c>
    </row>
    <row r="187" spans="1:27">
      <c r="A187" s="42">
        <v>-119.44277777777778</v>
      </c>
      <c r="B187" s="42">
        <v>49.031944444444456</v>
      </c>
      <c r="C187" s="43">
        <v>297</v>
      </c>
      <c r="D187" t="s">
        <v>83</v>
      </c>
      <c r="E187">
        <v>1978</v>
      </c>
      <c r="F187">
        <v>7</v>
      </c>
      <c r="G187">
        <v>4</v>
      </c>
      <c r="H187" s="41">
        <v>26.7</v>
      </c>
      <c r="I187" s="41">
        <v>16.100000000000001</v>
      </c>
      <c r="J187" s="41">
        <v>0.8</v>
      </c>
      <c r="K187" s="1">
        <f t="shared" si="17"/>
        <v>21.4</v>
      </c>
      <c r="L187" s="40">
        <f t="shared" si="18"/>
        <v>185</v>
      </c>
      <c r="O187" s="61"/>
      <c r="P187" s="17"/>
      <c r="Q187" s="1">
        <f t="shared" si="19"/>
        <v>20.990000000000002</v>
      </c>
      <c r="R187" s="1">
        <f t="shared" si="20"/>
        <v>21.875</v>
      </c>
      <c r="S187" s="1">
        <f t="shared" si="21"/>
        <v>16.399999999999999</v>
      </c>
      <c r="T187" s="7">
        <f t="shared" si="25"/>
        <v>1009.7000000000003</v>
      </c>
      <c r="U187" s="1">
        <f t="shared" si="23"/>
        <v>16.39078614551088</v>
      </c>
      <c r="V187" s="7">
        <f t="shared" si="24"/>
        <v>929.02775985119729</v>
      </c>
      <c r="W187" s="1">
        <f t="shared" si="26"/>
        <v>32.184239999999996</v>
      </c>
      <c r="X187" s="1">
        <f t="shared" si="27"/>
        <v>20.988</v>
      </c>
      <c r="Y187" s="1">
        <f t="shared" si="28"/>
        <v>26.586119999999998</v>
      </c>
      <c r="Z187" s="7">
        <f t="shared" si="22"/>
        <v>1232.2306799999999</v>
      </c>
      <c r="AA187" s="55">
        <v>4.5</v>
      </c>
    </row>
    <row r="188" spans="1:27">
      <c r="A188" s="42">
        <v>-119.44277777777778</v>
      </c>
      <c r="B188" s="42">
        <v>49.031944444444456</v>
      </c>
      <c r="C188" s="43">
        <v>297</v>
      </c>
      <c r="D188" t="s">
        <v>83</v>
      </c>
      <c r="E188">
        <v>1978</v>
      </c>
      <c r="F188">
        <v>7</v>
      </c>
      <c r="G188">
        <v>5</v>
      </c>
      <c r="H188" s="41">
        <v>27.2</v>
      </c>
      <c r="I188" s="41">
        <v>17.2</v>
      </c>
      <c r="J188" s="41">
        <v>0</v>
      </c>
      <c r="K188" s="1">
        <f t="shared" si="17"/>
        <v>22.2</v>
      </c>
      <c r="L188" s="40">
        <f t="shared" si="18"/>
        <v>186</v>
      </c>
      <c r="O188" s="61"/>
      <c r="P188" s="17"/>
      <c r="Q188" s="1">
        <f t="shared" si="19"/>
        <v>21.269999999999996</v>
      </c>
      <c r="R188" s="1">
        <f t="shared" si="20"/>
        <v>21.868750000000002</v>
      </c>
      <c r="S188" s="1">
        <f t="shared" si="21"/>
        <v>17.2</v>
      </c>
      <c r="T188" s="7">
        <f t="shared" si="25"/>
        <v>1026.9000000000003</v>
      </c>
      <c r="U188" s="1">
        <f t="shared" si="23"/>
        <v>17.190336689194339</v>
      </c>
      <c r="V188" s="7">
        <f t="shared" si="24"/>
        <v>946.21809654039157</v>
      </c>
      <c r="W188" s="1">
        <f t="shared" si="26"/>
        <v>32.425439999999995</v>
      </c>
      <c r="X188" s="1">
        <f t="shared" si="27"/>
        <v>22.967999999999996</v>
      </c>
      <c r="Y188" s="1">
        <f t="shared" si="28"/>
        <v>27.696719999999996</v>
      </c>
      <c r="Z188" s="7">
        <f t="shared" si="22"/>
        <v>1259.9273999999998</v>
      </c>
      <c r="AA188" s="55">
        <v>4.5</v>
      </c>
    </row>
    <row r="189" spans="1:27">
      <c r="A189" s="42">
        <v>-119.44277777777778</v>
      </c>
      <c r="B189" s="42">
        <v>49.031944444444456</v>
      </c>
      <c r="C189" s="43">
        <v>297</v>
      </c>
      <c r="D189" t="s">
        <v>83</v>
      </c>
      <c r="E189">
        <v>1978</v>
      </c>
      <c r="F189">
        <v>7</v>
      </c>
      <c r="G189">
        <v>6</v>
      </c>
      <c r="H189" s="47">
        <v>30.6</v>
      </c>
      <c r="I189" s="41">
        <v>16.7</v>
      </c>
      <c r="J189" s="41">
        <v>0</v>
      </c>
      <c r="K189" s="1">
        <f t="shared" si="17"/>
        <v>23.65</v>
      </c>
      <c r="L189" s="40">
        <f t="shared" si="18"/>
        <v>187</v>
      </c>
      <c r="O189" s="61"/>
      <c r="P189" s="17"/>
      <c r="Q189" s="1">
        <f t="shared" si="19"/>
        <v>21.669999999999995</v>
      </c>
      <c r="R189" s="1">
        <f t="shared" si="20"/>
        <v>21.837500000000002</v>
      </c>
      <c r="S189" s="1">
        <f t="shared" si="21"/>
        <v>18.649999999999999</v>
      </c>
      <c r="T189" s="7">
        <f t="shared" si="25"/>
        <v>1045.5500000000004</v>
      </c>
      <c r="U189" s="1">
        <f t="shared" si="23"/>
        <v>18.639522049620606</v>
      </c>
      <c r="V189" s="7">
        <f t="shared" si="24"/>
        <v>964.85761859001218</v>
      </c>
      <c r="W189" s="1">
        <f t="shared" si="26"/>
        <v>32.951760000000007</v>
      </c>
      <c r="X189" s="1">
        <f t="shared" si="27"/>
        <v>22.067999999999998</v>
      </c>
      <c r="Y189" s="1">
        <f t="shared" si="28"/>
        <v>27.509880000000003</v>
      </c>
      <c r="Z189" s="7">
        <f t="shared" si="22"/>
        <v>1287.4372799999999</v>
      </c>
      <c r="AA189" s="55">
        <v>5.5</v>
      </c>
    </row>
    <row r="190" spans="1:27">
      <c r="A190" s="42">
        <v>-119.44277777777778</v>
      </c>
      <c r="B190" s="42">
        <v>49.031944444444456</v>
      </c>
      <c r="C190" s="43">
        <v>297</v>
      </c>
      <c r="D190" t="s">
        <v>83</v>
      </c>
      <c r="E190">
        <v>1978</v>
      </c>
      <c r="F190">
        <v>7</v>
      </c>
      <c r="G190">
        <v>7</v>
      </c>
      <c r="H190" s="47">
        <v>32.799999999999997</v>
      </c>
      <c r="I190" s="41">
        <v>15</v>
      </c>
      <c r="J190" s="41">
        <v>0</v>
      </c>
      <c r="K190" s="1">
        <f t="shared" si="17"/>
        <v>23.9</v>
      </c>
      <c r="L190" s="40">
        <f t="shared" si="18"/>
        <v>188</v>
      </c>
      <c r="O190" s="61"/>
      <c r="P190" s="17"/>
      <c r="Q190" s="1">
        <f t="shared" si="19"/>
        <v>22.45</v>
      </c>
      <c r="R190" s="1">
        <f t="shared" si="20"/>
        <v>21.837499999999999</v>
      </c>
      <c r="S190" s="1">
        <f t="shared" si="21"/>
        <v>18.899999999999999</v>
      </c>
      <c r="T190" s="7">
        <f t="shared" si="25"/>
        <v>1064.4500000000005</v>
      </c>
      <c r="U190" s="1">
        <f t="shared" si="23"/>
        <v>18.889381594521687</v>
      </c>
      <c r="V190" s="7">
        <f t="shared" si="24"/>
        <v>983.74700018453382</v>
      </c>
      <c r="W190" s="1">
        <f t="shared" si="26"/>
        <v>32.257439999999995</v>
      </c>
      <c r="X190" s="1">
        <f t="shared" si="27"/>
        <v>19.007999999999999</v>
      </c>
      <c r="Y190" s="1">
        <f t="shared" si="28"/>
        <v>25.632719999999999</v>
      </c>
      <c r="Z190" s="7">
        <f t="shared" si="22"/>
        <v>1313.07</v>
      </c>
      <c r="AA190" s="55">
        <v>6.4</v>
      </c>
    </row>
    <row r="191" spans="1:27">
      <c r="A191" s="42">
        <v>-119.44277777777778</v>
      </c>
      <c r="B191" s="42">
        <v>49.031944444444456</v>
      </c>
      <c r="C191" s="43">
        <v>297</v>
      </c>
      <c r="D191" t="s">
        <v>83</v>
      </c>
      <c r="E191">
        <v>1978</v>
      </c>
      <c r="F191">
        <v>7</v>
      </c>
      <c r="G191">
        <v>8</v>
      </c>
      <c r="H191" s="47">
        <v>32.799999999999997</v>
      </c>
      <c r="I191" s="41">
        <v>17.8</v>
      </c>
      <c r="J191" s="41">
        <v>0</v>
      </c>
      <c r="K191" s="1">
        <f t="shared" si="17"/>
        <v>25.299999999999997</v>
      </c>
      <c r="L191" s="40">
        <f t="shared" si="18"/>
        <v>189</v>
      </c>
      <c r="O191" s="61"/>
      <c r="P191" s="17"/>
      <c r="Q191" s="1">
        <f t="shared" si="19"/>
        <v>23.290000000000003</v>
      </c>
      <c r="R191" s="1">
        <f t="shared" si="20"/>
        <v>22.4</v>
      </c>
      <c r="S191" s="1">
        <f t="shared" si="21"/>
        <v>20.299999999999997</v>
      </c>
      <c r="T191" s="7">
        <f t="shared" si="25"/>
        <v>1084.7500000000005</v>
      </c>
      <c r="U191" s="1">
        <f t="shared" si="23"/>
        <v>20.288595045967735</v>
      </c>
      <c r="V191" s="7">
        <f t="shared" si="24"/>
        <v>1004.0355952305016</v>
      </c>
      <c r="W191" s="1">
        <f t="shared" si="26"/>
        <v>32.257439999999995</v>
      </c>
      <c r="X191" s="1">
        <f t="shared" si="27"/>
        <v>24.047999999999998</v>
      </c>
      <c r="Y191" s="1">
        <f t="shared" si="28"/>
        <v>28.152719999999995</v>
      </c>
      <c r="Z191" s="7">
        <f t="shared" si="22"/>
        <v>1341.22272</v>
      </c>
      <c r="AA191" s="55">
        <v>6</v>
      </c>
    </row>
    <row r="192" spans="1:27">
      <c r="A192" s="42">
        <v>-119.44277777777778</v>
      </c>
      <c r="B192" s="42">
        <v>49.031944444444456</v>
      </c>
      <c r="C192" s="43">
        <v>297</v>
      </c>
      <c r="D192" t="s">
        <v>83</v>
      </c>
      <c r="E192">
        <v>1978</v>
      </c>
      <c r="F192">
        <v>7</v>
      </c>
      <c r="G192">
        <v>9</v>
      </c>
      <c r="H192" s="41">
        <v>27.8</v>
      </c>
      <c r="I192" s="41">
        <v>16.7</v>
      </c>
      <c r="J192" s="41">
        <v>0</v>
      </c>
      <c r="K192" s="1">
        <f t="shared" si="17"/>
        <v>22.25</v>
      </c>
      <c r="L192" s="40">
        <f t="shared" si="18"/>
        <v>190</v>
      </c>
      <c r="O192" s="61"/>
      <c r="P192" s="17"/>
      <c r="Q192" s="1">
        <f t="shared" si="19"/>
        <v>23.46</v>
      </c>
      <c r="R192" s="1">
        <f t="shared" si="20"/>
        <v>22.474999999999998</v>
      </c>
      <c r="S192" s="1">
        <f t="shared" si="21"/>
        <v>17.25</v>
      </c>
      <c r="T192" s="7">
        <f t="shared" si="25"/>
        <v>1102.0000000000005</v>
      </c>
      <c r="U192" s="1">
        <f t="shared" si="23"/>
        <v>17.240308598174558</v>
      </c>
      <c r="V192" s="7">
        <f t="shared" si="24"/>
        <v>1021.2759038286762</v>
      </c>
      <c r="W192" s="1">
        <f t="shared" si="26"/>
        <v>32.659439999999996</v>
      </c>
      <c r="X192" s="1">
        <f t="shared" si="27"/>
        <v>22.067999999999998</v>
      </c>
      <c r="Y192" s="1">
        <f t="shared" si="28"/>
        <v>27.363719999999997</v>
      </c>
      <c r="Z192" s="7">
        <f t="shared" si="22"/>
        <v>1368.58644</v>
      </c>
      <c r="AA192" s="55">
        <v>4.7</v>
      </c>
    </row>
    <row r="193" spans="1:27">
      <c r="A193" s="42">
        <v>-119.44277777777778</v>
      </c>
      <c r="B193" s="42">
        <v>49.031944444444456</v>
      </c>
      <c r="C193" s="43">
        <v>297</v>
      </c>
      <c r="D193" t="s">
        <v>83</v>
      </c>
      <c r="E193">
        <v>1978</v>
      </c>
      <c r="F193">
        <v>7</v>
      </c>
      <c r="G193">
        <v>10</v>
      </c>
      <c r="H193" s="41">
        <v>21.1</v>
      </c>
      <c r="I193" s="41">
        <v>13.9</v>
      </c>
      <c r="J193" s="41">
        <v>1.3</v>
      </c>
      <c r="K193" s="1">
        <f t="shared" si="17"/>
        <v>17.5</v>
      </c>
      <c r="L193" s="40">
        <f t="shared" si="18"/>
        <v>191</v>
      </c>
      <c r="O193" s="61"/>
      <c r="P193" s="17"/>
      <c r="Q193" s="1">
        <f t="shared" si="19"/>
        <v>22.52</v>
      </c>
      <c r="R193" s="1">
        <f t="shared" si="20"/>
        <v>22.162500000000001</v>
      </c>
      <c r="S193" s="1">
        <f t="shared" si="21"/>
        <v>12.5</v>
      </c>
      <c r="T193" s="7">
        <f t="shared" si="25"/>
        <v>1114.5000000000005</v>
      </c>
      <c r="U193" s="1">
        <f t="shared" si="23"/>
        <v>12.492977245054027</v>
      </c>
      <c r="V193" s="7">
        <f t="shared" si="24"/>
        <v>1033.7688810737302</v>
      </c>
      <c r="W193" s="1">
        <f t="shared" si="26"/>
        <v>26.613360000000004</v>
      </c>
      <c r="X193" s="1">
        <f t="shared" si="27"/>
        <v>17.028000000000002</v>
      </c>
      <c r="Y193" s="1">
        <f t="shared" si="28"/>
        <v>21.820680000000003</v>
      </c>
      <c r="Z193" s="7">
        <f t="shared" si="22"/>
        <v>1390.4071200000001</v>
      </c>
      <c r="AA193" s="55">
        <v>3.2</v>
      </c>
    </row>
    <row r="194" spans="1:27">
      <c r="A194" s="42">
        <v>-119.44277777777778</v>
      </c>
      <c r="B194" s="42">
        <v>49.031944444444456</v>
      </c>
      <c r="C194" s="43">
        <v>297</v>
      </c>
      <c r="D194" t="s">
        <v>83</v>
      </c>
      <c r="E194">
        <v>1978</v>
      </c>
      <c r="F194">
        <v>7</v>
      </c>
      <c r="G194">
        <v>11</v>
      </c>
      <c r="H194" s="41">
        <v>21.7</v>
      </c>
      <c r="I194" s="41">
        <v>7.8</v>
      </c>
      <c r="J194" s="41">
        <v>0</v>
      </c>
      <c r="K194" s="1">
        <f t="shared" si="17"/>
        <v>14.75</v>
      </c>
      <c r="L194" s="40">
        <f t="shared" si="18"/>
        <v>192</v>
      </c>
      <c r="O194" s="61"/>
      <c r="P194" s="17"/>
      <c r="Q194" s="1">
        <f t="shared" si="19"/>
        <v>20.74</v>
      </c>
      <c r="R194" s="1">
        <f t="shared" si="20"/>
        <v>21.368750000000002</v>
      </c>
      <c r="S194" s="1">
        <f t="shared" si="21"/>
        <v>9.75</v>
      </c>
      <c r="T194" s="7">
        <f t="shared" si="25"/>
        <v>1124.2500000000005</v>
      </c>
      <c r="U194" s="1">
        <f t="shared" si="23"/>
        <v>9.7445222511421399</v>
      </c>
      <c r="V194" s="7">
        <f t="shared" si="24"/>
        <v>1043.5134033248723</v>
      </c>
      <c r="W194" s="1">
        <f t="shared" si="26"/>
        <v>27.462240000000001</v>
      </c>
      <c r="X194" s="1">
        <f t="shared" si="27"/>
        <v>6.0479999999999992</v>
      </c>
      <c r="Y194" s="1">
        <f t="shared" si="28"/>
        <v>16.755120000000002</v>
      </c>
      <c r="Z194" s="7">
        <f t="shared" si="22"/>
        <v>1407.1622400000001</v>
      </c>
      <c r="AA194" s="55">
        <v>4.2</v>
      </c>
    </row>
    <row r="195" spans="1:27">
      <c r="A195" s="42">
        <v>-119.44277777777778</v>
      </c>
      <c r="B195" s="42">
        <v>49.031944444444456</v>
      </c>
      <c r="C195" s="43">
        <v>297</v>
      </c>
      <c r="D195" t="s">
        <v>83</v>
      </c>
      <c r="E195">
        <v>1978</v>
      </c>
      <c r="F195">
        <v>7</v>
      </c>
      <c r="G195">
        <v>12</v>
      </c>
      <c r="H195" s="41">
        <v>28.3</v>
      </c>
      <c r="I195" s="41">
        <v>9.4</v>
      </c>
      <c r="J195" s="41">
        <v>0</v>
      </c>
      <c r="K195" s="1">
        <f t="shared" si="17"/>
        <v>18.850000000000001</v>
      </c>
      <c r="L195" s="40">
        <f t="shared" si="18"/>
        <v>193</v>
      </c>
      <c r="O195" s="61"/>
      <c r="P195" s="17"/>
      <c r="Q195" s="1">
        <f t="shared" si="19"/>
        <v>19.73</v>
      </c>
      <c r="R195" s="1">
        <f t="shared" si="20"/>
        <v>21.05</v>
      </c>
      <c r="S195" s="1">
        <f t="shared" si="21"/>
        <v>13.850000000000001</v>
      </c>
      <c r="T195" s="7">
        <f t="shared" si="25"/>
        <v>1138.1000000000004</v>
      </c>
      <c r="U195" s="1">
        <f t="shared" si="23"/>
        <v>13.842218787519863</v>
      </c>
      <c r="V195" s="7">
        <f t="shared" si="24"/>
        <v>1057.3556221123922</v>
      </c>
      <c r="W195" s="1">
        <f t="shared" si="26"/>
        <v>32.808239999999998</v>
      </c>
      <c r="X195" s="1">
        <f t="shared" si="27"/>
        <v>8.9280000000000008</v>
      </c>
      <c r="Y195" s="1">
        <f t="shared" si="28"/>
        <v>20.868119999999998</v>
      </c>
      <c r="Z195" s="7">
        <f t="shared" si="22"/>
        <v>1428.0303600000002</v>
      </c>
      <c r="AA195" s="55">
        <v>5.9</v>
      </c>
    </row>
    <row r="196" spans="1:27">
      <c r="A196" s="42">
        <v>-119.44277777777778</v>
      </c>
      <c r="B196" s="42">
        <v>49.031944444444456</v>
      </c>
      <c r="C196" s="43">
        <v>297</v>
      </c>
      <c r="D196" t="s">
        <v>83</v>
      </c>
      <c r="E196">
        <v>1978</v>
      </c>
      <c r="F196">
        <v>7</v>
      </c>
      <c r="G196">
        <v>13</v>
      </c>
      <c r="H196" s="47">
        <v>32.799999999999997</v>
      </c>
      <c r="I196" s="41">
        <v>11.7</v>
      </c>
      <c r="J196" s="41">
        <v>0</v>
      </c>
      <c r="K196" s="1">
        <f t="shared" ref="K196:K259" si="29">AVERAGE(H196,I196)</f>
        <v>22.25</v>
      </c>
      <c r="L196" s="40">
        <f t="shared" si="18"/>
        <v>194</v>
      </c>
      <c r="O196" s="61"/>
      <c r="P196" s="17"/>
      <c r="Q196" s="1">
        <f t="shared" si="19"/>
        <v>19.119999999999997</v>
      </c>
      <c r="R196" s="1">
        <f t="shared" si="20"/>
        <v>21.056249999999999</v>
      </c>
      <c r="S196" s="1">
        <f t="shared" si="21"/>
        <v>17.25</v>
      </c>
      <c r="T196" s="7">
        <f t="shared" si="25"/>
        <v>1155.3500000000004</v>
      </c>
      <c r="U196" s="1">
        <f t="shared" si="23"/>
        <v>17.240308598174558</v>
      </c>
      <c r="V196" s="7">
        <f t="shared" si="24"/>
        <v>1074.5959307105668</v>
      </c>
      <c r="W196" s="1">
        <f t="shared" si="26"/>
        <v>32.257439999999995</v>
      </c>
      <c r="X196" s="1">
        <f t="shared" si="27"/>
        <v>13.067999999999998</v>
      </c>
      <c r="Y196" s="1">
        <f t="shared" si="28"/>
        <v>22.662719999999997</v>
      </c>
      <c r="Z196" s="7">
        <f t="shared" si="22"/>
        <v>1450.6930800000002</v>
      </c>
      <c r="AA196" s="55">
        <v>6.8</v>
      </c>
    </row>
    <row r="197" spans="1:27">
      <c r="A197" s="42">
        <v>-119.44277777777778</v>
      </c>
      <c r="B197" s="42">
        <v>49.031944444444456</v>
      </c>
      <c r="C197" s="43">
        <v>297</v>
      </c>
      <c r="D197" t="s">
        <v>83</v>
      </c>
      <c r="E197">
        <v>1978</v>
      </c>
      <c r="F197">
        <v>7</v>
      </c>
      <c r="G197">
        <v>14</v>
      </c>
      <c r="H197" s="47">
        <v>33.299999999999997</v>
      </c>
      <c r="I197" s="41">
        <v>13.9</v>
      </c>
      <c r="J197" s="41">
        <v>0</v>
      </c>
      <c r="K197" s="1">
        <f t="shared" si="29"/>
        <v>23.599999999999998</v>
      </c>
      <c r="L197" s="40">
        <f t="shared" si="18"/>
        <v>195</v>
      </c>
      <c r="O197" s="61"/>
      <c r="P197" s="17"/>
      <c r="Q197" s="1">
        <f t="shared" si="19"/>
        <v>19.39</v>
      </c>
      <c r="R197" s="1">
        <f t="shared" si="20"/>
        <v>21.049999999999997</v>
      </c>
      <c r="S197" s="1">
        <f t="shared" si="21"/>
        <v>18.599999999999998</v>
      </c>
      <c r="T197" s="7">
        <f t="shared" si="25"/>
        <v>1173.9500000000003</v>
      </c>
      <c r="U197" s="1">
        <f t="shared" si="23"/>
        <v>18.589550140640391</v>
      </c>
      <c r="V197" s="7">
        <f t="shared" si="24"/>
        <v>1093.1854808512071</v>
      </c>
      <c r="W197" s="1">
        <f t="shared" si="26"/>
        <v>31.986240000000009</v>
      </c>
      <c r="X197" s="1">
        <f t="shared" si="27"/>
        <v>17.028000000000002</v>
      </c>
      <c r="Y197" s="1">
        <f t="shared" si="28"/>
        <v>24.507120000000008</v>
      </c>
      <c r="Z197" s="7">
        <f t="shared" si="22"/>
        <v>1475.2002000000002</v>
      </c>
      <c r="AA197" s="55">
        <v>6.6</v>
      </c>
    </row>
    <row r="198" spans="1:27">
      <c r="A198" s="42">
        <v>-119.44277777777778</v>
      </c>
      <c r="B198" s="42">
        <v>49.031944444444456</v>
      </c>
      <c r="C198" s="43">
        <v>297</v>
      </c>
      <c r="D198" t="s">
        <v>83</v>
      </c>
      <c r="E198">
        <v>1978</v>
      </c>
      <c r="F198">
        <v>7</v>
      </c>
      <c r="G198">
        <v>15</v>
      </c>
      <c r="H198" s="46">
        <v>31.7</v>
      </c>
      <c r="I198" s="41">
        <v>12.8</v>
      </c>
      <c r="J198" s="41">
        <v>3</v>
      </c>
      <c r="K198" s="1">
        <f t="shared" si="29"/>
        <v>22.25</v>
      </c>
      <c r="L198" s="40">
        <f t="shared" ref="L198:L261" si="30">L197+1</f>
        <v>196</v>
      </c>
      <c r="O198" s="61"/>
      <c r="P198" s="17"/>
      <c r="Q198" s="1">
        <f t="shared" si="19"/>
        <v>20.34</v>
      </c>
      <c r="R198" s="1">
        <f t="shared" si="20"/>
        <v>20.84375</v>
      </c>
      <c r="S198" s="1">
        <f t="shared" si="21"/>
        <v>17.25</v>
      </c>
      <c r="T198" s="7">
        <f t="shared" si="25"/>
        <v>1191.2000000000003</v>
      </c>
      <c r="U198" s="1">
        <f t="shared" si="23"/>
        <v>17.240308598174558</v>
      </c>
      <c r="V198" s="7">
        <f t="shared" si="24"/>
        <v>1110.4257894493817</v>
      </c>
      <c r="W198" s="1">
        <f t="shared" si="26"/>
        <v>32.706239999999994</v>
      </c>
      <c r="X198" s="1">
        <f t="shared" si="27"/>
        <v>15.048</v>
      </c>
      <c r="Y198" s="1">
        <f t="shared" si="28"/>
        <v>23.877119999999998</v>
      </c>
      <c r="Z198" s="7">
        <f t="shared" si="22"/>
        <v>1499.0773200000003</v>
      </c>
      <c r="AA198" s="55">
        <v>6.3</v>
      </c>
    </row>
    <row r="199" spans="1:27">
      <c r="A199" s="42">
        <v>-119.44277777777778</v>
      </c>
      <c r="B199" s="42">
        <v>49.031944444444456</v>
      </c>
      <c r="C199" s="43">
        <v>297</v>
      </c>
      <c r="D199" t="s">
        <v>83</v>
      </c>
      <c r="E199">
        <v>1978</v>
      </c>
      <c r="F199">
        <v>7</v>
      </c>
      <c r="G199">
        <v>16</v>
      </c>
      <c r="H199" s="41">
        <v>23.9</v>
      </c>
      <c r="I199" s="41">
        <v>13.9</v>
      </c>
      <c r="J199" s="41">
        <v>0.5</v>
      </c>
      <c r="K199" s="1">
        <f t="shared" si="29"/>
        <v>18.899999999999999</v>
      </c>
      <c r="L199" s="40">
        <f t="shared" si="30"/>
        <v>197</v>
      </c>
      <c r="O199" s="61"/>
      <c r="P199" s="17"/>
      <c r="Q199" s="1">
        <f t="shared" si="19"/>
        <v>21.17</v>
      </c>
      <c r="R199" s="1">
        <f t="shared" si="20"/>
        <v>20.043749999999999</v>
      </c>
      <c r="S199" s="1">
        <f t="shared" si="21"/>
        <v>13.899999999999999</v>
      </c>
      <c r="T199" s="7">
        <f t="shared" si="25"/>
        <v>1205.1000000000004</v>
      </c>
      <c r="U199" s="1">
        <f t="shared" si="23"/>
        <v>13.892190696500077</v>
      </c>
      <c r="V199" s="7">
        <f t="shared" si="24"/>
        <v>1124.3179801458818</v>
      </c>
      <c r="W199" s="1">
        <f t="shared" si="26"/>
        <v>30.057360000000003</v>
      </c>
      <c r="X199" s="1">
        <f t="shared" si="27"/>
        <v>17.028000000000002</v>
      </c>
      <c r="Y199" s="1">
        <f t="shared" si="28"/>
        <v>23.542680000000004</v>
      </c>
      <c r="Z199" s="7">
        <f t="shared" si="22"/>
        <v>1522.6200000000003</v>
      </c>
      <c r="AA199" s="55">
        <v>3.9</v>
      </c>
    </row>
    <row r="200" spans="1:27">
      <c r="A200" s="42">
        <v>-119.44277777777778</v>
      </c>
      <c r="B200" s="42">
        <v>49.031944444444456</v>
      </c>
      <c r="C200" s="43">
        <v>297</v>
      </c>
      <c r="D200" t="s">
        <v>83</v>
      </c>
      <c r="E200">
        <v>1978</v>
      </c>
      <c r="F200">
        <v>7</v>
      </c>
      <c r="G200">
        <v>17</v>
      </c>
      <c r="H200" s="41">
        <v>27.2</v>
      </c>
      <c r="I200" s="41">
        <v>16.100000000000001</v>
      </c>
      <c r="J200" s="41">
        <v>0</v>
      </c>
      <c r="K200" s="1">
        <f t="shared" si="29"/>
        <v>21.65</v>
      </c>
      <c r="L200" s="40">
        <f t="shared" si="30"/>
        <v>198</v>
      </c>
      <c r="O200" s="61"/>
      <c r="P200" s="17"/>
      <c r="Q200" s="1">
        <f t="shared" ref="Q200:Q263" si="31">AVERAGE(H196:I200)</f>
        <v>21.73</v>
      </c>
      <c r="R200" s="1">
        <f t="shared" si="20"/>
        <v>19.96875</v>
      </c>
      <c r="S200" s="1">
        <f t="shared" si="21"/>
        <v>16.649999999999999</v>
      </c>
      <c r="T200" s="7">
        <f t="shared" si="25"/>
        <v>1221.7500000000005</v>
      </c>
      <c r="U200" s="1">
        <f t="shared" si="23"/>
        <v>16.640645690411962</v>
      </c>
      <c r="V200" s="7">
        <f t="shared" si="24"/>
        <v>1140.9586258362938</v>
      </c>
      <c r="W200" s="1">
        <f t="shared" si="26"/>
        <v>32.425439999999995</v>
      </c>
      <c r="X200" s="1">
        <f t="shared" si="27"/>
        <v>20.988</v>
      </c>
      <c r="Y200" s="1">
        <f t="shared" si="28"/>
        <v>26.706719999999997</v>
      </c>
      <c r="Z200" s="7">
        <f t="shared" si="22"/>
        <v>1549.3267200000003</v>
      </c>
      <c r="AA200" s="55">
        <v>4.5</v>
      </c>
    </row>
    <row r="201" spans="1:27">
      <c r="A201" s="42">
        <v>-119.44277777777778</v>
      </c>
      <c r="B201" s="42">
        <v>49.031944444444456</v>
      </c>
      <c r="C201" s="43">
        <v>297</v>
      </c>
      <c r="D201" t="s">
        <v>83</v>
      </c>
      <c r="E201">
        <v>1978</v>
      </c>
      <c r="F201">
        <v>7</v>
      </c>
      <c r="G201">
        <v>18</v>
      </c>
      <c r="H201" s="41">
        <v>26.7</v>
      </c>
      <c r="I201" s="41">
        <v>17.2</v>
      </c>
      <c r="J201" s="41">
        <v>0</v>
      </c>
      <c r="K201" s="1">
        <f t="shared" si="29"/>
        <v>21.95</v>
      </c>
      <c r="L201" s="40">
        <f t="shared" si="30"/>
        <v>199</v>
      </c>
      <c r="O201" s="61"/>
      <c r="P201" s="17"/>
      <c r="Q201" s="1">
        <f t="shared" si="31"/>
        <v>21.669999999999995</v>
      </c>
      <c r="R201" s="1">
        <f t="shared" si="20"/>
        <v>20.525000000000002</v>
      </c>
      <c r="S201" s="1">
        <f t="shared" si="21"/>
        <v>16.95</v>
      </c>
      <c r="T201" s="7">
        <f t="shared" si="25"/>
        <v>1238.7000000000005</v>
      </c>
      <c r="U201" s="1">
        <f t="shared" si="23"/>
        <v>16.940477144293258</v>
      </c>
      <c r="V201" s="7">
        <f t="shared" si="24"/>
        <v>1157.899102980587</v>
      </c>
      <c r="W201" s="1">
        <f t="shared" si="26"/>
        <v>32.184239999999996</v>
      </c>
      <c r="X201" s="1">
        <f t="shared" si="27"/>
        <v>22.967999999999996</v>
      </c>
      <c r="Y201" s="1">
        <f t="shared" si="28"/>
        <v>27.576119999999996</v>
      </c>
      <c r="Z201" s="7">
        <f t="shared" si="22"/>
        <v>1576.9028400000002</v>
      </c>
      <c r="AA201" s="55">
        <v>4.2</v>
      </c>
    </row>
    <row r="202" spans="1:27">
      <c r="A202" s="42">
        <v>-119.44277777777778</v>
      </c>
      <c r="B202" s="42">
        <v>49.031944444444456</v>
      </c>
      <c r="C202" s="43">
        <v>297</v>
      </c>
      <c r="D202" t="s">
        <v>83</v>
      </c>
      <c r="E202">
        <v>1978</v>
      </c>
      <c r="F202">
        <v>7</v>
      </c>
      <c r="G202">
        <v>19</v>
      </c>
      <c r="H202" s="41">
        <v>31.1</v>
      </c>
      <c r="I202" s="41">
        <v>10</v>
      </c>
      <c r="J202" s="41">
        <v>0</v>
      </c>
      <c r="K202" s="1">
        <f t="shared" si="29"/>
        <v>20.55</v>
      </c>
      <c r="L202" s="40">
        <f t="shared" si="30"/>
        <v>200</v>
      </c>
      <c r="O202" s="61"/>
      <c r="P202" s="17"/>
      <c r="Q202" s="1">
        <f t="shared" si="31"/>
        <v>21.06</v>
      </c>
      <c r="R202" s="1">
        <f t="shared" si="20"/>
        <v>21.25</v>
      </c>
      <c r="S202" s="1">
        <f t="shared" si="21"/>
        <v>15.55</v>
      </c>
      <c r="T202" s="7">
        <f t="shared" si="25"/>
        <v>1254.2500000000005</v>
      </c>
      <c r="U202" s="1">
        <f t="shared" si="23"/>
        <v>15.54126369284721</v>
      </c>
      <c r="V202" s="7">
        <f t="shared" si="24"/>
        <v>1173.4403666734343</v>
      </c>
      <c r="W202" s="1">
        <f t="shared" si="26"/>
        <v>32.865360000000003</v>
      </c>
      <c r="X202" s="1">
        <f t="shared" si="27"/>
        <v>10.007999999999999</v>
      </c>
      <c r="Y202" s="1">
        <f t="shared" si="28"/>
        <v>21.436680000000003</v>
      </c>
      <c r="Z202" s="7">
        <f t="shared" si="22"/>
        <v>1598.3395200000002</v>
      </c>
      <c r="AA202" s="55">
        <v>6.5</v>
      </c>
    </row>
    <row r="203" spans="1:27">
      <c r="A203" s="42">
        <v>-119.44277777777778</v>
      </c>
      <c r="B203" s="42">
        <v>49.031944444444456</v>
      </c>
      <c r="C203" s="43">
        <v>297</v>
      </c>
      <c r="D203" t="s">
        <v>83</v>
      </c>
      <c r="E203">
        <v>1978</v>
      </c>
      <c r="F203">
        <v>7</v>
      </c>
      <c r="G203">
        <v>20</v>
      </c>
      <c r="H203" s="41">
        <v>30.6</v>
      </c>
      <c r="I203" s="41">
        <v>10</v>
      </c>
      <c r="J203" s="41">
        <v>0</v>
      </c>
      <c r="K203" s="1">
        <f t="shared" si="29"/>
        <v>20.3</v>
      </c>
      <c r="L203" s="40">
        <f t="shared" si="30"/>
        <v>201</v>
      </c>
      <c r="O203" s="61"/>
      <c r="P203" s="17"/>
      <c r="Q203" s="1">
        <f t="shared" si="31"/>
        <v>20.669999999999998</v>
      </c>
      <c r="R203" s="1">
        <f t="shared" ref="R203:R266" si="32">AVERAGE(H196:I203)</f>
        <v>21.431250000000002</v>
      </c>
      <c r="S203" s="1">
        <f t="shared" si="21"/>
        <v>15.3</v>
      </c>
      <c r="T203" s="7">
        <f t="shared" si="25"/>
        <v>1269.5500000000004</v>
      </c>
      <c r="U203" s="1">
        <f t="shared" si="23"/>
        <v>15.29140414794613</v>
      </c>
      <c r="V203" s="7">
        <f t="shared" si="24"/>
        <v>1188.7317708213805</v>
      </c>
      <c r="W203" s="1">
        <f t="shared" si="26"/>
        <v>32.951760000000007</v>
      </c>
      <c r="X203" s="1">
        <f t="shared" si="27"/>
        <v>10.007999999999999</v>
      </c>
      <c r="Y203" s="1">
        <f t="shared" si="28"/>
        <v>21.479880000000001</v>
      </c>
      <c r="Z203" s="7">
        <f t="shared" si="22"/>
        <v>1619.8194000000003</v>
      </c>
      <c r="AA203" s="55">
        <v>6.3</v>
      </c>
    </row>
    <row r="204" spans="1:27">
      <c r="A204" s="42">
        <v>-119.44277777777778</v>
      </c>
      <c r="B204" s="42">
        <v>49.031944444444456</v>
      </c>
      <c r="C204" s="43">
        <v>297</v>
      </c>
      <c r="D204" t="s">
        <v>83</v>
      </c>
      <c r="E204">
        <v>1978</v>
      </c>
      <c r="F204">
        <v>7</v>
      </c>
      <c r="G204">
        <v>21</v>
      </c>
      <c r="H204" s="41">
        <v>33.9</v>
      </c>
      <c r="I204" s="41">
        <v>10.6</v>
      </c>
      <c r="J204" s="41">
        <v>0</v>
      </c>
      <c r="K204" s="1">
        <f t="shared" si="29"/>
        <v>22.25</v>
      </c>
      <c r="L204" s="40">
        <f t="shared" si="30"/>
        <v>202</v>
      </c>
      <c r="O204" s="61"/>
      <c r="P204" s="17"/>
      <c r="Q204" s="1">
        <f t="shared" si="31"/>
        <v>21.34</v>
      </c>
      <c r="R204" s="1">
        <f t="shared" si="32"/>
        <v>21.431249999999999</v>
      </c>
      <c r="S204" s="1">
        <f t="shared" si="21"/>
        <v>17.25</v>
      </c>
      <c r="T204" s="7">
        <f t="shared" si="25"/>
        <v>1286.8000000000004</v>
      </c>
      <c r="U204" s="1">
        <f t="shared" si="23"/>
        <v>17.240308598174558</v>
      </c>
      <c r="V204" s="7">
        <f t="shared" si="24"/>
        <v>1205.972079419555</v>
      </c>
      <c r="W204" s="1">
        <f t="shared" si="26"/>
        <v>31.605360000000005</v>
      </c>
      <c r="X204" s="1">
        <f t="shared" si="27"/>
        <v>11.087999999999999</v>
      </c>
      <c r="Y204" s="1">
        <f t="shared" si="28"/>
        <v>21.346680000000003</v>
      </c>
      <c r="Z204" s="7">
        <f t="shared" si="22"/>
        <v>1641.1660800000004</v>
      </c>
      <c r="AA204" s="55">
        <v>7.2</v>
      </c>
    </row>
    <row r="205" spans="1:27">
      <c r="A205" s="42">
        <v>-119.44277777777778</v>
      </c>
      <c r="B205" s="42">
        <v>49.031944444444456</v>
      </c>
      <c r="C205" s="43">
        <v>297</v>
      </c>
      <c r="D205" t="s">
        <v>83</v>
      </c>
      <c r="E205">
        <v>1978</v>
      </c>
      <c r="F205">
        <v>7</v>
      </c>
      <c r="G205">
        <v>22</v>
      </c>
      <c r="H205" s="41">
        <v>35</v>
      </c>
      <c r="I205" s="41">
        <v>13.3</v>
      </c>
      <c r="J205" s="41">
        <v>0</v>
      </c>
      <c r="K205" s="1">
        <f t="shared" si="29"/>
        <v>24.15</v>
      </c>
      <c r="L205" s="40">
        <f t="shared" si="30"/>
        <v>203</v>
      </c>
      <c r="O205" s="61"/>
      <c r="P205" s="17"/>
      <c r="Q205" s="1">
        <f t="shared" si="31"/>
        <v>21.84</v>
      </c>
      <c r="R205" s="1">
        <f t="shared" si="32"/>
        <v>21.5</v>
      </c>
      <c r="S205" s="1">
        <f t="shared" si="21"/>
        <v>19.149999999999999</v>
      </c>
      <c r="T205" s="7">
        <f t="shared" si="25"/>
        <v>1305.9500000000005</v>
      </c>
      <c r="U205" s="1">
        <f t="shared" si="23"/>
        <v>19.139241139422769</v>
      </c>
      <c r="V205" s="7">
        <f t="shared" si="24"/>
        <v>1225.1113205589777</v>
      </c>
      <c r="W205" s="1">
        <f t="shared" si="26"/>
        <v>30.75</v>
      </c>
      <c r="X205" s="1">
        <f t="shared" si="27"/>
        <v>15.947999999999999</v>
      </c>
      <c r="Y205" s="1">
        <f t="shared" si="28"/>
        <v>23.349</v>
      </c>
      <c r="Z205" s="7">
        <f t="shared" si="22"/>
        <v>1664.5150800000004</v>
      </c>
      <c r="AA205" s="55">
        <v>7.1</v>
      </c>
    </row>
    <row r="206" spans="1:27">
      <c r="A206" s="42">
        <v>-119.44277777777778</v>
      </c>
      <c r="B206" s="42">
        <v>49.031944444444456</v>
      </c>
      <c r="C206" s="43">
        <v>297</v>
      </c>
      <c r="D206" t="s">
        <v>83</v>
      </c>
      <c r="E206">
        <v>1978</v>
      </c>
      <c r="F206">
        <v>7</v>
      </c>
      <c r="G206">
        <v>23</v>
      </c>
      <c r="H206" s="41">
        <v>35.6</v>
      </c>
      <c r="I206" s="41">
        <v>14.4</v>
      </c>
      <c r="J206" s="41">
        <v>0</v>
      </c>
      <c r="K206" s="1">
        <f t="shared" si="29"/>
        <v>25</v>
      </c>
      <c r="L206" s="40">
        <f t="shared" si="30"/>
        <v>204</v>
      </c>
      <c r="O206" s="61"/>
      <c r="P206" s="17"/>
      <c r="Q206" s="1">
        <f t="shared" si="31"/>
        <v>22.45</v>
      </c>
      <c r="R206" s="1">
        <f t="shared" si="32"/>
        <v>21.84375</v>
      </c>
      <c r="S206" s="1">
        <f t="shared" ref="S206:S269" si="33">K206-5</f>
        <v>20</v>
      </c>
      <c r="T206" s="7">
        <f t="shared" si="25"/>
        <v>1325.9500000000005</v>
      </c>
      <c r="U206" s="1">
        <f t="shared" si="23"/>
        <v>19.988763592086443</v>
      </c>
      <c r="V206" s="7">
        <f t="shared" si="24"/>
        <v>1245.100084151064</v>
      </c>
      <c r="W206" s="1">
        <f t="shared" si="26"/>
        <v>30.197759999999988</v>
      </c>
      <c r="X206" s="1">
        <f t="shared" si="27"/>
        <v>17.928000000000001</v>
      </c>
      <c r="Y206" s="1">
        <f t="shared" si="28"/>
        <v>24.062879999999993</v>
      </c>
      <c r="Z206" s="7">
        <f t="shared" si="22"/>
        <v>1688.5779600000003</v>
      </c>
      <c r="AA206" s="55">
        <v>7.1</v>
      </c>
    </row>
    <row r="207" spans="1:27">
      <c r="A207" s="42">
        <v>-119.44277777777778</v>
      </c>
      <c r="B207" s="42">
        <v>49.031944444444456</v>
      </c>
      <c r="C207" s="43">
        <v>297</v>
      </c>
      <c r="D207" t="s">
        <v>83</v>
      </c>
      <c r="E207">
        <v>1978</v>
      </c>
      <c r="F207">
        <v>7</v>
      </c>
      <c r="G207">
        <v>24</v>
      </c>
      <c r="H207" s="41">
        <v>33.9</v>
      </c>
      <c r="I207" s="41">
        <v>14.4</v>
      </c>
      <c r="J207" s="41">
        <v>0</v>
      </c>
      <c r="K207" s="1">
        <f t="shared" si="29"/>
        <v>24.15</v>
      </c>
      <c r="L207" s="40">
        <f t="shared" si="30"/>
        <v>205</v>
      </c>
      <c r="O207" s="61"/>
      <c r="P207" s="17"/>
      <c r="Q207" s="1">
        <f t="shared" si="31"/>
        <v>23.17</v>
      </c>
      <c r="R207" s="1">
        <f t="shared" si="32"/>
        <v>22.499999999999996</v>
      </c>
      <c r="S207" s="1">
        <f t="shared" si="33"/>
        <v>19.149999999999999</v>
      </c>
      <c r="T207" s="7">
        <f t="shared" si="25"/>
        <v>1345.1000000000006</v>
      </c>
      <c r="U207" s="1">
        <f t="shared" si="23"/>
        <v>19.139241139422769</v>
      </c>
      <c r="V207" s="7">
        <f t="shared" si="24"/>
        <v>1264.2393252904867</v>
      </c>
      <c r="W207" s="1">
        <f t="shared" si="26"/>
        <v>31.605360000000005</v>
      </c>
      <c r="X207" s="1">
        <f t="shared" si="27"/>
        <v>17.928000000000001</v>
      </c>
      <c r="Y207" s="1">
        <f t="shared" si="28"/>
        <v>24.766680000000001</v>
      </c>
      <c r="Z207" s="7">
        <f t="shared" si="22"/>
        <v>1713.3446400000003</v>
      </c>
      <c r="AA207" s="55">
        <v>6.6</v>
      </c>
    </row>
    <row r="208" spans="1:27">
      <c r="A208" s="42">
        <v>-119.44277777777778</v>
      </c>
      <c r="B208" s="42">
        <v>49.031944444444456</v>
      </c>
      <c r="C208" s="43">
        <v>297</v>
      </c>
      <c r="D208" t="s">
        <v>83</v>
      </c>
      <c r="E208">
        <v>1978</v>
      </c>
      <c r="F208">
        <v>7</v>
      </c>
      <c r="G208">
        <v>25</v>
      </c>
      <c r="H208" s="41">
        <v>36.1</v>
      </c>
      <c r="I208" s="41">
        <v>13.9</v>
      </c>
      <c r="J208" s="41">
        <v>0</v>
      </c>
      <c r="K208" s="1">
        <f t="shared" si="29"/>
        <v>25</v>
      </c>
      <c r="L208" s="40">
        <f t="shared" si="30"/>
        <v>206</v>
      </c>
      <c r="O208" s="61"/>
      <c r="P208" s="17"/>
      <c r="Q208" s="1">
        <f t="shared" si="31"/>
        <v>24.110000000000003</v>
      </c>
      <c r="R208" s="1">
        <f t="shared" si="32"/>
        <v>22.918749999999996</v>
      </c>
      <c r="S208" s="1">
        <f t="shared" si="33"/>
        <v>20</v>
      </c>
      <c r="T208" s="7">
        <f t="shared" si="25"/>
        <v>1365.1000000000006</v>
      </c>
      <c r="U208" s="1">
        <f t="shared" si="23"/>
        <v>19.988763592086443</v>
      </c>
      <c r="V208" s="7">
        <f t="shared" si="24"/>
        <v>1284.228088882573</v>
      </c>
      <c r="W208" s="1">
        <f t="shared" si="26"/>
        <v>29.691360000000003</v>
      </c>
      <c r="X208" s="1">
        <f t="shared" si="27"/>
        <v>17.028000000000002</v>
      </c>
      <c r="Y208" s="1">
        <f t="shared" si="28"/>
        <v>23.359680000000004</v>
      </c>
      <c r="Z208" s="7">
        <f t="shared" si="22"/>
        <v>1736.7043200000003</v>
      </c>
      <c r="AA208" s="55">
        <v>7.3</v>
      </c>
    </row>
    <row r="209" spans="1:27">
      <c r="A209" s="42">
        <v>-119.44277777777778</v>
      </c>
      <c r="B209" s="42">
        <v>49.031944444444456</v>
      </c>
      <c r="C209" s="43">
        <v>297</v>
      </c>
      <c r="D209" t="s">
        <v>83</v>
      </c>
      <c r="E209">
        <v>1978</v>
      </c>
      <c r="F209">
        <v>7</v>
      </c>
      <c r="G209">
        <v>26</v>
      </c>
      <c r="H209" s="41">
        <v>29.4</v>
      </c>
      <c r="I209" s="41">
        <v>16.100000000000001</v>
      </c>
      <c r="J209" s="41">
        <v>7.1</v>
      </c>
      <c r="K209" s="1">
        <f t="shared" si="29"/>
        <v>22.75</v>
      </c>
      <c r="L209" s="40">
        <f t="shared" si="30"/>
        <v>207</v>
      </c>
      <c r="O209" s="61"/>
      <c r="P209" s="17"/>
      <c r="Q209" s="1">
        <f t="shared" si="31"/>
        <v>24.21</v>
      </c>
      <c r="R209" s="1">
        <f t="shared" si="32"/>
        <v>23.018749999999997</v>
      </c>
      <c r="S209" s="1">
        <f t="shared" si="33"/>
        <v>17.75</v>
      </c>
      <c r="T209" s="7">
        <f t="shared" si="25"/>
        <v>1382.8500000000006</v>
      </c>
      <c r="U209" s="1">
        <f t="shared" si="23"/>
        <v>17.740027687976717</v>
      </c>
      <c r="V209" s="7">
        <f t="shared" si="24"/>
        <v>1301.9681165705497</v>
      </c>
      <c r="W209" s="1">
        <f t="shared" si="26"/>
        <v>32.987759999999994</v>
      </c>
      <c r="X209" s="1">
        <f t="shared" si="27"/>
        <v>20.988</v>
      </c>
      <c r="Y209" s="1">
        <f t="shared" si="28"/>
        <v>26.987879999999997</v>
      </c>
      <c r="Z209" s="7">
        <f t="shared" si="22"/>
        <v>1763.6922000000002</v>
      </c>
      <c r="AA209" s="55">
        <v>5</v>
      </c>
    </row>
    <row r="210" spans="1:27">
      <c r="A210" s="42">
        <v>-119.44277777777778</v>
      </c>
      <c r="B210" s="42">
        <v>49.031944444444456</v>
      </c>
      <c r="C210" s="43">
        <v>297</v>
      </c>
      <c r="D210" t="s">
        <v>83</v>
      </c>
      <c r="E210">
        <v>1978</v>
      </c>
      <c r="F210">
        <v>7</v>
      </c>
      <c r="G210">
        <v>27</v>
      </c>
      <c r="H210" s="41">
        <v>30</v>
      </c>
      <c r="I210" s="41">
        <v>15</v>
      </c>
      <c r="J210" s="41">
        <v>0</v>
      </c>
      <c r="K210" s="1">
        <f t="shared" si="29"/>
        <v>22.5</v>
      </c>
      <c r="L210" s="40">
        <f t="shared" si="30"/>
        <v>208</v>
      </c>
      <c r="O210" s="61"/>
      <c r="P210" s="17"/>
      <c r="Q210" s="1">
        <f t="shared" si="31"/>
        <v>23.880000000000003</v>
      </c>
      <c r="R210" s="1">
        <f t="shared" si="32"/>
        <v>23.262499999999999</v>
      </c>
      <c r="S210" s="1">
        <f t="shared" si="33"/>
        <v>17.5</v>
      </c>
      <c r="T210" s="7">
        <f t="shared" si="25"/>
        <v>1400.3500000000006</v>
      </c>
      <c r="U210" s="1">
        <f t="shared" si="23"/>
        <v>17.490168143075635</v>
      </c>
      <c r="V210" s="7">
        <f t="shared" si="24"/>
        <v>1319.4582847136253</v>
      </c>
      <c r="W210" s="1">
        <f t="shared" si="26"/>
        <v>32.999999999999993</v>
      </c>
      <c r="X210" s="1">
        <f t="shared" si="27"/>
        <v>19.007999999999999</v>
      </c>
      <c r="Y210" s="1">
        <f t="shared" si="28"/>
        <v>26.003999999999998</v>
      </c>
      <c r="Z210" s="7">
        <f t="shared" si="22"/>
        <v>1789.6962000000001</v>
      </c>
      <c r="AA210" s="55">
        <v>5.3</v>
      </c>
    </row>
    <row r="211" spans="1:27">
      <c r="A211" s="42">
        <v>-119.44277777777778</v>
      </c>
      <c r="B211" s="42">
        <v>49.031944444444456</v>
      </c>
      <c r="C211" s="43">
        <v>297</v>
      </c>
      <c r="D211" t="s">
        <v>83</v>
      </c>
      <c r="E211">
        <v>1978</v>
      </c>
      <c r="F211">
        <v>7</v>
      </c>
      <c r="G211">
        <v>28</v>
      </c>
      <c r="H211" s="41">
        <v>32.200000000000003</v>
      </c>
      <c r="I211" s="41">
        <v>18.3</v>
      </c>
      <c r="J211" s="41">
        <v>0</v>
      </c>
      <c r="K211" s="1">
        <f t="shared" si="29"/>
        <v>25.25</v>
      </c>
      <c r="L211" s="40">
        <f t="shared" si="30"/>
        <v>209</v>
      </c>
      <c r="O211" s="61"/>
      <c r="P211" s="17"/>
      <c r="Q211" s="1">
        <f t="shared" si="31"/>
        <v>23.93</v>
      </c>
      <c r="R211" s="1">
        <f t="shared" si="32"/>
        <v>23.881250000000001</v>
      </c>
      <c r="S211" s="1">
        <f t="shared" si="33"/>
        <v>20.25</v>
      </c>
      <c r="T211" s="7">
        <f t="shared" si="25"/>
        <v>1420.6000000000006</v>
      </c>
      <c r="U211" s="1">
        <f t="shared" si="23"/>
        <v>20.238623136987524</v>
      </c>
      <c r="V211" s="7">
        <f t="shared" si="24"/>
        <v>1339.6969078506129</v>
      </c>
      <c r="W211" s="1">
        <f t="shared" si="26"/>
        <v>32.527439999999999</v>
      </c>
      <c r="X211" s="1">
        <f t="shared" si="27"/>
        <v>24.948</v>
      </c>
      <c r="Y211" s="1">
        <f t="shared" si="28"/>
        <v>28.737719999999999</v>
      </c>
      <c r="Z211" s="7">
        <f t="shared" si="22"/>
        <v>1818.4339200000002</v>
      </c>
      <c r="AA211" s="55">
        <v>5.5</v>
      </c>
    </row>
    <row r="212" spans="1:27">
      <c r="A212" s="42">
        <v>-119.44277777777778</v>
      </c>
      <c r="B212" s="42">
        <v>49.031944444444456</v>
      </c>
      <c r="C212" s="43">
        <v>297</v>
      </c>
      <c r="D212" t="s">
        <v>83</v>
      </c>
      <c r="E212">
        <v>1978</v>
      </c>
      <c r="F212">
        <v>7</v>
      </c>
      <c r="G212">
        <v>29</v>
      </c>
      <c r="H212" s="41">
        <v>33.299999999999997</v>
      </c>
      <c r="I212" s="41">
        <v>12.8</v>
      </c>
      <c r="J212" s="41">
        <v>0</v>
      </c>
      <c r="K212" s="1">
        <f t="shared" si="29"/>
        <v>23.049999999999997</v>
      </c>
      <c r="L212" s="40">
        <f t="shared" si="30"/>
        <v>210</v>
      </c>
      <c r="O212" s="61"/>
      <c r="P212" s="17"/>
      <c r="Q212" s="1">
        <f t="shared" si="31"/>
        <v>23.71</v>
      </c>
      <c r="R212" s="1">
        <f t="shared" si="32"/>
        <v>23.981250000000003</v>
      </c>
      <c r="S212" s="1">
        <f t="shared" si="33"/>
        <v>18.049999999999997</v>
      </c>
      <c r="T212" s="7">
        <f t="shared" si="25"/>
        <v>1438.6500000000005</v>
      </c>
      <c r="U212" s="1">
        <f t="shared" si="23"/>
        <v>18.039859141858013</v>
      </c>
      <c r="V212" s="7">
        <f t="shared" si="24"/>
        <v>1357.7367669924708</v>
      </c>
      <c r="W212" s="1">
        <f t="shared" si="26"/>
        <v>31.986240000000009</v>
      </c>
      <c r="X212" s="1">
        <f t="shared" si="27"/>
        <v>15.048</v>
      </c>
      <c r="Y212" s="1">
        <f t="shared" si="28"/>
        <v>23.517120000000006</v>
      </c>
      <c r="Z212" s="7">
        <f t="shared" si="22"/>
        <v>1841.9510400000001</v>
      </c>
      <c r="AA212" s="55">
        <v>6.5</v>
      </c>
    </row>
    <row r="213" spans="1:27">
      <c r="A213" s="42">
        <v>-119.44277777777778</v>
      </c>
      <c r="B213" s="42">
        <v>49.031944444444456</v>
      </c>
      <c r="C213" s="43">
        <v>297</v>
      </c>
      <c r="D213" t="s">
        <v>83</v>
      </c>
      <c r="E213">
        <v>1978</v>
      </c>
      <c r="F213">
        <v>7</v>
      </c>
      <c r="G213">
        <v>30</v>
      </c>
      <c r="H213" s="41">
        <v>35</v>
      </c>
      <c r="I213" s="41">
        <v>13.3</v>
      </c>
      <c r="J213" s="41">
        <v>0</v>
      </c>
      <c r="K213" s="1">
        <f t="shared" si="29"/>
        <v>24.15</v>
      </c>
      <c r="L213" s="40">
        <f t="shared" si="30"/>
        <v>211</v>
      </c>
      <c r="O213" s="61"/>
      <c r="P213" s="17"/>
      <c r="Q213" s="1">
        <f t="shared" si="31"/>
        <v>23.540000000000003</v>
      </c>
      <c r="R213" s="1">
        <f t="shared" si="32"/>
        <v>23.981250000000003</v>
      </c>
      <c r="S213" s="1">
        <f t="shared" si="33"/>
        <v>19.149999999999999</v>
      </c>
      <c r="T213" s="7">
        <f t="shared" si="25"/>
        <v>1457.8000000000006</v>
      </c>
      <c r="U213" s="1">
        <f t="shared" si="23"/>
        <v>19.139241139422769</v>
      </c>
      <c r="V213" s="7">
        <f t="shared" si="24"/>
        <v>1376.8760081318935</v>
      </c>
      <c r="W213" s="1">
        <f t="shared" si="26"/>
        <v>30.75</v>
      </c>
      <c r="X213" s="1">
        <f t="shared" si="27"/>
        <v>15.947999999999999</v>
      </c>
      <c r="Y213" s="1">
        <f t="shared" si="28"/>
        <v>23.349</v>
      </c>
      <c r="Z213" s="7">
        <f t="shared" si="22"/>
        <v>1865.3000400000001</v>
      </c>
      <c r="AA213" s="55">
        <v>6.9</v>
      </c>
    </row>
    <row r="214" spans="1:27">
      <c r="A214" s="42">
        <v>-119.44277777777778</v>
      </c>
      <c r="B214" s="42">
        <v>49.031944444444456</v>
      </c>
      <c r="C214" s="43">
        <v>297</v>
      </c>
      <c r="D214" t="s">
        <v>83</v>
      </c>
      <c r="E214">
        <v>1978</v>
      </c>
      <c r="F214">
        <v>7</v>
      </c>
      <c r="G214">
        <v>31</v>
      </c>
      <c r="H214" s="41">
        <v>33.9</v>
      </c>
      <c r="I214" s="41">
        <v>17.2</v>
      </c>
      <c r="J214" s="41">
        <v>0</v>
      </c>
      <c r="K214" s="1">
        <f t="shared" si="29"/>
        <v>25.549999999999997</v>
      </c>
      <c r="L214" s="40">
        <f t="shared" si="30"/>
        <v>212</v>
      </c>
      <c r="O214" s="61"/>
      <c r="P214" s="17"/>
      <c r="Q214" s="1">
        <f t="shared" si="31"/>
        <v>24.1</v>
      </c>
      <c r="R214" s="1">
        <f t="shared" si="32"/>
        <v>24.05</v>
      </c>
      <c r="S214" s="1">
        <f t="shared" si="33"/>
        <v>20.549999999999997</v>
      </c>
      <c r="T214" s="7">
        <f t="shared" si="25"/>
        <v>1478.3500000000006</v>
      </c>
      <c r="U214" s="1">
        <f t="shared" si="23"/>
        <v>20.538454590868817</v>
      </c>
      <c r="V214" s="7">
        <f t="shared" si="24"/>
        <v>1397.4144627227624</v>
      </c>
      <c r="W214" s="1">
        <f t="shared" si="26"/>
        <v>31.605360000000005</v>
      </c>
      <c r="X214" s="1">
        <f t="shared" si="27"/>
        <v>22.967999999999996</v>
      </c>
      <c r="Y214" s="1">
        <f t="shared" si="28"/>
        <v>27.28668</v>
      </c>
      <c r="Z214" s="7">
        <f t="shared" si="22"/>
        <v>1892.58672</v>
      </c>
      <c r="AA214" s="55">
        <v>6</v>
      </c>
    </row>
    <row r="215" spans="1:27">
      <c r="A215" s="42">
        <v>-119.44277777777778</v>
      </c>
      <c r="B215" s="42">
        <v>49.031944444444456</v>
      </c>
      <c r="C215" s="43">
        <v>297</v>
      </c>
      <c r="D215" t="s">
        <v>83</v>
      </c>
      <c r="E215">
        <v>1978</v>
      </c>
      <c r="F215">
        <v>8</v>
      </c>
      <c r="G215">
        <v>1</v>
      </c>
      <c r="H215" s="41">
        <v>33.299999999999997</v>
      </c>
      <c r="I215" s="41">
        <v>13.9</v>
      </c>
      <c r="J215" s="41">
        <v>0</v>
      </c>
      <c r="K215" s="1">
        <f t="shared" si="29"/>
        <v>23.599999999999998</v>
      </c>
      <c r="L215" s="40">
        <f t="shared" si="30"/>
        <v>213</v>
      </c>
      <c r="O215" s="61"/>
      <c r="P215" s="17"/>
      <c r="Q215" s="1">
        <f t="shared" si="31"/>
        <v>24.32</v>
      </c>
      <c r="R215" s="1">
        <f t="shared" si="32"/>
        <v>23.981249999999999</v>
      </c>
      <c r="S215" s="1">
        <f t="shared" si="33"/>
        <v>18.599999999999998</v>
      </c>
      <c r="T215" s="7">
        <f t="shared" si="25"/>
        <v>1496.9500000000005</v>
      </c>
      <c r="U215" s="1">
        <f t="shared" si="23"/>
        <v>18.589550140640391</v>
      </c>
      <c r="V215" s="7">
        <f t="shared" si="24"/>
        <v>1416.0040128634027</v>
      </c>
      <c r="W215" s="1">
        <f t="shared" si="26"/>
        <v>31.986240000000009</v>
      </c>
      <c r="X215" s="1">
        <f t="shared" si="27"/>
        <v>17.028000000000002</v>
      </c>
      <c r="Y215" s="1">
        <f t="shared" si="28"/>
        <v>24.507120000000008</v>
      </c>
      <c r="Z215" s="7">
        <f t="shared" si="22"/>
        <v>1917.09384</v>
      </c>
      <c r="AA215" s="55">
        <v>6.5</v>
      </c>
    </row>
    <row r="216" spans="1:27">
      <c r="A216" s="42">
        <v>-119.44277777777778</v>
      </c>
      <c r="B216" s="42">
        <v>49.031944444444456</v>
      </c>
      <c r="C216" s="43">
        <v>297</v>
      </c>
      <c r="D216" t="s">
        <v>83</v>
      </c>
      <c r="E216">
        <v>1978</v>
      </c>
      <c r="F216">
        <v>8</v>
      </c>
      <c r="G216">
        <v>2</v>
      </c>
      <c r="H216" s="41">
        <v>35</v>
      </c>
      <c r="I216" s="41">
        <v>13.3</v>
      </c>
      <c r="J216" s="41">
        <v>0</v>
      </c>
      <c r="K216" s="1">
        <f t="shared" si="29"/>
        <v>24.15</v>
      </c>
      <c r="L216" s="40">
        <f t="shared" si="30"/>
        <v>214</v>
      </c>
      <c r="O216" s="61"/>
      <c r="P216" s="17"/>
      <c r="Q216" s="1">
        <f t="shared" si="31"/>
        <v>24.099999999999998</v>
      </c>
      <c r="R216" s="1">
        <f t="shared" si="32"/>
        <v>23.875</v>
      </c>
      <c r="S216" s="1">
        <f t="shared" si="33"/>
        <v>19.149999999999999</v>
      </c>
      <c r="T216" s="7">
        <f t="shared" si="25"/>
        <v>1516.1000000000006</v>
      </c>
      <c r="U216" s="1">
        <f t="shared" si="23"/>
        <v>19.139241139422769</v>
      </c>
      <c r="V216" s="7">
        <f t="shared" si="24"/>
        <v>1435.1432540028254</v>
      </c>
      <c r="W216" s="1">
        <f t="shared" si="26"/>
        <v>30.75</v>
      </c>
      <c r="X216" s="1">
        <f t="shared" si="27"/>
        <v>15.947999999999999</v>
      </c>
      <c r="Y216" s="1">
        <f t="shared" si="28"/>
        <v>23.349</v>
      </c>
      <c r="Z216" s="7">
        <f t="shared" si="22"/>
        <v>1940.4428399999999</v>
      </c>
      <c r="AA216" s="55">
        <v>7</v>
      </c>
    </row>
    <row r="217" spans="1:27">
      <c r="A217" s="42">
        <v>-119.44277777777778</v>
      </c>
      <c r="B217" s="42">
        <v>49.031944444444456</v>
      </c>
      <c r="C217" s="43">
        <v>297</v>
      </c>
      <c r="D217" t="s">
        <v>83</v>
      </c>
      <c r="E217">
        <v>1978</v>
      </c>
      <c r="F217">
        <v>8</v>
      </c>
      <c r="G217">
        <v>3</v>
      </c>
      <c r="H217" s="41">
        <v>36.1</v>
      </c>
      <c r="I217" s="41">
        <v>13.9</v>
      </c>
      <c r="J217" s="41">
        <v>0</v>
      </c>
      <c r="K217" s="1">
        <f t="shared" si="29"/>
        <v>25</v>
      </c>
      <c r="L217" s="40">
        <f t="shared" si="30"/>
        <v>215</v>
      </c>
      <c r="O217" s="61"/>
      <c r="P217" s="17"/>
      <c r="Q217" s="1">
        <f t="shared" si="31"/>
        <v>24.490000000000002</v>
      </c>
      <c r="R217" s="1">
        <f t="shared" si="32"/>
        <v>24.15625</v>
      </c>
      <c r="S217" s="1">
        <f t="shared" si="33"/>
        <v>20</v>
      </c>
      <c r="T217" s="7">
        <f t="shared" si="25"/>
        <v>1536.1000000000006</v>
      </c>
      <c r="U217" s="1">
        <f t="shared" si="23"/>
        <v>19.988763592086443</v>
      </c>
      <c r="V217" s="7">
        <f t="shared" si="24"/>
        <v>1455.1320175949118</v>
      </c>
      <c r="W217" s="1">
        <f t="shared" si="26"/>
        <v>29.691360000000003</v>
      </c>
      <c r="X217" s="1">
        <f t="shared" si="27"/>
        <v>17.028000000000002</v>
      </c>
      <c r="Y217" s="1">
        <f t="shared" si="28"/>
        <v>23.359680000000004</v>
      </c>
      <c r="Z217" s="7">
        <f t="shared" si="22"/>
        <v>1963.80252</v>
      </c>
      <c r="AA217" s="55">
        <v>7.2</v>
      </c>
    </row>
    <row r="218" spans="1:27">
      <c r="A218" s="42">
        <v>-119.44277777777778</v>
      </c>
      <c r="B218" s="42">
        <v>49.031944444444456</v>
      </c>
      <c r="C218" s="43">
        <v>297</v>
      </c>
      <c r="D218" t="s">
        <v>83</v>
      </c>
      <c r="E218">
        <v>1978</v>
      </c>
      <c r="F218">
        <v>8</v>
      </c>
      <c r="G218">
        <v>4</v>
      </c>
      <c r="H218" s="41">
        <v>36.1</v>
      </c>
      <c r="I218" s="41">
        <v>16.100000000000001</v>
      </c>
      <c r="J218" s="41">
        <v>0</v>
      </c>
      <c r="K218" s="1">
        <f t="shared" si="29"/>
        <v>26.1</v>
      </c>
      <c r="L218" s="40">
        <f t="shared" si="30"/>
        <v>216</v>
      </c>
      <c r="O218" s="61"/>
      <c r="P218" s="17"/>
      <c r="Q218" s="1">
        <f t="shared" si="31"/>
        <v>24.880000000000003</v>
      </c>
      <c r="R218" s="1">
        <f t="shared" si="32"/>
        <v>24.606250000000006</v>
      </c>
      <c r="S218" s="1">
        <f t="shared" si="33"/>
        <v>21.1</v>
      </c>
      <c r="T218" s="7">
        <f t="shared" si="25"/>
        <v>1557.2000000000005</v>
      </c>
      <c r="U218" s="1">
        <f t="shared" si="23"/>
        <v>21.088145589651198</v>
      </c>
      <c r="V218" s="7">
        <f t="shared" si="24"/>
        <v>1476.220163184563</v>
      </c>
      <c r="W218" s="1">
        <f t="shared" si="26"/>
        <v>29.691360000000003</v>
      </c>
      <c r="X218" s="1">
        <f t="shared" si="27"/>
        <v>20.988</v>
      </c>
      <c r="Y218" s="1">
        <f t="shared" si="28"/>
        <v>25.339680000000001</v>
      </c>
      <c r="Z218" s="7">
        <f t="shared" ref="Z218:Z281" si="34">(Z217+Y218)</f>
        <v>1989.1422</v>
      </c>
      <c r="AA218" s="55">
        <v>6.9</v>
      </c>
    </row>
    <row r="219" spans="1:27">
      <c r="A219" s="42">
        <v>-119.44277777777778</v>
      </c>
      <c r="B219" s="42">
        <v>49.031944444444456</v>
      </c>
      <c r="C219" s="43">
        <v>297</v>
      </c>
      <c r="D219" t="s">
        <v>83</v>
      </c>
      <c r="E219">
        <v>1978</v>
      </c>
      <c r="F219">
        <v>8</v>
      </c>
      <c r="G219">
        <v>5</v>
      </c>
      <c r="H219" s="41">
        <v>32.200000000000003</v>
      </c>
      <c r="I219" s="41">
        <v>21.1</v>
      </c>
      <c r="J219" s="41">
        <v>0</v>
      </c>
      <c r="K219" s="1">
        <f t="shared" si="29"/>
        <v>26.650000000000002</v>
      </c>
      <c r="L219" s="40">
        <f t="shared" si="30"/>
        <v>217</v>
      </c>
      <c r="O219" s="61"/>
      <c r="P219" s="17"/>
      <c r="Q219" s="1">
        <f t="shared" si="31"/>
        <v>25.099999999999998</v>
      </c>
      <c r="R219" s="1">
        <f t="shared" si="32"/>
        <v>24.78125</v>
      </c>
      <c r="S219" s="1">
        <f t="shared" si="33"/>
        <v>21.650000000000002</v>
      </c>
      <c r="T219" s="7">
        <f t="shared" si="25"/>
        <v>1578.8500000000006</v>
      </c>
      <c r="U219" s="1">
        <f t="shared" si="23"/>
        <v>21.637836588433576</v>
      </c>
      <c r="V219" s="7">
        <f t="shared" si="24"/>
        <v>1497.8579997729967</v>
      </c>
      <c r="W219" s="1">
        <f t="shared" si="26"/>
        <v>32.527439999999999</v>
      </c>
      <c r="X219" s="1">
        <f t="shared" si="27"/>
        <v>29.988</v>
      </c>
      <c r="Y219" s="1">
        <f t="shared" si="28"/>
        <v>31.257719999999999</v>
      </c>
      <c r="Z219" s="7">
        <f t="shared" si="34"/>
        <v>2020.3999200000001</v>
      </c>
      <c r="AA219" s="55">
        <v>5</v>
      </c>
    </row>
    <row r="220" spans="1:27">
      <c r="A220" s="42">
        <v>-119.44277777777778</v>
      </c>
      <c r="B220" s="42">
        <v>49.031944444444456</v>
      </c>
      <c r="C220" s="43">
        <v>297</v>
      </c>
      <c r="D220" t="s">
        <v>83</v>
      </c>
      <c r="E220">
        <v>1978</v>
      </c>
      <c r="F220">
        <v>8</v>
      </c>
      <c r="G220">
        <v>6</v>
      </c>
      <c r="H220" s="41">
        <v>35</v>
      </c>
      <c r="I220" s="41">
        <v>13.9</v>
      </c>
      <c r="J220" s="41">
        <v>0</v>
      </c>
      <c r="K220" s="1">
        <f t="shared" si="29"/>
        <v>24.45</v>
      </c>
      <c r="L220" s="40">
        <f t="shared" si="30"/>
        <v>218</v>
      </c>
      <c r="O220" s="61"/>
      <c r="P220" s="17"/>
      <c r="Q220" s="1">
        <f t="shared" si="31"/>
        <v>25.27</v>
      </c>
      <c r="R220" s="1">
        <f t="shared" si="32"/>
        <v>24.956250000000001</v>
      </c>
      <c r="S220" s="1">
        <f t="shared" si="33"/>
        <v>19.45</v>
      </c>
      <c r="T220" s="7">
        <f t="shared" si="25"/>
        <v>1598.3000000000006</v>
      </c>
      <c r="U220" s="1">
        <f t="shared" si="23"/>
        <v>19.439072593304065</v>
      </c>
      <c r="V220" s="7">
        <f t="shared" si="24"/>
        <v>1517.2970723663007</v>
      </c>
      <c r="W220" s="1">
        <f t="shared" si="26"/>
        <v>30.75</v>
      </c>
      <c r="X220" s="1">
        <f t="shared" si="27"/>
        <v>17.028000000000002</v>
      </c>
      <c r="Y220" s="1">
        <f t="shared" si="28"/>
        <v>23.889000000000003</v>
      </c>
      <c r="Z220" s="7">
        <f t="shared" si="34"/>
        <v>2044.28892</v>
      </c>
      <c r="AA220" s="55">
        <v>6.9</v>
      </c>
    </row>
    <row r="221" spans="1:27">
      <c r="A221" s="42">
        <v>-119.44277777777778</v>
      </c>
      <c r="B221" s="42">
        <v>49.031944444444456</v>
      </c>
      <c r="C221" s="43">
        <v>297</v>
      </c>
      <c r="D221" t="s">
        <v>83</v>
      </c>
      <c r="E221">
        <v>1978</v>
      </c>
      <c r="F221">
        <v>8</v>
      </c>
      <c r="G221">
        <v>7</v>
      </c>
      <c r="H221" s="41">
        <v>33.299999999999997</v>
      </c>
      <c r="I221" s="41">
        <v>15</v>
      </c>
      <c r="J221" s="41">
        <v>0</v>
      </c>
      <c r="K221" s="1">
        <f t="shared" si="29"/>
        <v>24.15</v>
      </c>
      <c r="L221" s="40">
        <f t="shared" si="30"/>
        <v>219</v>
      </c>
      <c r="O221" s="61"/>
      <c r="P221" s="17"/>
      <c r="Q221" s="1">
        <f t="shared" si="31"/>
        <v>25.27</v>
      </c>
      <c r="R221" s="1">
        <f t="shared" si="32"/>
        <v>24.956250000000001</v>
      </c>
      <c r="S221" s="1">
        <f t="shared" si="33"/>
        <v>19.149999999999999</v>
      </c>
      <c r="T221" s="7">
        <f t="shared" si="25"/>
        <v>1617.4500000000007</v>
      </c>
      <c r="U221" s="1">
        <f t="shared" si="23"/>
        <v>19.139241139422769</v>
      </c>
      <c r="V221" s="7">
        <f t="shared" si="24"/>
        <v>1536.4363135057233</v>
      </c>
      <c r="W221" s="1">
        <f t="shared" si="26"/>
        <v>31.986240000000009</v>
      </c>
      <c r="X221" s="1">
        <f t="shared" si="27"/>
        <v>19.007999999999999</v>
      </c>
      <c r="Y221" s="1">
        <f t="shared" si="28"/>
        <v>25.497120000000002</v>
      </c>
      <c r="Z221" s="7">
        <f t="shared" si="34"/>
        <v>2069.78604</v>
      </c>
      <c r="AA221" s="55">
        <v>6.2</v>
      </c>
    </row>
    <row r="222" spans="1:27">
      <c r="A222" s="42">
        <v>-119.44277777777778</v>
      </c>
      <c r="B222" s="42">
        <v>49.031944444444456</v>
      </c>
      <c r="C222" s="43">
        <v>297</v>
      </c>
      <c r="D222" t="s">
        <v>83</v>
      </c>
      <c r="E222">
        <v>1978</v>
      </c>
      <c r="F222">
        <v>8</v>
      </c>
      <c r="G222">
        <v>8</v>
      </c>
      <c r="H222" s="41">
        <v>37.200000000000003</v>
      </c>
      <c r="I222" s="41">
        <v>13.9</v>
      </c>
      <c r="J222" s="41">
        <v>0</v>
      </c>
      <c r="K222" s="1">
        <f t="shared" si="29"/>
        <v>25.55</v>
      </c>
      <c r="L222" s="40">
        <f t="shared" si="30"/>
        <v>220</v>
      </c>
      <c r="O222" s="61"/>
      <c r="P222" s="17"/>
      <c r="Q222" s="1">
        <f t="shared" si="31"/>
        <v>25.38</v>
      </c>
      <c r="R222" s="1">
        <f t="shared" si="32"/>
        <v>24.956249999999997</v>
      </c>
      <c r="S222" s="1">
        <f t="shared" si="33"/>
        <v>20.55</v>
      </c>
      <c r="T222" s="7">
        <f t="shared" si="25"/>
        <v>1638.0000000000007</v>
      </c>
      <c r="U222" s="1">
        <f t="shared" ref="U222:U285" si="35">S222*AB$114</f>
        <v>20.53845459086882</v>
      </c>
      <c r="V222" s="7">
        <f t="shared" ref="V222:V285" si="36">V221+U222</f>
        <v>1556.9747680965922</v>
      </c>
      <c r="W222" s="1">
        <f t="shared" si="26"/>
        <v>28.429439999999992</v>
      </c>
      <c r="X222" s="1">
        <f t="shared" si="27"/>
        <v>17.028000000000002</v>
      </c>
      <c r="Y222" s="1">
        <f t="shared" si="28"/>
        <v>22.728719999999996</v>
      </c>
      <c r="Z222" s="7">
        <f t="shared" si="34"/>
        <v>2092.51476</v>
      </c>
      <c r="AA222" s="55">
        <v>7.5</v>
      </c>
    </row>
    <row r="223" spans="1:27">
      <c r="A223" s="42">
        <v>-119.44277777777778</v>
      </c>
      <c r="B223" s="42">
        <v>49.031944444444456</v>
      </c>
      <c r="C223" s="43">
        <v>297</v>
      </c>
      <c r="D223" t="s">
        <v>83</v>
      </c>
      <c r="E223">
        <v>1978</v>
      </c>
      <c r="F223">
        <v>8</v>
      </c>
      <c r="G223">
        <v>9</v>
      </c>
      <c r="H223" s="41">
        <v>36.700000000000003</v>
      </c>
      <c r="I223" s="41">
        <v>15</v>
      </c>
      <c r="J223" s="41">
        <v>0</v>
      </c>
      <c r="K223" s="1">
        <f t="shared" si="29"/>
        <v>25.85</v>
      </c>
      <c r="L223" s="40">
        <f t="shared" si="30"/>
        <v>221</v>
      </c>
      <c r="O223" s="61"/>
      <c r="P223" s="17"/>
      <c r="Q223" s="1">
        <f t="shared" si="31"/>
        <v>25.330000000000002</v>
      </c>
      <c r="R223" s="1">
        <f t="shared" si="32"/>
        <v>25.237499999999997</v>
      </c>
      <c r="S223" s="1">
        <f t="shared" si="33"/>
        <v>20.85</v>
      </c>
      <c r="T223" s="7">
        <f t="shared" si="25"/>
        <v>1658.8500000000006</v>
      </c>
      <c r="U223" s="1">
        <f t="shared" si="35"/>
        <v>20.838286044750117</v>
      </c>
      <c r="V223" s="7">
        <f t="shared" si="36"/>
        <v>1577.8130541413423</v>
      </c>
      <c r="W223" s="1">
        <f t="shared" si="26"/>
        <v>29.028240000000004</v>
      </c>
      <c r="X223" s="1">
        <f t="shared" si="27"/>
        <v>19.007999999999999</v>
      </c>
      <c r="Y223" s="1">
        <f t="shared" si="28"/>
        <v>24.018120000000003</v>
      </c>
      <c r="Z223" s="7">
        <f t="shared" si="34"/>
        <v>2116.5328800000002</v>
      </c>
      <c r="AA223" s="55">
        <v>7.1</v>
      </c>
    </row>
    <row r="224" spans="1:27">
      <c r="A224" s="42">
        <v>-119.44277777777778</v>
      </c>
      <c r="B224" s="42">
        <v>49.031944444444456</v>
      </c>
      <c r="C224" s="43">
        <v>297</v>
      </c>
      <c r="D224" t="s">
        <v>83</v>
      </c>
      <c r="E224">
        <v>1978</v>
      </c>
      <c r="F224">
        <v>8</v>
      </c>
      <c r="G224">
        <v>10</v>
      </c>
      <c r="H224" s="41">
        <v>31.7</v>
      </c>
      <c r="I224" s="41">
        <v>15.6</v>
      </c>
      <c r="J224" s="41">
        <v>0</v>
      </c>
      <c r="K224" s="1">
        <f t="shared" si="29"/>
        <v>23.65</v>
      </c>
      <c r="L224" s="40">
        <f t="shared" si="30"/>
        <v>222</v>
      </c>
      <c r="O224" s="61"/>
      <c r="P224" s="17"/>
      <c r="Q224" s="1">
        <f t="shared" si="31"/>
        <v>24.729999999999997</v>
      </c>
      <c r="R224" s="1">
        <f t="shared" si="32"/>
        <v>25.174999999999997</v>
      </c>
      <c r="S224" s="1">
        <f t="shared" si="33"/>
        <v>18.649999999999999</v>
      </c>
      <c r="T224" s="7">
        <f t="shared" si="25"/>
        <v>1677.5000000000007</v>
      </c>
      <c r="U224" s="1">
        <f t="shared" si="35"/>
        <v>18.639522049620606</v>
      </c>
      <c r="V224" s="7">
        <f t="shared" si="36"/>
        <v>1596.4525761909629</v>
      </c>
      <c r="W224" s="1">
        <f t="shared" si="26"/>
        <v>32.706239999999994</v>
      </c>
      <c r="X224" s="1">
        <f t="shared" si="27"/>
        <v>20.088000000000001</v>
      </c>
      <c r="Y224" s="1">
        <f t="shared" si="28"/>
        <v>26.397119999999997</v>
      </c>
      <c r="Z224" s="7">
        <f t="shared" si="34"/>
        <v>2142.9300000000003</v>
      </c>
      <c r="AA224" s="55">
        <v>5.6</v>
      </c>
    </row>
    <row r="225" spans="1:27">
      <c r="A225" s="42">
        <v>-119.44277777777778</v>
      </c>
      <c r="B225" s="42">
        <v>49.031944444444456</v>
      </c>
      <c r="C225" s="43">
        <v>297</v>
      </c>
      <c r="D225" t="s">
        <v>83</v>
      </c>
      <c r="E225">
        <v>1978</v>
      </c>
      <c r="F225">
        <v>8</v>
      </c>
      <c r="G225">
        <v>11</v>
      </c>
      <c r="H225" s="41">
        <v>25.6</v>
      </c>
      <c r="I225" s="41">
        <v>15.6</v>
      </c>
      <c r="J225" s="41">
        <v>2.2999999999999998</v>
      </c>
      <c r="K225" s="1">
        <f t="shared" si="29"/>
        <v>20.6</v>
      </c>
      <c r="L225" s="40">
        <f t="shared" si="30"/>
        <v>223</v>
      </c>
      <c r="O225" s="61"/>
      <c r="P225" s="17"/>
      <c r="Q225" s="1">
        <f t="shared" si="31"/>
        <v>23.96</v>
      </c>
      <c r="R225" s="1">
        <f t="shared" si="32"/>
        <v>24.625000000000004</v>
      </c>
      <c r="S225" s="1">
        <f t="shared" si="33"/>
        <v>15.600000000000001</v>
      </c>
      <c r="T225" s="7">
        <f t="shared" si="25"/>
        <v>1693.1000000000006</v>
      </c>
      <c r="U225" s="1">
        <f t="shared" si="35"/>
        <v>15.591235601827426</v>
      </c>
      <c r="V225" s="7">
        <f t="shared" si="36"/>
        <v>1612.0438117927904</v>
      </c>
      <c r="W225" s="1">
        <f t="shared" si="26"/>
        <v>31.505760000000002</v>
      </c>
      <c r="X225" s="1">
        <f t="shared" si="27"/>
        <v>20.088000000000001</v>
      </c>
      <c r="Y225" s="1">
        <f t="shared" si="28"/>
        <v>25.796880000000002</v>
      </c>
      <c r="Z225" s="7">
        <f t="shared" si="34"/>
        <v>2168.7268800000002</v>
      </c>
      <c r="AA225" s="55">
        <v>3.8</v>
      </c>
    </row>
    <row r="226" spans="1:27">
      <c r="A226" s="42">
        <v>-119.44277777777778</v>
      </c>
      <c r="B226" s="42">
        <v>49.031944444444456</v>
      </c>
      <c r="C226" s="43">
        <v>297</v>
      </c>
      <c r="D226" t="s">
        <v>83</v>
      </c>
      <c r="E226">
        <v>1978</v>
      </c>
      <c r="F226">
        <v>8</v>
      </c>
      <c r="G226">
        <v>12</v>
      </c>
      <c r="H226" s="41">
        <v>23.3</v>
      </c>
      <c r="I226" s="41">
        <v>13.3</v>
      </c>
      <c r="J226" s="41">
        <v>0.3</v>
      </c>
      <c r="K226" s="1">
        <f t="shared" si="29"/>
        <v>18.3</v>
      </c>
      <c r="L226" s="40">
        <f t="shared" si="30"/>
        <v>224</v>
      </c>
      <c r="O226" s="61"/>
      <c r="P226" s="17"/>
      <c r="Q226" s="1">
        <f t="shared" si="31"/>
        <v>22.79</v>
      </c>
      <c r="R226" s="1">
        <f t="shared" si="32"/>
        <v>23.650000000000006</v>
      </c>
      <c r="S226" s="1">
        <f t="shared" si="33"/>
        <v>13.3</v>
      </c>
      <c r="T226" s="7">
        <f t="shared" si="25"/>
        <v>1706.4000000000005</v>
      </c>
      <c r="U226" s="1">
        <f t="shared" si="35"/>
        <v>13.292527788737486</v>
      </c>
      <c r="V226" s="7">
        <f t="shared" si="36"/>
        <v>1625.3363395815279</v>
      </c>
      <c r="W226" s="1">
        <f t="shared" si="26"/>
        <v>29.430239999999998</v>
      </c>
      <c r="X226" s="1">
        <f t="shared" si="27"/>
        <v>15.947999999999999</v>
      </c>
      <c r="Y226" s="1">
        <f t="shared" si="28"/>
        <v>22.689119999999999</v>
      </c>
      <c r="Z226" s="7">
        <f t="shared" si="34"/>
        <v>2191.4160000000002</v>
      </c>
      <c r="AA226" s="55">
        <v>3.5</v>
      </c>
    </row>
    <row r="227" spans="1:27">
      <c r="A227" s="42">
        <v>-119.44277777777778</v>
      </c>
      <c r="B227" s="42">
        <v>49.031944444444456</v>
      </c>
      <c r="C227" s="43">
        <v>297</v>
      </c>
      <c r="D227" t="s">
        <v>83</v>
      </c>
      <c r="E227">
        <v>1978</v>
      </c>
      <c r="F227">
        <v>8</v>
      </c>
      <c r="G227">
        <v>13</v>
      </c>
      <c r="H227" s="41">
        <v>25</v>
      </c>
      <c r="I227" s="41">
        <v>12.8</v>
      </c>
      <c r="J227" s="41">
        <v>0.8</v>
      </c>
      <c r="K227" s="1">
        <f t="shared" si="29"/>
        <v>18.899999999999999</v>
      </c>
      <c r="L227" s="40">
        <f t="shared" si="30"/>
        <v>225</v>
      </c>
      <c r="O227" s="61"/>
      <c r="P227" s="17"/>
      <c r="Q227" s="1">
        <f t="shared" si="31"/>
        <v>21.46</v>
      </c>
      <c r="R227" s="1">
        <f t="shared" si="32"/>
        <v>22.681250000000002</v>
      </c>
      <c r="S227" s="1">
        <f t="shared" si="33"/>
        <v>13.899999999999999</v>
      </c>
      <c r="T227" s="7">
        <f t="shared" si="25"/>
        <v>1720.3000000000006</v>
      </c>
      <c r="U227" s="1">
        <f t="shared" si="35"/>
        <v>13.892190696500077</v>
      </c>
      <c r="V227" s="7">
        <f t="shared" si="36"/>
        <v>1639.2285302780281</v>
      </c>
      <c r="W227" s="1">
        <f t="shared" si="26"/>
        <v>31.05</v>
      </c>
      <c r="X227" s="1">
        <f t="shared" si="27"/>
        <v>15.048</v>
      </c>
      <c r="Y227" s="1">
        <f t="shared" si="28"/>
        <v>23.048999999999999</v>
      </c>
      <c r="Z227" s="7">
        <f t="shared" si="34"/>
        <v>2214.4650000000001</v>
      </c>
      <c r="AA227" s="55">
        <v>4</v>
      </c>
    </row>
    <row r="228" spans="1:27">
      <c r="A228" s="42">
        <v>-119.44277777777778</v>
      </c>
      <c r="B228" s="42">
        <v>49.031944444444456</v>
      </c>
      <c r="C228" s="43">
        <v>297</v>
      </c>
      <c r="D228" t="s">
        <v>83</v>
      </c>
      <c r="E228">
        <v>1978</v>
      </c>
      <c r="F228">
        <v>8</v>
      </c>
      <c r="G228">
        <v>14</v>
      </c>
      <c r="H228" s="41">
        <v>18.899999999999999</v>
      </c>
      <c r="I228" s="41">
        <v>9.4</v>
      </c>
      <c r="J228" s="41">
        <v>6.4</v>
      </c>
      <c r="K228" s="1">
        <f t="shared" si="29"/>
        <v>14.149999999999999</v>
      </c>
      <c r="L228" s="40">
        <f t="shared" si="30"/>
        <v>226</v>
      </c>
      <c r="O228" s="61"/>
      <c r="P228" s="17"/>
      <c r="Q228" s="1">
        <f t="shared" si="31"/>
        <v>19.12</v>
      </c>
      <c r="R228" s="1">
        <f t="shared" si="32"/>
        <v>21.393749999999997</v>
      </c>
      <c r="S228" s="1">
        <f t="shared" si="33"/>
        <v>9.1499999999999986</v>
      </c>
      <c r="T228" s="7">
        <f t="shared" si="25"/>
        <v>1729.4500000000007</v>
      </c>
      <c r="U228" s="1">
        <f t="shared" si="35"/>
        <v>9.1448593433795455</v>
      </c>
      <c r="V228" s="7">
        <f t="shared" si="36"/>
        <v>1648.3733896214076</v>
      </c>
      <c r="W228" s="1">
        <f t="shared" si="26"/>
        <v>22.983359999999998</v>
      </c>
      <c r="X228" s="1">
        <f t="shared" si="27"/>
        <v>8.9280000000000008</v>
      </c>
      <c r="Y228" s="1">
        <f t="shared" si="28"/>
        <v>15.955679999999999</v>
      </c>
      <c r="Z228" s="7">
        <f t="shared" si="34"/>
        <v>2230.4206800000002</v>
      </c>
      <c r="AA228" s="55">
        <v>2.7</v>
      </c>
    </row>
    <row r="229" spans="1:27">
      <c r="A229" s="42">
        <v>-119.44277777777778</v>
      </c>
      <c r="B229" s="42">
        <v>49.031944444444456</v>
      </c>
      <c r="C229" s="43">
        <v>297</v>
      </c>
      <c r="D229" t="s">
        <v>83</v>
      </c>
      <c r="E229">
        <v>1978</v>
      </c>
      <c r="F229">
        <v>8</v>
      </c>
      <c r="G229">
        <v>15</v>
      </c>
      <c r="H229" s="41">
        <v>21.7</v>
      </c>
      <c r="I229" s="41">
        <v>12.2</v>
      </c>
      <c r="J229" s="41">
        <v>4.3</v>
      </c>
      <c r="K229" s="1">
        <f t="shared" si="29"/>
        <v>16.95</v>
      </c>
      <c r="L229" s="40">
        <f t="shared" si="30"/>
        <v>227</v>
      </c>
      <c r="O229" s="61"/>
      <c r="P229" s="17"/>
      <c r="Q229" s="1">
        <f t="shared" si="31"/>
        <v>17.779999999999998</v>
      </c>
      <c r="R229" s="1">
        <f t="shared" si="32"/>
        <v>20.493749999999995</v>
      </c>
      <c r="S229" s="1">
        <f t="shared" si="33"/>
        <v>11.95</v>
      </c>
      <c r="T229" s="7">
        <f t="shared" si="25"/>
        <v>1741.4000000000008</v>
      </c>
      <c r="U229" s="1">
        <f t="shared" si="35"/>
        <v>11.943286246271649</v>
      </c>
      <c r="V229" s="7">
        <f t="shared" si="36"/>
        <v>1660.3166758676791</v>
      </c>
      <c r="W229" s="1">
        <f t="shared" si="26"/>
        <v>27.462240000000001</v>
      </c>
      <c r="X229" s="1">
        <f t="shared" si="27"/>
        <v>13.967999999999998</v>
      </c>
      <c r="Y229" s="1">
        <f t="shared" si="28"/>
        <v>20.715119999999999</v>
      </c>
      <c r="Z229" s="7">
        <f t="shared" si="34"/>
        <v>2251.1358</v>
      </c>
      <c r="AA229" s="55">
        <v>3.1</v>
      </c>
    </row>
    <row r="230" spans="1:27">
      <c r="A230" s="42">
        <v>-119.44277777777778</v>
      </c>
      <c r="B230" s="42">
        <v>49.031944444444456</v>
      </c>
      <c r="C230" s="43">
        <v>297</v>
      </c>
      <c r="D230" t="s">
        <v>83</v>
      </c>
      <c r="E230">
        <v>1978</v>
      </c>
      <c r="F230">
        <v>8</v>
      </c>
      <c r="G230">
        <v>16</v>
      </c>
      <c r="H230" s="41">
        <v>21.1</v>
      </c>
      <c r="I230" s="41">
        <v>10</v>
      </c>
      <c r="J230" s="41">
        <v>0</v>
      </c>
      <c r="K230" s="1">
        <f t="shared" si="29"/>
        <v>15.55</v>
      </c>
      <c r="L230" s="40">
        <f t="shared" si="30"/>
        <v>228</v>
      </c>
      <c r="O230" s="61"/>
      <c r="P230" s="17"/>
      <c r="Q230" s="1">
        <f t="shared" si="31"/>
        <v>16.770000000000003</v>
      </c>
      <c r="R230" s="1">
        <f t="shared" si="32"/>
        <v>19.243750000000002</v>
      </c>
      <c r="S230" s="1">
        <f t="shared" si="33"/>
        <v>10.55</v>
      </c>
      <c r="T230" s="7">
        <f t="shared" si="25"/>
        <v>1751.9500000000007</v>
      </c>
      <c r="U230" s="1">
        <f t="shared" si="35"/>
        <v>10.544072794825599</v>
      </c>
      <c r="V230" s="7">
        <f t="shared" si="36"/>
        <v>1670.8607486625046</v>
      </c>
      <c r="W230" s="1">
        <f t="shared" si="26"/>
        <v>26.613360000000004</v>
      </c>
      <c r="X230" s="1">
        <f t="shared" si="27"/>
        <v>10.007999999999999</v>
      </c>
      <c r="Y230" s="1">
        <f t="shared" si="28"/>
        <v>18.310680000000001</v>
      </c>
      <c r="Z230" s="7">
        <f t="shared" si="34"/>
        <v>2269.4464800000001</v>
      </c>
      <c r="AA230" s="55">
        <v>3.2</v>
      </c>
    </row>
    <row r="231" spans="1:27">
      <c r="A231" s="42">
        <v>-119.44277777777778</v>
      </c>
      <c r="B231" s="42">
        <v>49.031944444444456</v>
      </c>
      <c r="C231" s="43">
        <v>297</v>
      </c>
      <c r="D231" t="s">
        <v>83</v>
      </c>
      <c r="E231">
        <v>1978</v>
      </c>
      <c r="F231">
        <v>8</v>
      </c>
      <c r="G231">
        <v>17</v>
      </c>
      <c r="H231" s="41">
        <v>25</v>
      </c>
      <c r="I231" s="41">
        <v>10.6</v>
      </c>
      <c r="J231" s="41">
        <v>0</v>
      </c>
      <c r="K231" s="1">
        <f t="shared" si="29"/>
        <v>17.8</v>
      </c>
      <c r="L231" s="40">
        <f t="shared" si="30"/>
        <v>229</v>
      </c>
      <c r="O231" s="61"/>
      <c r="P231" s="17"/>
      <c r="Q231" s="1">
        <f t="shared" si="31"/>
        <v>16.669999999999998</v>
      </c>
      <c r="R231" s="1">
        <f t="shared" si="32"/>
        <v>18.237500000000001</v>
      </c>
      <c r="S231" s="1">
        <f t="shared" si="33"/>
        <v>12.8</v>
      </c>
      <c r="T231" s="7">
        <f t="shared" si="25"/>
        <v>1764.7500000000007</v>
      </c>
      <c r="U231" s="1">
        <f t="shared" si="35"/>
        <v>12.792808698935325</v>
      </c>
      <c r="V231" s="7">
        <f t="shared" si="36"/>
        <v>1683.6535573614399</v>
      </c>
      <c r="W231" s="1">
        <f t="shared" si="26"/>
        <v>31.05</v>
      </c>
      <c r="X231" s="1">
        <f t="shared" si="27"/>
        <v>11.087999999999999</v>
      </c>
      <c r="Y231" s="1">
        <f t="shared" si="28"/>
        <v>21.068999999999999</v>
      </c>
      <c r="Z231" s="7">
        <f t="shared" si="34"/>
        <v>2290.51548</v>
      </c>
      <c r="AA231" s="55">
        <v>4.2</v>
      </c>
    </row>
    <row r="232" spans="1:27">
      <c r="A232" s="42">
        <v>-119.44277777777778</v>
      </c>
      <c r="B232" s="42">
        <v>49.031944444444456</v>
      </c>
      <c r="C232" s="43">
        <v>297</v>
      </c>
      <c r="D232" t="s">
        <v>83</v>
      </c>
      <c r="E232">
        <v>1978</v>
      </c>
      <c r="F232">
        <v>8</v>
      </c>
      <c r="G232">
        <v>18</v>
      </c>
      <c r="H232" s="41">
        <v>23.9</v>
      </c>
      <c r="I232" s="41">
        <v>8.9</v>
      </c>
      <c r="J232" s="41">
        <v>2</v>
      </c>
      <c r="K232" s="1">
        <f t="shared" si="29"/>
        <v>16.399999999999999</v>
      </c>
      <c r="L232" s="40">
        <f t="shared" si="30"/>
        <v>230</v>
      </c>
      <c r="O232" s="61"/>
      <c r="P232" s="17"/>
      <c r="Q232" s="1">
        <f t="shared" si="31"/>
        <v>16.170000000000002</v>
      </c>
      <c r="R232" s="1">
        <f t="shared" si="32"/>
        <v>17.331249999999997</v>
      </c>
      <c r="S232" s="1">
        <f t="shared" si="33"/>
        <v>11.399999999999999</v>
      </c>
      <c r="T232" s="7">
        <f t="shared" si="25"/>
        <v>1776.1500000000008</v>
      </c>
      <c r="U232" s="1">
        <f t="shared" si="35"/>
        <v>11.393595247489271</v>
      </c>
      <c r="V232" s="7">
        <f t="shared" si="36"/>
        <v>1695.0471526089291</v>
      </c>
      <c r="W232" s="1">
        <f t="shared" si="26"/>
        <v>30.057360000000003</v>
      </c>
      <c r="X232" s="1">
        <f t="shared" si="27"/>
        <v>8.0280000000000005</v>
      </c>
      <c r="Y232" s="1">
        <f t="shared" si="28"/>
        <v>19.042680000000001</v>
      </c>
      <c r="Z232" s="7">
        <f t="shared" si="34"/>
        <v>2309.55816</v>
      </c>
      <c r="AA232" s="55">
        <v>4.0999999999999996</v>
      </c>
    </row>
    <row r="233" spans="1:27">
      <c r="A233" s="42">
        <v>-119.44277777777778</v>
      </c>
      <c r="B233" s="42">
        <v>49.031944444444456</v>
      </c>
      <c r="C233" s="43">
        <v>297</v>
      </c>
      <c r="D233" t="s">
        <v>83</v>
      </c>
      <c r="E233">
        <v>1978</v>
      </c>
      <c r="F233">
        <v>8</v>
      </c>
      <c r="G233">
        <v>19</v>
      </c>
      <c r="H233" s="41">
        <v>22.2</v>
      </c>
      <c r="I233" s="41">
        <v>8.9</v>
      </c>
      <c r="J233" s="41">
        <v>1.5</v>
      </c>
      <c r="K233" s="1">
        <f t="shared" si="29"/>
        <v>15.55</v>
      </c>
      <c r="L233" s="40">
        <f t="shared" si="30"/>
        <v>231</v>
      </c>
      <c r="O233" s="61"/>
      <c r="P233" s="17"/>
      <c r="Q233" s="1">
        <f t="shared" si="31"/>
        <v>16.45</v>
      </c>
      <c r="R233" s="1">
        <f t="shared" si="32"/>
        <v>16.7</v>
      </c>
      <c r="S233" s="1">
        <f t="shared" si="33"/>
        <v>10.55</v>
      </c>
      <c r="T233" s="7">
        <f t="shared" si="25"/>
        <v>1786.7000000000007</v>
      </c>
      <c r="U233" s="1">
        <f t="shared" si="35"/>
        <v>10.544072794825599</v>
      </c>
      <c r="V233" s="7">
        <f t="shared" si="36"/>
        <v>1705.5912254037546</v>
      </c>
      <c r="W233" s="1">
        <f t="shared" si="26"/>
        <v>28.123439999999999</v>
      </c>
      <c r="X233" s="1">
        <f t="shared" si="27"/>
        <v>8.0280000000000005</v>
      </c>
      <c r="Y233" s="1">
        <f t="shared" si="28"/>
        <v>18.07572</v>
      </c>
      <c r="Z233" s="7">
        <f t="shared" si="34"/>
        <v>2327.6338799999999</v>
      </c>
      <c r="AA233" s="55">
        <v>3.6</v>
      </c>
    </row>
    <row r="234" spans="1:27">
      <c r="A234" s="42">
        <v>-119.44277777777778</v>
      </c>
      <c r="B234" s="42">
        <v>49.031944444444456</v>
      </c>
      <c r="C234" s="43">
        <v>297</v>
      </c>
      <c r="D234" t="s">
        <v>83</v>
      </c>
      <c r="E234">
        <v>1978</v>
      </c>
      <c r="F234">
        <v>8</v>
      </c>
      <c r="G234">
        <v>20</v>
      </c>
      <c r="H234" s="41">
        <v>22.8</v>
      </c>
      <c r="I234" s="41">
        <v>11.7</v>
      </c>
      <c r="J234" s="41">
        <v>1</v>
      </c>
      <c r="K234" s="1">
        <f t="shared" si="29"/>
        <v>17.25</v>
      </c>
      <c r="L234" s="40">
        <f t="shared" si="30"/>
        <v>232</v>
      </c>
      <c r="O234" s="61"/>
      <c r="P234" s="17"/>
      <c r="Q234" s="1">
        <f t="shared" si="31"/>
        <v>16.509999999999998</v>
      </c>
      <c r="R234" s="1">
        <f t="shared" si="32"/>
        <v>16.568750000000001</v>
      </c>
      <c r="S234" s="1">
        <f t="shared" si="33"/>
        <v>12.25</v>
      </c>
      <c r="T234" s="7">
        <f t="shared" si="25"/>
        <v>1798.9500000000007</v>
      </c>
      <c r="U234" s="1">
        <f t="shared" si="35"/>
        <v>12.243117700152947</v>
      </c>
      <c r="V234" s="7">
        <f t="shared" si="36"/>
        <v>1717.8343431039075</v>
      </c>
      <c r="W234" s="1">
        <f t="shared" si="26"/>
        <v>28.861439999999998</v>
      </c>
      <c r="X234" s="1">
        <f t="shared" si="27"/>
        <v>13.067999999999998</v>
      </c>
      <c r="Y234" s="1">
        <f t="shared" si="28"/>
        <v>20.96472</v>
      </c>
      <c r="Z234" s="7">
        <f t="shared" si="34"/>
        <v>2348.5985999999998</v>
      </c>
      <c r="AA234" s="55">
        <v>3.4</v>
      </c>
    </row>
    <row r="235" spans="1:27">
      <c r="A235" s="42">
        <v>-119.44277777777778</v>
      </c>
      <c r="B235" s="42">
        <v>49.031944444444456</v>
      </c>
      <c r="C235" s="43">
        <v>297</v>
      </c>
      <c r="D235" t="s">
        <v>83</v>
      </c>
      <c r="E235">
        <v>1978</v>
      </c>
      <c r="F235">
        <v>8</v>
      </c>
      <c r="G235">
        <v>21</v>
      </c>
      <c r="H235" s="41">
        <v>24.4</v>
      </c>
      <c r="I235" s="41">
        <v>11.7</v>
      </c>
      <c r="J235" s="41">
        <v>2</v>
      </c>
      <c r="K235" s="1">
        <f t="shared" si="29"/>
        <v>18.049999999999997</v>
      </c>
      <c r="L235" s="40">
        <f t="shared" si="30"/>
        <v>233</v>
      </c>
      <c r="O235" s="61"/>
      <c r="P235" s="17"/>
      <c r="Q235" s="1">
        <f t="shared" si="31"/>
        <v>17.009999999999998</v>
      </c>
      <c r="R235" s="1">
        <f t="shared" si="32"/>
        <v>16.462500000000002</v>
      </c>
      <c r="S235" s="1">
        <f t="shared" si="33"/>
        <v>13.049999999999997</v>
      </c>
      <c r="T235" s="7">
        <f t="shared" si="25"/>
        <v>1812.0000000000007</v>
      </c>
      <c r="U235" s="1">
        <f t="shared" si="35"/>
        <v>13.042668243836401</v>
      </c>
      <c r="V235" s="7">
        <f t="shared" si="36"/>
        <v>1730.877011347744</v>
      </c>
      <c r="W235" s="1">
        <f t="shared" si="26"/>
        <v>30.533760000000001</v>
      </c>
      <c r="X235" s="1">
        <f t="shared" si="27"/>
        <v>13.067999999999998</v>
      </c>
      <c r="Y235" s="1">
        <f t="shared" si="28"/>
        <v>21.800879999999999</v>
      </c>
      <c r="Z235" s="7">
        <f t="shared" si="34"/>
        <v>2370.3994799999996</v>
      </c>
      <c r="AA235" s="55">
        <v>3.8</v>
      </c>
    </row>
    <row r="236" spans="1:27">
      <c r="A236" s="42">
        <v>-119.44277777777778</v>
      </c>
      <c r="B236" s="42">
        <v>49.031944444444456</v>
      </c>
      <c r="C236" s="43">
        <v>297</v>
      </c>
      <c r="D236" t="s">
        <v>83</v>
      </c>
      <c r="E236">
        <v>1978</v>
      </c>
      <c r="F236">
        <v>8</v>
      </c>
      <c r="G236">
        <v>22</v>
      </c>
      <c r="H236" s="41">
        <v>24.4</v>
      </c>
      <c r="I236" s="41">
        <v>14.4</v>
      </c>
      <c r="J236" s="41">
        <v>1.3</v>
      </c>
      <c r="K236" s="1">
        <f t="shared" si="29"/>
        <v>19.399999999999999</v>
      </c>
      <c r="L236" s="40">
        <f t="shared" si="30"/>
        <v>234</v>
      </c>
      <c r="O236" s="61"/>
      <c r="P236" s="17"/>
      <c r="Q236" s="1">
        <f t="shared" si="31"/>
        <v>17.330000000000002</v>
      </c>
      <c r="R236" s="1">
        <f t="shared" si="32"/>
        <v>17.118749999999999</v>
      </c>
      <c r="S236" s="1">
        <f t="shared" si="33"/>
        <v>14.399999999999999</v>
      </c>
      <c r="T236" s="7">
        <f t="shared" si="25"/>
        <v>1826.4000000000008</v>
      </c>
      <c r="U236" s="1">
        <f t="shared" si="35"/>
        <v>14.391909786302238</v>
      </c>
      <c r="V236" s="7">
        <f t="shared" si="36"/>
        <v>1745.2689211340462</v>
      </c>
      <c r="W236" s="1">
        <f t="shared" si="26"/>
        <v>30.533760000000001</v>
      </c>
      <c r="X236" s="1">
        <f t="shared" si="27"/>
        <v>17.928000000000001</v>
      </c>
      <c r="Y236" s="1">
        <f t="shared" si="28"/>
        <v>24.230879999999999</v>
      </c>
      <c r="Z236" s="7">
        <f t="shared" si="34"/>
        <v>2394.6303599999997</v>
      </c>
      <c r="AA236" s="55">
        <v>3.4</v>
      </c>
    </row>
    <row r="237" spans="1:27">
      <c r="A237" s="42">
        <v>-119.44277777777778</v>
      </c>
      <c r="B237" s="42">
        <v>49.031944444444456</v>
      </c>
      <c r="C237" s="43">
        <v>297</v>
      </c>
      <c r="D237" t="s">
        <v>83</v>
      </c>
      <c r="E237">
        <v>1978</v>
      </c>
      <c r="F237">
        <v>8</v>
      </c>
      <c r="G237">
        <v>23</v>
      </c>
      <c r="H237" s="41">
        <v>23.9</v>
      </c>
      <c r="I237" s="41">
        <v>13.9</v>
      </c>
      <c r="J237" s="41">
        <v>0.5</v>
      </c>
      <c r="K237" s="1">
        <f t="shared" si="29"/>
        <v>18.899999999999999</v>
      </c>
      <c r="L237" s="40">
        <f t="shared" si="30"/>
        <v>235</v>
      </c>
      <c r="O237" s="61"/>
      <c r="P237" s="17"/>
      <c r="Q237" s="1">
        <f t="shared" si="31"/>
        <v>17.830000000000002</v>
      </c>
      <c r="R237" s="1">
        <f t="shared" si="32"/>
        <v>17.362499999999997</v>
      </c>
      <c r="S237" s="1">
        <f t="shared" si="33"/>
        <v>13.899999999999999</v>
      </c>
      <c r="T237" s="7">
        <f t="shared" si="25"/>
        <v>1840.3000000000009</v>
      </c>
      <c r="U237" s="1">
        <f t="shared" si="35"/>
        <v>13.892190696500077</v>
      </c>
      <c r="V237" s="7">
        <f t="shared" si="36"/>
        <v>1759.1611118305464</v>
      </c>
      <c r="W237" s="1">
        <f t="shared" si="26"/>
        <v>30.057360000000003</v>
      </c>
      <c r="X237" s="1">
        <f t="shared" si="27"/>
        <v>17.028000000000002</v>
      </c>
      <c r="Y237" s="1">
        <f t="shared" si="28"/>
        <v>23.542680000000004</v>
      </c>
      <c r="Z237" s="7">
        <f t="shared" si="34"/>
        <v>2418.1730399999997</v>
      </c>
      <c r="AA237" s="55">
        <v>3.3</v>
      </c>
    </row>
    <row r="238" spans="1:27">
      <c r="A238" s="42">
        <v>-119.44277777777778</v>
      </c>
      <c r="B238" s="42">
        <v>49.031944444444456</v>
      </c>
      <c r="C238" s="43">
        <v>297</v>
      </c>
      <c r="D238" t="s">
        <v>83</v>
      </c>
      <c r="E238">
        <v>1978</v>
      </c>
      <c r="F238">
        <v>8</v>
      </c>
      <c r="G238">
        <v>24</v>
      </c>
      <c r="H238" s="41">
        <v>20</v>
      </c>
      <c r="I238" s="41">
        <v>13.9</v>
      </c>
      <c r="J238" s="41">
        <v>6.1</v>
      </c>
      <c r="K238" s="1">
        <f t="shared" si="29"/>
        <v>16.95</v>
      </c>
      <c r="L238" s="40">
        <f t="shared" si="30"/>
        <v>236</v>
      </c>
      <c r="O238" s="61"/>
      <c r="P238" s="17"/>
      <c r="Q238" s="1">
        <f t="shared" si="31"/>
        <v>18.110000000000003</v>
      </c>
      <c r="R238" s="1">
        <f t="shared" si="32"/>
        <v>17.537500000000001</v>
      </c>
      <c r="S238" s="1">
        <f t="shared" si="33"/>
        <v>11.95</v>
      </c>
      <c r="T238" s="7">
        <f t="shared" si="25"/>
        <v>1852.2500000000009</v>
      </c>
      <c r="U238" s="1">
        <f t="shared" si="35"/>
        <v>11.943286246271649</v>
      </c>
      <c r="V238" s="7">
        <f t="shared" si="36"/>
        <v>1771.1043980768179</v>
      </c>
      <c r="W238" s="1">
        <f t="shared" si="26"/>
        <v>24.9</v>
      </c>
      <c r="X238" s="1">
        <f t="shared" si="27"/>
        <v>17.028000000000002</v>
      </c>
      <c r="Y238" s="1">
        <f t="shared" si="28"/>
        <v>20.963999999999999</v>
      </c>
      <c r="Z238" s="7">
        <f t="shared" si="34"/>
        <v>2439.1370399999996</v>
      </c>
      <c r="AA238" s="55">
        <v>2.2000000000000002</v>
      </c>
    </row>
    <row r="239" spans="1:27">
      <c r="A239" s="42">
        <v>-119.44277777777778</v>
      </c>
      <c r="B239" s="42">
        <v>49.031944444444456</v>
      </c>
      <c r="C239" s="43">
        <v>297</v>
      </c>
      <c r="D239" t="s">
        <v>83</v>
      </c>
      <c r="E239">
        <v>1978</v>
      </c>
      <c r="F239">
        <v>8</v>
      </c>
      <c r="G239">
        <v>25</v>
      </c>
      <c r="H239" s="41">
        <v>21.7</v>
      </c>
      <c r="I239" s="41">
        <v>13.3</v>
      </c>
      <c r="J239" s="41">
        <v>2.2999999999999998</v>
      </c>
      <c r="K239" s="1">
        <f t="shared" si="29"/>
        <v>17.5</v>
      </c>
      <c r="L239" s="40">
        <f t="shared" si="30"/>
        <v>237</v>
      </c>
      <c r="O239" s="61"/>
      <c r="P239" s="17"/>
      <c r="Q239" s="1">
        <f t="shared" si="31"/>
        <v>18.16</v>
      </c>
      <c r="R239" s="1">
        <f t="shared" si="32"/>
        <v>17.500000000000004</v>
      </c>
      <c r="S239" s="1">
        <f t="shared" si="33"/>
        <v>12.5</v>
      </c>
      <c r="T239" s="7">
        <f t="shared" si="25"/>
        <v>1864.7500000000009</v>
      </c>
      <c r="U239" s="1">
        <f t="shared" si="35"/>
        <v>12.492977245054027</v>
      </c>
      <c r="V239" s="7">
        <f t="shared" si="36"/>
        <v>1783.5973753218721</v>
      </c>
      <c r="W239" s="1">
        <f t="shared" si="26"/>
        <v>27.462240000000001</v>
      </c>
      <c r="X239" s="1">
        <f t="shared" si="27"/>
        <v>15.947999999999999</v>
      </c>
      <c r="Y239" s="1">
        <f t="shared" si="28"/>
        <v>21.705120000000001</v>
      </c>
      <c r="Z239" s="7">
        <f t="shared" si="34"/>
        <v>2460.8421599999997</v>
      </c>
      <c r="AA239" s="55">
        <v>2.7</v>
      </c>
    </row>
    <row r="240" spans="1:27">
      <c r="A240" s="42">
        <v>-119.44277777777778</v>
      </c>
      <c r="B240" s="42">
        <v>49.031944444444456</v>
      </c>
      <c r="C240" s="43">
        <v>297</v>
      </c>
      <c r="D240" t="s">
        <v>83</v>
      </c>
      <c r="E240">
        <v>1978</v>
      </c>
      <c r="F240">
        <v>8</v>
      </c>
      <c r="G240">
        <v>26</v>
      </c>
      <c r="H240" s="41">
        <v>25</v>
      </c>
      <c r="I240" s="41">
        <v>6.7</v>
      </c>
      <c r="J240" s="41">
        <v>0</v>
      </c>
      <c r="K240" s="1">
        <f t="shared" si="29"/>
        <v>15.85</v>
      </c>
      <c r="L240" s="40">
        <f t="shared" si="30"/>
        <v>238</v>
      </c>
      <c r="O240" s="61"/>
      <c r="P240" s="17"/>
      <c r="Q240" s="1">
        <f t="shared" si="31"/>
        <v>17.72</v>
      </c>
      <c r="R240" s="1">
        <f t="shared" si="32"/>
        <v>17.431250000000002</v>
      </c>
      <c r="S240" s="1">
        <f t="shared" si="33"/>
        <v>10.85</v>
      </c>
      <c r="T240" s="7">
        <f t="shared" si="25"/>
        <v>1875.6000000000008</v>
      </c>
      <c r="U240" s="1">
        <f t="shared" si="35"/>
        <v>10.843904248706895</v>
      </c>
      <c r="V240" s="7">
        <f t="shared" si="36"/>
        <v>1794.4412795705789</v>
      </c>
      <c r="W240" s="1">
        <f t="shared" si="26"/>
        <v>31.05</v>
      </c>
      <c r="X240" s="1">
        <f t="shared" si="27"/>
        <v>4.0679999999999996</v>
      </c>
      <c r="Y240" s="1">
        <f t="shared" si="28"/>
        <v>17.559000000000001</v>
      </c>
      <c r="Z240" s="7">
        <f t="shared" si="34"/>
        <v>2478.4011599999999</v>
      </c>
      <c r="AA240" s="55">
        <v>4.5999999999999996</v>
      </c>
    </row>
    <row r="241" spans="1:27">
      <c r="A241" s="42">
        <v>-119.44277777777778</v>
      </c>
      <c r="B241" s="42">
        <v>49.031944444444456</v>
      </c>
      <c r="C241" s="43">
        <v>297</v>
      </c>
      <c r="D241" t="s">
        <v>83</v>
      </c>
      <c r="E241">
        <v>1978</v>
      </c>
      <c r="F241">
        <v>8</v>
      </c>
      <c r="G241">
        <v>27</v>
      </c>
      <c r="H241" s="41">
        <v>26.1</v>
      </c>
      <c r="I241" s="41">
        <v>7.8</v>
      </c>
      <c r="J241" s="41">
        <v>0</v>
      </c>
      <c r="K241" s="1">
        <f t="shared" si="29"/>
        <v>16.95</v>
      </c>
      <c r="L241" s="40">
        <f t="shared" si="30"/>
        <v>239</v>
      </c>
      <c r="O241" s="61"/>
      <c r="P241" s="17"/>
      <c r="Q241" s="1">
        <f t="shared" si="31"/>
        <v>17.229999999999997</v>
      </c>
      <c r="R241" s="1">
        <f t="shared" si="32"/>
        <v>17.606250000000003</v>
      </c>
      <c r="S241" s="1">
        <f t="shared" si="33"/>
        <v>11.95</v>
      </c>
      <c r="T241" s="7">
        <f t="shared" si="25"/>
        <v>1887.5500000000009</v>
      </c>
      <c r="U241" s="1">
        <f t="shared" si="35"/>
        <v>11.943286246271649</v>
      </c>
      <c r="V241" s="7">
        <f t="shared" si="36"/>
        <v>1806.3845658168505</v>
      </c>
      <c r="W241" s="1">
        <f t="shared" si="26"/>
        <v>31.839360000000003</v>
      </c>
      <c r="X241" s="1">
        <f t="shared" si="27"/>
        <v>6.0479999999999992</v>
      </c>
      <c r="Y241" s="1">
        <f t="shared" si="28"/>
        <v>18.943680000000001</v>
      </c>
      <c r="Z241" s="7">
        <f t="shared" si="34"/>
        <v>2497.3448399999997</v>
      </c>
      <c r="AA241" s="55">
        <v>4.7</v>
      </c>
    </row>
    <row r="242" spans="1:27">
      <c r="A242" s="42">
        <v>-119.44277777777778</v>
      </c>
      <c r="B242" s="42">
        <v>49.031944444444456</v>
      </c>
      <c r="C242" s="43">
        <v>297</v>
      </c>
      <c r="D242" t="s">
        <v>83</v>
      </c>
      <c r="E242">
        <v>1978</v>
      </c>
      <c r="F242">
        <v>8</v>
      </c>
      <c r="G242">
        <v>28</v>
      </c>
      <c r="H242" s="41">
        <v>23.9</v>
      </c>
      <c r="I242" s="41">
        <v>11.1</v>
      </c>
      <c r="J242" s="41">
        <v>0</v>
      </c>
      <c r="K242" s="1">
        <f t="shared" si="29"/>
        <v>17.5</v>
      </c>
      <c r="L242" s="40">
        <f t="shared" si="30"/>
        <v>240</v>
      </c>
      <c r="O242" s="61"/>
      <c r="P242" s="17"/>
      <c r="Q242" s="1">
        <f t="shared" si="31"/>
        <v>16.95</v>
      </c>
      <c r="R242" s="1">
        <f t="shared" si="32"/>
        <v>17.637499999999999</v>
      </c>
      <c r="S242" s="1">
        <f t="shared" si="33"/>
        <v>12.5</v>
      </c>
      <c r="T242" s="7">
        <f t="shared" si="25"/>
        <v>1900.0500000000009</v>
      </c>
      <c r="U242" s="1">
        <f t="shared" si="35"/>
        <v>12.492977245054027</v>
      </c>
      <c r="V242" s="7">
        <f t="shared" si="36"/>
        <v>1818.8775430619046</v>
      </c>
      <c r="W242" s="1">
        <f t="shared" si="26"/>
        <v>30.057360000000003</v>
      </c>
      <c r="X242" s="1">
        <f t="shared" si="27"/>
        <v>11.988</v>
      </c>
      <c r="Y242" s="1">
        <f t="shared" si="28"/>
        <v>21.022680000000001</v>
      </c>
      <c r="Z242" s="7">
        <f t="shared" si="34"/>
        <v>2518.3675199999998</v>
      </c>
      <c r="AA242" s="55">
        <v>3.6</v>
      </c>
    </row>
    <row r="243" spans="1:27">
      <c r="A243" s="42">
        <v>-119.44277777777778</v>
      </c>
      <c r="B243" s="42">
        <v>49.031944444444456</v>
      </c>
      <c r="C243" s="43">
        <v>297</v>
      </c>
      <c r="D243" t="s">
        <v>83</v>
      </c>
      <c r="E243">
        <v>1978</v>
      </c>
      <c r="F243">
        <v>8</v>
      </c>
      <c r="G243">
        <v>29</v>
      </c>
      <c r="H243" s="41">
        <v>28.9</v>
      </c>
      <c r="I243" s="41">
        <v>11.1</v>
      </c>
      <c r="J243" s="41">
        <v>0.3</v>
      </c>
      <c r="K243" s="1">
        <f t="shared" si="29"/>
        <v>20</v>
      </c>
      <c r="L243" s="40">
        <f t="shared" si="30"/>
        <v>241</v>
      </c>
      <c r="O243" s="61"/>
      <c r="P243" s="17"/>
      <c r="Q243" s="1">
        <f t="shared" si="31"/>
        <v>17.559999999999999</v>
      </c>
      <c r="R243" s="1">
        <f t="shared" si="32"/>
        <v>17.881250000000001</v>
      </c>
      <c r="S243" s="1">
        <f t="shared" si="33"/>
        <v>15</v>
      </c>
      <c r="T243" s="7">
        <f t="shared" si="25"/>
        <v>1915.0500000000009</v>
      </c>
      <c r="U243" s="1">
        <f t="shared" si="35"/>
        <v>14.991572694064832</v>
      </c>
      <c r="V243" s="7">
        <f t="shared" si="36"/>
        <v>1833.8691157559695</v>
      </c>
      <c r="W243" s="1">
        <f t="shared" si="26"/>
        <v>32.931359999999998</v>
      </c>
      <c r="X243" s="1">
        <f t="shared" si="27"/>
        <v>11.988</v>
      </c>
      <c r="Y243" s="1">
        <f t="shared" si="28"/>
        <v>22.459679999999999</v>
      </c>
      <c r="Z243" s="7">
        <f t="shared" si="34"/>
        <v>2540.8271999999997</v>
      </c>
      <c r="AA243" s="55">
        <v>5</v>
      </c>
    </row>
    <row r="244" spans="1:27">
      <c r="A244" s="42">
        <v>-119.44277777777778</v>
      </c>
      <c r="B244" s="42">
        <v>49.031944444444456</v>
      </c>
      <c r="C244" s="43">
        <v>297</v>
      </c>
      <c r="D244" t="s">
        <v>83</v>
      </c>
      <c r="E244">
        <v>1978</v>
      </c>
      <c r="F244">
        <v>8</v>
      </c>
      <c r="G244">
        <v>30</v>
      </c>
      <c r="H244" s="41">
        <v>23.9</v>
      </c>
      <c r="I244" s="41">
        <v>11.7</v>
      </c>
      <c r="J244" s="41">
        <v>0.8</v>
      </c>
      <c r="K244" s="1">
        <f t="shared" si="29"/>
        <v>17.799999999999997</v>
      </c>
      <c r="L244" s="40">
        <f t="shared" si="30"/>
        <v>242</v>
      </c>
      <c r="O244" s="61"/>
      <c r="P244" s="17"/>
      <c r="Q244" s="1">
        <f t="shared" si="31"/>
        <v>17.619999999999997</v>
      </c>
      <c r="R244" s="1">
        <f t="shared" si="32"/>
        <v>17.681249999999999</v>
      </c>
      <c r="S244" s="1">
        <f t="shared" si="33"/>
        <v>12.799999999999997</v>
      </c>
      <c r="T244" s="7">
        <f t="shared" si="25"/>
        <v>1927.8500000000008</v>
      </c>
      <c r="U244" s="1">
        <f t="shared" si="35"/>
        <v>12.792808698935321</v>
      </c>
      <c r="V244" s="7">
        <f t="shared" si="36"/>
        <v>1846.6619244549047</v>
      </c>
      <c r="W244" s="1">
        <f t="shared" si="26"/>
        <v>30.057360000000003</v>
      </c>
      <c r="X244" s="1">
        <f t="shared" si="27"/>
        <v>13.067999999999998</v>
      </c>
      <c r="Y244" s="1">
        <f t="shared" si="28"/>
        <v>21.56268</v>
      </c>
      <c r="Z244" s="7">
        <f t="shared" si="34"/>
        <v>2562.3898799999997</v>
      </c>
      <c r="AA244" s="55">
        <v>3.4</v>
      </c>
    </row>
    <row r="245" spans="1:27">
      <c r="A245" s="42">
        <v>-119.44277777777778</v>
      </c>
      <c r="B245" s="42">
        <v>49.031944444444456</v>
      </c>
      <c r="C245" s="43">
        <v>297</v>
      </c>
      <c r="D245" t="s">
        <v>83</v>
      </c>
      <c r="E245">
        <v>1978</v>
      </c>
      <c r="F245">
        <v>8</v>
      </c>
      <c r="G245">
        <v>31</v>
      </c>
      <c r="H245" s="41">
        <v>22.2</v>
      </c>
      <c r="I245" s="41">
        <v>13.9</v>
      </c>
      <c r="J245" s="41">
        <v>1</v>
      </c>
      <c r="K245" s="1">
        <f t="shared" si="29"/>
        <v>18.05</v>
      </c>
      <c r="L245" s="40">
        <f t="shared" si="30"/>
        <v>243</v>
      </c>
      <c r="O245" s="61"/>
      <c r="P245" s="17"/>
      <c r="Q245" s="1">
        <f t="shared" si="31"/>
        <v>18.059999999999995</v>
      </c>
      <c r="R245" s="1">
        <f t="shared" si="32"/>
        <v>17.574999999999999</v>
      </c>
      <c r="S245" s="1">
        <f t="shared" si="33"/>
        <v>13.05</v>
      </c>
      <c r="T245" s="7">
        <f t="shared" ref="T245:T303" si="37">T244+S245</f>
        <v>1940.9000000000008</v>
      </c>
      <c r="U245" s="1">
        <f t="shared" si="35"/>
        <v>13.042668243836404</v>
      </c>
      <c r="V245" s="7">
        <f t="shared" si="36"/>
        <v>1859.7045926987412</v>
      </c>
      <c r="W245" s="1">
        <f t="shared" si="26"/>
        <v>28.123439999999999</v>
      </c>
      <c r="X245" s="1">
        <f t="shared" si="27"/>
        <v>17.028000000000002</v>
      </c>
      <c r="Y245" s="1">
        <f t="shared" si="28"/>
        <v>22.57572</v>
      </c>
      <c r="Z245" s="7">
        <f t="shared" si="34"/>
        <v>2584.9655999999995</v>
      </c>
      <c r="AA245" s="55">
        <v>2.6</v>
      </c>
    </row>
    <row r="246" spans="1:27">
      <c r="A246" s="42">
        <v>-119.44277777777778</v>
      </c>
      <c r="B246" s="42">
        <v>49.031944444444456</v>
      </c>
      <c r="C246" s="43">
        <v>297</v>
      </c>
      <c r="D246" t="s">
        <v>83</v>
      </c>
      <c r="E246">
        <v>1978</v>
      </c>
      <c r="F246">
        <v>9</v>
      </c>
      <c r="G246">
        <v>1</v>
      </c>
      <c r="H246" s="41">
        <v>19.5</v>
      </c>
      <c r="I246" s="41">
        <v>11</v>
      </c>
      <c r="J246" s="41">
        <v>2.8</v>
      </c>
      <c r="K246" s="1">
        <f t="shared" si="29"/>
        <v>15.25</v>
      </c>
      <c r="L246" s="40">
        <f t="shared" si="30"/>
        <v>244</v>
      </c>
      <c r="O246" s="61"/>
      <c r="P246" s="17"/>
      <c r="Q246" s="1">
        <f t="shared" si="31"/>
        <v>17.720000000000002</v>
      </c>
      <c r="R246" s="1">
        <f t="shared" si="32"/>
        <v>17.362499999999997</v>
      </c>
      <c r="S246" s="1">
        <f t="shared" si="33"/>
        <v>10.25</v>
      </c>
      <c r="T246" s="7">
        <f t="shared" si="37"/>
        <v>1951.1500000000008</v>
      </c>
      <c r="U246" s="1">
        <f t="shared" si="35"/>
        <v>10.244241340944303</v>
      </c>
      <c r="V246" s="7">
        <f t="shared" si="36"/>
        <v>1869.9488340396854</v>
      </c>
      <c r="W246" s="1">
        <f t="shared" si="26"/>
        <v>24.054000000000002</v>
      </c>
      <c r="X246" s="1">
        <f t="shared" si="27"/>
        <v>11.808</v>
      </c>
      <c r="Y246" s="1">
        <f t="shared" si="28"/>
        <v>17.931000000000001</v>
      </c>
      <c r="Z246" s="7">
        <f t="shared" si="34"/>
        <v>2602.8965999999996</v>
      </c>
      <c r="AA246" s="55">
        <v>2</v>
      </c>
    </row>
    <row r="247" spans="1:27">
      <c r="A247" s="42">
        <v>-119.44277777777778</v>
      </c>
      <c r="B247" s="42">
        <v>49.031944444444456</v>
      </c>
      <c r="C247" s="43">
        <v>297</v>
      </c>
      <c r="D247" t="s">
        <v>83</v>
      </c>
      <c r="E247">
        <v>1978</v>
      </c>
      <c r="F247">
        <v>9</v>
      </c>
      <c r="G247">
        <v>2</v>
      </c>
      <c r="H247" s="41">
        <v>29</v>
      </c>
      <c r="I247" s="41">
        <v>13</v>
      </c>
      <c r="J247" s="41">
        <v>0</v>
      </c>
      <c r="K247" s="1">
        <f t="shared" si="29"/>
        <v>21</v>
      </c>
      <c r="L247" s="40">
        <f t="shared" si="30"/>
        <v>245</v>
      </c>
      <c r="O247" s="61"/>
      <c r="P247" s="17"/>
      <c r="Q247" s="1">
        <f t="shared" si="31"/>
        <v>18.419999999999998</v>
      </c>
      <c r="R247" s="1">
        <f t="shared" si="32"/>
        <v>17.799999999999997</v>
      </c>
      <c r="S247" s="1">
        <f t="shared" si="33"/>
        <v>16</v>
      </c>
      <c r="T247" s="7">
        <f t="shared" si="37"/>
        <v>1967.1500000000008</v>
      </c>
      <c r="U247" s="1">
        <f t="shared" si="35"/>
        <v>15.991010873669154</v>
      </c>
      <c r="V247" s="7">
        <f t="shared" si="36"/>
        <v>1885.9398449133546</v>
      </c>
      <c r="W247" s="1">
        <f t="shared" ref="W247:W287" si="38">IF(H247&lt;10,0,(3.33*(H247-10)-0.084*(H247-10)^2))</f>
        <v>32.945999999999998</v>
      </c>
      <c r="X247" s="1">
        <f t="shared" ref="X247:X287" si="39">IF(I247&lt;4.44,0,(1.8*(I247-4.44)))</f>
        <v>15.407999999999998</v>
      </c>
      <c r="Y247" s="1">
        <f t="shared" ref="Y247:Y287" si="40">(W247+X247)/2</f>
        <v>24.177</v>
      </c>
      <c r="Z247" s="7">
        <f t="shared" si="34"/>
        <v>2627.0735999999997</v>
      </c>
      <c r="AA247" s="55">
        <v>4.5</v>
      </c>
    </row>
    <row r="248" spans="1:27">
      <c r="A248" s="42">
        <v>-119.44277777777778</v>
      </c>
      <c r="B248" s="42">
        <v>49.031944444444456</v>
      </c>
      <c r="C248" s="43">
        <v>297</v>
      </c>
      <c r="D248" t="s">
        <v>83</v>
      </c>
      <c r="E248">
        <v>1978</v>
      </c>
      <c r="F248">
        <v>9</v>
      </c>
      <c r="G248">
        <v>3</v>
      </c>
      <c r="H248" s="41">
        <v>22</v>
      </c>
      <c r="I248" s="41">
        <v>12.5</v>
      </c>
      <c r="J248" s="41">
        <v>1.2</v>
      </c>
      <c r="K248" s="1">
        <f t="shared" si="29"/>
        <v>17.25</v>
      </c>
      <c r="L248" s="40">
        <f t="shared" si="30"/>
        <v>246</v>
      </c>
      <c r="O248" s="61"/>
      <c r="P248" s="17"/>
      <c r="Q248" s="1">
        <f t="shared" si="31"/>
        <v>17.869999999999997</v>
      </c>
      <c r="R248" s="1">
        <f t="shared" si="32"/>
        <v>17.974999999999998</v>
      </c>
      <c r="S248" s="1">
        <f t="shared" si="33"/>
        <v>12.25</v>
      </c>
      <c r="T248" s="7">
        <f t="shared" si="37"/>
        <v>1979.4000000000008</v>
      </c>
      <c r="U248" s="1">
        <f t="shared" si="35"/>
        <v>12.243117700152947</v>
      </c>
      <c r="V248" s="7">
        <f t="shared" si="36"/>
        <v>1898.1829626135075</v>
      </c>
      <c r="W248" s="1">
        <f t="shared" si="38"/>
        <v>27.864000000000001</v>
      </c>
      <c r="X248" s="1">
        <f t="shared" si="39"/>
        <v>14.507999999999997</v>
      </c>
      <c r="Y248" s="1">
        <f t="shared" si="40"/>
        <v>21.186</v>
      </c>
      <c r="Z248" s="7">
        <f t="shared" si="34"/>
        <v>2648.2595999999999</v>
      </c>
      <c r="AA248" s="55">
        <v>2.5</v>
      </c>
    </row>
    <row r="249" spans="1:27">
      <c r="A249" s="42">
        <v>-119.44277777777778</v>
      </c>
      <c r="B249" s="42">
        <v>49.031944444444456</v>
      </c>
      <c r="C249" s="43">
        <v>297</v>
      </c>
      <c r="D249" t="s">
        <v>83</v>
      </c>
      <c r="E249">
        <v>1978</v>
      </c>
      <c r="F249">
        <v>9</v>
      </c>
      <c r="G249">
        <v>4</v>
      </c>
      <c r="H249" s="41">
        <v>17.5</v>
      </c>
      <c r="I249" s="41">
        <v>14.5</v>
      </c>
      <c r="J249" s="41">
        <v>1</v>
      </c>
      <c r="K249" s="1">
        <f t="shared" si="29"/>
        <v>16</v>
      </c>
      <c r="L249" s="40">
        <f t="shared" si="30"/>
        <v>247</v>
      </c>
      <c r="O249" s="61"/>
      <c r="P249" s="17"/>
      <c r="Q249" s="1">
        <f t="shared" si="31"/>
        <v>17.509999999999998</v>
      </c>
      <c r="R249" s="1">
        <f t="shared" si="32"/>
        <v>17.856250000000003</v>
      </c>
      <c r="S249" s="1">
        <f t="shared" si="33"/>
        <v>11</v>
      </c>
      <c r="T249" s="7">
        <f t="shared" si="37"/>
        <v>1990.4000000000008</v>
      </c>
      <c r="U249" s="1">
        <f t="shared" si="35"/>
        <v>10.993819975647543</v>
      </c>
      <c r="V249" s="7">
        <f t="shared" si="36"/>
        <v>1909.176782589155</v>
      </c>
      <c r="W249" s="1">
        <f t="shared" si="38"/>
        <v>20.25</v>
      </c>
      <c r="X249" s="1">
        <f t="shared" si="39"/>
        <v>18.107999999999997</v>
      </c>
      <c r="Y249" s="1">
        <f t="shared" si="40"/>
        <v>19.178999999999998</v>
      </c>
      <c r="Z249" s="7">
        <f t="shared" si="34"/>
        <v>2667.4386</v>
      </c>
      <c r="AA249" s="55">
        <v>0.9</v>
      </c>
    </row>
    <row r="250" spans="1:27">
      <c r="A250" s="42">
        <v>-119.44277777777778</v>
      </c>
      <c r="B250" s="42">
        <v>49.031944444444456</v>
      </c>
      <c r="C250" s="43">
        <v>297</v>
      </c>
      <c r="D250" t="s">
        <v>83</v>
      </c>
      <c r="E250">
        <v>1978</v>
      </c>
      <c r="F250">
        <v>9</v>
      </c>
      <c r="G250">
        <v>5</v>
      </c>
      <c r="H250" s="41">
        <v>19</v>
      </c>
      <c r="I250" s="41">
        <v>12.5</v>
      </c>
      <c r="J250" s="41">
        <v>6.8</v>
      </c>
      <c r="K250" s="1">
        <f t="shared" si="29"/>
        <v>15.75</v>
      </c>
      <c r="L250" s="40">
        <f t="shared" si="30"/>
        <v>248</v>
      </c>
      <c r="O250" s="61"/>
      <c r="P250" s="17"/>
      <c r="Q250" s="1">
        <f t="shared" si="31"/>
        <v>17.05</v>
      </c>
      <c r="R250" s="1">
        <f t="shared" si="32"/>
        <v>17.637499999999999</v>
      </c>
      <c r="S250" s="1">
        <f t="shared" si="33"/>
        <v>10.75</v>
      </c>
      <c r="T250" s="7">
        <f t="shared" si="37"/>
        <v>2001.1500000000008</v>
      </c>
      <c r="U250" s="1">
        <f t="shared" si="35"/>
        <v>10.743960430746462</v>
      </c>
      <c r="V250" s="7">
        <f t="shared" si="36"/>
        <v>1919.9207430199015</v>
      </c>
      <c r="W250" s="1">
        <f t="shared" si="38"/>
        <v>23.165999999999997</v>
      </c>
      <c r="X250" s="1">
        <f t="shared" si="39"/>
        <v>14.507999999999997</v>
      </c>
      <c r="Y250" s="1">
        <f t="shared" si="40"/>
        <v>18.836999999999996</v>
      </c>
      <c r="Z250" s="7">
        <f t="shared" si="34"/>
        <v>2686.2755999999999</v>
      </c>
      <c r="AA250" s="55">
        <v>1.6</v>
      </c>
    </row>
    <row r="251" spans="1:27">
      <c r="A251" s="42">
        <v>-119.44277777777778</v>
      </c>
      <c r="B251" s="42">
        <v>49.031944444444456</v>
      </c>
      <c r="C251" s="43">
        <v>297</v>
      </c>
      <c r="D251" t="s">
        <v>83</v>
      </c>
      <c r="E251">
        <v>1978</v>
      </c>
      <c r="F251">
        <v>9</v>
      </c>
      <c r="G251">
        <v>6</v>
      </c>
      <c r="H251" s="41">
        <v>23</v>
      </c>
      <c r="I251" s="41">
        <v>13.5</v>
      </c>
      <c r="J251" s="41">
        <v>1.6</v>
      </c>
      <c r="K251" s="1">
        <f t="shared" si="29"/>
        <v>18.25</v>
      </c>
      <c r="L251" s="40">
        <f t="shared" si="30"/>
        <v>249</v>
      </c>
      <c r="O251" s="61"/>
      <c r="P251" s="17"/>
      <c r="Q251" s="1">
        <f t="shared" si="31"/>
        <v>17.649999999999999</v>
      </c>
      <c r="R251" s="1">
        <f t="shared" si="32"/>
        <v>17.418749999999999</v>
      </c>
      <c r="S251" s="1">
        <f t="shared" si="33"/>
        <v>13.25</v>
      </c>
      <c r="T251" s="7">
        <f t="shared" si="37"/>
        <v>2014.4000000000008</v>
      </c>
      <c r="U251" s="1">
        <f t="shared" si="35"/>
        <v>13.242555879757269</v>
      </c>
      <c r="V251" s="7">
        <f t="shared" si="36"/>
        <v>1933.1632988996587</v>
      </c>
      <c r="W251" s="1">
        <f t="shared" si="38"/>
        <v>29.093999999999998</v>
      </c>
      <c r="X251" s="1">
        <f t="shared" si="39"/>
        <v>16.308</v>
      </c>
      <c r="Y251" s="1">
        <f t="shared" si="40"/>
        <v>22.701000000000001</v>
      </c>
      <c r="Z251" s="7">
        <f t="shared" si="34"/>
        <v>2708.9766</v>
      </c>
      <c r="AA251" s="55">
        <v>2.5</v>
      </c>
    </row>
    <row r="252" spans="1:27">
      <c r="A252" s="42">
        <v>-119.44277777777778</v>
      </c>
      <c r="B252" s="42">
        <v>49.031944444444456</v>
      </c>
      <c r="C252" s="43">
        <v>297</v>
      </c>
      <c r="D252" t="s">
        <v>83</v>
      </c>
      <c r="E252">
        <v>1978</v>
      </c>
      <c r="F252">
        <v>9</v>
      </c>
      <c r="G252">
        <v>7</v>
      </c>
      <c r="H252" s="41">
        <v>17.5</v>
      </c>
      <c r="I252" s="41">
        <v>12</v>
      </c>
      <c r="J252" s="41">
        <v>3</v>
      </c>
      <c r="K252" s="1">
        <f t="shared" si="29"/>
        <v>14.75</v>
      </c>
      <c r="L252" s="40">
        <f t="shared" si="30"/>
        <v>250</v>
      </c>
      <c r="O252" s="61"/>
      <c r="P252" s="17"/>
      <c r="Q252" s="1">
        <f t="shared" si="31"/>
        <v>16.399999999999999</v>
      </c>
      <c r="R252" s="1">
        <f t="shared" si="32"/>
        <v>17.037500000000001</v>
      </c>
      <c r="S252" s="1">
        <f t="shared" si="33"/>
        <v>9.75</v>
      </c>
      <c r="T252" s="7">
        <f t="shared" si="37"/>
        <v>2024.1500000000008</v>
      </c>
      <c r="U252" s="1">
        <f t="shared" si="35"/>
        <v>9.7445222511421399</v>
      </c>
      <c r="V252" s="7">
        <f t="shared" si="36"/>
        <v>1942.9078211508008</v>
      </c>
      <c r="W252" s="1">
        <f t="shared" si="38"/>
        <v>20.25</v>
      </c>
      <c r="X252" s="1">
        <f t="shared" si="39"/>
        <v>13.607999999999999</v>
      </c>
      <c r="Y252" s="1">
        <f t="shared" si="40"/>
        <v>16.928999999999998</v>
      </c>
      <c r="Z252" s="7">
        <f t="shared" si="34"/>
        <v>2725.9056</v>
      </c>
      <c r="AA252" s="55">
        <v>1.1000000000000001</v>
      </c>
    </row>
    <row r="253" spans="1:27">
      <c r="A253" s="42">
        <v>-119.44277777777778</v>
      </c>
      <c r="B253" s="42">
        <v>49.031944444444456</v>
      </c>
      <c r="C253" s="43">
        <v>297</v>
      </c>
      <c r="D253" t="s">
        <v>83</v>
      </c>
      <c r="E253">
        <v>1978</v>
      </c>
      <c r="F253">
        <v>9</v>
      </c>
      <c r="G253">
        <v>8</v>
      </c>
      <c r="H253" s="41">
        <v>22</v>
      </c>
      <c r="I253" s="41">
        <v>11.5</v>
      </c>
      <c r="J253" s="41">
        <v>0.2</v>
      </c>
      <c r="K253" s="1">
        <f t="shared" si="29"/>
        <v>16.75</v>
      </c>
      <c r="L253" s="40">
        <f t="shared" si="30"/>
        <v>251</v>
      </c>
      <c r="O253" s="61"/>
      <c r="P253" s="17"/>
      <c r="Q253" s="1">
        <f t="shared" si="31"/>
        <v>16.3</v>
      </c>
      <c r="R253" s="1">
        <f t="shared" si="32"/>
        <v>16.875</v>
      </c>
      <c r="S253" s="1">
        <f t="shared" si="33"/>
        <v>11.75</v>
      </c>
      <c r="T253" s="7">
        <f t="shared" si="37"/>
        <v>2035.9000000000008</v>
      </c>
      <c r="U253" s="1">
        <f t="shared" si="35"/>
        <v>11.743398610350784</v>
      </c>
      <c r="V253" s="7">
        <f t="shared" si="36"/>
        <v>1954.6512197611517</v>
      </c>
      <c r="W253" s="1">
        <f t="shared" si="38"/>
        <v>27.864000000000001</v>
      </c>
      <c r="X253" s="1">
        <f t="shared" si="39"/>
        <v>12.708</v>
      </c>
      <c r="Y253" s="1">
        <f t="shared" si="40"/>
        <v>20.286000000000001</v>
      </c>
      <c r="Z253" s="7">
        <f t="shared" si="34"/>
        <v>2746.1916000000001</v>
      </c>
      <c r="AA253" s="55">
        <v>2.5</v>
      </c>
    </row>
    <row r="254" spans="1:27">
      <c r="A254" s="42">
        <v>-119.44277777777778</v>
      </c>
      <c r="B254" s="42">
        <v>49.031944444444456</v>
      </c>
      <c r="C254" s="43">
        <v>297</v>
      </c>
      <c r="D254" t="s">
        <v>83</v>
      </c>
      <c r="E254">
        <v>1978</v>
      </c>
      <c r="F254">
        <v>9</v>
      </c>
      <c r="G254">
        <v>9</v>
      </c>
      <c r="H254" s="41">
        <v>22</v>
      </c>
      <c r="I254" s="41">
        <v>11.5</v>
      </c>
      <c r="J254" s="41">
        <v>3.6</v>
      </c>
      <c r="K254" s="1">
        <f t="shared" si="29"/>
        <v>16.75</v>
      </c>
      <c r="L254" s="40">
        <f t="shared" si="30"/>
        <v>252</v>
      </c>
      <c r="O254" s="61"/>
      <c r="P254" s="17"/>
      <c r="Q254" s="1">
        <f t="shared" si="31"/>
        <v>16.45</v>
      </c>
      <c r="R254" s="1">
        <f t="shared" si="32"/>
        <v>17.0625</v>
      </c>
      <c r="S254" s="1">
        <f t="shared" si="33"/>
        <v>11.75</v>
      </c>
      <c r="T254" s="7">
        <f t="shared" si="37"/>
        <v>2047.6500000000008</v>
      </c>
      <c r="U254" s="1">
        <f t="shared" si="35"/>
        <v>11.743398610350784</v>
      </c>
      <c r="V254" s="7">
        <f t="shared" si="36"/>
        <v>1966.3946183715025</v>
      </c>
      <c r="W254" s="1">
        <f t="shared" si="38"/>
        <v>27.864000000000001</v>
      </c>
      <c r="X254" s="1">
        <f t="shared" si="39"/>
        <v>12.708</v>
      </c>
      <c r="Y254" s="1">
        <f t="shared" si="40"/>
        <v>20.286000000000001</v>
      </c>
      <c r="Z254" s="7">
        <f t="shared" si="34"/>
        <v>2766.4776000000002</v>
      </c>
      <c r="AA254" s="55">
        <v>2.5</v>
      </c>
    </row>
    <row r="255" spans="1:27">
      <c r="A255" s="42">
        <v>-119.44277777777778</v>
      </c>
      <c r="B255" s="42">
        <v>49.031944444444456</v>
      </c>
      <c r="C255" s="43">
        <v>297</v>
      </c>
      <c r="D255" t="s">
        <v>83</v>
      </c>
      <c r="E255">
        <v>1978</v>
      </c>
      <c r="F255">
        <v>9</v>
      </c>
      <c r="G255">
        <v>10</v>
      </c>
      <c r="H255" s="41">
        <v>22</v>
      </c>
      <c r="I255" s="41">
        <v>13</v>
      </c>
      <c r="J255" s="41">
        <v>1.8</v>
      </c>
      <c r="K255" s="1">
        <f t="shared" si="29"/>
        <v>17.5</v>
      </c>
      <c r="L255" s="40">
        <f t="shared" si="30"/>
        <v>253</v>
      </c>
      <c r="O255" s="61"/>
      <c r="P255" s="17"/>
      <c r="Q255" s="1">
        <f t="shared" si="31"/>
        <v>16.8</v>
      </c>
      <c r="R255" s="1">
        <f t="shared" si="32"/>
        <v>16.625</v>
      </c>
      <c r="S255" s="1">
        <f t="shared" si="33"/>
        <v>12.5</v>
      </c>
      <c r="T255" s="7">
        <f t="shared" si="37"/>
        <v>2060.1500000000005</v>
      </c>
      <c r="U255" s="1">
        <f t="shared" si="35"/>
        <v>12.492977245054027</v>
      </c>
      <c r="V255" s="7">
        <f t="shared" si="36"/>
        <v>1978.8875956165566</v>
      </c>
      <c r="W255" s="1">
        <f t="shared" si="38"/>
        <v>27.864000000000001</v>
      </c>
      <c r="X255" s="1">
        <f t="shared" si="39"/>
        <v>15.407999999999998</v>
      </c>
      <c r="Y255" s="1">
        <f t="shared" si="40"/>
        <v>21.635999999999999</v>
      </c>
      <c r="Z255" s="7">
        <f t="shared" si="34"/>
        <v>2788.1136000000001</v>
      </c>
      <c r="AA255" s="55">
        <v>2.2000000000000002</v>
      </c>
    </row>
    <row r="256" spans="1:27">
      <c r="A256" s="42">
        <v>-119.44277777777778</v>
      </c>
      <c r="B256" s="42">
        <v>49.031944444444456</v>
      </c>
      <c r="C256" s="43">
        <v>297</v>
      </c>
      <c r="D256" t="s">
        <v>83</v>
      </c>
      <c r="E256">
        <v>1978</v>
      </c>
      <c r="F256">
        <v>9</v>
      </c>
      <c r="G256">
        <v>11</v>
      </c>
      <c r="H256" s="41">
        <v>22.5</v>
      </c>
      <c r="I256" s="41">
        <v>5</v>
      </c>
      <c r="J256" s="41">
        <v>0</v>
      </c>
      <c r="K256" s="1">
        <f t="shared" si="29"/>
        <v>13.75</v>
      </c>
      <c r="L256" s="40">
        <f t="shared" si="30"/>
        <v>254</v>
      </c>
      <c r="O256" s="61"/>
      <c r="P256" s="17"/>
      <c r="Q256" s="1">
        <f t="shared" si="31"/>
        <v>15.9</v>
      </c>
      <c r="R256" s="1">
        <f t="shared" si="32"/>
        <v>16.1875</v>
      </c>
      <c r="S256" s="1">
        <f t="shared" si="33"/>
        <v>8.75</v>
      </c>
      <c r="T256" s="7">
        <f t="shared" si="37"/>
        <v>2068.9000000000005</v>
      </c>
      <c r="U256" s="1">
        <f t="shared" si="35"/>
        <v>8.7450840715378177</v>
      </c>
      <c r="V256" s="7">
        <f t="shared" si="36"/>
        <v>1987.6326796880944</v>
      </c>
      <c r="W256" s="1">
        <f t="shared" si="38"/>
        <v>28.5</v>
      </c>
      <c r="X256" s="1">
        <f t="shared" si="39"/>
        <v>1.0079999999999993</v>
      </c>
      <c r="Y256" s="1">
        <f t="shared" si="40"/>
        <v>14.754</v>
      </c>
      <c r="Z256" s="7">
        <f t="shared" si="34"/>
        <v>2802.8676</v>
      </c>
      <c r="AA256" s="55">
        <v>3.5</v>
      </c>
    </row>
    <row r="257" spans="1:27">
      <c r="A257" s="42">
        <v>-119.44277777777778</v>
      </c>
      <c r="B257" s="42">
        <v>49.031944444444456</v>
      </c>
      <c r="C257" s="43">
        <v>297</v>
      </c>
      <c r="D257" t="s">
        <v>83</v>
      </c>
      <c r="E257">
        <v>1978</v>
      </c>
      <c r="F257">
        <v>9</v>
      </c>
      <c r="G257">
        <v>12</v>
      </c>
      <c r="H257" s="41">
        <v>24.5</v>
      </c>
      <c r="I257" s="41">
        <v>10</v>
      </c>
      <c r="J257" s="41">
        <v>1</v>
      </c>
      <c r="K257" s="1">
        <f t="shared" si="29"/>
        <v>17.25</v>
      </c>
      <c r="L257" s="40">
        <f t="shared" si="30"/>
        <v>255</v>
      </c>
      <c r="O257" s="61"/>
      <c r="P257" s="17"/>
      <c r="Q257" s="1">
        <f t="shared" si="31"/>
        <v>16.399999999999999</v>
      </c>
      <c r="R257" s="1">
        <f t="shared" si="32"/>
        <v>16.34375</v>
      </c>
      <c r="S257" s="1">
        <f t="shared" si="33"/>
        <v>12.25</v>
      </c>
      <c r="T257" s="7">
        <f t="shared" si="37"/>
        <v>2081.1500000000005</v>
      </c>
      <c r="U257" s="1">
        <f t="shared" si="35"/>
        <v>12.243117700152947</v>
      </c>
      <c r="V257" s="7">
        <f t="shared" si="36"/>
        <v>1999.8757973882473</v>
      </c>
      <c r="W257" s="1">
        <f t="shared" si="38"/>
        <v>30.624000000000002</v>
      </c>
      <c r="X257" s="1">
        <f t="shared" si="39"/>
        <v>10.007999999999999</v>
      </c>
      <c r="Y257" s="1">
        <f t="shared" si="40"/>
        <v>20.316000000000003</v>
      </c>
      <c r="Z257" s="7">
        <f t="shared" si="34"/>
        <v>2823.1835999999998</v>
      </c>
      <c r="AA257" s="55">
        <v>3.3</v>
      </c>
    </row>
    <row r="258" spans="1:27" s="38" customFormat="1">
      <c r="A258" s="62">
        <v>-119.44277777777778</v>
      </c>
      <c r="B258" s="62">
        <v>49.031944444444456</v>
      </c>
      <c r="C258" s="63">
        <v>297</v>
      </c>
      <c r="D258" t="s">
        <v>83</v>
      </c>
      <c r="E258" s="38">
        <v>1978</v>
      </c>
      <c r="F258" s="38">
        <v>9</v>
      </c>
      <c r="G258" s="38">
        <v>13</v>
      </c>
      <c r="H258" s="46">
        <v>20</v>
      </c>
      <c r="I258" s="46">
        <v>13</v>
      </c>
      <c r="J258" s="46">
        <v>0</v>
      </c>
      <c r="K258" s="21">
        <f t="shared" si="29"/>
        <v>16.5</v>
      </c>
      <c r="L258" s="45">
        <f t="shared" si="30"/>
        <v>256</v>
      </c>
      <c r="M258" s="40"/>
      <c r="N258" s="40"/>
      <c r="O258" s="61"/>
      <c r="P258" s="17"/>
      <c r="Q258" s="21">
        <f t="shared" si="31"/>
        <v>16.350000000000001</v>
      </c>
      <c r="R258" s="1">
        <f t="shared" si="32"/>
        <v>16.4375</v>
      </c>
      <c r="S258" s="21">
        <f t="shared" si="33"/>
        <v>11.5</v>
      </c>
      <c r="T258" s="20">
        <f t="shared" si="37"/>
        <v>2092.6500000000005</v>
      </c>
      <c r="U258" s="21">
        <f t="shared" si="35"/>
        <v>11.493539065449704</v>
      </c>
      <c r="V258" s="20">
        <f t="shared" si="36"/>
        <v>2011.3693364536971</v>
      </c>
      <c r="W258" s="21">
        <f t="shared" si="38"/>
        <v>24.9</v>
      </c>
      <c r="X258" s="21">
        <f t="shared" si="39"/>
        <v>15.407999999999998</v>
      </c>
      <c r="Y258" s="21">
        <f t="shared" si="40"/>
        <v>20.153999999999996</v>
      </c>
      <c r="Z258" s="20">
        <f t="shared" si="34"/>
        <v>2843.3375999999998</v>
      </c>
      <c r="AA258" s="65">
        <v>1.5</v>
      </c>
    </row>
    <row r="259" spans="1:27">
      <c r="A259" s="42">
        <v>-119.44277777777778</v>
      </c>
      <c r="B259" s="42">
        <v>49.031944444444456</v>
      </c>
      <c r="C259" s="43">
        <v>297</v>
      </c>
      <c r="D259" t="s">
        <v>83</v>
      </c>
      <c r="E259">
        <v>1978</v>
      </c>
      <c r="F259">
        <v>9</v>
      </c>
      <c r="G259">
        <v>14</v>
      </c>
      <c r="H259" s="41">
        <v>24</v>
      </c>
      <c r="I259" s="41">
        <v>10</v>
      </c>
      <c r="J259" s="41">
        <v>0</v>
      </c>
      <c r="K259" s="1">
        <f t="shared" si="29"/>
        <v>17</v>
      </c>
      <c r="L259" s="40">
        <f t="shared" si="30"/>
        <v>257</v>
      </c>
      <c r="O259" s="61"/>
      <c r="P259" s="17"/>
      <c r="Q259" s="1">
        <f t="shared" si="31"/>
        <v>16.399999999999999</v>
      </c>
      <c r="R259" s="1">
        <f t="shared" si="32"/>
        <v>16.28125</v>
      </c>
      <c r="S259" s="1">
        <f t="shared" si="33"/>
        <v>12</v>
      </c>
      <c r="T259" s="7">
        <f t="shared" si="37"/>
        <v>2104.6500000000005</v>
      </c>
      <c r="U259" s="1">
        <f t="shared" si="35"/>
        <v>11.993258155251866</v>
      </c>
      <c r="V259" s="7">
        <f t="shared" si="36"/>
        <v>2023.3625946089489</v>
      </c>
      <c r="W259" s="1">
        <f t="shared" si="38"/>
        <v>30.156000000000002</v>
      </c>
      <c r="X259" s="1">
        <f t="shared" si="39"/>
        <v>10.007999999999999</v>
      </c>
      <c r="Y259" s="1">
        <f t="shared" si="40"/>
        <v>20.082000000000001</v>
      </c>
      <c r="Z259" s="7">
        <f t="shared" si="34"/>
        <v>2863.4195999999997</v>
      </c>
      <c r="AA259" s="55">
        <v>3.1</v>
      </c>
    </row>
    <row r="260" spans="1:27">
      <c r="A260" s="42">
        <v>-119.44277777777778</v>
      </c>
      <c r="B260" s="42">
        <v>49.031944444444456</v>
      </c>
      <c r="C260" s="43">
        <v>297</v>
      </c>
      <c r="D260" t="s">
        <v>83</v>
      </c>
      <c r="E260">
        <v>1978</v>
      </c>
      <c r="F260">
        <v>9</v>
      </c>
      <c r="G260">
        <v>15</v>
      </c>
      <c r="H260" s="41">
        <v>19.5</v>
      </c>
      <c r="I260" s="41">
        <v>7</v>
      </c>
      <c r="J260" s="41">
        <v>0</v>
      </c>
      <c r="K260" s="1">
        <f t="shared" ref="K260:K323" si="41">AVERAGE(H260,I260)</f>
        <v>13.25</v>
      </c>
      <c r="L260" s="40">
        <f t="shared" si="30"/>
        <v>258</v>
      </c>
      <c r="O260" s="61"/>
      <c r="P260" s="17"/>
      <c r="Q260" s="1">
        <f t="shared" si="31"/>
        <v>15.55</v>
      </c>
      <c r="R260" s="1">
        <f t="shared" si="32"/>
        <v>16.09375</v>
      </c>
      <c r="S260" s="1">
        <f t="shared" si="33"/>
        <v>8.25</v>
      </c>
      <c r="T260" s="7">
        <f t="shared" si="37"/>
        <v>2112.9000000000005</v>
      </c>
      <c r="U260" s="1">
        <f t="shared" si="35"/>
        <v>8.2453649817356585</v>
      </c>
      <c r="V260" s="7">
        <f t="shared" si="36"/>
        <v>2031.6079595906847</v>
      </c>
      <c r="W260" s="1">
        <f t="shared" si="38"/>
        <v>24.054000000000002</v>
      </c>
      <c r="X260" s="1">
        <f t="shared" si="39"/>
        <v>4.6079999999999997</v>
      </c>
      <c r="Y260" s="1">
        <f t="shared" si="40"/>
        <v>14.331000000000001</v>
      </c>
      <c r="Z260" s="7">
        <f t="shared" si="34"/>
        <v>2877.7505999999998</v>
      </c>
      <c r="AA260" s="55">
        <v>2.2000000000000002</v>
      </c>
    </row>
    <row r="261" spans="1:27">
      <c r="A261" s="42">
        <v>-119.44277777777778</v>
      </c>
      <c r="B261" s="42">
        <v>49.031944444444456</v>
      </c>
      <c r="C261" s="43">
        <v>297</v>
      </c>
      <c r="D261" t="s">
        <v>83</v>
      </c>
      <c r="E261">
        <v>1978</v>
      </c>
      <c r="F261">
        <v>9</v>
      </c>
      <c r="G261">
        <v>16</v>
      </c>
      <c r="H261" s="41">
        <v>19</v>
      </c>
      <c r="I261" s="41">
        <v>3.5</v>
      </c>
      <c r="J261" s="41">
        <v>0</v>
      </c>
      <c r="K261" s="1">
        <f t="shared" si="41"/>
        <v>11.25</v>
      </c>
      <c r="L261" s="40">
        <f t="shared" si="30"/>
        <v>259</v>
      </c>
      <c r="O261" s="61"/>
      <c r="P261" s="17"/>
      <c r="Q261" s="1">
        <f t="shared" si="31"/>
        <v>15.05</v>
      </c>
      <c r="R261" s="1">
        <f t="shared" si="32"/>
        <v>15.40625</v>
      </c>
      <c r="S261" s="1">
        <f t="shared" si="33"/>
        <v>6.25</v>
      </c>
      <c r="T261" s="7">
        <f t="shared" si="37"/>
        <v>2119.1500000000005</v>
      </c>
      <c r="U261" s="1">
        <f t="shared" si="35"/>
        <v>6.2464886225270133</v>
      </c>
      <c r="V261" s="7">
        <f t="shared" si="36"/>
        <v>2037.8544482132118</v>
      </c>
      <c r="W261" s="1">
        <f t="shared" si="38"/>
        <v>23.165999999999997</v>
      </c>
      <c r="X261" s="1">
        <f t="shared" si="39"/>
        <v>0</v>
      </c>
      <c r="Y261" s="1">
        <f t="shared" si="40"/>
        <v>11.582999999999998</v>
      </c>
      <c r="Z261" s="7">
        <f t="shared" si="34"/>
        <v>2889.3335999999999</v>
      </c>
      <c r="AA261" s="55">
        <v>2.5</v>
      </c>
    </row>
    <row r="262" spans="1:27" s="38" customFormat="1">
      <c r="A262" s="62">
        <v>-119.44277777777778</v>
      </c>
      <c r="B262" s="62">
        <v>49.031944444444456</v>
      </c>
      <c r="C262" s="63">
        <v>297</v>
      </c>
      <c r="D262" t="s">
        <v>83</v>
      </c>
      <c r="E262" s="38">
        <v>1978</v>
      </c>
      <c r="F262" s="38">
        <v>9</v>
      </c>
      <c r="G262" s="38">
        <v>17</v>
      </c>
      <c r="H262" s="46">
        <v>18</v>
      </c>
      <c r="I262" s="46">
        <v>9</v>
      </c>
      <c r="J262" s="46">
        <v>0</v>
      </c>
      <c r="K262" s="21">
        <f>AVERAGE(H262,I262)</f>
        <v>13.5</v>
      </c>
      <c r="L262" s="45">
        <f t="shared" ref="L262:L325" si="42">L261+1</f>
        <v>260</v>
      </c>
      <c r="M262" s="40"/>
      <c r="N262" s="40"/>
      <c r="O262" s="61"/>
      <c r="P262" s="17"/>
      <c r="Q262" s="21">
        <f t="shared" si="31"/>
        <v>14.3</v>
      </c>
      <c r="R262" s="1">
        <f t="shared" si="32"/>
        <v>15</v>
      </c>
      <c r="S262" s="21">
        <f t="shared" si="33"/>
        <v>8.5</v>
      </c>
      <c r="T262" s="20">
        <f t="shared" si="37"/>
        <v>2127.6500000000005</v>
      </c>
      <c r="U262" s="21">
        <f t="shared" si="35"/>
        <v>8.4952245266367381</v>
      </c>
      <c r="V262" s="20">
        <f t="shared" si="36"/>
        <v>2046.3496727398485</v>
      </c>
      <c r="W262" s="21">
        <f t="shared" si="38"/>
        <v>21.263999999999999</v>
      </c>
      <c r="X262" s="21">
        <f t="shared" si="39"/>
        <v>8.2080000000000002</v>
      </c>
      <c r="Y262" s="21">
        <f t="shared" si="40"/>
        <v>14.736000000000001</v>
      </c>
      <c r="Z262" s="20">
        <f t="shared" si="34"/>
        <v>2904.0695999999998</v>
      </c>
      <c r="AA262" s="65">
        <v>1.4</v>
      </c>
    </row>
    <row r="263" spans="1:27">
      <c r="A263" s="42">
        <v>-119.44277777777778</v>
      </c>
      <c r="B263" s="42">
        <v>49.031944444444456</v>
      </c>
      <c r="C263" s="43">
        <v>297</v>
      </c>
      <c r="D263" t="s">
        <v>83</v>
      </c>
      <c r="E263">
        <v>1978</v>
      </c>
      <c r="F263">
        <v>9</v>
      </c>
      <c r="G263">
        <v>18</v>
      </c>
      <c r="H263" s="41">
        <v>19.5</v>
      </c>
      <c r="I263" s="41">
        <v>9.5</v>
      </c>
      <c r="J263" s="41">
        <v>0</v>
      </c>
      <c r="K263" s="1">
        <f t="shared" si="41"/>
        <v>14.5</v>
      </c>
      <c r="L263" s="40">
        <f t="shared" si="42"/>
        <v>261</v>
      </c>
      <c r="O263" s="61"/>
      <c r="P263" s="17"/>
      <c r="Q263" s="1">
        <f t="shared" si="31"/>
        <v>13.9</v>
      </c>
      <c r="R263" s="1">
        <f t="shared" si="32"/>
        <v>14.625</v>
      </c>
      <c r="S263" s="1">
        <f t="shared" si="33"/>
        <v>9.5</v>
      </c>
      <c r="T263" s="7">
        <f t="shared" si="37"/>
        <v>2137.1500000000005</v>
      </c>
      <c r="U263" s="1">
        <f t="shared" si="35"/>
        <v>9.4946627062410602</v>
      </c>
      <c r="V263" s="7">
        <f t="shared" si="36"/>
        <v>2055.8443354460896</v>
      </c>
      <c r="W263" s="1">
        <f t="shared" si="38"/>
        <v>24.054000000000002</v>
      </c>
      <c r="X263" s="1">
        <f t="shared" si="39"/>
        <v>9.1079999999999988</v>
      </c>
      <c r="Y263" s="1">
        <f t="shared" si="40"/>
        <v>16.581</v>
      </c>
      <c r="Z263" s="7">
        <f t="shared" si="34"/>
        <v>2920.6505999999999</v>
      </c>
      <c r="AA263" s="55">
        <v>1.8</v>
      </c>
    </row>
    <row r="264" spans="1:27">
      <c r="A264" s="42">
        <v>-119.44277777777778</v>
      </c>
      <c r="B264" s="42">
        <v>49.031944444444456</v>
      </c>
      <c r="C264" s="43">
        <v>297</v>
      </c>
      <c r="D264" t="s">
        <v>83</v>
      </c>
      <c r="E264">
        <v>1978</v>
      </c>
      <c r="F264">
        <v>9</v>
      </c>
      <c r="G264">
        <v>19</v>
      </c>
      <c r="H264" s="41">
        <v>22</v>
      </c>
      <c r="I264" s="41">
        <v>2.5</v>
      </c>
      <c r="J264" s="41">
        <v>0</v>
      </c>
      <c r="K264" s="1">
        <f t="shared" si="41"/>
        <v>12.25</v>
      </c>
      <c r="L264" s="40">
        <f t="shared" si="42"/>
        <v>262</v>
      </c>
      <c r="O264" s="61"/>
      <c r="P264" s="17"/>
      <c r="Q264" s="1">
        <f t="shared" ref="Q264:Q327" si="43">AVERAGE(H260:I264)</f>
        <v>12.95</v>
      </c>
      <c r="R264" s="1">
        <f t="shared" si="32"/>
        <v>14.4375</v>
      </c>
      <c r="S264" s="1">
        <f t="shared" si="33"/>
        <v>7.25</v>
      </c>
      <c r="T264" s="7">
        <f t="shared" si="37"/>
        <v>2144.4000000000005</v>
      </c>
      <c r="U264" s="1">
        <f t="shared" si="35"/>
        <v>7.2459268021313354</v>
      </c>
      <c r="V264" s="7">
        <f t="shared" si="36"/>
        <v>2063.0902622482208</v>
      </c>
      <c r="W264" s="1">
        <f t="shared" si="38"/>
        <v>27.864000000000001</v>
      </c>
      <c r="X264" s="1">
        <f t="shared" si="39"/>
        <v>0</v>
      </c>
      <c r="Y264" s="1">
        <f t="shared" si="40"/>
        <v>13.932</v>
      </c>
      <c r="Z264" s="7">
        <f t="shared" si="34"/>
        <v>2934.5825999999997</v>
      </c>
      <c r="AA264" s="55">
        <v>3.5</v>
      </c>
    </row>
    <row r="265" spans="1:27">
      <c r="A265" s="42">
        <v>-119.44277777777778</v>
      </c>
      <c r="B265" s="42">
        <v>49.031944444444456</v>
      </c>
      <c r="C265" s="43">
        <v>297</v>
      </c>
      <c r="D265" t="s">
        <v>83</v>
      </c>
      <c r="E265">
        <v>1978</v>
      </c>
      <c r="F265">
        <v>9</v>
      </c>
      <c r="G265">
        <v>20</v>
      </c>
      <c r="H265" s="41">
        <v>20</v>
      </c>
      <c r="I265" s="41">
        <v>4.5</v>
      </c>
      <c r="J265" s="41">
        <v>0.2</v>
      </c>
      <c r="K265" s="1">
        <f t="shared" si="41"/>
        <v>12.25</v>
      </c>
      <c r="L265" s="40">
        <f t="shared" si="42"/>
        <v>263</v>
      </c>
      <c r="O265" s="61"/>
      <c r="P265" s="17"/>
      <c r="Q265" s="1">
        <f t="shared" si="43"/>
        <v>12.75</v>
      </c>
      <c r="R265" s="1">
        <f t="shared" si="32"/>
        <v>13.8125</v>
      </c>
      <c r="S265" s="1">
        <f t="shared" si="33"/>
        <v>7.25</v>
      </c>
      <c r="T265" s="7">
        <f t="shared" si="37"/>
        <v>2151.6500000000005</v>
      </c>
      <c r="U265" s="1">
        <f t="shared" si="35"/>
        <v>7.2459268021313354</v>
      </c>
      <c r="V265" s="7">
        <f t="shared" si="36"/>
        <v>2070.336189050352</v>
      </c>
      <c r="W265" s="1">
        <f t="shared" si="38"/>
        <v>24.9</v>
      </c>
      <c r="X265" s="1">
        <f t="shared" si="39"/>
        <v>0.1079999999999993</v>
      </c>
      <c r="Y265" s="1">
        <f t="shared" si="40"/>
        <v>12.504</v>
      </c>
      <c r="Z265" s="7">
        <f t="shared" si="34"/>
        <v>2947.0865999999996</v>
      </c>
      <c r="AA265" s="55">
        <v>2.6</v>
      </c>
    </row>
    <row r="266" spans="1:27">
      <c r="A266" s="42">
        <v>-119.44277777777778</v>
      </c>
      <c r="B266" s="42">
        <v>49.031944444444456</v>
      </c>
      <c r="C266" s="43">
        <v>297</v>
      </c>
      <c r="D266" t="s">
        <v>83</v>
      </c>
      <c r="E266">
        <v>1978</v>
      </c>
      <c r="F266">
        <v>9</v>
      </c>
      <c r="G266">
        <v>21</v>
      </c>
      <c r="H266" s="41">
        <v>19.5</v>
      </c>
      <c r="I266" s="41">
        <v>11</v>
      </c>
      <c r="J266" s="41">
        <v>0.4</v>
      </c>
      <c r="K266" s="1">
        <f t="shared" si="41"/>
        <v>15.25</v>
      </c>
      <c r="L266" s="40">
        <f t="shared" si="42"/>
        <v>264</v>
      </c>
      <c r="O266" s="64"/>
      <c r="P266" s="20"/>
      <c r="Q266" s="1">
        <f t="shared" si="43"/>
        <v>13.55</v>
      </c>
      <c r="R266" s="1">
        <f t="shared" si="32"/>
        <v>13.65625</v>
      </c>
      <c r="S266" s="1">
        <f t="shared" si="33"/>
        <v>10.25</v>
      </c>
      <c r="T266" s="7">
        <f t="shared" si="37"/>
        <v>2161.9000000000005</v>
      </c>
      <c r="U266" s="1">
        <f t="shared" si="35"/>
        <v>10.244241340944303</v>
      </c>
      <c r="V266" s="7">
        <f t="shared" si="36"/>
        <v>2080.5804303912964</v>
      </c>
      <c r="W266" s="1">
        <f t="shared" si="38"/>
        <v>24.054000000000002</v>
      </c>
      <c r="X266" s="1">
        <f t="shared" si="39"/>
        <v>11.808</v>
      </c>
      <c r="Y266" s="1">
        <f t="shared" si="40"/>
        <v>17.931000000000001</v>
      </c>
      <c r="Z266" s="7">
        <f t="shared" si="34"/>
        <v>2965.0175999999997</v>
      </c>
      <c r="AA266" s="55">
        <v>1.5</v>
      </c>
    </row>
    <row r="267" spans="1:27">
      <c r="A267" s="42">
        <v>-119.44277777777778</v>
      </c>
      <c r="B267" s="42">
        <v>49.031944444444456</v>
      </c>
      <c r="C267" s="43">
        <v>297</v>
      </c>
      <c r="D267" t="s">
        <v>83</v>
      </c>
      <c r="E267">
        <v>1978</v>
      </c>
      <c r="F267">
        <v>9</v>
      </c>
      <c r="G267">
        <v>22</v>
      </c>
      <c r="H267" s="41">
        <v>19.5</v>
      </c>
      <c r="I267" s="41">
        <v>12</v>
      </c>
      <c r="J267" s="41">
        <v>0</v>
      </c>
      <c r="K267" s="1">
        <f t="shared" si="41"/>
        <v>15.75</v>
      </c>
      <c r="L267" s="40">
        <f t="shared" si="42"/>
        <v>265</v>
      </c>
      <c r="M267" s="45"/>
      <c r="N267" s="45"/>
      <c r="O267" s="61"/>
      <c r="P267" s="17"/>
      <c r="Q267" s="1">
        <f t="shared" si="43"/>
        <v>14</v>
      </c>
      <c r="R267" s="1">
        <f t="shared" ref="R267:R330" si="44">AVERAGE(H260:I267)</f>
        <v>13.5</v>
      </c>
      <c r="S267" s="1">
        <f t="shared" si="33"/>
        <v>10.75</v>
      </c>
      <c r="T267" s="7">
        <f t="shared" si="37"/>
        <v>2172.6500000000005</v>
      </c>
      <c r="U267" s="1">
        <f t="shared" si="35"/>
        <v>10.743960430746462</v>
      </c>
      <c r="V267" s="7">
        <f t="shared" si="36"/>
        <v>2091.3243908220429</v>
      </c>
      <c r="W267" s="1">
        <f t="shared" si="38"/>
        <v>24.054000000000002</v>
      </c>
      <c r="X267" s="1">
        <f t="shared" si="39"/>
        <v>13.607999999999999</v>
      </c>
      <c r="Y267" s="1">
        <f t="shared" si="40"/>
        <v>18.831</v>
      </c>
      <c r="Z267" s="7">
        <f t="shared" si="34"/>
        <v>2983.8485999999998</v>
      </c>
      <c r="AA267" s="55">
        <v>1.3</v>
      </c>
    </row>
    <row r="268" spans="1:27">
      <c r="A268" s="42">
        <v>-119.44277777777778</v>
      </c>
      <c r="B268" s="42">
        <v>49.031944444444456</v>
      </c>
      <c r="C268" s="43">
        <v>297</v>
      </c>
      <c r="D268" t="s">
        <v>83</v>
      </c>
      <c r="E268">
        <v>1978</v>
      </c>
      <c r="F268">
        <v>9</v>
      </c>
      <c r="G268">
        <v>23</v>
      </c>
      <c r="H268" s="41">
        <v>17</v>
      </c>
      <c r="I268" s="41">
        <v>7.5</v>
      </c>
      <c r="J268" s="41">
        <v>0</v>
      </c>
      <c r="K268" s="1">
        <f t="shared" si="41"/>
        <v>12.25</v>
      </c>
      <c r="L268" s="40">
        <f t="shared" si="42"/>
        <v>266</v>
      </c>
      <c r="N268" s="15"/>
      <c r="O268" s="61"/>
      <c r="P268" s="17"/>
      <c r="Q268" s="1">
        <f t="shared" si="43"/>
        <v>13.55</v>
      </c>
      <c r="R268" s="1">
        <f t="shared" si="44"/>
        <v>13.375</v>
      </c>
      <c r="S268" s="1">
        <f t="shared" si="33"/>
        <v>7.25</v>
      </c>
      <c r="T268" s="7">
        <f t="shared" si="37"/>
        <v>2179.9000000000005</v>
      </c>
      <c r="U268" s="1">
        <f t="shared" si="35"/>
        <v>7.2459268021313354</v>
      </c>
      <c r="V268" s="7">
        <f t="shared" si="36"/>
        <v>2098.5703176241741</v>
      </c>
      <c r="W268" s="1">
        <f t="shared" si="38"/>
        <v>19.194000000000003</v>
      </c>
      <c r="X268" s="1">
        <f t="shared" si="39"/>
        <v>5.5079999999999991</v>
      </c>
      <c r="Y268" s="1">
        <f t="shared" si="40"/>
        <v>12.351000000000001</v>
      </c>
      <c r="Z268" s="7">
        <f t="shared" si="34"/>
        <v>2996.1995999999999</v>
      </c>
      <c r="AA268" s="55">
        <v>1.2</v>
      </c>
    </row>
    <row r="269" spans="1:27">
      <c r="A269" s="42">
        <v>-119.44277777777778</v>
      </c>
      <c r="B269" s="42">
        <v>49.031944444444456</v>
      </c>
      <c r="C269" s="43">
        <v>297</v>
      </c>
      <c r="D269" t="s">
        <v>83</v>
      </c>
      <c r="E269">
        <v>1978</v>
      </c>
      <c r="F269">
        <v>9</v>
      </c>
      <c r="G269">
        <v>24</v>
      </c>
      <c r="H269" s="41">
        <v>20.5</v>
      </c>
      <c r="I269" s="41">
        <v>13</v>
      </c>
      <c r="J269" s="41">
        <v>0</v>
      </c>
      <c r="K269" s="1">
        <f t="shared" si="41"/>
        <v>16.75</v>
      </c>
      <c r="L269" s="40">
        <f t="shared" si="42"/>
        <v>267</v>
      </c>
      <c r="O269" s="61"/>
      <c r="P269" s="17"/>
      <c r="Q269" s="1">
        <f t="shared" si="43"/>
        <v>14.45</v>
      </c>
      <c r="R269" s="1">
        <f t="shared" si="44"/>
        <v>14.0625</v>
      </c>
      <c r="S269" s="1">
        <f t="shared" si="33"/>
        <v>11.75</v>
      </c>
      <c r="T269" s="7">
        <f t="shared" si="37"/>
        <v>2191.6500000000005</v>
      </c>
      <c r="U269" s="1">
        <f t="shared" si="35"/>
        <v>11.743398610350784</v>
      </c>
      <c r="V269" s="7">
        <f t="shared" si="36"/>
        <v>2110.3137162345247</v>
      </c>
      <c r="W269" s="1">
        <f t="shared" si="38"/>
        <v>25.704000000000001</v>
      </c>
      <c r="X269" s="1">
        <f t="shared" si="39"/>
        <v>15.407999999999998</v>
      </c>
      <c r="Y269" s="1">
        <f t="shared" si="40"/>
        <v>20.555999999999997</v>
      </c>
      <c r="Z269" s="7">
        <f t="shared" si="34"/>
        <v>3016.7556</v>
      </c>
      <c r="AA269" s="55">
        <v>1.4</v>
      </c>
    </row>
    <row r="270" spans="1:27">
      <c r="A270" s="42">
        <v>-119.44277777777778</v>
      </c>
      <c r="B270" s="42">
        <v>49.031944444444456</v>
      </c>
      <c r="C270" s="43">
        <v>297</v>
      </c>
      <c r="D270" t="s">
        <v>83</v>
      </c>
      <c r="E270">
        <v>1978</v>
      </c>
      <c r="F270">
        <v>9</v>
      </c>
      <c r="G270">
        <v>25</v>
      </c>
      <c r="H270" s="41">
        <v>25.5</v>
      </c>
      <c r="I270" s="41">
        <v>7</v>
      </c>
      <c r="J270" s="41">
        <v>0</v>
      </c>
      <c r="K270" s="1">
        <f t="shared" si="41"/>
        <v>16.25</v>
      </c>
      <c r="L270" s="40">
        <f t="shared" si="42"/>
        <v>268</v>
      </c>
      <c r="N270" s="66"/>
      <c r="O270" s="64"/>
      <c r="P270" s="20"/>
      <c r="Q270" s="1">
        <f t="shared" si="43"/>
        <v>15.25</v>
      </c>
      <c r="R270" s="1">
        <f t="shared" si="44"/>
        <v>14.40625</v>
      </c>
      <c r="S270" s="1">
        <f t="shared" ref="S270:S303" si="45">K270-5</f>
        <v>11.25</v>
      </c>
      <c r="T270" s="7">
        <f t="shared" si="37"/>
        <v>2202.9000000000005</v>
      </c>
      <c r="U270" s="1">
        <f t="shared" si="35"/>
        <v>11.243679520548625</v>
      </c>
      <c r="V270" s="7">
        <f t="shared" si="36"/>
        <v>2121.5573957550732</v>
      </c>
      <c r="W270" s="1">
        <f t="shared" si="38"/>
        <v>31.434000000000001</v>
      </c>
      <c r="X270" s="1">
        <f t="shared" si="39"/>
        <v>4.6079999999999997</v>
      </c>
      <c r="Y270" s="1">
        <f t="shared" si="40"/>
        <v>18.021000000000001</v>
      </c>
      <c r="Z270" s="7">
        <f t="shared" si="34"/>
        <v>3034.7766000000001</v>
      </c>
      <c r="AA270" s="55">
        <v>3.6</v>
      </c>
    </row>
    <row r="271" spans="1:27">
      <c r="A271" s="42">
        <v>-119.44277777777778</v>
      </c>
      <c r="B271" s="42">
        <v>49.031944444444456</v>
      </c>
      <c r="C271" s="43">
        <v>297</v>
      </c>
      <c r="D271" t="s">
        <v>83</v>
      </c>
      <c r="E271">
        <v>1978</v>
      </c>
      <c r="F271">
        <v>9</v>
      </c>
      <c r="G271">
        <v>26</v>
      </c>
      <c r="H271" s="41">
        <v>24.5</v>
      </c>
      <c r="I271" s="41">
        <v>11.5</v>
      </c>
      <c r="J271" s="41">
        <v>1.2</v>
      </c>
      <c r="K271" s="1">
        <f t="shared" si="41"/>
        <v>18</v>
      </c>
      <c r="L271" s="40">
        <f t="shared" si="42"/>
        <v>269</v>
      </c>
      <c r="M271" s="45"/>
      <c r="N271" s="67"/>
      <c r="O271" s="61"/>
      <c r="P271" s="17"/>
      <c r="Q271" s="1">
        <f t="shared" si="43"/>
        <v>15.8</v>
      </c>
      <c r="R271" s="1">
        <f t="shared" si="44"/>
        <v>14.84375</v>
      </c>
      <c r="S271" s="1">
        <f t="shared" si="45"/>
        <v>13</v>
      </c>
      <c r="T271" s="7">
        <f t="shared" si="37"/>
        <v>2215.9000000000005</v>
      </c>
      <c r="U271" s="1">
        <f t="shared" si="35"/>
        <v>12.992696334856188</v>
      </c>
      <c r="V271" s="7">
        <f t="shared" si="36"/>
        <v>2134.5500920899294</v>
      </c>
      <c r="W271" s="1">
        <f t="shared" si="38"/>
        <v>30.624000000000002</v>
      </c>
      <c r="X271" s="1">
        <f t="shared" si="39"/>
        <v>12.708</v>
      </c>
      <c r="Y271" s="1">
        <f t="shared" si="40"/>
        <v>21.666</v>
      </c>
      <c r="Z271" s="7">
        <f t="shared" si="34"/>
        <v>3056.4426000000003</v>
      </c>
      <c r="AA271" s="55">
        <v>2.7</v>
      </c>
    </row>
    <row r="272" spans="1:27">
      <c r="A272" s="42">
        <v>-119.44277777777778</v>
      </c>
      <c r="B272" s="42">
        <v>49.031944444444456</v>
      </c>
      <c r="C272" s="43">
        <v>297</v>
      </c>
      <c r="D272" t="s">
        <v>83</v>
      </c>
      <c r="E272">
        <v>1978</v>
      </c>
      <c r="F272">
        <v>9</v>
      </c>
      <c r="G272">
        <v>27</v>
      </c>
      <c r="H272" s="41">
        <v>22</v>
      </c>
      <c r="I272" s="41">
        <v>13</v>
      </c>
      <c r="J272" s="41">
        <v>0.2</v>
      </c>
      <c r="K272" s="1">
        <f t="shared" si="41"/>
        <v>17.5</v>
      </c>
      <c r="L272" s="40">
        <f t="shared" si="42"/>
        <v>270</v>
      </c>
      <c r="N272" s="66"/>
      <c r="O272" s="61"/>
      <c r="P272" s="17"/>
      <c r="Q272" s="1">
        <f t="shared" si="43"/>
        <v>16.149999999999999</v>
      </c>
      <c r="R272" s="44">
        <f t="shared" si="44"/>
        <v>15.5</v>
      </c>
      <c r="S272" s="1">
        <f t="shared" si="45"/>
        <v>12.5</v>
      </c>
      <c r="T272" s="7">
        <f t="shared" si="37"/>
        <v>2228.4000000000005</v>
      </c>
      <c r="U272" s="1">
        <f t="shared" si="35"/>
        <v>12.492977245054027</v>
      </c>
      <c r="V272" s="7">
        <f t="shared" si="36"/>
        <v>2147.0430693349836</v>
      </c>
      <c r="W272" s="1">
        <f t="shared" si="38"/>
        <v>27.864000000000001</v>
      </c>
      <c r="X272" s="1">
        <f t="shared" si="39"/>
        <v>15.407999999999998</v>
      </c>
      <c r="Y272" s="1">
        <f t="shared" si="40"/>
        <v>21.635999999999999</v>
      </c>
      <c r="Z272" s="7">
        <f t="shared" si="34"/>
        <v>3078.0786000000003</v>
      </c>
      <c r="AA272" s="55">
        <v>1.7</v>
      </c>
    </row>
    <row r="273" spans="1:27">
      <c r="A273" s="42">
        <v>-119.44277777777778</v>
      </c>
      <c r="B273" s="42">
        <v>49.031944444444456</v>
      </c>
      <c r="C273" s="43">
        <v>297</v>
      </c>
      <c r="D273" t="s">
        <v>83</v>
      </c>
      <c r="E273">
        <v>1978</v>
      </c>
      <c r="F273">
        <v>9</v>
      </c>
      <c r="G273">
        <v>28</v>
      </c>
      <c r="H273" s="41">
        <v>19</v>
      </c>
      <c r="I273" s="41">
        <v>9.5</v>
      </c>
      <c r="J273" s="41">
        <v>0</v>
      </c>
      <c r="K273" s="1">
        <f t="shared" si="41"/>
        <v>14.25</v>
      </c>
      <c r="L273" s="40">
        <f t="shared" si="42"/>
        <v>271</v>
      </c>
      <c r="O273" s="61"/>
      <c r="P273" s="17"/>
      <c r="Q273" s="1">
        <f t="shared" si="43"/>
        <v>16.55</v>
      </c>
      <c r="R273" s="1">
        <f t="shared" si="44"/>
        <v>15.75</v>
      </c>
      <c r="S273" s="1">
        <f t="shared" si="45"/>
        <v>9.25</v>
      </c>
      <c r="T273" s="7">
        <f t="shared" si="37"/>
        <v>2237.6500000000005</v>
      </c>
      <c r="U273" s="1">
        <f t="shared" si="35"/>
        <v>9.2448031613399806</v>
      </c>
      <c r="V273" s="7">
        <f t="shared" si="36"/>
        <v>2156.2878724963234</v>
      </c>
      <c r="W273" s="1">
        <f t="shared" si="38"/>
        <v>23.165999999999997</v>
      </c>
      <c r="X273" s="1">
        <f t="shared" si="39"/>
        <v>9.1079999999999988</v>
      </c>
      <c r="Y273" s="1">
        <f t="shared" si="40"/>
        <v>16.136999999999997</v>
      </c>
      <c r="Z273" s="7">
        <f t="shared" si="34"/>
        <v>3094.2156000000004</v>
      </c>
      <c r="AA273" s="55">
        <v>1.3</v>
      </c>
    </row>
    <row r="274" spans="1:27">
      <c r="A274" s="42">
        <v>-119.44277777777778</v>
      </c>
      <c r="B274" s="42">
        <v>49.031944444444456</v>
      </c>
      <c r="C274" s="43">
        <v>297</v>
      </c>
      <c r="D274" t="s">
        <v>83</v>
      </c>
      <c r="E274">
        <v>1978</v>
      </c>
      <c r="F274">
        <v>9</v>
      </c>
      <c r="G274">
        <v>29</v>
      </c>
      <c r="H274" s="41">
        <v>23</v>
      </c>
      <c r="I274" s="41">
        <v>5</v>
      </c>
      <c r="J274" s="41">
        <v>0</v>
      </c>
      <c r="K274" s="1">
        <f t="shared" si="41"/>
        <v>14</v>
      </c>
      <c r="L274" s="40">
        <f t="shared" si="42"/>
        <v>272</v>
      </c>
      <c r="O274" s="61"/>
      <c r="P274" s="17"/>
      <c r="Q274" s="1">
        <f t="shared" si="43"/>
        <v>16</v>
      </c>
      <c r="R274" s="1">
        <f t="shared" si="44"/>
        <v>15.59375</v>
      </c>
      <c r="S274" s="1">
        <f t="shared" si="45"/>
        <v>9</v>
      </c>
      <c r="T274" s="7">
        <f t="shared" si="37"/>
        <v>2246.6500000000005</v>
      </c>
      <c r="U274" s="1">
        <f t="shared" si="35"/>
        <v>8.9949436164388992</v>
      </c>
      <c r="V274" s="7">
        <f t="shared" si="36"/>
        <v>2165.2828161127622</v>
      </c>
      <c r="W274" s="1">
        <f t="shared" si="38"/>
        <v>29.093999999999998</v>
      </c>
      <c r="X274" s="1">
        <f t="shared" si="39"/>
        <v>1.0079999999999993</v>
      </c>
      <c r="Y274" s="1">
        <f t="shared" si="40"/>
        <v>15.050999999999998</v>
      </c>
      <c r="Z274" s="7">
        <f t="shared" si="34"/>
        <v>3109.2666000000004</v>
      </c>
      <c r="AA274" s="55">
        <v>3.1</v>
      </c>
    </row>
    <row r="275" spans="1:27">
      <c r="A275" s="42">
        <v>-119.44277777777778</v>
      </c>
      <c r="B275" s="42">
        <v>49.031944444444456</v>
      </c>
      <c r="C275" s="43">
        <v>297</v>
      </c>
      <c r="D275" t="s">
        <v>83</v>
      </c>
      <c r="E275">
        <v>1978</v>
      </c>
      <c r="F275">
        <v>9</v>
      </c>
      <c r="G275">
        <v>30</v>
      </c>
      <c r="H275" s="41">
        <v>23.5</v>
      </c>
      <c r="I275" s="41">
        <v>6.5</v>
      </c>
      <c r="J275" s="41">
        <v>0.2</v>
      </c>
      <c r="K275" s="1">
        <f t="shared" si="41"/>
        <v>15</v>
      </c>
      <c r="L275" s="40">
        <f t="shared" si="42"/>
        <v>273</v>
      </c>
      <c r="O275" s="61"/>
      <c r="P275" s="17"/>
      <c r="Q275" s="1">
        <f t="shared" si="43"/>
        <v>15.75</v>
      </c>
      <c r="R275" s="1">
        <f t="shared" si="44"/>
        <v>15.5</v>
      </c>
      <c r="S275" s="1">
        <f t="shared" si="45"/>
        <v>10</v>
      </c>
      <c r="T275" s="7">
        <f t="shared" si="37"/>
        <v>2256.6500000000005</v>
      </c>
      <c r="U275" s="1">
        <f t="shared" si="35"/>
        <v>9.9943817960432213</v>
      </c>
      <c r="V275" s="7">
        <f t="shared" si="36"/>
        <v>2175.2771979088056</v>
      </c>
      <c r="W275" s="1">
        <f t="shared" si="38"/>
        <v>29.645999999999997</v>
      </c>
      <c r="X275" s="1">
        <f t="shared" si="39"/>
        <v>3.7079999999999993</v>
      </c>
      <c r="Y275" s="1">
        <f t="shared" si="40"/>
        <v>16.677</v>
      </c>
      <c r="Z275" s="7">
        <f t="shared" si="34"/>
        <v>3125.9436000000005</v>
      </c>
      <c r="AA275" s="55">
        <v>3</v>
      </c>
    </row>
    <row r="276" spans="1:27">
      <c r="A276" s="42">
        <v>-119.44277777777778</v>
      </c>
      <c r="B276" s="42">
        <v>49.031944444444456</v>
      </c>
      <c r="C276" s="43">
        <v>297</v>
      </c>
      <c r="D276" t="s">
        <v>83</v>
      </c>
      <c r="E276">
        <v>1978</v>
      </c>
      <c r="F276">
        <v>10</v>
      </c>
      <c r="G276">
        <v>1</v>
      </c>
      <c r="H276" s="41">
        <v>22</v>
      </c>
      <c r="I276" s="41">
        <v>4.5</v>
      </c>
      <c r="J276" s="41">
        <v>0</v>
      </c>
      <c r="K276" s="1">
        <f t="shared" si="41"/>
        <v>13.25</v>
      </c>
      <c r="L276" s="40">
        <f t="shared" si="42"/>
        <v>274</v>
      </c>
      <c r="O276" s="61"/>
      <c r="P276" s="17"/>
      <c r="Q276" s="1">
        <f t="shared" si="43"/>
        <v>14.8</v>
      </c>
      <c r="R276" s="1">
        <f t="shared" si="44"/>
        <v>15.625</v>
      </c>
      <c r="S276" s="1">
        <f t="shared" si="45"/>
        <v>8.25</v>
      </c>
      <c r="T276" s="7">
        <f t="shared" si="37"/>
        <v>2264.9000000000005</v>
      </c>
      <c r="U276" s="1">
        <f t="shared" si="35"/>
        <v>8.2453649817356585</v>
      </c>
      <c r="V276" s="7">
        <f t="shared" si="36"/>
        <v>2183.5225628905414</v>
      </c>
      <c r="W276" s="1">
        <f t="shared" si="38"/>
        <v>27.864000000000001</v>
      </c>
      <c r="X276" s="1">
        <f t="shared" si="39"/>
        <v>0.1079999999999993</v>
      </c>
      <c r="Y276" s="1">
        <f t="shared" si="40"/>
        <v>13.986000000000001</v>
      </c>
      <c r="Z276" s="7">
        <f t="shared" si="34"/>
        <v>3139.9296000000004</v>
      </c>
      <c r="AA276" s="55">
        <v>3.1</v>
      </c>
    </row>
    <row r="277" spans="1:27">
      <c r="A277" s="42">
        <v>-119.44277777777778</v>
      </c>
      <c r="B277" s="42">
        <v>49.031944444444456</v>
      </c>
      <c r="C277" s="43">
        <v>297</v>
      </c>
      <c r="D277" t="s">
        <v>83</v>
      </c>
      <c r="E277">
        <v>1978</v>
      </c>
      <c r="F277">
        <v>10</v>
      </c>
      <c r="G277">
        <v>2</v>
      </c>
      <c r="H277" s="41">
        <v>21</v>
      </c>
      <c r="I277" s="41">
        <v>1.5</v>
      </c>
      <c r="J277" s="41">
        <v>0</v>
      </c>
      <c r="K277" s="1">
        <f t="shared" si="41"/>
        <v>11.25</v>
      </c>
      <c r="L277" s="40">
        <f t="shared" si="42"/>
        <v>275</v>
      </c>
      <c r="O277" s="61"/>
      <c r="P277" s="17"/>
      <c r="Q277" s="1">
        <f t="shared" si="43"/>
        <v>13.55</v>
      </c>
      <c r="R277" s="1">
        <f t="shared" si="44"/>
        <v>14.9375</v>
      </c>
      <c r="S277" s="1">
        <f t="shared" si="45"/>
        <v>6.25</v>
      </c>
      <c r="T277" s="7">
        <f t="shared" si="37"/>
        <v>2271.1500000000005</v>
      </c>
      <c r="U277" s="1">
        <f t="shared" si="35"/>
        <v>6.2464886225270133</v>
      </c>
      <c r="V277" s="7">
        <f t="shared" si="36"/>
        <v>2189.7690515130685</v>
      </c>
      <c r="W277" s="1">
        <f t="shared" si="38"/>
        <v>26.466000000000001</v>
      </c>
      <c r="X277" s="1">
        <f t="shared" si="39"/>
        <v>0</v>
      </c>
      <c r="Y277" s="1">
        <f t="shared" si="40"/>
        <v>13.233000000000001</v>
      </c>
      <c r="Z277" s="7">
        <f t="shared" si="34"/>
        <v>3153.1626000000006</v>
      </c>
      <c r="AA277" s="55">
        <v>3.2</v>
      </c>
    </row>
    <row r="278" spans="1:27">
      <c r="A278" s="42">
        <v>-119.44277777777778</v>
      </c>
      <c r="B278" s="42">
        <v>49.031944444444456</v>
      </c>
      <c r="C278" s="43">
        <v>297</v>
      </c>
      <c r="D278" t="s">
        <v>83</v>
      </c>
      <c r="E278">
        <v>1978</v>
      </c>
      <c r="F278">
        <v>10</v>
      </c>
      <c r="G278">
        <v>3</v>
      </c>
      <c r="H278" s="41">
        <v>21</v>
      </c>
      <c r="I278" s="41">
        <v>3.5</v>
      </c>
      <c r="J278" s="41">
        <v>0.2</v>
      </c>
      <c r="K278" s="1">
        <f t="shared" si="41"/>
        <v>12.25</v>
      </c>
      <c r="L278" s="40">
        <f t="shared" si="42"/>
        <v>276</v>
      </c>
      <c r="O278" s="61"/>
      <c r="P278" s="17"/>
      <c r="Q278" s="1">
        <f t="shared" si="43"/>
        <v>13.15</v>
      </c>
      <c r="R278" s="1">
        <f t="shared" si="44"/>
        <v>14.4375</v>
      </c>
      <c r="S278" s="1">
        <f t="shared" si="45"/>
        <v>7.25</v>
      </c>
      <c r="T278" s="7">
        <f t="shared" si="37"/>
        <v>2278.4000000000005</v>
      </c>
      <c r="U278" s="1">
        <f t="shared" si="35"/>
        <v>7.2459268021313354</v>
      </c>
      <c r="V278" s="7">
        <f t="shared" si="36"/>
        <v>2197.0149783151996</v>
      </c>
      <c r="W278" s="1">
        <f t="shared" si="38"/>
        <v>26.466000000000001</v>
      </c>
      <c r="X278" s="1">
        <f t="shared" si="39"/>
        <v>0</v>
      </c>
      <c r="Y278" s="1">
        <f t="shared" si="40"/>
        <v>13.233000000000001</v>
      </c>
      <c r="Z278" s="7">
        <f t="shared" si="34"/>
        <v>3166.3956000000007</v>
      </c>
      <c r="AA278" s="55">
        <v>2.9</v>
      </c>
    </row>
    <row r="279" spans="1:27">
      <c r="A279" s="42">
        <v>-119.44277777777778</v>
      </c>
      <c r="B279" s="42">
        <v>49.031944444444456</v>
      </c>
      <c r="C279" s="43">
        <v>297</v>
      </c>
      <c r="D279" t="s">
        <v>83</v>
      </c>
      <c r="E279">
        <v>1978</v>
      </c>
      <c r="F279">
        <v>10</v>
      </c>
      <c r="G279">
        <v>4</v>
      </c>
      <c r="H279" s="41">
        <v>22</v>
      </c>
      <c r="I279" s="41">
        <v>2</v>
      </c>
      <c r="J279" s="41">
        <v>0</v>
      </c>
      <c r="K279" s="1">
        <f t="shared" si="41"/>
        <v>12</v>
      </c>
      <c r="L279" s="40">
        <f t="shared" si="42"/>
        <v>277</v>
      </c>
      <c r="O279" s="61"/>
      <c r="P279" s="17"/>
      <c r="Q279" s="1">
        <f t="shared" si="43"/>
        <v>12.75</v>
      </c>
      <c r="R279" s="1">
        <f t="shared" si="44"/>
        <v>13.6875</v>
      </c>
      <c r="S279" s="1">
        <f t="shared" si="45"/>
        <v>7</v>
      </c>
      <c r="T279" s="7">
        <f t="shared" si="37"/>
        <v>2285.4000000000005</v>
      </c>
      <c r="U279" s="1">
        <f t="shared" si="35"/>
        <v>6.9960672572302549</v>
      </c>
      <c r="V279" s="7">
        <f t="shared" si="36"/>
        <v>2204.0110455724298</v>
      </c>
      <c r="W279" s="1">
        <f t="shared" si="38"/>
        <v>27.864000000000001</v>
      </c>
      <c r="X279" s="1">
        <f t="shared" si="39"/>
        <v>0</v>
      </c>
      <c r="Y279" s="1">
        <f t="shared" si="40"/>
        <v>13.932</v>
      </c>
      <c r="Z279" s="7">
        <f t="shared" si="34"/>
        <v>3180.3276000000005</v>
      </c>
      <c r="AA279" s="55">
        <v>3.3</v>
      </c>
    </row>
    <row r="280" spans="1:27">
      <c r="A280" s="42">
        <v>-119.44277777777778</v>
      </c>
      <c r="B280" s="42">
        <v>49.031944444444456</v>
      </c>
      <c r="C280" s="43">
        <v>297</v>
      </c>
      <c r="D280" t="s">
        <v>83</v>
      </c>
      <c r="E280">
        <v>1978</v>
      </c>
      <c r="F280">
        <v>10</v>
      </c>
      <c r="G280">
        <v>5</v>
      </c>
      <c r="H280" s="41">
        <v>19.5</v>
      </c>
      <c r="I280" s="41">
        <v>2</v>
      </c>
      <c r="J280" s="41">
        <v>0</v>
      </c>
      <c r="K280" s="1">
        <f t="shared" si="41"/>
        <v>10.75</v>
      </c>
      <c r="L280" s="40">
        <f t="shared" si="42"/>
        <v>278</v>
      </c>
      <c r="O280" s="61"/>
      <c r="P280" s="17"/>
      <c r="Q280" s="1">
        <f t="shared" si="43"/>
        <v>11.9</v>
      </c>
      <c r="R280" s="1">
        <f t="shared" si="44"/>
        <v>12.84375</v>
      </c>
      <c r="S280" s="1">
        <f t="shared" si="45"/>
        <v>5.75</v>
      </c>
      <c r="T280" s="7">
        <f t="shared" si="37"/>
        <v>2291.1500000000005</v>
      </c>
      <c r="U280" s="1">
        <f t="shared" si="35"/>
        <v>5.7467695327248522</v>
      </c>
      <c r="V280" s="7">
        <f t="shared" si="36"/>
        <v>2209.7578151051548</v>
      </c>
      <c r="W280" s="1">
        <f t="shared" si="38"/>
        <v>24.054000000000002</v>
      </c>
      <c r="X280" s="1">
        <f t="shared" si="39"/>
        <v>0</v>
      </c>
      <c r="Y280" s="1">
        <f t="shared" si="40"/>
        <v>12.027000000000001</v>
      </c>
      <c r="Z280" s="7">
        <f t="shared" si="34"/>
        <v>3192.3546000000006</v>
      </c>
      <c r="AA280" s="55">
        <v>2.6</v>
      </c>
    </row>
    <row r="281" spans="1:27">
      <c r="A281" s="42">
        <v>-119.44277777777778</v>
      </c>
      <c r="B281" s="42">
        <v>49.031944444444456</v>
      </c>
      <c r="C281" s="43">
        <v>297</v>
      </c>
      <c r="D281" t="s">
        <v>83</v>
      </c>
      <c r="E281">
        <v>1978</v>
      </c>
      <c r="F281">
        <v>10</v>
      </c>
      <c r="G281">
        <v>6</v>
      </c>
      <c r="H281" s="41">
        <v>23</v>
      </c>
      <c r="I281" s="41">
        <v>1.5</v>
      </c>
      <c r="J281" s="41">
        <v>0</v>
      </c>
      <c r="K281" s="1">
        <f t="shared" si="41"/>
        <v>12.25</v>
      </c>
      <c r="L281" s="40">
        <f t="shared" si="42"/>
        <v>279</v>
      </c>
      <c r="O281" s="61"/>
      <c r="P281" s="17"/>
      <c r="Q281" s="1">
        <f t="shared" si="43"/>
        <v>11.7</v>
      </c>
      <c r="R281" s="1">
        <f t="shared" si="44"/>
        <v>12.59375</v>
      </c>
      <c r="S281" s="1">
        <f t="shared" si="45"/>
        <v>7.25</v>
      </c>
      <c r="T281" s="7">
        <f t="shared" si="37"/>
        <v>2298.4000000000005</v>
      </c>
      <c r="U281" s="1">
        <f t="shared" si="35"/>
        <v>7.2459268021313354</v>
      </c>
      <c r="V281" s="7">
        <f t="shared" si="36"/>
        <v>2217.003741907286</v>
      </c>
      <c r="W281" s="1">
        <f t="shared" si="38"/>
        <v>29.093999999999998</v>
      </c>
      <c r="X281" s="1">
        <f t="shared" si="39"/>
        <v>0</v>
      </c>
      <c r="Y281" s="1">
        <f t="shared" si="40"/>
        <v>14.546999999999999</v>
      </c>
      <c r="Z281" s="7">
        <f t="shared" si="34"/>
        <v>3206.9016000000006</v>
      </c>
      <c r="AA281" s="55">
        <v>3.6</v>
      </c>
    </row>
    <row r="282" spans="1:27">
      <c r="A282" s="42">
        <v>-119.44277777777778</v>
      </c>
      <c r="B282" s="42">
        <v>49.031944444444456</v>
      </c>
      <c r="C282" s="43">
        <v>297</v>
      </c>
      <c r="D282" t="s">
        <v>83</v>
      </c>
      <c r="E282">
        <v>1978</v>
      </c>
      <c r="F282">
        <v>10</v>
      </c>
      <c r="G282">
        <v>7</v>
      </c>
      <c r="H282" s="41">
        <v>22.5</v>
      </c>
      <c r="I282" s="41">
        <v>2.5</v>
      </c>
      <c r="J282" s="41">
        <v>0</v>
      </c>
      <c r="K282" s="1">
        <f t="shared" si="41"/>
        <v>12.5</v>
      </c>
      <c r="L282" s="40">
        <f t="shared" si="42"/>
        <v>280</v>
      </c>
      <c r="O282" s="61"/>
      <c r="P282" s="17"/>
      <c r="Q282" s="1">
        <f t="shared" si="43"/>
        <v>11.95</v>
      </c>
      <c r="R282" s="1">
        <f t="shared" si="44"/>
        <v>12.40625</v>
      </c>
      <c r="S282" s="1">
        <f t="shared" si="45"/>
        <v>7.5</v>
      </c>
      <c r="T282" s="7">
        <f t="shared" si="37"/>
        <v>2305.9000000000005</v>
      </c>
      <c r="U282" s="1">
        <f t="shared" si="35"/>
        <v>7.495786347032416</v>
      </c>
      <c r="V282" s="7">
        <f t="shared" si="36"/>
        <v>2224.4995282543182</v>
      </c>
      <c r="W282" s="1">
        <f t="shared" si="38"/>
        <v>28.5</v>
      </c>
      <c r="X282" s="1">
        <f t="shared" si="39"/>
        <v>0</v>
      </c>
      <c r="Y282" s="1">
        <f t="shared" si="40"/>
        <v>14.25</v>
      </c>
      <c r="Z282" s="7">
        <f t="shared" ref="Z282:Z287" si="46">(Z281+Y282)</f>
        <v>3221.1516000000006</v>
      </c>
      <c r="AA282" s="55">
        <v>3.3</v>
      </c>
    </row>
    <row r="283" spans="1:27">
      <c r="A283" s="42">
        <v>-119.44277777777778</v>
      </c>
      <c r="B283" s="42">
        <v>49.031944444444456</v>
      </c>
      <c r="C283" s="43">
        <v>297</v>
      </c>
      <c r="D283" t="s">
        <v>83</v>
      </c>
      <c r="E283">
        <v>1978</v>
      </c>
      <c r="F283">
        <v>10</v>
      </c>
      <c r="G283">
        <v>8</v>
      </c>
      <c r="H283" s="41">
        <v>23</v>
      </c>
      <c r="I283" s="41">
        <v>3</v>
      </c>
      <c r="J283" s="41">
        <v>0</v>
      </c>
      <c r="K283" s="1">
        <f t="shared" si="41"/>
        <v>13</v>
      </c>
      <c r="L283" s="40">
        <f t="shared" si="42"/>
        <v>281</v>
      </c>
      <c r="O283" s="61"/>
      <c r="P283" s="17"/>
      <c r="Q283" s="1">
        <f t="shared" si="43"/>
        <v>12.1</v>
      </c>
      <c r="R283" s="1">
        <f t="shared" si="44"/>
        <v>12.15625</v>
      </c>
      <c r="S283" s="1">
        <f t="shared" si="45"/>
        <v>8</v>
      </c>
      <c r="T283" s="7">
        <f t="shared" si="37"/>
        <v>2313.9000000000005</v>
      </c>
      <c r="U283" s="1">
        <f t="shared" si="35"/>
        <v>7.995505436834577</v>
      </c>
      <c r="V283" s="7">
        <f t="shared" si="36"/>
        <v>2232.4950336911529</v>
      </c>
      <c r="W283" s="1">
        <f t="shared" si="38"/>
        <v>29.093999999999998</v>
      </c>
      <c r="X283" s="1">
        <f t="shared" si="39"/>
        <v>0</v>
      </c>
      <c r="Y283" s="1">
        <f t="shared" si="40"/>
        <v>14.546999999999999</v>
      </c>
      <c r="Z283" s="7">
        <f t="shared" si="46"/>
        <v>3235.6986000000006</v>
      </c>
      <c r="AA283" s="55">
        <v>3.4</v>
      </c>
    </row>
    <row r="284" spans="1:27">
      <c r="A284" s="42">
        <v>-119.44277777777778</v>
      </c>
      <c r="B284" s="42">
        <v>49.031944444444456</v>
      </c>
      <c r="C284" s="43">
        <v>297</v>
      </c>
      <c r="D284" t="s">
        <v>83</v>
      </c>
      <c r="E284">
        <v>1978</v>
      </c>
      <c r="F284">
        <v>10</v>
      </c>
      <c r="G284">
        <v>9</v>
      </c>
      <c r="H284" s="41">
        <v>21.5</v>
      </c>
      <c r="I284" s="41">
        <v>5</v>
      </c>
      <c r="J284" s="41">
        <v>0</v>
      </c>
      <c r="K284" s="1">
        <f t="shared" si="41"/>
        <v>13.25</v>
      </c>
      <c r="L284" s="40">
        <f t="shared" si="42"/>
        <v>282</v>
      </c>
      <c r="O284" s="61"/>
      <c r="P284" s="17"/>
      <c r="Q284" s="1">
        <f t="shared" si="43"/>
        <v>12.35</v>
      </c>
      <c r="R284" s="1">
        <f t="shared" si="44"/>
        <v>12.15625</v>
      </c>
      <c r="S284" s="1">
        <f t="shared" si="45"/>
        <v>8.25</v>
      </c>
      <c r="T284" s="7">
        <f t="shared" si="37"/>
        <v>2322.1500000000005</v>
      </c>
      <c r="U284" s="1">
        <f t="shared" si="35"/>
        <v>8.2453649817356585</v>
      </c>
      <c r="V284" s="7">
        <f t="shared" si="36"/>
        <v>2240.7403986728887</v>
      </c>
      <c r="W284" s="1">
        <f t="shared" si="38"/>
        <v>27.186</v>
      </c>
      <c r="X284" s="1">
        <f t="shared" si="39"/>
        <v>1.0079999999999993</v>
      </c>
      <c r="Y284" s="1">
        <f t="shared" si="40"/>
        <v>14.097</v>
      </c>
      <c r="Z284" s="7">
        <f t="shared" si="46"/>
        <v>3249.7956000000008</v>
      </c>
      <c r="AA284" s="55">
        <v>2.6</v>
      </c>
    </row>
    <row r="285" spans="1:27">
      <c r="A285" s="42">
        <v>-119.44277777777778</v>
      </c>
      <c r="B285" s="42">
        <v>49.031944444444456</v>
      </c>
      <c r="C285" s="43">
        <v>297</v>
      </c>
      <c r="D285" t="s">
        <v>83</v>
      </c>
      <c r="E285">
        <v>1978</v>
      </c>
      <c r="F285">
        <v>10</v>
      </c>
      <c r="G285">
        <v>10</v>
      </c>
      <c r="H285" s="41">
        <v>21.5</v>
      </c>
      <c r="I285" s="41">
        <v>7</v>
      </c>
      <c r="J285" s="41">
        <v>0</v>
      </c>
      <c r="K285" s="1">
        <f t="shared" si="41"/>
        <v>14.25</v>
      </c>
      <c r="L285" s="40">
        <f t="shared" si="42"/>
        <v>283</v>
      </c>
      <c r="O285" s="61"/>
      <c r="P285" s="17"/>
      <c r="Q285" s="1">
        <f t="shared" si="43"/>
        <v>13.05</v>
      </c>
      <c r="R285" s="1">
        <f t="shared" si="44"/>
        <v>12.53125</v>
      </c>
      <c r="S285" s="1">
        <f t="shared" si="45"/>
        <v>9.25</v>
      </c>
      <c r="T285" s="7">
        <f t="shared" si="37"/>
        <v>2331.4000000000005</v>
      </c>
      <c r="U285" s="1">
        <f t="shared" si="35"/>
        <v>9.2448031613399806</v>
      </c>
      <c r="V285" s="7">
        <f t="shared" si="36"/>
        <v>2249.9852018342285</v>
      </c>
      <c r="W285" s="1">
        <f t="shared" si="38"/>
        <v>27.186</v>
      </c>
      <c r="X285" s="1">
        <f t="shared" si="39"/>
        <v>4.6079999999999997</v>
      </c>
      <c r="Y285" s="1">
        <f t="shared" si="40"/>
        <v>15.897</v>
      </c>
      <c r="Z285" s="7">
        <f t="shared" si="46"/>
        <v>3265.6926000000008</v>
      </c>
      <c r="AA285" s="55">
        <v>2.2999999999999998</v>
      </c>
    </row>
    <row r="286" spans="1:27">
      <c r="A286" s="42">
        <v>-119.44277777777778</v>
      </c>
      <c r="B286" s="42">
        <v>49.031944444444456</v>
      </c>
      <c r="C286" s="43">
        <v>297</v>
      </c>
      <c r="D286" t="s">
        <v>83</v>
      </c>
      <c r="E286">
        <v>1978</v>
      </c>
      <c r="F286">
        <v>10</v>
      </c>
      <c r="G286">
        <v>11</v>
      </c>
      <c r="H286" s="41">
        <v>20</v>
      </c>
      <c r="I286" s="41">
        <v>3</v>
      </c>
      <c r="J286" s="41">
        <v>0</v>
      </c>
      <c r="K286" s="1">
        <f t="shared" si="41"/>
        <v>11.5</v>
      </c>
      <c r="L286" s="40">
        <f t="shared" si="42"/>
        <v>284</v>
      </c>
      <c r="O286" s="61"/>
      <c r="P286" s="17"/>
      <c r="Q286" s="1">
        <f t="shared" si="43"/>
        <v>12.9</v>
      </c>
      <c r="R286" s="1">
        <f t="shared" si="44"/>
        <v>12.4375</v>
      </c>
      <c r="S286" s="1">
        <f t="shared" si="45"/>
        <v>6.5</v>
      </c>
      <c r="T286" s="7">
        <f t="shared" si="37"/>
        <v>2337.9000000000005</v>
      </c>
      <c r="U286" s="1">
        <f t="shared" ref="U286:U287" si="47">S286*AB$114</f>
        <v>6.4963481674280938</v>
      </c>
      <c r="V286" s="7">
        <f t="shared" ref="V286:V287" si="48">V285+U286</f>
        <v>2256.4815500016566</v>
      </c>
      <c r="W286" s="1">
        <f t="shared" si="38"/>
        <v>24.9</v>
      </c>
      <c r="X286" s="1">
        <f t="shared" si="39"/>
        <v>0</v>
      </c>
      <c r="Y286" s="1">
        <f t="shared" si="40"/>
        <v>12.45</v>
      </c>
      <c r="Z286" s="7">
        <f t="shared" si="46"/>
        <v>3278.1426000000006</v>
      </c>
      <c r="AA286" s="55">
        <v>2.4</v>
      </c>
    </row>
    <row r="287" spans="1:27">
      <c r="A287" s="42">
        <v>-119.44277777777778</v>
      </c>
      <c r="B287" s="42">
        <v>49.031944444444456</v>
      </c>
      <c r="C287" s="43">
        <v>297</v>
      </c>
      <c r="D287" t="s">
        <v>83</v>
      </c>
      <c r="E287">
        <v>1978</v>
      </c>
      <c r="F287">
        <v>10</v>
      </c>
      <c r="G287">
        <v>12</v>
      </c>
      <c r="H287" s="41">
        <v>17</v>
      </c>
      <c r="I287" s="41">
        <v>0.5</v>
      </c>
      <c r="J287" s="41">
        <v>0</v>
      </c>
      <c r="K287" s="1">
        <f t="shared" si="41"/>
        <v>8.75</v>
      </c>
      <c r="L287" s="45">
        <f t="shared" si="42"/>
        <v>285</v>
      </c>
      <c r="O287" s="61"/>
      <c r="P287" s="17"/>
      <c r="Q287" s="1">
        <f t="shared" si="43"/>
        <v>12.15</v>
      </c>
      <c r="R287" s="1">
        <f t="shared" si="44"/>
        <v>12.03125</v>
      </c>
      <c r="S287" s="1">
        <f t="shared" si="45"/>
        <v>3.75</v>
      </c>
      <c r="T287" s="7">
        <f t="shared" si="37"/>
        <v>2341.6500000000005</v>
      </c>
      <c r="U287" s="1">
        <f t="shared" si="47"/>
        <v>3.747893173516208</v>
      </c>
      <c r="V287" s="7">
        <f t="shared" si="48"/>
        <v>2260.2294431751729</v>
      </c>
      <c r="W287" s="1">
        <f t="shared" si="38"/>
        <v>19.194000000000003</v>
      </c>
      <c r="X287" s="1">
        <f t="shared" si="39"/>
        <v>0</v>
      </c>
      <c r="Y287" s="1">
        <f t="shared" si="40"/>
        <v>9.5970000000000013</v>
      </c>
      <c r="Z287" s="7">
        <f t="shared" si="46"/>
        <v>3287.7396000000008</v>
      </c>
      <c r="AA287" s="55">
        <v>1.9</v>
      </c>
    </row>
    <row r="288" spans="1:27">
      <c r="A288" s="42">
        <v>-119.44277777777778</v>
      </c>
      <c r="B288" s="42">
        <v>49.031944444444456</v>
      </c>
      <c r="C288" s="43">
        <v>297</v>
      </c>
      <c r="D288" t="s">
        <v>83</v>
      </c>
      <c r="E288">
        <v>1978</v>
      </c>
      <c r="F288">
        <v>10</v>
      </c>
      <c r="G288">
        <v>13</v>
      </c>
      <c r="H288" s="41">
        <v>15</v>
      </c>
      <c r="I288" s="41">
        <v>-0.5</v>
      </c>
      <c r="J288" s="41">
        <v>0</v>
      </c>
      <c r="K288" s="1">
        <f t="shared" si="41"/>
        <v>7.25</v>
      </c>
      <c r="L288" s="40">
        <f t="shared" si="42"/>
        <v>286</v>
      </c>
      <c r="O288" s="61"/>
      <c r="P288" s="17"/>
      <c r="Q288" s="44">
        <f t="shared" si="43"/>
        <v>11</v>
      </c>
      <c r="R288" s="44">
        <f t="shared" si="44"/>
        <v>11.59375</v>
      </c>
      <c r="S288" s="1">
        <f t="shared" si="45"/>
        <v>2.25</v>
      </c>
      <c r="T288" s="7">
        <f t="shared" si="37"/>
        <v>2343.9000000000005</v>
      </c>
      <c r="W288" s="1">
        <f t="shared" ref="W288:W290" si="49">IF(H288&lt;10,0,(3.33*(H288-10)-0.084*(H288-10)^2))</f>
        <v>14.549999999999999</v>
      </c>
      <c r="X288" s="1">
        <f t="shared" ref="X288:X290" si="50">IF(I288&lt;4.44,0,(1.8*(I288-4.44)))</f>
        <v>0</v>
      </c>
      <c r="Y288" s="1">
        <f t="shared" ref="Y288:Y290" si="51">(W288+X288)/2</f>
        <v>7.2749999999999995</v>
      </c>
      <c r="Z288" s="7">
        <f t="shared" ref="Z288:Z290" si="52">(Z287+Y288)</f>
        <v>3295.0146000000009</v>
      </c>
      <c r="AA288" s="55">
        <v>1.4</v>
      </c>
    </row>
    <row r="289" spans="1:27">
      <c r="A289" s="42">
        <v>-119.44277777777778</v>
      </c>
      <c r="B289" s="42">
        <v>49.031944444444456</v>
      </c>
      <c r="C289" s="43">
        <v>297</v>
      </c>
      <c r="D289" t="s">
        <v>83</v>
      </c>
      <c r="E289">
        <v>1978</v>
      </c>
      <c r="F289">
        <v>10</v>
      </c>
      <c r="G289">
        <v>14</v>
      </c>
      <c r="H289" s="41">
        <v>17.5</v>
      </c>
      <c r="I289" s="41">
        <v>-0.5</v>
      </c>
      <c r="J289" s="41">
        <v>0</v>
      </c>
      <c r="K289" s="1">
        <f t="shared" si="41"/>
        <v>8.5</v>
      </c>
      <c r="L289" s="40">
        <f t="shared" si="42"/>
        <v>287</v>
      </c>
      <c r="O289" s="61"/>
      <c r="P289" s="17"/>
      <c r="Q289" s="1">
        <f t="shared" si="43"/>
        <v>10.050000000000001</v>
      </c>
      <c r="R289" s="1">
        <f t="shared" si="44"/>
        <v>11.125</v>
      </c>
      <c r="S289" s="1">
        <f t="shared" si="45"/>
        <v>3.5</v>
      </c>
      <c r="T289" s="7">
        <f t="shared" si="37"/>
        <v>2347.4000000000005</v>
      </c>
      <c r="W289" s="1">
        <f t="shared" si="49"/>
        <v>20.25</v>
      </c>
      <c r="X289" s="1">
        <f t="shared" si="50"/>
        <v>0</v>
      </c>
      <c r="Y289" s="1">
        <f t="shared" si="51"/>
        <v>10.125</v>
      </c>
      <c r="Z289" s="7">
        <f t="shared" si="52"/>
        <v>3305.1396000000009</v>
      </c>
      <c r="AA289" s="55">
        <v>2.1</v>
      </c>
    </row>
    <row r="290" spans="1:27">
      <c r="A290" s="42">
        <v>-119.44277777777778</v>
      </c>
      <c r="B290" s="42">
        <v>49.031944444444456</v>
      </c>
      <c r="C290" s="43">
        <v>297</v>
      </c>
      <c r="D290" t="s">
        <v>83</v>
      </c>
      <c r="E290">
        <v>1978</v>
      </c>
      <c r="F290" s="38">
        <v>10</v>
      </c>
      <c r="G290" s="38">
        <v>15</v>
      </c>
      <c r="H290" s="41">
        <v>19</v>
      </c>
      <c r="I290" s="41">
        <v>-0.5</v>
      </c>
      <c r="J290" s="41">
        <v>0</v>
      </c>
      <c r="K290" s="1">
        <f t="shared" si="41"/>
        <v>9.25</v>
      </c>
      <c r="L290" s="40">
        <f t="shared" si="42"/>
        <v>288</v>
      </c>
      <c r="O290" s="61"/>
      <c r="P290" s="17"/>
      <c r="Q290" s="1">
        <f t="shared" si="43"/>
        <v>9.0500000000000007</v>
      </c>
      <c r="R290" s="1">
        <f t="shared" si="44"/>
        <v>10.71875</v>
      </c>
      <c r="S290" s="1">
        <f t="shared" si="45"/>
        <v>4.25</v>
      </c>
      <c r="T290" s="7">
        <f t="shared" si="37"/>
        <v>2351.6500000000005</v>
      </c>
      <c r="W290" s="1">
        <f t="shared" si="49"/>
        <v>23.165999999999997</v>
      </c>
      <c r="X290" s="1">
        <f t="shared" si="50"/>
        <v>0</v>
      </c>
      <c r="Y290" s="1">
        <f t="shared" si="51"/>
        <v>11.582999999999998</v>
      </c>
      <c r="Z290" s="7">
        <f t="shared" si="52"/>
        <v>3316.722600000001</v>
      </c>
      <c r="AA290" s="55">
        <v>2.5</v>
      </c>
    </row>
    <row r="291" spans="1:27">
      <c r="A291" s="42">
        <v>-119.44277777777778</v>
      </c>
      <c r="B291" s="42">
        <v>49.031944444444456</v>
      </c>
      <c r="C291" s="43">
        <v>297</v>
      </c>
      <c r="D291" t="s">
        <v>83</v>
      </c>
      <c r="E291">
        <v>1978</v>
      </c>
      <c r="F291">
        <v>10</v>
      </c>
      <c r="G291">
        <v>16</v>
      </c>
      <c r="H291" s="41">
        <v>18.5</v>
      </c>
      <c r="I291" s="41">
        <v>4</v>
      </c>
      <c r="J291" s="41">
        <v>0</v>
      </c>
      <c r="K291" s="1">
        <f t="shared" si="41"/>
        <v>11.25</v>
      </c>
      <c r="L291" s="40">
        <f t="shared" si="42"/>
        <v>289</v>
      </c>
      <c r="O291" s="61"/>
      <c r="P291" s="17"/>
      <c r="Q291" s="1">
        <f t="shared" si="43"/>
        <v>9</v>
      </c>
      <c r="R291" s="1">
        <f t="shared" si="44"/>
        <v>10.5</v>
      </c>
      <c r="S291" s="1">
        <f t="shared" si="45"/>
        <v>6.25</v>
      </c>
      <c r="T291" s="7">
        <f t="shared" si="37"/>
        <v>2357.9000000000005</v>
      </c>
      <c r="W291" s="1"/>
      <c r="X291" s="1"/>
      <c r="Y291" s="1"/>
      <c r="Z291" s="7"/>
      <c r="AA291" s="55">
        <v>1.7</v>
      </c>
    </row>
    <row r="292" spans="1:27">
      <c r="A292" s="42">
        <v>-119.44277777777778</v>
      </c>
      <c r="B292" s="42">
        <v>49.031944444444456</v>
      </c>
      <c r="C292" s="43">
        <v>297</v>
      </c>
      <c r="D292" t="s">
        <v>83</v>
      </c>
      <c r="E292">
        <v>1978</v>
      </c>
      <c r="F292">
        <v>10</v>
      </c>
      <c r="G292">
        <v>17</v>
      </c>
      <c r="H292" s="41">
        <v>21</v>
      </c>
      <c r="I292" s="41">
        <v>4</v>
      </c>
      <c r="J292" s="41">
        <v>0</v>
      </c>
      <c r="K292" s="1">
        <f t="shared" si="41"/>
        <v>12.5</v>
      </c>
      <c r="L292" s="40">
        <f t="shared" si="42"/>
        <v>290</v>
      </c>
      <c r="O292" s="61"/>
      <c r="P292" s="17"/>
      <c r="Q292" s="1">
        <f t="shared" si="43"/>
        <v>9.75</v>
      </c>
      <c r="R292" s="1">
        <f t="shared" si="44"/>
        <v>10.40625</v>
      </c>
      <c r="S292" s="1">
        <f t="shared" si="45"/>
        <v>7.5</v>
      </c>
      <c r="T292" s="7">
        <f t="shared" si="37"/>
        <v>2365.4000000000005</v>
      </c>
      <c r="W292" s="1"/>
      <c r="X292" s="1"/>
      <c r="Y292" s="1"/>
      <c r="Z292" s="7"/>
      <c r="AA292" s="55">
        <v>2.4</v>
      </c>
    </row>
    <row r="293" spans="1:27">
      <c r="A293" s="42">
        <v>-119.44277777777778</v>
      </c>
      <c r="B293" s="42">
        <v>49.031944444444456</v>
      </c>
      <c r="C293" s="43">
        <v>297</v>
      </c>
      <c r="D293" t="s">
        <v>83</v>
      </c>
      <c r="E293">
        <v>1978</v>
      </c>
      <c r="F293">
        <v>10</v>
      </c>
      <c r="G293">
        <v>18</v>
      </c>
      <c r="H293" s="41">
        <v>21.5</v>
      </c>
      <c r="I293" s="41">
        <v>3</v>
      </c>
      <c r="J293" s="41">
        <v>0</v>
      </c>
      <c r="K293" s="1">
        <f t="shared" si="41"/>
        <v>12.25</v>
      </c>
      <c r="L293" s="40">
        <f t="shared" si="42"/>
        <v>291</v>
      </c>
      <c r="O293" s="61"/>
      <c r="P293" s="17"/>
      <c r="Q293" s="1">
        <f t="shared" si="43"/>
        <v>10.75</v>
      </c>
      <c r="R293" s="1">
        <f t="shared" si="44"/>
        <v>10.15625</v>
      </c>
      <c r="S293" s="1">
        <f t="shared" si="45"/>
        <v>7.25</v>
      </c>
      <c r="T293" s="7">
        <f t="shared" si="37"/>
        <v>2372.6500000000005</v>
      </c>
      <c r="W293" s="1"/>
      <c r="X293" s="1"/>
      <c r="Y293" s="1"/>
      <c r="Z293" s="7"/>
      <c r="AA293" s="55">
        <v>2.6</v>
      </c>
    </row>
    <row r="294" spans="1:27">
      <c r="A294" s="42">
        <v>-119.44277777777778</v>
      </c>
      <c r="B294" s="42">
        <v>49.031944444444456</v>
      </c>
      <c r="C294" s="43">
        <v>297</v>
      </c>
      <c r="D294" t="s">
        <v>83</v>
      </c>
      <c r="E294">
        <v>1978</v>
      </c>
      <c r="F294">
        <v>10</v>
      </c>
      <c r="G294">
        <v>19</v>
      </c>
      <c r="H294" s="41">
        <v>21</v>
      </c>
      <c r="I294" s="41">
        <v>4</v>
      </c>
      <c r="J294" s="41">
        <v>0</v>
      </c>
      <c r="K294" s="1">
        <f t="shared" si="41"/>
        <v>12.5</v>
      </c>
      <c r="L294" s="40">
        <f t="shared" si="42"/>
        <v>292</v>
      </c>
      <c r="O294" s="61"/>
      <c r="P294" s="17"/>
      <c r="Q294" s="1">
        <f t="shared" si="43"/>
        <v>11.55</v>
      </c>
      <c r="R294" s="1">
        <f t="shared" si="44"/>
        <v>10.28125</v>
      </c>
      <c r="S294" s="1">
        <f t="shared" si="45"/>
        <v>7.5</v>
      </c>
      <c r="T294" s="7">
        <f t="shared" si="37"/>
        <v>2380.1500000000005</v>
      </c>
      <c r="W294" s="1"/>
      <c r="X294" s="1"/>
      <c r="Y294" s="1"/>
      <c r="Z294" s="7"/>
      <c r="AA294" s="55">
        <v>2.2999999999999998</v>
      </c>
    </row>
    <row r="295" spans="1:27">
      <c r="A295" s="42">
        <v>-119.44277777777778</v>
      </c>
      <c r="B295" s="42">
        <v>49.031944444444456</v>
      </c>
      <c r="C295" s="43">
        <v>297</v>
      </c>
      <c r="D295" t="s">
        <v>83</v>
      </c>
      <c r="E295">
        <v>1978</v>
      </c>
      <c r="F295">
        <v>10</v>
      </c>
      <c r="G295">
        <v>20</v>
      </c>
      <c r="H295" s="41">
        <v>19</v>
      </c>
      <c r="I295" s="41">
        <v>4</v>
      </c>
      <c r="J295" s="41">
        <v>0</v>
      </c>
      <c r="K295" s="1">
        <f t="shared" si="41"/>
        <v>11.5</v>
      </c>
      <c r="L295" s="40">
        <f t="shared" si="42"/>
        <v>293</v>
      </c>
      <c r="O295" s="61"/>
      <c r="P295" s="17"/>
      <c r="Q295" s="1">
        <f t="shared" si="43"/>
        <v>12</v>
      </c>
      <c r="R295" s="1">
        <f t="shared" si="44"/>
        <v>10.625</v>
      </c>
      <c r="S295" s="1">
        <f t="shared" si="45"/>
        <v>6.5</v>
      </c>
      <c r="T295" s="7">
        <f t="shared" si="37"/>
        <v>2386.6500000000005</v>
      </c>
      <c r="W295" s="1"/>
      <c r="X295" s="1"/>
      <c r="Y295" s="1"/>
      <c r="Z295" s="7"/>
      <c r="AA295" s="55">
        <v>1.7</v>
      </c>
    </row>
    <row r="296" spans="1:27">
      <c r="A296" s="42">
        <v>-119.44277777777778</v>
      </c>
      <c r="B296" s="42">
        <v>49.031944444444456</v>
      </c>
      <c r="C296" s="43">
        <v>297</v>
      </c>
      <c r="D296" t="s">
        <v>83</v>
      </c>
      <c r="E296">
        <v>1978</v>
      </c>
      <c r="F296">
        <v>10</v>
      </c>
      <c r="G296">
        <v>21</v>
      </c>
      <c r="H296" s="41">
        <v>14.5</v>
      </c>
      <c r="I296" s="41">
        <v>4</v>
      </c>
      <c r="J296" s="41">
        <v>0</v>
      </c>
      <c r="K296" s="1">
        <f t="shared" si="41"/>
        <v>9.25</v>
      </c>
      <c r="L296" s="40">
        <f t="shared" si="42"/>
        <v>294</v>
      </c>
      <c r="O296" s="61"/>
      <c r="P296" s="17"/>
      <c r="Q296" s="1">
        <f t="shared" si="43"/>
        <v>11.6</v>
      </c>
      <c r="R296" s="1">
        <f t="shared" si="44"/>
        <v>10.875</v>
      </c>
      <c r="S296" s="1">
        <f t="shared" si="45"/>
        <v>4.25</v>
      </c>
      <c r="T296" s="7">
        <f t="shared" si="37"/>
        <v>2390.9000000000005</v>
      </c>
      <c r="W296" s="1"/>
      <c r="X296" s="1"/>
      <c r="Y296" s="1"/>
      <c r="Z296" s="7"/>
      <c r="AA296" s="55">
        <v>0.4</v>
      </c>
    </row>
    <row r="297" spans="1:27">
      <c r="A297" s="42">
        <v>-119.44277777777778</v>
      </c>
      <c r="B297" s="42">
        <v>49.031944444444456</v>
      </c>
      <c r="C297" s="43">
        <v>297</v>
      </c>
      <c r="D297" t="s">
        <v>83</v>
      </c>
      <c r="E297">
        <v>1978</v>
      </c>
      <c r="F297">
        <v>10</v>
      </c>
      <c r="G297">
        <v>22</v>
      </c>
      <c r="H297" s="41">
        <v>11</v>
      </c>
      <c r="I297" s="41">
        <v>-1.5</v>
      </c>
      <c r="J297" s="41">
        <v>0</v>
      </c>
      <c r="K297" s="1">
        <f t="shared" si="41"/>
        <v>4.75</v>
      </c>
      <c r="L297" s="40">
        <f t="shared" si="42"/>
        <v>295</v>
      </c>
      <c r="O297" s="61"/>
      <c r="P297" s="17"/>
      <c r="Q297" s="1">
        <f t="shared" si="43"/>
        <v>10.050000000000001</v>
      </c>
      <c r="R297" s="1">
        <f t="shared" si="44"/>
        <v>10.40625</v>
      </c>
      <c r="S297" s="21">
        <v>0</v>
      </c>
      <c r="T297" s="7">
        <f t="shared" si="37"/>
        <v>2390.9000000000005</v>
      </c>
      <c r="W297" s="1"/>
      <c r="X297" s="1"/>
      <c r="Y297" s="1"/>
      <c r="Z297" s="7"/>
      <c r="AA297" s="55">
        <v>0.2</v>
      </c>
    </row>
    <row r="298" spans="1:27">
      <c r="A298" s="42">
        <v>-119.44277777777778</v>
      </c>
      <c r="B298" s="42">
        <v>49.031944444444456</v>
      </c>
      <c r="C298" s="43">
        <v>297</v>
      </c>
      <c r="D298" t="s">
        <v>83</v>
      </c>
      <c r="E298">
        <v>1978</v>
      </c>
      <c r="F298">
        <v>10</v>
      </c>
      <c r="G298">
        <v>23</v>
      </c>
      <c r="H298" s="41">
        <v>15.5</v>
      </c>
      <c r="I298" s="41">
        <v>6</v>
      </c>
      <c r="J298" s="41">
        <v>0.2</v>
      </c>
      <c r="K298" s="1">
        <f t="shared" si="41"/>
        <v>10.75</v>
      </c>
      <c r="L298" s="40">
        <f t="shared" si="42"/>
        <v>296</v>
      </c>
      <c r="O298" s="61"/>
      <c r="P298" s="17"/>
      <c r="Q298" s="1">
        <f t="shared" si="43"/>
        <v>9.75</v>
      </c>
      <c r="R298" s="1">
        <f t="shared" si="44"/>
        <v>10.59375</v>
      </c>
      <c r="S298" s="1">
        <f t="shared" si="45"/>
        <v>5.75</v>
      </c>
      <c r="T298" s="7">
        <f t="shared" si="37"/>
        <v>2396.6500000000005</v>
      </c>
      <c r="W298" s="1"/>
      <c r="X298" s="1"/>
      <c r="Y298" s="1"/>
      <c r="Z298" s="7"/>
      <c r="AA298" s="55">
        <v>0.3</v>
      </c>
    </row>
    <row r="299" spans="1:27">
      <c r="A299" s="42">
        <v>-119.44277777777778</v>
      </c>
      <c r="B299" s="42">
        <v>49.031944444444456</v>
      </c>
      <c r="C299" s="43">
        <v>297</v>
      </c>
      <c r="D299" t="s">
        <v>83</v>
      </c>
      <c r="E299">
        <v>1978</v>
      </c>
      <c r="F299">
        <v>10</v>
      </c>
      <c r="G299">
        <v>24</v>
      </c>
      <c r="H299" s="41">
        <v>11</v>
      </c>
      <c r="I299" s="41">
        <v>7.5</v>
      </c>
      <c r="J299" s="41">
        <v>0</v>
      </c>
      <c r="K299" s="1">
        <f t="shared" si="41"/>
        <v>9.25</v>
      </c>
      <c r="L299" s="40">
        <f t="shared" si="42"/>
        <v>297</v>
      </c>
      <c r="O299" s="61"/>
      <c r="P299" s="17"/>
      <c r="Q299" s="1">
        <f t="shared" si="43"/>
        <v>9.1</v>
      </c>
      <c r="R299" s="1">
        <f t="shared" si="44"/>
        <v>10.34375</v>
      </c>
      <c r="S299" s="1">
        <f t="shared" si="45"/>
        <v>4.25</v>
      </c>
      <c r="T299" s="7">
        <f t="shared" si="37"/>
        <v>2400.9000000000005</v>
      </c>
      <c r="W299" s="1"/>
      <c r="X299" s="1"/>
      <c r="Y299" s="1"/>
      <c r="Z299" s="7"/>
      <c r="AA299" s="55">
        <v>0</v>
      </c>
    </row>
    <row r="300" spans="1:27">
      <c r="A300" s="42">
        <v>-119.44277777777778</v>
      </c>
      <c r="B300" s="42">
        <v>49.031944444444456</v>
      </c>
      <c r="C300" s="43">
        <v>297</v>
      </c>
      <c r="D300" t="s">
        <v>83</v>
      </c>
      <c r="E300">
        <v>1978</v>
      </c>
      <c r="F300">
        <v>10</v>
      </c>
      <c r="G300">
        <v>25</v>
      </c>
      <c r="H300" s="41">
        <v>12.5</v>
      </c>
      <c r="I300" s="41">
        <v>-4</v>
      </c>
      <c r="J300" s="41">
        <v>0</v>
      </c>
      <c r="K300" s="1">
        <f t="shared" si="41"/>
        <v>4.25</v>
      </c>
      <c r="L300" s="40">
        <f t="shared" si="42"/>
        <v>298</v>
      </c>
      <c r="O300" s="61"/>
      <c r="P300" s="17"/>
      <c r="Q300" s="1">
        <f t="shared" si="43"/>
        <v>7.65</v>
      </c>
      <c r="R300" s="1">
        <f t="shared" si="44"/>
        <v>9.3125</v>
      </c>
      <c r="S300" s="21">
        <v>0</v>
      </c>
      <c r="T300" s="7">
        <f t="shared" si="37"/>
        <v>2400.9000000000005</v>
      </c>
      <c r="W300" s="1"/>
      <c r="X300" s="1"/>
      <c r="Y300" s="1"/>
      <c r="Z300" s="7"/>
      <c r="AA300" s="55">
        <v>0.9</v>
      </c>
    </row>
    <row r="301" spans="1:27">
      <c r="A301" s="42">
        <v>-119.44277777777778</v>
      </c>
      <c r="B301" s="42">
        <v>49.031944444444456</v>
      </c>
      <c r="C301" s="43">
        <v>297</v>
      </c>
      <c r="D301" t="s">
        <v>83</v>
      </c>
      <c r="E301">
        <v>1978</v>
      </c>
      <c r="F301">
        <v>10</v>
      </c>
      <c r="G301">
        <v>26</v>
      </c>
      <c r="H301" s="41">
        <v>7</v>
      </c>
      <c r="I301" s="41">
        <v>-3.5</v>
      </c>
      <c r="J301" s="41">
        <v>0.8</v>
      </c>
      <c r="K301" s="1">
        <f t="shared" si="41"/>
        <v>1.75</v>
      </c>
      <c r="L301" s="40">
        <f t="shared" si="42"/>
        <v>299</v>
      </c>
      <c r="O301" s="61"/>
      <c r="P301" s="17"/>
      <c r="Q301" s="1">
        <f t="shared" si="43"/>
        <v>6.15</v>
      </c>
      <c r="R301" s="1">
        <f t="shared" si="44"/>
        <v>8</v>
      </c>
      <c r="S301" s="21">
        <v>0</v>
      </c>
      <c r="T301" s="7">
        <f t="shared" si="37"/>
        <v>2400.9000000000005</v>
      </c>
      <c r="W301" s="1"/>
      <c r="X301" s="1"/>
      <c r="Y301" s="1"/>
      <c r="Z301" s="7"/>
      <c r="AA301" s="55">
        <v>0</v>
      </c>
    </row>
    <row r="302" spans="1:27">
      <c r="A302" s="42">
        <v>-119.44277777777778</v>
      </c>
      <c r="B302" s="42">
        <v>49.031944444444456</v>
      </c>
      <c r="C302" s="43">
        <v>297</v>
      </c>
      <c r="D302" t="s">
        <v>83</v>
      </c>
      <c r="E302">
        <v>1978</v>
      </c>
      <c r="F302">
        <v>10</v>
      </c>
      <c r="G302">
        <v>27</v>
      </c>
      <c r="H302" s="41">
        <v>12</v>
      </c>
      <c r="I302" s="41">
        <v>-2.5</v>
      </c>
      <c r="J302" s="41">
        <v>0.4</v>
      </c>
      <c r="K302" s="1">
        <f t="shared" si="41"/>
        <v>4.75</v>
      </c>
      <c r="L302" s="40">
        <f t="shared" si="42"/>
        <v>300</v>
      </c>
      <c r="O302" s="61"/>
      <c r="P302" s="17"/>
      <c r="Q302" s="1">
        <f t="shared" si="43"/>
        <v>6.15</v>
      </c>
      <c r="R302" s="1">
        <f t="shared" si="44"/>
        <v>7.03125</v>
      </c>
      <c r="S302" s="21">
        <v>0</v>
      </c>
      <c r="T302" s="7">
        <f t="shared" si="37"/>
        <v>2400.9000000000005</v>
      </c>
      <c r="W302" s="1"/>
      <c r="X302" s="1"/>
      <c r="Y302" s="1"/>
      <c r="Z302" s="7"/>
      <c r="AA302" s="55">
        <v>0.5</v>
      </c>
    </row>
    <row r="303" spans="1:27">
      <c r="A303" s="42">
        <v>-119.44277777777778</v>
      </c>
      <c r="B303" s="42">
        <v>49.031944444444456</v>
      </c>
      <c r="C303" s="43">
        <v>297</v>
      </c>
      <c r="D303" t="s">
        <v>83</v>
      </c>
      <c r="E303">
        <v>1978</v>
      </c>
      <c r="F303">
        <v>10</v>
      </c>
      <c r="G303">
        <v>28</v>
      </c>
      <c r="H303" s="41">
        <v>10</v>
      </c>
      <c r="I303" s="41">
        <v>0</v>
      </c>
      <c r="J303" s="41">
        <v>0</v>
      </c>
      <c r="K303" s="1">
        <f t="shared" si="41"/>
        <v>5</v>
      </c>
      <c r="L303" s="40">
        <f t="shared" si="42"/>
        <v>301</v>
      </c>
      <c r="O303" s="61"/>
      <c r="P303" s="17"/>
      <c r="Q303" s="21">
        <f t="shared" si="43"/>
        <v>5</v>
      </c>
      <c r="R303" s="1">
        <f t="shared" si="44"/>
        <v>6.21875</v>
      </c>
      <c r="S303" s="1">
        <f t="shared" si="45"/>
        <v>0</v>
      </c>
      <c r="T303" s="7">
        <f t="shared" si="37"/>
        <v>2400.9000000000005</v>
      </c>
      <c r="W303" s="1"/>
      <c r="X303" s="1"/>
      <c r="Y303" s="1"/>
      <c r="Z303" s="7"/>
      <c r="AA303" s="55">
        <v>0</v>
      </c>
    </row>
    <row r="304" spans="1:27">
      <c r="A304" s="42">
        <v>-119.44277777777778</v>
      </c>
      <c r="B304" s="42">
        <v>49.031944444444456</v>
      </c>
      <c r="C304" s="43">
        <v>297</v>
      </c>
      <c r="D304" t="s">
        <v>83</v>
      </c>
      <c r="E304">
        <v>1978</v>
      </c>
      <c r="F304">
        <v>10</v>
      </c>
      <c r="G304">
        <v>29</v>
      </c>
      <c r="H304" s="41">
        <v>11.5</v>
      </c>
      <c r="I304" s="41">
        <v>-1</v>
      </c>
      <c r="J304" s="41">
        <v>0</v>
      </c>
      <c r="K304" s="1">
        <f t="shared" si="41"/>
        <v>5.25</v>
      </c>
      <c r="L304" s="40">
        <f t="shared" si="42"/>
        <v>302</v>
      </c>
      <c r="O304" s="61"/>
      <c r="P304" s="17"/>
      <c r="Q304" s="1">
        <f t="shared" si="43"/>
        <v>4.2</v>
      </c>
      <c r="R304" s="1">
        <f t="shared" si="44"/>
        <v>5.71875</v>
      </c>
      <c r="S304" s="1"/>
      <c r="W304" s="1"/>
      <c r="X304" s="1"/>
      <c r="Y304" s="1"/>
      <c r="Z304" s="7"/>
      <c r="AA304" s="55">
        <v>0.1</v>
      </c>
    </row>
    <row r="305" spans="1:27">
      <c r="A305" s="42">
        <v>-119.44277777777778</v>
      </c>
      <c r="B305" s="42">
        <v>49.031944444444456</v>
      </c>
      <c r="C305" s="43">
        <v>297</v>
      </c>
      <c r="D305" t="s">
        <v>83</v>
      </c>
      <c r="E305">
        <v>1978</v>
      </c>
      <c r="F305">
        <v>10</v>
      </c>
      <c r="G305">
        <v>30</v>
      </c>
      <c r="H305" s="41">
        <v>12.5</v>
      </c>
      <c r="I305" s="41">
        <v>-4.5</v>
      </c>
      <c r="J305" s="41">
        <v>0</v>
      </c>
      <c r="K305" s="1">
        <f t="shared" si="41"/>
        <v>4</v>
      </c>
      <c r="L305" s="40">
        <f t="shared" si="42"/>
        <v>303</v>
      </c>
      <c r="O305" s="61"/>
      <c r="P305" s="17"/>
      <c r="Q305" s="1">
        <f t="shared" si="43"/>
        <v>4.1500000000000004</v>
      </c>
      <c r="R305" s="1">
        <f t="shared" si="44"/>
        <v>5.625</v>
      </c>
      <c r="S305" s="1"/>
      <c r="W305" s="1"/>
      <c r="X305" s="1"/>
      <c r="Y305" s="1"/>
      <c r="Z305" s="7"/>
      <c r="AA305" s="55">
        <v>0.8</v>
      </c>
    </row>
    <row r="306" spans="1:27">
      <c r="A306" s="42">
        <v>-119.44277777777778</v>
      </c>
      <c r="B306" s="42">
        <v>49.031944444444456</v>
      </c>
      <c r="C306" s="43">
        <v>297</v>
      </c>
      <c r="D306" t="s">
        <v>83</v>
      </c>
      <c r="E306">
        <v>1978</v>
      </c>
      <c r="F306">
        <v>10</v>
      </c>
      <c r="G306">
        <v>31</v>
      </c>
      <c r="H306" s="41">
        <v>11.5</v>
      </c>
      <c r="I306" s="41">
        <v>-3.5</v>
      </c>
      <c r="J306" s="41">
        <v>0</v>
      </c>
      <c r="K306" s="1">
        <f t="shared" si="41"/>
        <v>4</v>
      </c>
      <c r="L306" s="40">
        <f t="shared" si="42"/>
        <v>304</v>
      </c>
      <c r="O306" s="61"/>
      <c r="P306" s="17"/>
      <c r="Q306" s="1">
        <f t="shared" si="43"/>
        <v>4.5999999999999996</v>
      </c>
      <c r="R306" s="1">
        <f t="shared" si="44"/>
        <v>4.78125</v>
      </c>
      <c r="S306" s="1"/>
      <c r="W306" s="1"/>
      <c r="X306" s="1"/>
      <c r="Y306" s="1"/>
      <c r="Z306" s="7"/>
      <c r="AA306" s="55">
        <v>0.4</v>
      </c>
    </row>
    <row r="307" spans="1:27">
      <c r="A307" s="42">
        <v>-119.44277777777778</v>
      </c>
      <c r="B307" s="42">
        <v>49.031944444444456</v>
      </c>
      <c r="C307" s="43">
        <v>297</v>
      </c>
      <c r="D307" t="s">
        <v>83</v>
      </c>
      <c r="E307">
        <v>1978</v>
      </c>
      <c r="F307">
        <v>11</v>
      </c>
      <c r="G307">
        <v>1</v>
      </c>
      <c r="H307" s="41">
        <v>13</v>
      </c>
      <c r="I307" s="41">
        <v>0.5</v>
      </c>
      <c r="J307" s="41">
        <v>0</v>
      </c>
      <c r="K307" s="1">
        <f t="shared" si="41"/>
        <v>6.75</v>
      </c>
      <c r="L307" s="40">
        <f t="shared" si="42"/>
        <v>305</v>
      </c>
      <c r="O307" s="61"/>
      <c r="P307" s="17"/>
      <c r="Q307" s="1">
        <f t="shared" si="43"/>
        <v>5</v>
      </c>
      <c r="R307" s="1">
        <f t="shared" si="44"/>
        <v>4.46875</v>
      </c>
      <c r="S307" s="1"/>
      <c r="W307" s="1"/>
      <c r="X307" s="1"/>
      <c r="Y307" s="1"/>
      <c r="Z307" s="7"/>
      <c r="AA307" s="55">
        <v>0</v>
      </c>
    </row>
    <row r="308" spans="1:27">
      <c r="A308" s="42">
        <v>-119.44277777777778</v>
      </c>
      <c r="B308" s="42">
        <v>49.031944444444456</v>
      </c>
      <c r="C308" s="43">
        <v>297</v>
      </c>
      <c r="D308" t="s">
        <v>83</v>
      </c>
      <c r="E308">
        <v>1978</v>
      </c>
      <c r="F308">
        <v>11</v>
      </c>
      <c r="G308">
        <v>2</v>
      </c>
      <c r="H308" s="41">
        <v>10.5</v>
      </c>
      <c r="I308" s="41">
        <v>1.5</v>
      </c>
      <c r="J308" s="41">
        <v>0</v>
      </c>
      <c r="K308" s="1">
        <f t="shared" si="41"/>
        <v>6</v>
      </c>
      <c r="L308" s="40">
        <f t="shared" si="42"/>
        <v>306</v>
      </c>
      <c r="O308" s="61"/>
      <c r="P308" s="17"/>
      <c r="Q308" s="1">
        <f t="shared" si="43"/>
        <v>5.2</v>
      </c>
      <c r="R308" s="1">
        <f t="shared" si="44"/>
        <v>4.6875</v>
      </c>
      <c r="S308" s="1"/>
      <c r="W308" s="1"/>
      <c r="X308" s="1"/>
      <c r="Y308" s="1"/>
      <c r="Z308" s="7"/>
      <c r="AA308" s="55">
        <v>0</v>
      </c>
    </row>
    <row r="309" spans="1:27">
      <c r="A309" s="42">
        <v>-119.44277777777778</v>
      </c>
      <c r="B309" s="42">
        <v>49.031944444444456</v>
      </c>
      <c r="C309" s="43">
        <v>297</v>
      </c>
      <c r="D309" t="s">
        <v>83</v>
      </c>
      <c r="E309">
        <v>1978</v>
      </c>
      <c r="F309">
        <v>11</v>
      </c>
      <c r="G309">
        <v>3</v>
      </c>
      <c r="H309" s="41">
        <v>10</v>
      </c>
      <c r="I309" s="41">
        <v>1</v>
      </c>
      <c r="J309" s="41">
        <v>9.4</v>
      </c>
      <c r="K309" s="1">
        <f t="shared" si="41"/>
        <v>5.5</v>
      </c>
      <c r="L309" s="40">
        <f t="shared" si="42"/>
        <v>307</v>
      </c>
      <c r="O309" s="61"/>
      <c r="P309" s="17"/>
      <c r="Q309" s="1">
        <f t="shared" si="43"/>
        <v>5.25</v>
      </c>
      <c r="R309" s="1">
        <f t="shared" si="44"/>
        <v>5.15625</v>
      </c>
      <c r="S309" s="1"/>
      <c r="W309" s="1"/>
      <c r="X309" s="1"/>
      <c r="Y309" s="1"/>
      <c r="Z309" s="7"/>
      <c r="AA309" s="55">
        <v>0</v>
      </c>
    </row>
    <row r="310" spans="1:27">
      <c r="A310" s="42">
        <v>-119.44277777777778</v>
      </c>
      <c r="B310" s="42">
        <v>49.031944444444456</v>
      </c>
      <c r="C310" s="43">
        <v>297</v>
      </c>
      <c r="D310" t="s">
        <v>83</v>
      </c>
      <c r="E310">
        <v>1978</v>
      </c>
      <c r="F310">
        <v>11</v>
      </c>
      <c r="G310">
        <v>4</v>
      </c>
      <c r="H310" s="41">
        <v>9</v>
      </c>
      <c r="I310" s="41">
        <v>3</v>
      </c>
      <c r="J310" s="41">
        <v>0</v>
      </c>
      <c r="K310" s="1">
        <f t="shared" si="41"/>
        <v>6</v>
      </c>
      <c r="L310" s="40">
        <f t="shared" si="42"/>
        <v>308</v>
      </c>
      <c r="O310" s="61"/>
      <c r="P310" s="17"/>
      <c r="Q310" s="1">
        <f t="shared" si="43"/>
        <v>5.65</v>
      </c>
      <c r="R310" s="1">
        <f t="shared" si="44"/>
        <v>5.3125</v>
      </c>
      <c r="S310" s="1"/>
      <c r="W310" s="1"/>
      <c r="X310" s="1"/>
      <c r="Y310" s="1"/>
      <c r="Z310" s="7"/>
      <c r="AA310" s="55">
        <v>0</v>
      </c>
    </row>
    <row r="311" spans="1:27">
      <c r="A311" s="42">
        <v>-119.44277777777778</v>
      </c>
      <c r="B311" s="42">
        <v>49.031944444444456</v>
      </c>
      <c r="C311" s="43">
        <v>297</v>
      </c>
      <c r="D311" t="s">
        <v>83</v>
      </c>
      <c r="E311">
        <v>1978</v>
      </c>
      <c r="F311">
        <v>11</v>
      </c>
      <c r="G311">
        <v>5</v>
      </c>
      <c r="H311" s="41">
        <v>8</v>
      </c>
      <c r="I311" s="41">
        <v>-5</v>
      </c>
      <c r="J311" s="41">
        <v>0.2</v>
      </c>
      <c r="K311" s="1">
        <f t="shared" si="41"/>
        <v>1.5</v>
      </c>
      <c r="L311" s="40">
        <f t="shared" si="42"/>
        <v>309</v>
      </c>
      <c r="O311" s="61"/>
      <c r="P311" s="17"/>
      <c r="Q311" s="1">
        <f t="shared" si="43"/>
        <v>5.15</v>
      </c>
      <c r="R311" s="1">
        <f t="shared" si="44"/>
        <v>4.875</v>
      </c>
      <c r="S311" s="1"/>
      <c r="W311" s="1"/>
      <c r="X311" s="1"/>
      <c r="Y311" s="1"/>
      <c r="Z311" s="7"/>
      <c r="AA311" s="55">
        <v>0</v>
      </c>
    </row>
    <row r="312" spans="1:27">
      <c r="A312" s="42">
        <v>-119.44277777777778</v>
      </c>
      <c r="B312" s="42">
        <v>49.031944444444456</v>
      </c>
      <c r="C312" s="43">
        <v>297</v>
      </c>
      <c r="D312" t="s">
        <v>83</v>
      </c>
      <c r="E312">
        <v>1978</v>
      </c>
      <c r="F312">
        <v>11</v>
      </c>
      <c r="G312">
        <v>6</v>
      </c>
      <c r="H312" s="41">
        <v>8</v>
      </c>
      <c r="I312" s="41">
        <v>2.5</v>
      </c>
      <c r="J312" s="41">
        <v>0</v>
      </c>
      <c r="K312" s="1">
        <f t="shared" si="41"/>
        <v>5.25</v>
      </c>
      <c r="L312" s="40">
        <f t="shared" si="42"/>
        <v>310</v>
      </c>
      <c r="O312" s="61"/>
      <c r="P312" s="17"/>
      <c r="Q312" s="1">
        <f t="shared" si="43"/>
        <v>4.8499999999999996</v>
      </c>
      <c r="R312" s="1">
        <f t="shared" si="44"/>
        <v>4.875</v>
      </c>
      <c r="S312" s="1"/>
      <c r="W312" s="1"/>
      <c r="X312" s="1"/>
      <c r="Y312" s="1"/>
      <c r="Z312" s="7"/>
      <c r="AA312" s="55">
        <v>0</v>
      </c>
    </row>
    <row r="313" spans="1:27">
      <c r="A313" s="42">
        <v>-119.44277777777778</v>
      </c>
      <c r="B313" s="42">
        <v>49.031944444444456</v>
      </c>
      <c r="C313" s="43">
        <v>297</v>
      </c>
      <c r="D313" t="s">
        <v>83</v>
      </c>
      <c r="E313">
        <v>1978</v>
      </c>
      <c r="F313">
        <v>11</v>
      </c>
      <c r="G313">
        <v>7</v>
      </c>
      <c r="H313" s="41">
        <v>15</v>
      </c>
      <c r="I313" s="41">
        <v>4.5</v>
      </c>
      <c r="J313" s="41">
        <v>0</v>
      </c>
      <c r="K313" s="1">
        <f t="shared" si="41"/>
        <v>9.75</v>
      </c>
      <c r="L313" s="40">
        <f t="shared" si="42"/>
        <v>311</v>
      </c>
      <c r="O313" s="61"/>
      <c r="P313" s="17"/>
      <c r="Q313" s="1">
        <f t="shared" si="43"/>
        <v>5.6</v>
      </c>
      <c r="R313" s="1">
        <f t="shared" si="44"/>
        <v>5.59375</v>
      </c>
      <c r="S313" s="1"/>
      <c r="W313" s="1"/>
      <c r="X313" s="1"/>
      <c r="Y313" s="1"/>
      <c r="Z313" s="7"/>
      <c r="AA313" s="55">
        <v>0</v>
      </c>
    </row>
    <row r="314" spans="1:27">
      <c r="A314" s="42">
        <v>-119.44277777777778</v>
      </c>
      <c r="B314" s="42">
        <v>49.031944444444456</v>
      </c>
      <c r="C314" s="43">
        <v>297</v>
      </c>
      <c r="D314" t="s">
        <v>83</v>
      </c>
      <c r="E314">
        <v>1978</v>
      </c>
      <c r="F314">
        <v>11</v>
      </c>
      <c r="G314">
        <v>8</v>
      </c>
      <c r="H314" s="41">
        <v>14</v>
      </c>
      <c r="I314" s="41">
        <v>2</v>
      </c>
      <c r="J314" s="41">
        <v>0</v>
      </c>
      <c r="K314" s="1">
        <f t="shared" si="41"/>
        <v>8</v>
      </c>
      <c r="L314" s="40">
        <f t="shared" si="42"/>
        <v>312</v>
      </c>
      <c r="O314" s="61"/>
      <c r="P314" s="17"/>
      <c r="Q314" s="1">
        <f t="shared" si="43"/>
        <v>6.1</v>
      </c>
      <c r="R314" s="1">
        <f t="shared" si="44"/>
        <v>6.09375</v>
      </c>
      <c r="S314" s="1"/>
      <c r="W314" s="1"/>
      <c r="X314" s="1"/>
      <c r="Y314" s="1"/>
      <c r="Z314" s="7"/>
      <c r="AA314" s="55">
        <v>0</v>
      </c>
    </row>
    <row r="315" spans="1:27">
      <c r="A315" s="42">
        <v>-119.44277777777778</v>
      </c>
      <c r="B315" s="42">
        <v>49.031944444444456</v>
      </c>
      <c r="C315" s="43">
        <v>297</v>
      </c>
      <c r="D315" t="s">
        <v>83</v>
      </c>
      <c r="E315">
        <v>1978</v>
      </c>
      <c r="F315">
        <v>11</v>
      </c>
      <c r="G315">
        <v>9</v>
      </c>
      <c r="H315" s="41">
        <v>6</v>
      </c>
      <c r="I315" s="41">
        <v>3.5</v>
      </c>
      <c r="J315" s="41">
        <v>0</v>
      </c>
      <c r="K315" s="1">
        <f t="shared" si="41"/>
        <v>4.75</v>
      </c>
      <c r="L315" s="40">
        <f t="shared" si="42"/>
        <v>313</v>
      </c>
      <c r="O315" s="16"/>
      <c r="P315" s="16"/>
      <c r="Q315" s="1">
        <f t="shared" si="43"/>
        <v>5.85</v>
      </c>
      <c r="R315" s="1">
        <f t="shared" si="44"/>
        <v>5.84375</v>
      </c>
      <c r="S315" s="1"/>
      <c r="W315" s="1"/>
      <c r="X315" s="1"/>
      <c r="Y315" s="1"/>
      <c r="Z315" s="7"/>
      <c r="AA315" s="55">
        <v>0</v>
      </c>
    </row>
    <row r="316" spans="1:27">
      <c r="A316" s="42">
        <v>-119.44277777777778</v>
      </c>
      <c r="B316" s="42">
        <v>49.031944444444456</v>
      </c>
      <c r="C316" s="43">
        <v>297</v>
      </c>
      <c r="D316" t="s">
        <v>83</v>
      </c>
      <c r="E316">
        <v>1978</v>
      </c>
      <c r="F316">
        <v>11</v>
      </c>
      <c r="G316">
        <v>10</v>
      </c>
      <c r="H316" s="41">
        <v>3</v>
      </c>
      <c r="I316" s="41">
        <v>-1.5</v>
      </c>
      <c r="J316" s="41">
        <v>0</v>
      </c>
      <c r="K316" s="1">
        <f t="shared" si="41"/>
        <v>0.75</v>
      </c>
      <c r="L316" s="40">
        <f t="shared" si="42"/>
        <v>314</v>
      </c>
      <c r="O316" s="57"/>
      <c r="P316" s="16"/>
      <c r="Q316" s="18">
        <f t="shared" si="43"/>
        <v>5.7</v>
      </c>
      <c r="R316" s="1">
        <f t="shared" si="44"/>
        <v>5.1875</v>
      </c>
      <c r="S316" s="1"/>
      <c r="W316" s="1"/>
      <c r="X316" s="1"/>
      <c r="Y316" s="1"/>
      <c r="Z316" s="7"/>
      <c r="AA316" s="55">
        <v>0</v>
      </c>
    </row>
    <row r="317" spans="1:27">
      <c r="A317" s="42">
        <v>-119.44277777777778</v>
      </c>
      <c r="B317" s="42">
        <v>49.031944444444456</v>
      </c>
      <c r="C317" s="43">
        <v>297</v>
      </c>
      <c r="D317" t="s">
        <v>83</v>
      </c>
      <c r="E317">
        <v>1978</v>
      </c>
      <c r="F317">
        <v>11</v>
      </c>
      <c r="G317">
        <v>11</v>
      </c>
      <c r="H317" s="41">
        <v>2</v>
      </c>
      <c r="I317" s="41">
        <v>-4</v>
      </c>
      <c r="J317" s="41">
        <v>0</v>
      </c>
      <c r="K317" s="1">
        <f t="shared" si="41"/>
        <v>-1</v>
      </c>
      <c r="L317" s="40">
        <f t="shared" si="42"/>
        <v>315</v>
      </c>
      <c r="O317" s="16"/>
      <c r="P317" s="16"/>
      <c r="Q317" s="1">
        <f t="shared" si="43"/>
        <v>4.45</v>
      </c>
      <c r="R317" s="1">
        <f t="shared" si="44"/>
        <v>4.375</v>
      </c>
      <c r="S317" s="1"/>
      <c r="W317" s="1"/>
      <c r="X317" s="1"/>
      <c r="Y317" s="1"/>
      <c r="Z317" s="7"/>
      <c r="AA317" s="55">
        <v>0</v>
      </c>
    </row>
    <row r="318" spans="1:27">
      <c r="A318" s="42">
        <v>-119.44277777777778</v>
      </c>
      <c r="B318" s="42">
        <v>49.031944444444456</v>
      </c>
      <c r="C318" s="43">
        <v>297</v>
      </c>
      <c r="D318" t="s">
        <v>83</v>
      </c>
      <c r="E318">
        <v>1978</v>
      </c>
      <c r="F318">
        <v>11</v>
      </c>
      <c r="G318">
        <v>12</v>
      </c>
      <c r="H318" s="41">
        <v>3.5</v>
      </c>
      <c r="I318" s="41">
        <v>-8.5</v>
      </c>
      <c r="J318" s="41">
        <v>0</v>
      </c>
      <c r="K318" s="1">
        <f t="shared" si="41"/>
        <v>-2.5</v>
      </c>
      <c r="L318" s="40">
        <f t="shared" si="42"/>
        <v>316</v>
      </c>
      <c r="O318" s="16"/>
      <c r="P318" s="16"/>
      <c r="Q318" s="1">
        <f t="shared" si="43"/>
        <v>2</v>
      </c>
      <c r="R318" s="1">
        <f t="shared" si="44"/>
        <v>3.3125</v>
      </c>
      <c r="S318" s="1"/>
      <c r="W318" s="1"/>
      <c r="X318" s="1"/>
      <c r="Y318" s="1"/>
      <c r="Z318" s="7"/>
      <c r="AA318" s="55">
        <v>0</v>
      </c>
    </row>
    <row r="319" spans="1:27">
      <c r="A319" s="42">
        <v>-119.44277777777778</v>
      </c>
      <c r="B319" s="42">
        <v>49.031944444444456</v>
      </c>
      <c r="C319" s="43">
        <v>297</v>
      </c>
      <c r="D319" t="s">
        <v>83</v>
      </c>
      <c r="E319">
        <v>1978</v>
      </c>
      <c r="F319">
        <v>11</v>
      </c>
      <c r="G319">
        <v>13</v>
      </c>
      <c r="H319" s="41">
        <v>4.5</v>
      </c>
      <c r="I319" s="41">
        <v>-4</v>
      </c>
      <c r="J319" s="41">
        <v>0</v>
      </c>
      <c r="K319" s="1">
        <f t="shared" si="41"/>
        <v>0.25</v>
      </c>
      <c r="L319" s="40">
        <f t="shared" si="42"/>
        <v>317</v>
      </c>
      <c r="O319" s="16"/>
      <c r="P319" s="16"/>
      <c r="Q319" s="1">
        <f t="shared" si="43"/>
        <v>0.45</v>
      </c>
      <c r="R319" s="1">
        <f t="shared" si="44"/>
        <v>3.15625</v>
      </c>
      <c r="S319" s="1"/>
      <c r="W319" s="1"/>
      <c r="X319" s="1"/>
      <c r="Y319" s="1"/>
      <c r="Z319" s="7"/>
      <c r="AA319" s="55">
        <v>0</v>
      </c>
    </row>
    <row r="320" spans="1:27">
      <c r="A320" s="42">
        <v>-119.44277777777778</v>
      </c>
      <c r="B320" s="42">
        <v>49.031944444444456</v>
      </c>
      <c r="C320" s="43">
        <v>297</v>
      </c>
      <c r="D320" t="s">
        <v>83</v>
      </c>
      <c r="E320">
        <v>1978</v>
      </c>
      <c r="F320">
        <v>11</v>
      </c>
      <c r="G320">
        <v>14</v>
      </c>
      <c r="H320" s="41">
        <v>3.5</v>
      </c>
      <c r="I320" s="41">
        <v>-10</v>
      </c>
      <c r="J320" s="41">
        <v>0</v>
      </c>
      <c r="K320" s="1">
        <f t="shared" si="41"/>
        <v>-3.25</v>
      </c>
      <c r="L320" s="40">
        <f t="shared" si="42"/>
        <v>318</v>
      </c>
      <c r="O320" s="16"/>
      <c r="P320" s="16"/>
      <c r="Q320" s="1">
        <f t="shared" si="43"/>
        <v>-1.1499999999999999</v>
      </c>
      <c r="R320" s="1">
        <f t="shared" si="44"/>
        <v>2.09375</v>
      </c>
      <c r="S320" s="1"/>
      <c r="W320" s="1"/>
      <c r="X320" s="1"/>
      <c r="Y320" s="1"/>
      <c r="Z320" s="7"/>
      <c r="AA320" s="55">
        <v>0</v>
      </c>
    </row>
    <row r="321" spans="1:27">
      <c r="A321" s="42">
        <v>-119.44277777777778</v>
      </c>
      <c r="B321" s="42">
        <v>49.031944444444456</v>
      </c>
      <c r="C321" s="43">
        <v>297</v>
      </c>
      <c r="D321" t="s">
        <v>83</v>
      </c>
      <c r="E321">
        <v>1978</v>
      </c>
      <c r="F321">
        <v>11</v>
      </c>
      <c r="G321">
        <v>15</v>
      </c>
      <c r="H321" s="41">
        <v>2</v>
      </c>
      <c r="I321" s="41">
        <v>-7.5</v>
      </c>
      <c r="J321" s="41">
        <v>0</v>
      </c>
      <c r="K321" s="1">
        <f t="shared" si="41"/>
        <v>-2.75</v>
      </c>
      <c r="L321" s="40">
        <f t="shared" si="42"/>
        <v>319</v>
      </c>
      <c r="O321" s="16"/>
      <c r="P321" s="16"/>
      <c r="Q321" s="1">
        <f t="shared" si="43"/>
        <v>-1.85</v>
      </c>
      <c r="R321" s="1">
        <f t="shared" si="44"/>
        <v>0.53125</v>
      </c>
      <c r="S321" s="1"/>
      <c r="W321" s="1"/>
      <c r="X321" s="1"/>
      <c r="Y321" s="1"/>
      <c r="Z321" s="7"/>
      <c r="AA321" s="55">
        <v>0</v>
      </c>
    </row>
    <row r="322" spans="1:27">
      <c r="A322" s="42">
        <v>-119.44277777777778</v>
      </c>
      <c r="B322" s="42">
        <v>49.031944444444456</v>
      </c>
      <c r="C322" s="43">
        <v>297</v>
      </c>
      <c r="D322" t="s">
        <v>83</v>
      </c>
      <c r="E322">
        <v>1978</v>
      </c>
      <c r="F322">
        <v>11</v>
      </c>
      <c r="G322">
        <v>16</v>
      </c>
      <c r="H322" s="41">
        <v>3</v>
      </c>
      <c r="I322" s="41">
        <v>-4.5</v>
      </c>
      <c r="J322" s="41">
        <v>0</v>
      </c>
      <c r="K322" s="1">
        <f t="shared" si="41"/>
        <v>-0.75</v>
      </c>
      <c r="L322" s="40">
        <f t="shared" si="42"/>
        <v>320</v>
      </c>
      <c r="O322" s="16"/>
      <c r="P322" s="16"/>
      <c r="Q322" s="1">
        <f t="shared" si="43"/>
        <v>-1.8</v>
      </c>
      <c r="R322" s="1">
        <f t="shared" si="44"/>
        <v>-0.5625</v>
      </c>
      <c r="S322" s="1"/>
      <c r="W322" s="1"/>
      <c r="X322" s="1"/>
      <c r="Y322" s="1"/>
      <c r="Z322" s="7"/>
      <c r="AA322" s="55">
        <v>0</v>
      </c>
    </row>
    <row r="323" spans="1:27">
      <c r="A323" s="42">
        <v>-119.44277777777778</v>
      </c>
      <c r="B323" s="42">
        <v>49.031944444444456</v>
      </c>
      <c r="C323" s="43">
        <v>297</v>
      </c>
      <c r="D323" t="s">
        <v>83</v>
      </c>
      <c r="E323">
        <v>1978</v>
      </c>
      <c r="F323">
        <v>11</v>
      </c>
      <c r="G323">
        <v>17</v>
      </c>
      <c r="H323" s="41">
        <v>7.5</v>
      </c>
      <c r="I323" s="41">
        <v>1</v>
      </c>
      <c r="J323" s="41">
        <v>0.2</v>
      </c>
      <c r="K323" s="1">
        <f t="shared" si="41"/>
        <v>4.25</v>
      </c>
      <c r="L323" s="40">
        <f t="shared" si="42"/>
        <v>321</v>
      </c>
      <c r="O323" s="16"/>
      <c r="P323" s="16"/>
      <c r="Q323" s="1">
        <f t="shared" si="43"/>
        <v>-0.45</v>
      </c>
      <c r="R323" s="1">
        <f t="shared" si="44"/>
        <v>-0.625</v>
      </c>
      <c r="S323" s="1"/>
      <c r="W323" s="1"/>
      <c r="X323" s="1"/>
      <c r="Y323" s="1"/>
      <c r="Z323" s="7"/>
      <c r="AA323" s="55">
        <v>0</v>
      </c>
    </row>
    <row r="324" spans="1:27">
      <c r="A324" s="42">
        <v>-119.44277777777778</v>
      </c>
      <c r="B324" s="42">
        <v>49.031944444444456</v>
      </c>
      <c r="C324" s="43">
        <v>297</v>
      </c>
      <c r="D324" t="s">
        <v>83</v>
      </c>
      <c r="E324">
        <v>1978</v>
      </c>
      <c r="F324">
        <v>11</v>
      </c>
      <c r="G324">
        <v>18</v>
      </c>
      <c r="H324" s="41">
        <v>-4</v>
      </c>
      <c r="I324" s="41">
        <v>-5</v>
      </c>
      <c r="J324" s="41">
        <v>0</v>
      </c>
      <c r="K324" s="1">
        <f t="shared" ref="K324:K367" si="53">AVERAGE(H324,I324)</f>
        <v>-4.5</v>
      </c>
      <c r="L324" s="40">
        <f t="shared" si="42"/>
        <v>322</v>
      </c>
      <c r="O324" s="16"/>
      <c r="P324" s="16"/>
      <c r="Q324" s="1">
        <f t="shared" si="43"/>
        <v>-1.4</v>
      </c>
      <c r="R324" s="1">
        <f t="shared" si="44"/>
        <v>-1.28125</v>
      </c>
      <c r="S324" s="1"/>
      <c r="W324" s="1"/>
      <c r="X324" s="1"/>
      <c r="Y324" s="1"/>
      <c r="Z324" s="7"/>
      <c r="AA324" s="55">
        <v>0</v>
      </c>
    </row>
    <row r="325" spans="1:27">
      <c r="A325" s="42">
        <v>-119.44277777777778</v>
      </c>
      <c r="B325" s="42">
        <v>49.031944444444456</v>
      </c>
      <c r="C325" s="43">
        <v>297</v>
      </c>
      <c r="D325" t="s">
        <v>83</v>
      </c>
      <c r="E325">
        <v>1978</v>
      </c>
      <c r="F325">
        <v>11</v>
      </c>
      <c r="G325">
        <v>19</v>
      </c>
      <c r="H325" s="41">
        <v>-4</v>
      </c>
      <c r="I325" s="41">
        <v>-7</v>
      </c>
      <c r="J325" s="41">
        <v>0</v>
      </c>
      <c r="K325" s="1">
        <f t="shared" si="53"/>
        <v>-5.5</v>
      </c>
      <c r="L325" s="40">
        <f t="shared" si="42"/>
        <v>323</v>
      </c>
      <c r="O325" s="16"/>
      <c r="P325" s="16"/>
      <c r="Q325" s="1">
        <f t="shared" si="43"/>
        <v>-1.85</v>
      </c>
      <c r="R325" s="1">
        <f t="shared" si="44"/>
        <v>-1.84375</v>
      </c>
      <c r="S325" s="1"/>
      <c r="W325" s="1"/>
      <c r="X325" s="1"/>
      <c r="Y325" s="1"/>
      <c r="Z325" s="7"/>
      <c r="AA325" s="55">
        <v>0</v>
      </c>
    </row>
    <row r="326" spans="1:27">
      <c r="A326" s="42">
        <v>-119.44277777777778</v>
      </c>
      <c r="B326" s="42">
        <v>49.031944444444456</v>
      </c>
      <c r="C326" s="43">
        <v>297</v>
      </c>
      <c r="D326" t="s">
        <v>83</v>
      </c>
      <c r="E326">
        <v>1978</v>
      </c>
      <c r="F326">
        <v>11</v>
      </c>
      <c r="G326">
        <v>20</v>
      </c>
      <c r="H326" s="41">
        <v>-2.5</v>
      </c>
      <c r="I326" s="41">
        <v>-7</v>
      </c>
      <c r="J326" s="41">
        <v>0</v>
      </c>
      <c r="K326" s="1">
        <f t="shared" si="53"/>
        <v>-4.75</v>
      </c>
      <c r="L326" s="40">
        <f t="shared" ref="L326:L367" si="54">L325+1</f>
        <v>324</v>
      </c>
      <c r="O326" s="16"/>
      <c r="P326" s="16"/>
      <c r="Q326" s="1">
        <f t="shared" si="43"/>
        <v>-2.25</v>
      </c>
      <c r="R326" s="1">
        <f t="shared" si="44"/>
        <v>-2.125</v>
      </c>
      <c r="S326" s="1"/>
      <c r="W326" s="1"/>
      <c r="X326" s="1"/>
      <c r="Y326" s="1"/>
      <c r="Z326" s="7"/>
      <c r="AA326" s="55">
        <v>0</v>
      </c>
    </row>
    <row r="327" spans="1:27">
      <c r="A327" s="42">
        <v>-119.44277777777778</v>
      </c>
      <c r="B327" s="42">
        <v>49.031944444444456</v>
      </c>
      <c r="C327" s="43">
        <v>297</v>
      </c>
      <c r="D327" t="s">
        <v>83</v>
      </c>
      <c r="E327">
        <v>1978</v>
      </c>
      <c r="F327">
        <v>11</v>
      </c>
      <c r="G327">
        <v>21</v>
      </c>
      <c r="H327" s="41">
        <v>-3</v>
      </c>
      <c r="I327" s="41">
        <v>-7</v>
      </c>
      <c r="J327" s="41">
        <v>0</v>
      </c>
      <c r="K327" s="1">
        <f t="shared" si="53"/>
        <v>-5</v>
      </c>
      <c r="L327" s="40">
        <f t="shared" si="54"/>
        <v>325</v>
      </c>
      <c r="O327" s="16"/>
      <c r="P327" s="16"/>
      <c r="Q327" s="1">
        <f t="shared" si="43"/>
        <v>-3.1</v>
      </c>
      <c r="R327" s="1">
        <f t="shared" si="44"/>
        <v>-2.78125</v>
      </c>
      <c r="S327" s="1"/>
      <c r="W327" s="1"/>
      <c r="X327" s="1"/>
      <c r="Y327" s="1"/>
      <c r="Z327" s="7"/>
      <c r="AA327" s="55">
        <v>0</v>
      </c>
    </row>
    <row r="328" spans="1:27">
      <c r="A328" s="42">
        <v>-119.44277777777778</v>
      </c>
      <c r="B328" s="42">
        <v>49.031944444444456</v>
      </c>
      <c r="C328" s="43">
        <v>297</v>
      </c>
      <c r="D328" t="s">
        <v>83</v>
      </c>
      <c r="E328">
        <v>1978</v>
      </c>
      <c r="F328">
        <v>11</v>
      </c>
      <c r="G328">
        <v>22</v>
      </c>
      <c r="H328" s="41">
        <v>2</v>
      </c>
      <c r="I328" s="41">
        <v>-8</v>
      </c>
      <c r="J328" s="41">
        <v>0</v>
      </c>
      <c r="K328" s="1">
        <f t="shared" si="53"/>
        <v>-3</v>
      </c>
      <c r="L328" s="40">
        <f t="shared" si="54"/>
        <v>326</v>
      </c>
      <c r="O328" s="16"/>
      <c r="P328" s="16"/>
      <c r="Q328" s="1">
        <f t="shared" ref="Q328:Q366" si="55">AVERAGE(H324:I328)</f>
        <v>-4.55</v>
      </c>
      <c r="R328" s="1">
        <f t="shared" si="44"/>
        <v>-2.75</v>
      </c>
      <c r="S328" s="1"/>
      <c r="W328" s="1"/>
      <c r="X328" s="1"/>
      <c r="Y328" s="1"/>
      <c r="Z328" s="7"/>
      <c r="AA328" s="55">
        <v>0</v>
      </c>
    </row>
    <row r="329" spans="1:27">
      <c r="A329" s="42">
        <v>-119.44277777777778</v>
      </c>
      <c r="B329" s="42">
        <v>49.031944444444456</v>
      </c>
      <c r="C329" s="43">
        <v>297</v>
      </c>
      <c r="D329" t="s">
        <v>83</v>
      </c>
      <c r="E329">
        <v>1978</v>
      </c>
      <c r="F329">
        <v>11</v>
      </c>
      <c r="G329">
        <v>23</v>
      </c>
      <c r="H329" s="41">
        <v>4</v>
      </c>
      <c r="I329" s="41">
        <v>-6</v>
      </c>
      <c r="J329" s="41">
        <v>0</v>
      </c>
      <c r="K329" s="1">
        <f t="shared" si="53"/>
        <v>-1</v>
      </c>
      <c r="L329" s="40">
        <f t="shared" si="54"/>
        <v>327</v>
      </c>
      <c r="O329" s="16"/>
      <c r="P329" s="16"/>
      <c r="Q329" s="1">
        <f t="shared" si="55"/>
        <v>-3.85</v>
      </c>
      <c r="R329" s="1">
        <f t="shared" si="44"/>
        <v>-2.53125</v>
      </c>
      <c r="S329" s="1"/>
      <c r="W329" s="1"/>
      <c r="X329" s="1"/>
      <c r="Y329" s="1"/>
      <c r="Z329" s="7"/>
      <c r="AA329" s="55">
        <v>0</v>
      </c>
    </row>
    <row r="330" spans="1:27">
      <c r="A330" s="42">
        <v>-119.44277777777778</v>
      </c>
      <c r="B330" s="42">
        <v>49.031944444444456</v>
      </c>
      <c r="C330" s="43">
        <v>297</v>
      </c>
      <c r="D330" t="s">
        <v>83</v>
      </c>
      <c r="E330">
        <v>1978</v>
      </c>
      <c r="F330">
        <v>11</v>
      </c>
      <c r="G330">
        <v>24</v>
      </c>
      <c r="H330" s="41">
        <v>5.5</v>
      </c>
      <c r="I330" s="41">
        <v>-5.5</v>
      </c>
      <c r="J330" s="41">
        <v>0</v>
      </c>
      <c r="K330" s="1">
        <f t="shared" si="53"/>
        <v>0</v>
      </c>
      <c r="L330" s="40">
        <f t="shared" si="54"/>
        <v>328</v>
      </c>
      <c r="O330" s="16"/>
      <c r="P330" s="16"/>
      <c r="Q330" s="1">
        <f t="shared" si="55"/>
        <v>-2.75</v>
      </c>
      <c r="R330" s="1">
        <f t="shared" si="44"/>
        <v>-2.4375</v>
      </c>
      <c r="S330" s="1"/>
      <c r="W330" s="1"/>
      <c r="X330" s="1"/>
      <c r="Y330" s="1"/>
      <c r="Z330" s="7"/>
      <c r="AA330" s="55">
        <v>0</v>
      </c>
    </row>
    <row r="331" spans="1:27">
      <c r="A331" s="42">
        <v>-119.44277777777778</v>
      </c>
      <c r="B331" s="42">
        <v>49.031944444444456</v>
      </c>
      <c r="C331" s="43">
        <v>297</v>
      </c>
      <c r="D331" t="s">
        <v>83</v>
      </c>
      <c r="E331">
        <v>1978</v>
      </c>
      <c r="F331">
        <v>11</v>
      </c>
      <c r="G331">
        <v>25</v>
      </c>
      <c r="H331" s="41">
        <v>6.5</v>
      </c>
      <c r="I331" s="41">
        <v>-4</v>
      </c>
      <c r="J331" s="41">
        <v>0</v>
      </c>
      <c r="K331" s="1">
        <f t="shared" si="53"/>
        <v>1.25</v>
      </c>
      <c r="L331" s="40">
        <f t="shared" si="54"/>
        <v>329</v>
      </c>
      <c r="O331" s="16"/>
      <c r="P331" s="16"/>
      <c r="Q331" s="1">
        <f t="shared" si="55"/>
        <v>-1.55</v>
      </c>
      <c r="R331" s="1">
        <f t="shared" ref="R331:R368" si="56">AVERAGE(H324:I331)</f>
        <v>-2.8125</v>
      </c>
      <c r="S331" s="1"/>
      <c r="W331" s="1"/>
      <c r="X331" s="1"/>
      <c r="Y331" s="1"/>
      <c r="Z331" s="7"/>
      <c r="AA331" s="55">
        <v>0</v>
      </c>
    </row>
    <row r="332" spans="1:27">
      <c r="A332" s="42">
        <v>-119.44277777777778</v>
      </c>
      <c r="B332" s="42">
        <v>49.031944444444456</v>
      </c>
      <c r="C332" s="43">
        <v>297</v>
      </c>
      <c r="D332" t="s">
        <v>83</v>
      </c>
      <c r="E332">
        <v>1978</v>
      </c>
      <c r="F332">
        <v>11</v>
      </c>
      <c r="G332">
        <v>26</v>
      </c>
      <c r="H332" s="41">
        <v>1.5</v>
      </c>
      <c r="I332" s="41">
        <v>-4.5</v>
      </c>
      <c r="J332" s="41">
        <v>0</v>
      </c>
      <c r="K332" s="1">
        <f t="shared" si="53"/>
        <v>-1.5</v>
      </c>
      <c r="L332" s="40">
        <f t="shared" si="54"/>
        <v>330</v>
      </c>
      <c r="O332" s="16"/>
      <c r="P332" s="16"/>
      <c r="Q332" s="1">
        <f t="shared" si="55"/>
        <v>-0.85</v>
      </c>
      <c r="R332" s="1">
        <f t="shared" si="56"/>
        <v>-2.4375</v>
      </c>
      <c r="S332" s="1"/>
      <c r="W332" s="1"/>
      <c r="X332" s="1"/>
      <c r="Y332" s="1"/>
      <c r="Z332" s="7"/>
      <c r="AA332" s="55">
        <v>0</v>
      </c>
    </row>
    <row r="333" spans="1:27">
      <c r="A333" s="42">
        <v>-119.44277777777778</v>
      </c>
      <c r="B333" s="42">
        <v>49.031944444444456</v>
      </c>
      <c r="C333" s="43">
        <v>297</v>
      </c>
      <c r="D333" t="s">
        <v>83</v>
      </c>
      <c r="E333">
        <v>1978</v>
      </c>
      <c r="F333">
        <v>11</v>
      </c>
      <c r="G333">
        <v>27</v>
      </c>
      <c r="H333" s="41">
        <v>1</v>
      </c>
      <c r="I333" s="41">
        <v>-0.5</v>
      </c>
      <c r="J333" s="41">
        <v>4</v>
      </c>
      <c r="K333" s="1">
        <f t="shared" si="53"/>
        <v>0.25</v>
      </c>
      <c r="L333" s="40">
        <f t="shared" si="54"/>
        <v>331</v>
      </c>
      <c r="O333" s="16"/>
      <c r="P333" s="16"/>
      <c r="Q333" s="1">
        <f t="shared" si="55"/>
        <v>-0.2</v>
      </c>
      <c r="R333" s="1">
        <f t="shared" si="56"/>
        <v>-1.71875</v>
      </c>
      <c r="S333" s="1"/>
      <c r="W333" s="1"/>
      <c r="X333" s="1"/>
      <c r="Y333" s="1"/>
      <c r="Z333" s="7"/>
      <c r="AA333" s="55">
        <v>0</v>
      </c>
    </row>
    <row r="334" spans="1:27">
      <c r="A334" s="42">
        <v>-119.44277777777778</v>
      </c>
      <c r="B334" s="42">
        <v>49.031944444444456</v>
      </c>
      <c r="C334" s="43">
        <v>297</v>
      </c>
      <c r="D334" t="s">
        <v>83</v>
      </c>
      <c r="E334">
        <v>1978</v>
      </c>
      <c r="F334">
        <v>11</v>
      </c>
      <c r="G334">
        <v>28</v>
      </c>
      <c r="H334" s="41">
        <v>0.5</v>
      </c>
      <c r="I334" s="41">
        <v>-6</v>
      </c>
      <c r="J334" s="41">
        <v>0</v>
      </c>
      <c r="K334" s="1">
        <f t="shared" si="53"/>
        <v>-2.75</v>
      </c>
      <c r="L334" s="40">
        <f t="shared" si="54"/>
        <v>332</v>
      </c>
      <c r="O334" s="16"/>
      <c r="P334" s="16"/>
      <c r="Q334" s="1">
        <f t="shared" si="55"/>
        <v>-0.55000000000000004</v>
      </c>
      <c r="R334" s="1">
        <f t="shared" si="56"/>
        <v>-1.46875</v>
      </c>
      <c r="S334" s="1"/>
      <c r="W334" s="1"/>
      <c r="X334" s="1"/>
      <c r="Y334" s="1"/>
      <c r="Z334" s="7"/>
      <c r="AA334" s="55">
        <v>0</v>
      </c>
    </row>
    <row r="335" spans="1:27">
      <c r="A335" s="42">
        <v>-119.44277777777778</v>
      </c>
      <c r="B335" s="42">
        <v>49.031944444444456</v>
      </c>
      <c r="C335" s="43">
        <v>297</v>
      </c>
      <c r="D335" t="s">
        <v>83</v>
      </c>
      <c r="E335">
        <v>1978</v>
      </c>
      <c r="F335">
        <v>11</v>
      </c>
      <c r="G335">
        <v>29</v>
      </c>
      <c r="H335" s="41">
        <v>-1.5</v>
      </c>
      <c r="I335" s="41">
        <v>-3</v>
      </c>
      <c r="J335" s="41">
        <v>0</v>
      </c>
      <c r="K335" s="1">
        <f t="shared" si="53"/>
        <v>-2.25</v>
      </c>
      <c r="L335" s="40">
        <f t="shared" si="54"/>
        <v>333</v>
      </c>
      <c r="O335" s="16"/>
      <c r="P335" s="16"/>
      <c r="Q335" s="1">
        <f t="shared" si="55"/>
        <v>-1</v>
      </c>
      <c r="R335" s="1">
        <f t="shared" si="56"/>
        <v>-1.125</v>
      </c>
      <c r="S335" s="1"/>
      <c r="W335" s="1"/>
      <c r="X335" s="1"/>
      <c r="Y335" s="1"/>
      <c r="Z335" s="7"/>
      <c r="AA335" s="55">
        <v>0</v>
      </c>
    </row>
    <row r="336" spans="1:27">
      <c r="A336" s="42">
        <v>-119.44277777777778</v>
      </c>
      <c r="B336" s="42">
        <v>49.031944444444456</v>
      </c>
      <c r="C336" s="43">
        <v>297</v>
      </c>
      <c r="D336" t="s">
        <v>83</v>
      </c>
      <c r="E336">
        <v>1978</v>
      </c>
      <c r="F336">
        <v>11</v>
      </c>
      <c r="G336">
        <v>30</v>
      </c>
      <c r="H336" s="41">
        <v>3</v>
      </c>
      <c r="I336" s="41">
        <v>-3</v>
      </c>
      <c r="J336" s="41">
        <v>2.2000000000000002</v>
      </c>
      <c r="K336" s="1">
        <f t="shared" si="53"/>
        <v>0</v>
      </c>
      <c r="L336" s="40">
        <f t="shared" si="54"/>
        <v>334</v>
      </c>
      <c r="O336" s="16"/>
      <c r="P336" s="16"/>
      <c r="Q336" s="1">
        <f t="shared" si="55"/>
        <v>-1.25</v>
      </c>
      <c r="R336" s="1">
        <f t="shared" si="56"/>
        <v>-0.75</v>
      </c>
      <c r="S336" s="1"/>
      <c r="W336" s="1"/>
      <c r="X336" s="1"/>
      <c r="Y336" s="1"/>
      <c r="Z336" s="7"/>
      <c r="AA336" s="55">
        <v>0</v>
      </c>
    </row>
    <row r="337" spans="1:27">
      <c r="A337" s="42">
        <v>-119.44277777777778</v>
      </c>
      <c r="B337" s="42">
        <v>49.031944444444456</v>
      </c>
      <c r="C337" s="43">
        <v>297</v>
      </c>
      <c r="D337" t="s">
        <v>83</v>
      </c>
      <c r="E337">
        <v>1978</v>
      </c>
      <c r="F337">
        <v>12</v>
      </c>
      <c r="G337">
        <v>1</v>
      </c>
      <c r="H337" s="41">
        <v>5</v>
      </c>
      <c r="I337" s="41">
        <v>-1.5</v>
      </c>
      <c r="J337" s="41">
        <v>0</v>
      </c>
      <c r="K337" s="1">
        <f t="shared" si="53"/>
        <v>1.75</v>
      </c>
      <c r="L337" s="40">
        <f t="shared" si="54"/>
        <v>335</v>
      </c>
      <c r="O337" s="16"/>
      <c r="P337" s="16"/>
      <c r="Q337" s="1">
        <f t="shared" si="55"/>
        <v>-0.6</v>
      </c>
      <c r="R337" s="1">
        <f t="shared" si="56"/>
        <v>-0.40625</v>
      </c>
      <c r="S337" s="1"/>
      <c r="W337" s="1"/>
      <c r="X337" s="1"/>
      <c r="Y337" s="1"/>
      <c r="Z337" s="7"/>
      <c r="AA337" s="55">
        <v>0</v>
      </c>
    </row>
    <row r="338" spans="1:27">
      <c r="A338" s="42">
        <v>-119.44277777777778</v>
      </c>
      <c r="B338" s="42">
        <v>49.031944444444456</v>
      </c>
      <c r="C338" s="43">
        <v>297</v>
      </c>
      <c r="D338" t="s">
        <v>83</v>
      </c>
      <c r="E338">
        <v>1978</v>
      </c>
      <c r="F338">
        <v>12</v>
      </c>
      <c r="G338">
        <v>2</v>
      </c>
      <c r="H338" s="41">
        <v>2</v>
      </c>
      <c r="I338" s="41">
        <v>-8</v>
      </c>
      <c r="J338" s="41">
        <v>0</v>
      </c>
      <c r="K338" s="1">
        <f t="shared" si="53"/>
        <v>-3</v>
      </c>
      <c r="L338" s="40">
        <f t="shared" si="54"/>
        <v>336</v>
      </c>
      <c r="Q338" s="1">
        <f t="shared" si="55"/>
        <v>-1.25</v>
      </c>
      <c r="R338" s="1">
        <f t="shared" si="56"/>
        <v>-0.78125</v>
      </c>
      <c r="S338" s="1"/>
      <c r="W338" s="1"/>
      <c r="X338" s="1"/>
      <c r="Y338" s="1"/>
      <c r="Z338" s="7"/>
      <c r="AA338" s="55">
        <v>0</v>
      </c>
    </row>
    <row r="339" spans="1:27">
      <c r="A339" s="42">
        <v>-119.44277777777778</v>
      </c>
      <c r="B339" s="42">
        <v>49.031944444444456</v>
      </c>
      <c r="C339" s="43">
        <v>297</v>
      </c>
      <c r="D339" t="s">
        <v>83</v>
      </c>
      <c r="E339">
        <v>1978</v>
      </c>
      <c r="F339">
        <v>12</v>
      </c>
      <c r="G339">
        <v>3</v>
      </c>
      <c r="H339" s="41">
        <v>1</v>
      </c>
      <c r="I339" s="41">
        <v>-7</v>
      </c>
      <c r="J339" s="41">
        <v>0</v>
      </c>
      <c r="K339" s="1">
        <f t="shared" si="53"/>
        <v>-3</v>
      </c>
      <c r="L339" s="40">
        <f t="shared" si="54"/>
        <v>337</v>
      </c>
      <c r="Q339" s="1">
        <f t="shared" si="55"/>
        <v>-1.3</v>
      </c>
      <c r="R339" s="1">
        <f t="shared" si="56"/>
        <v>-1.3125</v>
      </c>
      <c r="S339" s="1"/>
      <c r="W339" s="1"/>
      <c r="X339" s="1"/>
      <c r="Y339" s="1"/>
      <c r="Z339" s="7"/>
      <c r="AA339" s="55">
        <v>0</v>
      </c>
    </row>
    <row r="340" spans="1:27">
      <c r="A340" s="42">
        <v>-119.44277777777778</v>
      </c>
      <c r="B340" s="42">
        <v>49.031944444444456</v>
      </c>
      <c r="C340" s="43">
        <v>297</v>
      </c>
      <c r="D340" t="s">
        <v>83</v>
      </c>
      <c r="E340">
        <v>1978</v>
      </c>
      <c r="F340">
        <v>12</v>
      </c>
      <c r="G340">
        <v>4</v>
      </c>
      <c r="H340" s="41">
        <v>4.5</v>
      </c>
      <c r="I340" s="41">
        <v>-2</v>
      </c>
      <c r="J340" s="41">
        <v>0.6</v>
      </c>
      <c r="K340" s="1">
        <f t="shared" si="53"/>
        <v>1.25</v>
      </c>
      <c r="L340" s="40">
        <f t="shared" si="54"/>
        <v>338</v>
      </c>
      <c r="Q340" s="1">
        <f t="shared" si="55"/>
        <v>-0.6</v>
      </c>
      <c r="R340" s="1">
        <f t="shared" si="56"/>
        <v>-0.96875</v>
      </c>
      <c r="S340" s="1"/>
      <c r="W340" s="1"/>
      <c r="X340" s="1"/>
      <c r="Y340" s="1"/>
      <c r="Z340" s="7"/>
      <c r="AA340" s="55">
        <v>0</v>
      </c>
    </row>
    <row r="341" spans="1:27">
      <c r="A341" s="42">
        <v>-119.44277777777778</v>
      </c>
      <c r="B341" s="42">
        <v>49.031944444444456</v>
      </c>
      <c r="C341" s="43">
        <v>297</v>
      </c>
      <c r="D341" t="s">
        <v>83</v>
      </c>
      <c r="E341">
        <v>1978</v>
      </c>
      <c r="F341">
        <v>12</v>
      </c>
      <c r="G341">
        <v>5</v>
      </c>
      <c r="H341" s="41">
        <v>4</v>
      </c>
      <c r="I341" s="41">
        <v>-8</v>
      </c>
      <c r="J341" s="41">
        <v>0</v>
      </c>
      <c r="K341" s="1">
        <f t="shared" si="53"/>
        <v>-2</v>
      </c>
      <c r="L341" s="40">
        <f t="shared" si="54"/>
        <v>339</v>
      </c>
      <c r="Q341" s="1">
        <f t="shared" si="55"/>
        <v>-1</v>
      </c>
      <c r="R341" s="1">
        <f t="shared" si="56"/>
        <v>-1.25</v>
      </c>
      <c r="S341" s="1"/>
      <c r="W341" s="1"/>
      <c r="X341" s="1"/>
      <c r="Y341" s="1"/>
      <c r="Z341" s="7"/>
      <c r="AA341" s="55">
        <v>0</v>
      </c>
    </row>
    <row r="342" spans="1:27">
      <c r="A342" s="42">
        <v>-119.44277777777778</v>
      </c>
      <c r="B342" s="42">
        <v>49.031944444444456</v>
      </c>
      <c r="C342" s="43">
        <v>297</v>
      </c>
      <c r="D342" t="s">
        <v>83</v>
      </c>
      <c r="E342">
        <v>1978</v>
      </c>
      <c r="F342">
        <v>12</v>
      </c>
      <c r="G342">
        <v>6</v>
      </c>
      <c r="H342" s="41">
        <v>1</v>
      </c>
      <c r="I342" s="41">
        <v>-5</v>
      </c>
      <c r="J342" s="41">
        <v>0</v>
      </c>
      <c r="K342" s="1">
        <f t="shared" si="53"/>
        <v>-2</v>
      </c>
      <c r="L342" s="40">
        <f t="shared" si="54"/>
        <v>340</v>
      </c>
      <c r="Q342" s="1">
        <f t="shared" si="55"/>
        <v>-1.75</v>
      </c>
      <c r="R342" s="1">
        <f t="shared" si="56"/>
        <v>-1.15625</v>
      </c>
      <c r="S342" s="1"/>
      <c r="W342" s="1"/>
      <c r="X342" s="1"/>
      <c r="Y342" s="1"/>
      <c r="Z342" s="7"/>
      <c r="AA342" s="55">
        <v>0</v>
      </c>
    </row>
    <row r="343" spans="1:27">
      <c r="A343" s="42">
        <v>-119.44277777777778</v>
      </c>
      <c r="B343" s="42">
        <v>49.031944444444456</v>
      </c>
      <c r="C343" s="43">
        <v>297</v>
      </c>
      <c r="D343" t="s">
        <v>83</v>
      </c>
      <c r="E343">
        <v>1978</v>
      </c>
      <c r="F343">
        <v>12</v>
      </c>
      <c r="G343">
        <v>7</v>
      </c>
      <c r="H343" s="41">
        <v>-3.5</v>
      </c>
      <c r="I343" s="41">
        <v>-12.5</v>
      </c>
      <c r="J343" s="41">
        <v>0</v>
      </c>
      <c r="K343" s="1">
        <f t="shared" si="53"/>
        <v>-8</v>
      </c>
      <c r="L343" s="40">
        <f t="shared" si="54"/>
        <v>341</v>
      </c>
      <c r="Q343" s="1">
        <f t="shared" si="55"/>
        <v>-2.75</v>
      </c>
      <c r="R343" s="1">
        <f t="shared" si="56"/>
        <v>-1.875</v>
      </c>
      <c r="S343" s="1"/>
      <c r="W343" s="1"/>
      <c r="X343" s="1"/>
      <c r="Y343" s="1"/>
      <c r="Z343" s="7"/>
      <c r="AA343" s="55">
        <v>0</v>
      </c>
    </row>
    <row r="344" spans="1:27">
      <c r="A344" s="42">
        <v>-119.44277777777778</v>
      </c>
      <c r="B344" s="42">
        <v>49.031944444444456</v>
      </c>
      <c r="C344" s="43">
        <v>297</v>
      </c>
      <c r="D344" t="s">
        <v>83</v>
      </c>
      <c r="E344">
        <v>1978</v>
      </c>
      <c r="F344">
        <v>12</v>
      </c>
      <c r="G344">
        <v>8</v>
      </c>
      <c r="H344" s="41">
        <v>-3</v>
      </c>
      <c r="I344" s="41">
        <v>-11.5</v>
      </c>
      <c r="J344" s="41">
        <v>2.4</v>
      </c>
      <c r="K344" s="1">
        <f t="shared" si="53"/>
        <v>-7.25</v>
      </c>
      <c r="L344" s="40">
        <f t="shared" si="54"/>
        <v>342</v>
      </c>
      <c r="Q344" s="1">
        <f t="shared" si="55"/>
        <v>-3.6</v>
      </c>
      <c r="R344" s="1">
        <f t="shared" si="56"/>
        <v>-2.78125</v>
      </c>
      <c r="S344" s="1"/>
      <c r="W344" s="1"/>
      <c r="X344" s="1"/>
      <c r="Y344" s="1"/>
      <c r="Z344" s="7"/>
      <c r="AA344" s="55">
        <v>0</v>
      </c>
    </row>
    <row r="345" spans="1:27">
      <c r="A345" s="42">
        <v>-119.44277777777778</v>
      </c>
      <c r="B345" s="42">
        <v>49.031944444444456</v>
      </c>
      <c r="C345" s="43">
        <v>297</v>
      </c>
      <c r="D345" t="s">
        <v>83</v>
      </c>
      <c r="E345">
        <v>1978</v>
      </c>
      <c r="F345">
        <v>12</v>
      </c>
      <c r="G345">
        <v>9</v>
      </c>
      <c r="H345" s="41">
        <v>-2</v>
      </c>
      <c r="I345" s="41">
        <v>-6</v>
      </c>
      <c r="J345" s="41">
        <v>0</v>
      </c>
      <c r="K345" s="1">
        <f t="shared" si="53"/>
        <v>-4</v>
      </c>
      <c r="L345" s="40">
        <f t="shared" si="54"/>
        <v>343</v>
      </c>
      <c r="Q345" s="1">
        <f t="shared" si="55"/>
        <v>-4.6500000000000004</v>
      </c>
      <c r="R345" s="1">
        <f t="shared" si="56"/>
        <v>-3.5</v>
      </c>
      <c r="S345" s="1"/>
      <c r="W345" s="1"/>
      <c r="X345" s="1"/>
      <c r="Y345" s="1"/>
      <c r="Z345" s="7"/>
      <c r="AA345" s="55">
        <v>0</v>
      </c>
    </row>
    <row r="346" spans="1:27">
      <c r="A346" s="42">
        <v>-119.44277777777778</v>
      </c>
      <c r="B346" s="42">
        <v>49.031944444444456</v>
      </c>
      <c r="C346" s="43">
        <v>297</v>
      </c>
      <c r="D346" t="s">
        <v>83</v>
      </c>
      <c r="E346">
        <v>1978</v>
      </c>
      <c r="F346">
        <v>12</v>
      </c>
      <c r="G346">
        <v>10</v>
      </c>
      <c r="H346" s="41">
        <v>0.5</v>
      </c>
      <c r="I346" s="41">
        <v>-4.5</v>
      </c>
      <c r="J346" s="41">
        <v>2.2000000000000002</v>
      </c>
      <c r="K346" s="1">
        <f t="shared" si="53"/>
        <v>-2</v>
      </c>
      <c r="L346" s="40">
        <f t="shared" si="54"/>
        <v>344</v>
      </c>
      <c r="Q346" s="1">
        <f t="shared" si="55"/>
        <v>-4.6500000000000004</v>
      </c>
      <c r="R346" s="1">
        <f t="shared" si="56"/>
        <v>-3.375</v>
      </c>
      <c r="S346" s="1"/>
      <c r="W346" s="1"/>
      <c r="X346" s="1"/>
      <c r="Y346" s="1"/>
      <c r="Z346" s="7"/>
      <c r="AA346" s="55">
        <v>0</v>
      </c>
    </row>
    <row r="347" spans="1:27">
      <c r="A347" s="42">
        <v>-119.44277777777778</v>
      </c>
      <c r="B347" s="42">
        <v>49.031944444444456</v>
      </c>
      <c r="C347" s="43">
        <v>297</v>
      </c>
      <c r="D347" t="s">
        <v>83</v>
      </c>
      <c r="E347">
        <v>1978</v>
      </c>
      <c r="F347">
        <v>12</v>
      </c>
      <c r="G347">
        <v>11</v>
      </c>
      <c r="H347" s="41">
        <v>1</v>
      </c>
      <c r="I347" s="41">
        <v>-3.5</v>
      </c>
      <c r="J347" s="41">
        <v>0</v>
      </c>
      <c r="K347" s="1">
        <f t="shared" si="53"/>
        <v>-1.25</v>
      </c>
      <c r="L347" s="40">
        <f t="shared" si="54"/>
        <v>345</v>
      </c>
      <c r="Q347" s="1">
        <f t="shared" si="55"/>
        <v>-4.5</v>
      </c>
      <c r="R347" s="1">
        <f t="shared" si="56"/>
        <v>-3.15625</v>
      </c>
      <c r="S347" s="1"/>
      <c r="W347" s="1"/>
      <c r="X347" s="1"/>
      <c r="Y347" s="1"/>
      <c r="Z347" s="7"/>
      <c r="AA347" s="55">
        <v>0</v>
      </c>
    </row>
    <row r="348" spans="1:27">
      <c r="A348" s="42">
        <v>-119.44277777777778</v>
      </c>
      <c r="B348" s="42">
        <v>49.031944444444456</v>
      </c>
      <c r="C348" s="43">
        <v>297</v>
      </c>
      <c r="D348" t="s">
        <v>83</v>
      </c>
      <c r="E348">
        <v>1978</v>
      </c>
      <c r="F348">
        <v>12</v>
      </c>
      <c r="G348">
        <v>12</v>
      </c>
      <c r="H348" s="41">
        <v>-1.5</v>
      </c>
      <c r="I348" s="41">
        <v>-10</v>
      </c>
      <c r="J348" s="41">
        <v>0</v>
      </c>
      <c r="K348" s="1">
        <f t="shared" si="53"/>
        <v>-5.75</v>
      </c>
      <c r="L348" s="40">
        <f t="shared" si="54"/>
        <v>346</v>
      </c>
      <c r="Q348" s="1">
        <f t="shared" si="55"/>
        <v>-4.05</v>
      </c>
      <c r="R348" s="1">
        <f t="shared" si="56"/>
        <v>-4.03125</v>
      </c>
      <c r="S348" s="1"/>
      <c r="W348" s="1"/>
      <c r="X348" s="1"/>
      <c r="Y348" s="1"/>
      <c r="Z348" s="7"/>
      <c r="AA348" s="55">
        <v>0</v>
      </c>
    </row>
    <row r="349" spans="1:27">
      <c r="A349" s="42">
        <v>-119.44277777777778</v>
      </c>
      <c r="B349" s="42">
        <v>49.031944444444456</v>
      </c>
      <c r="C349" s="43">
        <v>297</v>
      </c>
      <c r="D349" t="s">
        <v>83</v>
      </c>
      <c r="E349">
        <v>1978</v>
      </c>
      <c r="F349">
        <v>12</v>
      </c>
      <c r="G349">
        <v>13</v>
      </c>
      <c r="H349" s="41">
        <v>-3.5</v>
      </c>
      <c r="I349" s="41">
        <v>-12</v>
      </c>
      <c r="J349" s="41">
        <v>0</v>
      </c>
      <c r="K349" s="1">
        <f t="shared" si="53"/>
        <v>-7.75</v>
      </c>
      <c r="L349" s="40">
        <f t="shared" si="54"/>
        <v>347</v>
      </c>
      <c r="Q349" s="1">
        <f t="shared" si="55"/>
        <v>-4.1500000000000004</v>
      </c>
      <c r="R349" s="1">
        <f t="shared" si="56"/>
        <v>-4.75</v>
      </c>
      <c r="S349" s="1"/>
      <c r="W349" s="1"/>
      <c r="X349" s="1"/>
      <c r="Y349" s="1"/>
      <c r="Z349" s="7"/>
      <c r="AA349" s="55">
        <v>0</v>
      </c>
    </row>
    <row r="350" spans="1:27">
      <c r="A350" s="42">
        <v>-119.44277777777778</v>
      </c>
      <c r="B350" s="42">
        <v>49.031944444444456</v>
      </c>
      <c r="C350" s="43">
        <v>297</v>
      </c>
      <c r="D350" t="s">
        <v>83</v>
      </c>
      <c r="E350">
        <v>1978</v>
      </c>
      <c r="F350">
        <v>12</v>
      </c>
      <c r="G350">
        <v>14</v>
      </c>
      <c r="H350" s="41">
        <v>-1</v>
      </c>
      <c r="I350" s="41">
        <v>-10</v>
      </c>
      <c r="J350" s="41">
        <v>0</v>
      </c>
      <c r="K350" s="1">
        <f t="shared" si="53"/>
        <v>-5.5</v>
      </c>
      <c r="L350" s="40">
        <f t="shared" si="54"/>
        <v>348</v>
      </c>
      <c r="Q350" s="1">
        <f t="shared" si="55"/>
        <v>-4.45</v>
      </c>
      <c r="R350" s="1">
        <f t="shared" si="56"/>
        <v>-5.1875</v>
      </c>
      <c r="S350" s="1"/>
      <c r="W350" s="1"/>
      <c r="X350" s="1"/>
      <c r="Y350" s="1"/>
      <c r="Z350" s="7"/>
      <c r="AA350" s="55">
        <v>0</v>
      </c>
    </row>
    <row r="351" spans="1:27">
      <c r="A351" s="42">
        <v>-119.44277777777778</v>
      </c>
      <c r="B351" s="42">
        <v>49.031944444444456</v>
      </c>
      <c r="C351" s="43">
        <v>297</v>
      </c>
      <c r="D351" t="s">
        <v>83</v>
      </c>
      <c r="E351">
        <v>1978</v>
      </c>
      <c r="F351">
        <v>12</v>
      </c>
      <c r="G351">
        <v>15</v>
      </c>
      <c r="H351" s="41">
        <v>0.5</v>
      </c>
      <c r="I351" s="41">
        <v>-9.5</v>
      </c>
      <c r="J351" s="41">
        <v>0</v>
      </c>
      <c r="K351" s="1">
        <f t="shared" si="53"/>
        <v>-4.5</v>
      </c>
      <c r="L351" s="40">
        <f t="shared" si="54"/>
        <v>349</v>
      </c>
      <c r="Q351" s="1">
        <f t="shared" si="55"/>
        <v>-4.95</v>
      </c>
      <c r="R351" s="1">
        <f t="shared" si="56"/>
        <v>-4.75</v>
      </c>
      <c r="S351" s="1"/>
      <c r="W351" s="1"/>
      <c r="X351" s="1"/>
      <c r="Y351" s="1"/>
      <c r="Z351" s="7"/>
      <c r="AA351" s="55">
        <v>0</v>
      </c>
    </row>
    <row r="352" spans="1:27">
      <c r="A352" s="42">
        <v>-119.44277777777778</v>
      </c>
      <c r="B352" s="42">
        <v>49.031944444444456</v>
      </c>
      <c r="C352" s="43">
        <v>297</v>
      </c>
      <c r="D352" t="s">
        <v>83</v>
      </c>
      <c r="E352">
        <v>1978</v>
      </c>
      <c r="F352">
        <v>12</v>
      </c>
      <c r="G352">
        <v>16</v>
      </c>
      <c r="H352" s="41">
        <v>0.5</v>
      </c>
      <c r="I352" s="41">
        <v>-6.5</v>
      </c>
      <c r="J352" s="41">
        <v>0</v>
      </c>
      <c r="K352" s="1">
        <f t="shared" si="53"/>
        <v>-3</v>
      </c>
      <c r="L352" s="40">
        <f t="shared" si="54"/>
        <v>350</v>
      </c>
      <c r="Q352" s="1">
        <f t="shared" si="55"/>
        <v>-5.3</v>
      </c>
      <c r="R352" s="1">
        <f t="shared" si="56"/>
        <v>-4.21875</v>
      </c>
      <c r="S352" s="1"/>
      <c r="W352" s="1"/>
      <c r="X352" s="1"/>
      <c r="Y352" s="1"/>
      <c r="Z352" s="7"/>
      <c r="AA352" s="55">
        <v>0</v>
      </c>
    </row>
    <row r="353" spans="1:27">
      <c r="A353" s="42">
        <v>-119.44277777777778</v>
      </c>
      <c r="B353" s="42">
        <v>49.031944444444456</v>
      </c>
      <c r="C353" s="43">
        <v>297</v>
      </c>
      <c r="D353" t="s">
        <v>83</v>
      </c>
      <c r="E353">
        <v>1978</v>
      </c>
      <c r="F353">
        <v>12</v>
      </c>
      <c r="G353">
        <v>17</v>
      </c>
      <c r="H353" s="41">
        <v>0</v>
      </c>
      <c r="I353" s="41">
        <v>-4</v>
      </c>
      <c r="J353" s="41">
        <v>0</v>
      </c>
      <c r="K353" s="1">
        <f t="shared" si="53"/>
        <v>-2</v>
      </c>
      <c r="L353" s="40">
        <f t="shared" si="54"/>
        <v>351</v>
      </c>
      <c r="Q353" s="1">
        <f t="shared" si="55"/>
        <v>-4.55</v>
      </c>
      <c r="R353" s="1">
        <f t="shared" si="56"/>
        <v>-3.96875</v>
      </c>
      <c r="S353" s="1"/>
      <c r="W353" s="1"/>
      <c r="X353" s="1"/>
      <c r="Y353" s="1"/>
      <c r="Z353" s="7"/>
      <c r="AA353" s="55">
        <v>0</v>
      </c>
    </row>
    <row r="354" spans="1:27">
      <c r="A354" s="42">
        <v>-119.44277777777778</v>
      </c>
      <c r="B354" s="42">
        <v>49.031944444444456</v>
      </c>
      <c r="C354" s="43">
        <v>297</v>
      </c>
      <c r="D354" t="s">
        <v>83</v>
      </c>
      <c r="E354">
        <v>1978</v>
      </c>
      <c r="F354">
        <v>12</v>
      </c>
      <c r="G354">
        <v>18</v>
      </c>
      <c r="H354" s="41">
        <v>0</v>
      </c>
      <c r="I354" s="41">
        <v>-9</v>
      </c>
      <c r="J354" s="41">
        <v>0</v>
      </c>
      <c r="K354" s="1">
        <f t="shared" si="53"/>
        <v>-4.5</v>
      </c>
      <c r="L354" s="40">
        <f t="shared" si="54"/>
        <v>352</v>
      </c>
      <c r="Q354" s="1">
        <f t="shared" si="55"/>
        <v>-3.9</v>
      </c>
      <c r="R354" s="1">
        <f t="shared" si="56"/>
        <v>-4.28125</v>
      </c>
      <c r="S354" s="1"/>
      <c r="W354" s="1"/>
      <c r="X354" s="1"/>
      <c r="Y354" s="1"/>
      <c r="Z354" s="7"/>
      <c r="AA354" s="55">
        <v>0</v>
      </c>
    </row>
    <row r="355" spans="1:27">
      <c r="A355" s="42">
        <v>-119.44277777777778</v>
      </c>
      <c r="B355" s="42">
        <v>49.031944444444456</v>
      </c>
      <c r="C355" s="43">
        <v>297</v>
      </c>
      <c r="D355" t="s">
        <v>83</v>
      </c>
      <c r="E355">
        <v>1978</v>
      </c>
      <c r="F355">
        <v>12</v>
      </c>
      <c r="G355">
        <v>19</v>
      </c>
      <c r="H355" s="41">
        <v>-4</v>
      </c>
      <c r="I355" s="41">
        <v>-13</v>
      </c>
      <c r="J355" s="41">
        <v>0</v>
      </c>
      <c r="K355" s="1">
        <f t="shared" si="53"/>
        <v>-8.5</v>
      </c>
      <c r="L355" s="40">
        <f t="shared" si="54"/>
        <v>353</v>
      </c>
      <c r="Q355" s="1">
        <f t="shared" si="55"/>
        <v>-4.5</v>
      </c>
      <c r="R355" s="1">
        <f t="shared" si="56"/>
        <v>-5.1875</v>
      </c>
      <c r="S355" s="1"/>
      <c r="W355" s="1"/>
      <c r="X355" s="1"/>
      <c r="Y355" s="1"/>
      <c r="Z355" s="7"/>
      <c r="AA355" s="55">
        <v>0</v>
      </c>
    </row>
    <row r="356" spans="1:27">
      <c r="A356" s="42">
        <v>-119.44277777777778</v>
      </c>
      <c r="B356" s="42">
        <v>49.031944444444456</v>
      </c>
      <c r="C356" s="43">
        <v>297</v>
      </c>
      <c r="D356" t="s">
        <v>83</v>
      </c>
      <c r="E356">
        <v>1978</v>
      </c>
      <c r="F356">
        <v>12</v>
      </c>
      <c r="G356">
        <v>20</v>
      </c>
      <c r="H356" s="41">
        <v>-0.5</v>
      </c>
      <c r="I356" s="41">
        <v>-10</v>
      </c>
      <c r="J356" s="41">
        <v>0</v>
      </c>
      <c r="K356" s="1">
        <f t="shared" si="53"/>
        <v>-5.25</v>
      </c>
      <c r="L356" s="40">
        <f t="shared" si="54"/>
        <v>354</v>
      </c>
      <c r="Q356" s="1">
        <f t="shared" si="55"/>
        <v>-4.6500000000000004</v>
      </c>
      <c r="R356" s="1">
        <f t="shared" si="56"/>
        <v>-5.125</v>
      </c>
      <c r="S356" s="1"/>
      <c r="W356" s="1"/>
      <c r="X356" s="1"/>
      <c r="Y356" s="1"/>
      <c r="Z356" s="7"/>
      <c r="AA356" s="55">
        <v>0</v>
      </c>
    </row>
    <row r="357" spans="1:27">
      <c r="A357" s="42">
        <v>-119.44277777777778</v>
      </c>
      <c r="B357" s="42">
        <v>49.031944444444456</v>
      </c>
      <c r="C357" s="43">
        <v>297</v>
      </c>
      <c r="D357" t="s">
        <v>83</v>
      </c>
      <c r="E357">
        <v>1978</v>
      </c>
      <c r="F357">
        <v>12</v>
      </c>
      <c r="G357">
        <v>21</v>
      </c>
      <c r="H357" s="41">
        <v>2</v>
      </c>
      <c r="I357" s="41">
        <v>-9</v>
      </c>
      <c r="J357" s="41">
        <v>0</v>
      </c>
      <c r="K357" s="1">
        <f t="shared" si="53"/>
        <v>-3.5</v>
      </c>
      <c r="L357" s="40">
        <f t="shared" si="54"/>
        <v>355</v>
      </c>
      <c r="Q357" s="1">
        <f t="shared" si="55"/>
        <v>-4.75</v>
      </c>
      <c r="R357" s="1">
        <f t="shared" si="56"/>
        <v>-4.59375</v>
      </c>
      <c r="S357" s="1"/>
      <c r="W357" s="1"/>
      <c r="X357" s="1"/>
      <c r="Y357" s="1"/>
      <c r="Z357" s="7"/>
      <c r="AA357" s="55">
        <v>0</v>
      </c>
    </row>
    <row r="358" spans="1:27">
      <c r="A358" s="42">
        <v>-119.44277777777778</v>
      </c>
      <c r="B358" s="42">
        <v>49.031944444444456</v>
      </c>
      <c r="C358" s="43">
        <v>297</v>
      </c>
      <c r="D358" t="s">
        <v>83</v>
      </c>
      <c r="E358">
        <v>1978</v>
      </c>
      <c r="F358">
        <v>12</v>
      </c>
      <c r="G358">
        <v>22</v>
      </c>
      <c r="H358" s="41">
        <v>7.5</v>
      </c>
      <c r="I358" s="41">
        <v>-6.5</v>
      </c>
      <c r="J358" s="41">
        <v>1.2</v>
      </c>
      <c r="K358" s="1">
        <f t="shared" si="53"/>
        <v>0.5</v>
      </c>
      <c r="L358" s="40">
        <f t="shared" si="54"/>
        <v>356</v>
      </c>
      <c r="Q358" s="1">
        <f t="shared" si="55"/>
        <v>-4.25</v>
      </c>
      <c r="R358" s="1">
        <f t="shared" si="56"/>
        <v>-3.84375</v>
      </c>
      <c r="S358" s="1"/>
      <c r="W358" s="1"/>
      <c r="X358" s="1"/>
      <c r="Y358" s="1"/>
      <c r="Z358" s="7"/>
      <c r="AA358" s="55">
        <v>0</v>
      </c>
    </row>
    <row r="359" spans="1:27">
      <c r="A359" s="42">
        <v>-119.44277777777778</v>
      </c>
      <c r="B359" s="42">
        <v>49.031944444444456</v>
      </c>
      <c r="C359" s="43">
        <v>297</v>
      </c>
      <c r="D359" t="s">
        <v>83</v>
      </c>
      <c r="E359">
        <v>1978</v>
      </c>
      <c r="F359">
        <v>12</v>
      </c>
      <c r="G359">
        <v>23</v>
      </c>
      <c r="H359" s="41">
        <v>2.5</v>
      </c>
      <c r="I359" s="41">
        <v>-3.5</v>
      </c>
      <c r="J359" s="41">
        <v>0</v>
      </c>
      <c r="K359" s="1">
        <f t="shared" si="53"/>
        <v>-0.5</v>
      </c>
      <c r="L359" s="40">
        <f t="shared" si="54"/>
        <v>357</v>
      </c>
      <c r="Q359" s="1">
        <f t="shared" si="55"/>
        <v>-3.45</v>
      </c>
      <c r="R359" s="1">
        <f t="shared" si="56"/>
        <v>-3.34375</v>
      </c>
      <c r="S359" s="1"/>
      <c r="W359" s="1"/>
      <c r="X359" s="1"/>
      <c r="Y359" s="1"/>
      <c r="Z359" s="7"/>
      <c r="AA359" s="55">
        <v>0</v>
      </c>
    </row>
    <row r="360" spans="1:27">
      <c r="A360" s="42">
        <v>-119.44277777777778</v>
      </c>
      <c r="B360" s="42">
        <v>49.031944444444456</v>
      </c>
      <c r="C360" s="43">
        <v>297</v>
      </c>
      <c r="D360" t="s">
        <v>83</v>
      </c>
      <c r="E360">
        <v>1978</v>
      </c>
      <c r="F360">
        <v>12</v>
      </c>
      <c r="G360">
        <v>24</v>
      </c>
      <c r="H360" s="41">
        <v>6.5</v>
      </c>
      <c r="I360" s="41">
        <v>-3</v>
      </c>
      <c r="J360" s="41">
        <v>0.2</v>
      </c>
      <c r="K360" s="1">
        <f t="shared" si="53"/>
        <v>1.75</v>
      </c>
      <c r="L360" s="40">
        <f t="shared" si="54"/>
        <v>358</v>
      </c>
      <c r="Q360" s="1">
        <f t="shared" si="55"/>
        <v>-1.4</v>
      </c>
      <c r="R360" s="1">
        <f t="shared" si="56"/>
        <v>-2.75</v>
      </c>
      <c r="S360" s="1"/>
      <c r="W360" s="1"/>
      <c r="X360" s="1"/>
      <c r="Y360" s="1"/>
      <c r="Z360" s="7"/>
      <c r="AA360" s="55">
        <v>0</v>
      </c>
    </row>
    <row r="361" spans="1:27">
      <c r="A361" s="42">
        <v>-119.44277777777778</v>
      </c>
      <c r="B361" s="42">
        <v>49.031944444444456</v>
      </c>
      <c r="C361" s="43">
        <v>297</v>
      </c>
      <c r="D361" t="s">
        <v>83</v>
      </c>
      <c r="E361">
        <v>1978</v>
      </c>
      <c r="F361">
        <v>12</v>
      </c>
      <c r="G361">
        <v>25</v>
      </c>
      <c r="H361" s="41">
        <v>-2.5</v>
      </c>
      <c r="I361" s="41">
        <v>-12</v>
      </c>
      <c r="J361" s="41">
        <v>0</v>
      </c>
      <c r="K361" s="1">
        <f t="shared" si="53"/>
        <v>-7.25</v>
      </c>
      <c r="L361" s="40">
        <f t="shared" si="54"/>
        <v>359</v>
      </c>
      <c r="Q361" s="1">
        <f t="shared" si="55"/>
        <v>-1.8</v>
      </c>
      <c r="R361" s="1">
        <f t="shared" si="56"/>
        <v>-3.40625</v>
      </c>
      <c r="S361" s="1"/>
      <c r="W361" s="1"/>
      <c r="X361" s="1"/>
      <c r="Y361" s="1"/>
      <c r="Z361" s="7"/>
      <c r="AA361" s="55">
        <v>0</v>
      </c>
    </row>
    <row r="362" spans="1:27">
      <c r="A362" s="42">
        <v>-119.44277777777778</v>
      </c>
      <c r="B362" s="42">
        <v>49.031944444444456</v>
      </c>
      <c r="C362" s="43">
        <v>297</v>
      </c>
      <c r="D362" t="s">
        <v>83</v>
      </c>
      <c r="E362">
        <v>1978</v>
      </c>
      <c r="F362">
        <v>12</v>
      </c>
      <c r="G362">
        <v>26</v>
      </c>
      <c r="H362" s="41">
        <v>-1.5</v>
      </c>
      <c r="I362" s="41">
        <v>-13</v>
      </c>
      <c r="J362" s="41">
        <v>0</v>
      </c>
      <c r="K362" s="1">
        <f t="shared" si="53"/>
        <v>-7.25</v>
      </c>
      <c r="L362" s="40">
        <f t="shared" si="54"/>
        <v>360</v>
      </c>
      <c r="Q362" s="1">
        <f t="shared" si="55"/>
        <v>-2.5499999999999998</v>
      </c>
      <c r="R362" s="1">
        <f t="shared" si="56"/>
        <v>-3.75</v>
      </c>
      <c r="S362" s="1"/>
      <c r="W362" s="1"/>
      <c r="X362" s="1"/>
      <c r="Y362" s="1"/>
      <c r="Z362" s="7"/>
      <c r="AA362" s="55">
        <v>0</v>
      </c>
    </row>
    <row r="363" spans="1:27">
      <c r="A363" s="42">
        <v>-119.44277777777778</v>
      </c>
      <c r="B363" s="42">
        <v>49.031944444444456</v>
      </c>
      <c r="C363" s="43">
        <v>297</v>
      </c>
      <c r="D363" t="s">
        <v>83</v>
      </c>
      <c r="E363">
        <v>1978</v>
      </c>
      <c r="F363">
        <v>12</v>
      </c>
      <c r="G363">
        <v>27</v>
      </c>
      <c r="H363" s="41">
        <v>-1.5</v>
      </c>
      <c r="I363" s="41">
        <v>-5.5</v>
      </c>
      <c r="J363" s="41">
        <v>0</v>
      </c>
      <c r="K363" s="1">
        <f t="shared" si="53"/>
        <v>-3.5</v>
      </c>
      <c r="L363" s="40">
        <f t="shared" si="54"/>
        <v>361</v>
      </c>
      <c r="Q363" s="1">
        <f t="shared" si="55"/>
        <v>-3.35</v>
      </c>
      <c r="R363" s="1">
        <f t="shared" si="56"/>
        <v>-3.125</v>
      </c>
      <c r="S363" s="1"/>
      <c r="W363" s="1"/>
      <c r="X363" s="1"/>
      <c r="Y363" s="1"/>
      <c r="Z363" s="7"/>
      <c r="AA363" s="55">
        <v>0</v>
      </c>
    </row>
    <row r="364" spans="1:27">
      <c r="A364" s="42">
        <v>-119.44277777777778</v>
      </c>
      <c r="B364" s="42">
        <v>49.031944444444456</v>
      </c>
      <c r="C364" s="43">
        <v>297</v>
      </c>
      <c r="D364" t="s">
        <v>83</v>
      </c>
      <c r="E364">
        <v>1978</v>
      </c>
      <c r="F364">
        <v>12</v>
      </c>
      <c r="G364">
        <v>28</v>
      </c>
      <c r="H364" s="41">
        <v>-8</v>
      </c>
      <c r="I364" s="41">
        <v>-9</v>
      </c>
      <c r="J364" s="41">
        <v>0</v>
      </c>
      <c r="K364" s="1">
        <f t="shared" si="53"/>
        <v>-8.5</v>
      </c>
      <c r="L364" s="40">
        <f t="shared" si="54"/>
        <v>362</v>
      </c>
      <c r="Q364" s="1">
        <f t="shared" si="55"/>
        <v>-4.95</v>
      </c>
      <c r="R364" s="1">
        <f t="shared" si="56"/>
        <v>-3.53125</v>
      </c>
      <c r="S364" s="1"/>
      <c r="W364" s="1"/>
      <c r="X364" s="1"/>
      <c r="Y364" s="1"/>
      <c r="Z364" s="7"/>
      <c r="AA364" s="55">
        <v>0</v>
      </c>
    </row>
    <row r="365" spans="1:27">
      <c r="A365" s="42">
        <v>-119.44277777777778</v>
      </c>
      <c r="B365" s="42">
        <v>49.031944444444456</v>
      </c>
      <c r="C365" s="43">
        <v>297</v>
      </c>
      <c r="D365" t="s">
        <v>83</v>
      </c>
      <c r="E365">
        <v>1978</v>
      </c>
      <c r="F365">
        <v>12</v>
      </c>
      <c r="G365">
        <v>29</v>
      </c>
      <c r="H365" s="41">
        <v>-10.5</v>
      </c>
      <c r="I365" s="41">
        <v>-15</v>
      </c>
      <c r="J365" s="41">
        <v>0</v>
      </c>
      <c r="K365" s="1">
        <f t="shared" si="53"/>
        <v>-12.75</v>
      </c>
      <c r="L365" s="40">
        <f t="shared" si="54"/>
        <v>363</v>
      </c>
      <c r="Q365" s="1">
        <f t="shared" si="55"/>
        <v>-7.85</v>
      </c>
      <c r="R365" s="1">
        <f t="shared" si="56"/>
        <v>-4.6875</v>
      </c>
      <c r="S365" s="1"/>
      <c r="W365" s="1"/>
      <c r="X365" s="1"/>
      <c r="Y365" s="1"/>
      <c r="Z365" s="7"/>
      <c r="AA365" s="55">
        <v>0</v>
      </c>
    </row>
    <row r="366" spans="1:27">
      <c r="A366" s="42">
        <v>-119.44277777777778</v>
      </c>
      <c r="B366" s="42">
        <v>49.031944444444456</v>
      </c>
      <c r="C366" s="43">
        <v>297</v>
      </c>
      <c r="D366" t="s">
        <v>83</v>
      </c>
      <c r="E366">
        <v>1978</v>
      </c>
      <c r="F366">
        <v>12</v>
      </c>
      <c r="G366">
        <v>30</v>
      </c>
      <c r="H366" s="41">
        <v>-12.5</v>
      </c>
      <c r="I366" s="41">
        <v>-24</v>
      </c>
      <c r="J366" s="41">
        <v>0</v>
      </c>
      <c r="K366" s="1">
        <f t="shared" si="53"/>
        <v>-18.25</v>
      </c>
      <c r="L366" s="40">
        <f t="shared" si="54"/>
        <v>364</v>
      </c>
      <c r="Q366" s="1">
        <f t="shared" si="55"/>
        <v>-10.050000000000001</v>
      </c>
      <c r="R366" s="1">
        <f t="shared" si="56"/>
        <v>-7.03125</v>
      </c>
      <c r="S366" s="1"/>
      <c r="W366" s="1"/>
      <c r="X366" s="1"/>
      <c r="Y366" s="1"/>
      <c r="Z366" s="7"/>
      <c r="AA366" s="55">
        <v>0</v>
      </c>
    </row>
    <row r="367" spans="1:27">
      <c r="A367" s="42">
        <v>-119.44277777777778</v>
      </c>
      <c r="B367" s="42">
        <v>49.031944444444456</v>
      </c>
      <c r="C367" s="43">
        <v>297</v>
      </c>
      <c r="D367" t="s">
        <v>83</v>
      </c>
      <c r="E367">
        <v>1978</v>
      </c>
      <c r="F367">
        <v>12</v>
      </c>
      <c r="G367">
        <v>31</v>
      </c>
      <c r="H367" s="41">
        <v>-13.5</v>
      </c>
      <c r="I367" s="41">
        <v>-19</v>
      </c>
      <c r="J367" s="41">
        <v>0</v>
      </c>
      <c r="K367" s="1">
        <f t="shared" si="53"/>
        <v>-16.25</v>
      </c>
      <c r="L367" s="40">
        <f t="shared" si="54"/>
        <v>365</v>
      </c>
      <c r="Q367" s="1">
        <f>AVERAGE(H363:I367)</f>
        <v>-11.85</v>
      </c>
      <c r="R367" s="1">
        <f t="shared" si="56"/>
        <v>-9</v>
      </c>
      <c r="S367" s="1"/>
      <c r="W367" s="1"/>
      <c r="X367" s="1"/>
      <c r="Y367" s="1"/>
      <c r="Z367" s="7"/>
      <c r="AA367" s="55">
        <v>0</v>
      </c>
    </row>
    <row r="368" spans="1:27">
      <c r="A368" s="42"/>
      <c r="B368" s="42"/>
      <c r="C368" s="43"/>
      <c r="R368" s="1">
        <f t="shared" si="56"/>
        <v>-10.535714285714286</v>
      </c>
      <c r="S368" s="1"/>
      <c r="W368" s="1"/>
      <c r="X368" s="1"/>
      <c r="Y368" s="1"/>
      <c r="Z368" s="7"/>
    </row>
    <row r="369" spans="1:26">
      <c r="A369" s="42"/>
      <c r="B369" s="42"/>
      <c r="C369" s="43"/>
      <c r="S369" s="1"/>
      <c r="W369" s="1"/>
      <c r="X369" s="1"/>
      <c r="Y369" s="1"/>
      <c r="Z369" s="7"/>
    </row>
    <row r="370" spans="1:26">
      <c r="A370" s="42"/>
      <c r="B370" s="42"/>
      <c r="C370" s="43"/>
      <c r="S370" s="1"/>
      <c r="W370" s="1"/>
      <c r="X370" s="1"/>
      <c r="Y370" s="1"/>
      <c r="Z370" s="7"/>
    </row>
    <row r="371" spans="1:26">
      <c r="A371" s="42"/>
      <c r="B371" s="42"/>
      <c r="C371" s="43"/>
      <c r="S371" s="1"/>
      <c r="W371" s="1"/>
      <c r="X371" s="1"/>
      <c r="Y371" s="1"/>
      <c r="Z371" s="7"/>
    </row>
    <row r="372" spans="1:26">
      <c r="A372" s="42"/>
      <c r="B372" s="42"/>
      <c r="C372" s="43"/>
      <c r="S372" s="1"/>
      <c r="W372" s="1"/>
      <c r="X372" s="1"/>
      <c r="Y372" s="1"/>
      <c r="Z372" s="7"/>
    </row>
    <row r="373" spans="1:26">
      <c r="A373" s="42"/>
      <c r="B373" s="42"/>
      <c r="C373" s="43"/>
      <c r="S373" s="1"/>
      <c r="W373" s="1"/>
      <c r="X373" s="1"/>
      <c r="Y373" s="1"/>
      <c r="Z373" s="7"/>
    </row>
    <row r="374" spans="1:26">
      <c r="A374" s="42"/>
      <c r="B374" s="42"/>
      <c r="C374" s="43"/>
      <c r="S374" s="1"/>
      <c r="W374" s="1"/>
      <c r="X374" s="1"/>
      <c r="Y374" s="1"/>
      <c r="Z374" s="7"/>
    </row>
    <row r="375" spans="1:26">
      <c r="A375" s="42"/>
      <c r="B375" s="42"/>
      <c r="C375" s="43"/>
      <c r="S375" s="1"/>
      <c r="W375" s="1"/>
      <c r="X375" s="1"/>
      <c r="Y375" s="1"/>
      <c r="Z375" s="7"/>
    </row>
    <row r="376" spans="1:26">
      <c r="A376" s="42"/>
      <c r="B376" s="42"/>
      <c r="C376" s="43"/>
      <c r="S376" s="1"/>
      <c r="W376" s="1"/>
      <c r="X376" s="1"/>
      <c r="Y376" s="1"/>
      <c r="Z376" s="7"/>
    </row>
    <row r="377" spans="1:26">
      <c r="A377" s="42"/>
      <c r="B377" s="42"/>
      <c r="C377" s="43"/>
      <c r="S377" s="1"/>
      <c r="W377" s="1"/>
      <c r="X377" s="1"/>
      <c r="Y377" s="1"/>
      <c r="Z377" s="7"/>
    </row>
    <row r="378" spans="1:26">
      <c r="A378" s="42"/>
      <c r="B378" s="42"/>
      <c r="C378" s="43"/>
      <c r="S378" s="1"/>
      <c r="W378" s="1"/>
      <c r="X378" s="1"/>
      <c r="Y378" s="1"/>
      <c r="Z378" s="7"/>
    </row>
    <row r="379" spans="1:26">
      <c r="A379" s="42"/>
      <c r="B379" s="42"/>
      <c r="C379" s="43"/>
      <c r="S379" s="1"/>
      <c r="W379" s="1"/>
      <c r="X379" s="1"/>
      <c r="Y379" s="1"/>
      <c r="Z379" s="7"/>
    </row>
    <row r="380" spans="1:26">
      <c r="A380" s="42"/>
      <c r="B380" s="42"/>
      <c r="C380" s="43"/>
      <c r="S380" s="1"/>
      <c r="W380" s="1"/>
      <c r="X380" s="1"/>
      <c r="Y380" s="1"/>
      <c r="Z380" s="7"/>
    </row>
    <row r="381" spans="1:26">
      <c r="A381" s="42"/>
      <c r="B381" s="42"/>
      <c r="C381" s="43"/>
      <c r="S381" s="1"/>
      <c r="W381" s="1"/>
      <c r="X381" s="1"/>
      <c r="Y381" s="1"/>
      <c r="Z381" s="7"/>
    </row>
    <row r="382" spans="1:26">
      <c r="A382" s="42"/>
      <c r="B382" s="42"/>
      <c r="C382" s="43"/>
      <c r="S382" s="1"/>
      <c r="W382" s="1"/>
      <c r="X382" s="1"/>
      <c r="Y382" s="1"/>
      <c r="Z382" s="7"/>
    </row>
    <row r="383" spans="1:26">
      <c r="A383" s="42"/>
      <c r="B383" s="42"/>
      <c r="C383" s="43"/>
      <c r="S383" s="1"/>
      <c r="W383" s="1"/>
      <c r="X383" s="1"/>
      <c r="Y383" s="1"/>
      <c r="Z383" s="7"/>
    </row>
    <row r="384" spans="1:26">
      <c r="A384" s="42"/>
      <c r="B384" s="42"/>
      <c r="C384" s="43"/>
      <c r="S384" s="1"/>
      <c r="W384" s="1"/>
      <c r="X384" s="1"/>
      <c r="Y384" s="1"/>
      <c r="Z384" s="7"/>
    </row>
    <row r="385" spans="1:26">
      <c r="A385" s="42"/>
      <c r="B385" s="42"/>
      <c r="C385" s="43"/>
      <c r="S385" s="1"/>
      <c r="W385" s="1"/>
      <c r="X385" s="1"/>
      <c r="Y385" s="1"/>
      <c r="Z385" s="7"/>
    </row>
    <row r="386" spans="1:26">
      <c r="A386" s="42"/>
      <c r="B386" s="42"/>
      <c r="C386" s="43"/>
      <c r="S386" s="1"/>
      <c r="W386" s="1"/>
      <c r="X386" s="1"/>
      <c r="Y386" s="1"/>
      <c r="Z386" s="7"/>
    </row>
    <row r="387" spans="1:26">
      <c r="A387" s="42"/>
      <c r="B387" s="42"/>
      <c r="C387" s="43"/>
      <c r="S387" s="1"/>
      <c r="W387" s="1"/>
      <c r="X387" s="1"/>
      <c r="Y387" s="1"/>
      <c r="Z387" s="7"/>
    </row>
    <row r="388" spans="1:26">
      <c r="A388" s="42"/>
      <c r="B388" s="42"/>
      <c r="C388" s="43"/>
      <c r="S388" s="1"/>
      <c r="W388" s="1"/>
      <c r="X388" s="1"/>
      <c r="Y388" s="1"/>
      <c r="Z388" s="7"/>
    </row>
    <row r="389" spans="1:26">
      <c r="A389" s="42"/>
      <c r="B389" s="42"/>
      <c r="C389" s="43"/>
      <c r="S389" s="1"/>
      <c r="W389" s="1"/>
      <c r="X389" s="1"/>
      <c r="Y389" s="1"/>
      <c r="Z389" s="7"/>
    </row>
    <row r="390" spans="1:26">
      <c r="A390" s="42"/>
      <c r="B390" s="42"/>
      <c r="C390" s="43"/>
      <c r="S390" s="1"/>
      <c r="W390" s="1"/>
      <c r="X390" s="1"/>
      <c r="Y390" s="1"/>
      <c r="Z390" s="7"/>
    </row>
    <row r="391" spans="1:26">
      <c r="A391" s="42"/>
      <c r="B391" s="42"/>
      <c r="C391" s="43"/>
      <c r="S391" s="1"/>
      <c r="W391" s="1"/>
      <c r="X391" s="1"/>
      <c r="Y391" s="1"/>
      <c r="Z391" s="7"/>
    </row>
    <row r="392" spans="1:26">
      <c r="A392" s="42"/>
      <c r="B392" s="42"/>
      <c r="C392" s="43"/>
      <c r="S392" s="1"/>
      <c r="W392" s="1"/>
      <c r="X392" s="1"/>
      <c r="Y392" s="1"/>
      <c r="Z392" s="7"/>
    </row>
    <row r="393" spans="1:26">
      <c r="A393" s="42"/>
      <c r="B393" s="42"/>
      <c r="C393" s="43"/>
      <c r="S393" s="1"/>
      <c r="W393" s="1"/>
      <c r="X393" s="1"/>
      <c r="Y393" s="1"/>
      <c r="Z393" s="7"/>
    </row>
    <row r="394" spans="1:26">
      <c r="A394" s="42"/>
      <c r="B394" s="42"/>
      <c r="C394" s="43"/>
      <c r="S394" s="1"/>
      <c r="W394" s="1"/>
      <c r="X394" s="1"/>
      <c r="Y394" s="1"/>
      <c r="Z394" s="7"/>
    </row>
    <row r="395" spans="1:26">
      <c r="A395" s="42"/>
      <c r="B395" s="42"/>
      <c r="C395" s="43"/>
      <c r="S395" s="1"/>
      <c r="W395" s="1"/>
      <c r="X395" s="1"/>
      <c r="Y395" s="1"/>
      <c r="Z395" s="7"/>
    </row>
    <row r="396" spans="1:26">
      <c r="A396" s="42"/>
      <c r="B396" s="42"/>
      <c r="C396" s="43"/>
      <c r="S396" s="1"/>
      <c r="W396" s="1"/>
      <c r="X396" s="1"/>
      <c r="Y396" s="1"/>
      <c r="Z396" s="7"/>
    </row>
    <row r="397" spans="1:26">
      <c r="A397" s="42"/>
      <c r="B397" s="42"/>
      <c r="C397" s="43"/>
      <c r="S397" s="1"/>
      <c r="W397" s="1"/>
      <c r="X397" s="1"/>
      <c r="Y397" s="1"/>
      <c r="Z397" s="7"/>
    </row>
    <row r="398" spans="1:26">
      <c r="A398" s="42"/>
      <c r="B398" s="42"/>
      <c r="C398" s="43"/>
      <c r="S398" s="1"/>
      <c r="W398" s="1"/>
      <c r="X398" s="1"/>
      <c r="Y398" s="1"/>
      <c r="Z398" s="7"/>
    </row>
    <row r="399" spans="1:26">
      <c r="A399" s="42"/>
      <c r="B399" s="42"/>
      <c r="C399" s="43"/>
      <c r="S399" s="1"/>
      <c r="W399" s="1"/>
      <c r="X399" s="1"/>
      <c r="Y399" s="1"/>
      <c r="Z399" s="7"/>
    </row>
    <row r="400" spans="1:26">
      <c r="A400" s="42"/>
      <c r="B400" s="42"/>
      <c r="C400" s="43"/>
      <c r="S400" s="1"/>
      <c r="W400" s="1"/>
      <c r="X400" s="1"/>
      <c r="Y400" s="1"/>
      <c r="Z400" s="7"/>
    </row>
    <row r="401" spans="1:26">
      <c r="A401" s="42"/>
      <c r="B401" s="42"/>
      <c r="C401" s="43"/>
      <c r="S401" s="1"/>
      <c r="W401" s="1"/>
      <c r="X401" s="1"/>
      <c r="Y401" s="1"/>
      <c r="Z401" s="7"/>
    </row>
    <row r="402" spans="1:26">
      <c r="A402" s="42"/>
      <c r="B402" s="42"/>
      <c r="C402" s="43"/>
      <c r="S402" s="1"/>
      <c r="W402" s="1"/>
      <c r="X402" s="1"/>
      <c r="Y402" s="1"/>
      <c r="Z402" s="7"/>
    </row>
    <row r="403" spans="1:26">
      <c r="A403" s="42"/>
      <c r="B403" s="42"/>
      <c r="C403" s="43"/>
      <c r="S403" s="1"/>
      <c r="W403" s="1"/>
      <c r="X403" s="1"/>
      <c r="Y403" s="1"/>
      <c r="Z403" s="7"/>
    </row>
    <row r="404" spans="1:26">
      <c r="A404" s="42"/>
      <c r="B404" s="42"/>
      <c r="C404" s="43"/>
      <c r="S404" s="1"/>
      <c r="W404" s="1"/>
      <c r="X404" s="1"/>
      <c r="Y404" s="1"/>
      <c r="Z404" s="7"/>
    </row>
    <row r="405" spans="1:26">
      <c r="A405" s="42"/>
      <c r="B405" s="42"/>
      <c r="C405" s="43"/>
      <c r="S405" s="1"/>
      <c r="W405" s="1"/>
      <c r="X405" s="1"/>
      <c r="Y405" s="1"/>
      <c r="Z405" s="7"/>
    </row>
    <row r="406" spans="1:26">
      <c r="A406" s="42"/>
      <c r="B406" s="42"/>
      <c r="C406" s="43"/>
      <c r="S406" s="1"/>
      <c r="W406" s="1"/>
      <c r="X406" s="1"/>
      <c r="Y406" s="1"/>
      <c r="Z406" s="7"/>
    </row>
    <row r="407" spans="1:26">
      <c r="A407" s="42"/>
      <c r="B407" s="42"/>
      <c r="C407" s="43"/>
      <c r="S407" s="1"/>
      <c r="W407" s="1"/>
      <c r="X407" s="1"/>
      <c r="Y407" s="1"/>
      <c r="Z407" s="7"/>
    </row>
    <row r="408" spans="1:26">
      <c r="A408" s="42"/>
      <c r="B408" s="42"/>
      <c r="C408" s="43"/>
      <c r="S408" s="1"/>
      <c r="W408" s="1"/>
      <c r="X408" s="1"/>
      <c r="Y408" s="1"/>
      <c r="Z408" s="7"/>
    </row>
    <row r="409" spans="1:26">
      <c r="A409" s="42"/>
      <c r="B409" s="42"/>
      <c r="C409" s="43"/>
      <c r="S409" s="1"/>
      <c r="W409" s="1"/>
      <c r="X409" s="1"/>
      <c r="Y409" s="1"/>
      <c r="Z409" s="7"/>
    </row>
    <row r="410" spans="1:26">
      <c r="A410" s="42"/>
      <c r="B410" s="42"/>
      <c r="C410" s="43"/>
      <c r="S410" s="1"/>
      <c r="W410" s="1"/>
      <c r="X410" s="1"/>
      <c r="Y410" s="1"/>
      <c r="Z410" s="7"/>
    </row>
    <row r="411" spans="1:26">
      <c r="A411" s="42"/>
      <c r="B411" s="42"/>
      <c r="C411" s="43"/>
      <c r="S411" s="1"/>
      <c r="W411" s="1"/>
      <c r="X411" s="1"/>
      <c r="Y411" s="1"/>
      <c r="Z411" s="7"/>
    </row>
    <row r="412" spans="1:26">
      <c r="A412" s="42"/>
      <c r="B412" s="42"/>
      <c r="C412" s="43"/>
      <c r="S412" s="1"/>
      <c r="W412" s="1"/>
      <c r="X412" s="1"/>
      <c r="Y412" s="1"/>
      <c r="Z412" s="7"/>
    </row>
    <row r="413" spans="1:26">
      <c r="A413" s="42"/>
      <c r="B413" s="42"/>
      <c r="C413" s="43"/>
      <c r="S413" s="1"/>
      <c r="W413" s="1"/>
      <c r="X413" s="1"/>
      <c r="Y413" s="1"/>
      <c r="Z413" s="7"/>
    </row>
    <row r="414" spans="1:26">
      <c r="A414" s="42"/>
      <c r="B414" s="42"/>
      <c r="C414" s="43"/>
      <c r="S414" s="1"/>
      <c r="W414" s="1"/>
      <c r="X414" s="1"/>
      <c r="Y414" s="1"/>
      <c r="Z414" s="7"/>
    </row>
    <row r="415" spans="1:26">
      <c r="A415" s="42"/>
      <c r="B415" s="42"/>
      <c r="C415" s="43"/>
      <c r="S415" s="1"/>
      <c r="W415" s="1"/>
      <c r="X415" s="1"/>
      <c r="Y415" s="1"/>
      <c r="Z415" s="7"/>
    </row>
    <row r="416" spans="1:26">
      <c r="A416" s="42"/>
      <c r="B416" s="42"/>
      <c r="C416" s="43"/>
      <c r="S416" s="1"/>
      <c r="W416" s="1"/>
      <c r="X416" s="1"/>
      <c r="Y416" s="1"/>
      <c r="Z416" s="7"/>
    </row>
    <row r="417" spans="1:26">
      <c r="A417" s="42"/>
      <c r="B417" s="42"/>
      <c r="C417" s="43"/>
      <c r="S417" s="1"/>
      <c r="W417" s="1"/>
      <c r="X417" s="1"/>
      <c r="Y417" s="1"/>
      <c r="Z417" s="7"/>
    </row>
    <row r="418" spans="1:26">
      <c r="A418" s="42"/>
      <c r="B418" s="42"/>
      <c r="C418" s="43"/>
      <c r="S418" s="1"/>
      <c r="W418" s="1"/>
      <c r="X418" s="1"/>
      <c r="Y418" s="1"/>
      <c r="Z418" s="7"/>
    </row>
    <row r="419" spans="1:26">
      <c r="A419" s="42"/>
      <c r="B419" s="42"/>
      <c r="C419" s="43"/>
      <c r="S419" s="1"/>
      <c r="W419" s="1"/>
      <c r="X419" s="1"/>
      <c r="Y419" s="1"/>
      <c r="Z419" s="7"/>
    </row>
    <row r="420" spans="1:26">
      <c r="A420" s="42"/>
      <c r="B420" s="42"/>
      <c r="C420" s="43"/>
      <c r="S420" s="1"/>
      <c r="W420" s="1"/>
      <c r="X420" s="1"/>
      <c r="Y420" s="1"/>
      <c r="Z420" s="7"/>
    </row>
    <row r="421" spans="1:26">
      <c r="A421" s="42"/>
      <c r="B421" s="42"/>
      <c r="C421" s="43"/>
      <c r="S421" s="1"/>
      <c r="W421" s="1"/>
      <c r="X421" s="1"/>
      <c r="Y421" s="1"/>
      <c r="Z421" s="7"/>
    </row>
    <row r="422" spans="1:26">
      <c r="A422" s="42"/>
      <c r="B422" s="42"/>
      <c r="C422" s="43"/>
      <c r="S422" s="1"/>
      <c r="W422" s="1"/>
      <c r="X422" s="1"/>
      <c r="Y422" s="1"/>
      <c r="Z422" s="7"/>
    </row>
    <row r="423" spans="1:26">
      <c r="A423" s="42"/>
      <c r="B423" s="42"/>
      <c r="C423" s="43"/>
      <c r="S423" s="1"/>
      <c r="W423" s="1"/>
      <c r="X423" s="1"/>
      <c r="Y423" s="1"/>
      <c r="Z423" s="7"/>
    </row>
    <row r="424" spans="1:26">
      <c r="A424" s="42"/>
      <c r="B424" s="42"/>
      <c r="C424" s="43"/>
      <c r="S424" s="1"/>
      <c r="W424" s="1"/>
      <c r="X424" s="1"/>
      <c r="Y424" s="1"/>
      <c r="Z424" s="7"/>
    </row>
    <row r="425" spans="1:26">
      <c r="A425" s="42"/>
      <c r="B425" s="42"/>
      <c r="C425" s="43"/>
      <c r="S425" s="1"/>
      <c r="W425" s="1"/>
      <c r="X425" s="1"/>
      <c r="Y425" s="1"/>
      <c r="Z425" s="7"/>
    </row>
    <row r="426" spans="1:26">
      <c r="A426" s="42"/>
      <c r="B426" s="42"/>
      <c r="C426" s="43"/>
      <c r="S426" s="1"/>
      <c r="W426" s="1"/>
      <c r="X426" s="1"/>
      <c r="Y426" s="1"/>
      <c r="Z426" s="7"/>
    </row>
    <row r="427" spans="1:26">
      <c r="A427" s="42"/>
      <c r="B427" s="42"/>
      <c r="C427" s="43"/>
      <c r="S427" s="1"/>
      <c r="W427" s="1"/>
      <c r="X427" s="1"/>
      <c r="Y427" s="1"/>
      <c r="Z427" s="7"/>
    </row>
    <row r="428" spans="1:26">
      <c r="A428" s="42"/>
      <c r="B428" s="42"/>
      <c r="C428" s="43"/>
      <c r="S428" s="1"/>
      <c r="W428" s="1"/>
      <c r="X428" s="1"/>
      <c r="Y428" s="1"/>
      <c r="Z428" s="7"/>
    </row>
    <row r="429" spans="1:26">
      <c r="A429" s="42"/>
      <c r="B429" s="42"/>
      <c r="C429" s="43"/>
      <c r="S429" s="1"/>
      <c r="W429" s="1"/>
      <c r="X429" s="1"/>
      <c r="Y429" s="1"/>
      <c r="Z429" s="7"/>
    </row>
    <row r="430" spans="1:26">
      <c r="A430" s="42"/>
      <c r="B430" s="42"/>
      <c r="C430" s="43"/>
      <c r="S430" s="1"/>
      <c r="W430" s="1"/>
      <c r="X430" s="1"/>
      <c r="Y430" s="1"/>
      <c r="Z430" s="7"/>
    </row>
    <row r="431" spans="1:26">
      <c r="A431" s="42"/>
      <c r="B431" s="42"/>
      <c r="C431" s="43"/>
      <c r="S431" s="1"/>
      <c r="W431" s="1"/>
      <c r="X431" s="1"/>
      <c r="Y431" s="1"/>
      <c r="Z431" s="7"/>
    </row>
    <row r="432" spans="1:26">
      <c r="A432" s="42"/>
      <c r="B432" s="42"/>
      <c r="C432" s="43"/>
      <c r="S432" s="1"/>
      <c r="W432" s="1"/>
      <c r="X432" s="1"/>
      <c r="Y432" s="1"/>
      <c r="Z432" s="7"/>
    </row>
    <row r="433" spans="1:26">
      <c r="A433" s="42"/>
      <c r="B433" s="42"/>
      <c r="C433" s="43"/>
      <c r="S433" s="1"/>
      <c r="W433" s="1"/>
      <c r="X433" s="1"/>
      <c r="Y433" s="1"/>
      <c r="Z433" s="7"/>
    </row>
    <row r="434" spans="1:26">
      <c r="A434" s="42"/>
      <c r="B434" s="42"/>
      <c r="C434" s="43"/>
      <c r="S434" s="1"/>
      <c r="W434" s="1"/>
      <c r="X434" s="1"/>
      <c r="Y434" s="1"/>
      <c r="Z434" s="7"/>
    </row>
    <row r="435" spans="1:26">
      <c r="A435" s="42"/>
      <c r="B435" s="42"/>
      <c r="C435" s="43"/>
      <c r="S435" s="1"/>
      <c r="W435" s="1"/>
      <c r="X435" s="1"/>
      <c r="Y435" s="1"/>
      <c r="Z435" s="7"/>
    </row>
    <row r="436" spans="1:26">
      <c r="A436" s="42"/>
      <c r="B436" s="42"/>
      <c r="C436" s="43"/>
      <c r="S436" s="1"/>
      <c r="W436" s="1"/>
      <c r="X436" s="1"/>
      <c r="Y436" s="1"/>
      <c r="Z436" s="7"/>
    </row>
    <row r="437" spans="1:26">
      <c r="A437" s="42"/>
      <c r="B437" s="42"/>
      <c r="C437" s="43"/>
      <c r="S437" s="1"/>
      <c r="W437" s="1"/>
      <c r="X437" s="1"/>
      <c r="Y437" s="1"/>
      <c r="Z437" s="7"/>
    </row>
    <row r="438" spans="1:26">
      <c r="A438" s="42"/>
      <c r="B438" s="42"/>
      <c r="C438" s="43"/>
      <c r="S438" s="1"/>
      <c r="W438" s="1"/>
      <c r="X438" s="1"/>
      <c r="Y438" s="1"/>
      <c r="Z438" s="7"/>
    </row>
    <row r="439" spans="1:26">
      <c r="A439" s="42"/>
      <c r="B439" s="42"/>
      <c r="C439" s="43"/>
      <c r="S439" s="1"/>
      <c r="W439" s="1"/>
      <c r="X439" s="1"/>
      <c r="Y439" s="1"/>
      <c r="Z439" s="7"/>
    </row>
    <row r="440" spans="1:26">
      <c r="A440" s="42"/>
      <c r="B440" s="42"/>
      <c r="C440" s="43"/>
      <c r="S440" s="1"/>
      <c r="W440" s="1"/>
      <c r="X440" s="1"/>
      <c r="Y440" s="1"/>
      <c r="Z440" s="7"/>
    </row>
    <row r="441" spans="1:26">
      <c r="A441" s="42"/>
      <c r="B441" s="42"/>
      <c r="C441" s="43"/>
      <c r="S441" s="1"/>
      <c r="W441" s="1"/>
      <c r="X441" s="1"/>
      <c r="Y441" s="1"/>
      <c r="Z441" s="7"/>
    </row>
    <row r="442" spans="1:26">
      <c r="A442" s="42"/>
      <c r="B442" s="42"/>
      <c r="C442" s="43"/>
      <c r="S442" s="1"/>
      <c r="W442" s="1"/>
      <c r="X442" s="1"/>
      <c r="Y442" s="1"/>
      <c r="Z442" s="7"/>
    </row>
    <row r="443" spans="1:26">
      <c r="A443" s="42"/>
      <c r="B443" s="42"/>
      <c r="C443" s="43"/>
      <c r="S443" s="1"/>
      <c r="W443" s="1"/>
      <c r="X443" s="1"/>
      <c r="Y443" s="1"/>
      <c r="Z443" s="7"/>
    </row>
    <row r="444" spans="1:26">
      <c r="A444" s="42"/>
      <c r="B444" s="42"/>
      <c r="C444" s="43"/>
      <c r="S444" s="1"/>
      <c r="W444" s="1"/>
      <c r="X444" s="1"/>
      <c r="Y444" s="1"/>
      <c r="Z444" s="7"/>
    </row>
    <row r="445" spans="1:26">
      <c r="A445" s="42"/>
      <c r="B445" s="42"/>
      <c r="C445" s="43"/>
      <c r="S445" s="1"/>
      <c r="W445" s="1"/>
      <c r="X445" s="1"/>
      <c r="Y445" s="1"/>
      <c r="Z445" s="7"/>
    </row>
    <row r="446" spans="1:26">
      <c r="A446" s="42"/>
      <c r="B446" s="42"/>
      <c r="C446" s="43"/>
      <c r="S446" s="1"/>
      <c r="W446" s="1"/>
      <c r="X446" s="1"/>
      <c r="Y446" s="1"/>
      <c r="Z446" s="7"/>
    </row>
    <row r="447" spans="1:26">
      <c r="A447" s="42"/>
      <c r="B447" s="42"/>
      <c r="C447" s="43"/>
      <c r="S447" s="1"/>
      <c r="W447" s="1"/>
      <c r="X447" s="1"/>
      <c r="Y447" s="1"/>
      <c r="Z447" s="7"/>
    </row>
    <row r="448" spans="1:26">
      <c r="A448" s="42"/>
      <c r="B448" s="42"/>
      <c r="C448" s="43"/>
      <c r="S448" s="1"/>
      <c r="W448" s="1"/>
      <c r="X448" s="1"/>
      <c r="Y448" s="1"/>
      <c r="Z448" s="7"/>
    </row>
    <row r="449" spans="1:26">
      <c r="A449" s="42"/>
      <c r="B449" s="42"/>
      <c r="C449" s="43"/>
      <c r="S449" s="1"/>
      <c r="W449" s="1"/>
      <c r="X449" s="1"/>
      <c r="Y449" s="1"/>
      <c r="Z449" s="7"/>
    </row>
    <row r="450" spans="1:26">
      <c r="A450" s="42"/>
      <c r="B450" s="42"/>
      <c r="C450" s="43"/>
      <c r="S450" s="1"/>
      <c r="W450" s="1"/>
      <c r="X450" s="1"/>
      <c r="Y450" s="1"/>
      <c r="Z450" s="7"/>
    </row>
    <row r="451" spans="1:26">
      <c r="A451" s="42"/>
      <c r="B451" s="42"/>
      <c r="C451" s="43"/>
      <c r="S451" s="1"/>
      <c r="W451" s="1"/>
      <c r="X451" s="1"/>
      <c r="Y451" s="1"/>
      <c r="Z451" s="7"/>
    </row>
    <row r="452" spans="1:26">
      <c r="A452" s="42"/>
      <c r="B452" s="42"/>
      <c r="C452" s="43"/>
      <c r="S452" s="1"/>
      <c r="W452" s="1"/>
      <c r="X452" s="1"/>
      <c r="Y452" s="1"/>
      <c r="Z452" s="7"/>
    </row>
    <row r="453" spans="1:26">
      <c r="A453" s="42"/>
      <c r="B453" s="42"/>
      <c r="C453" s="43"/>
      <c r="S453" s="1"/>
      <c r="W453" s="1"/>
      <c r="X453" s="1"/>
      <c r="Y453" s="1"/>
      <c r="Z453" s="7"/>
    </row>
    <row r="454" spans="1:26">
      <c r="A454" s="42"/>
      <c r="B454" s="42"/>
      <c r="C454" s="43"/>
      <c r="S454" s="1"/>
      <c r="W454" s="1"/>
      <c r="X454" s="1"/>
      <c r="Y454" s="1"/>
      <c r="Z454" s="7"/>
    </row>
    <row r="455" spans="1:26">
      <c r="A455" s="42"/>
      <c r="B455" s="42"/>
      <c r="C455" s="43"/>
      <c r="S455" s="1"/>
      <c r="W455" s="1"/>
      <c r="X455" s="1"/>
      <c r="Y455" s="1"/>
      <c r="Z455" s="7"/>
    </row>
    <row r="456" spans="1:26">
      <c r="A456" s="42"/>
      <c r="B456" s="42"/>
      <c r="C456" s="43"/>
      <c r="S456" s="1"/>
      <c r="W456" s="1"/>
      <c r="X456" s="1"/>
      <c r="Y456" s="1"/>
      <c r="Z456" s="7"/>
    </row>
    <row r="457" spans="1:26">
      <c r="A457" s="42"/>
      <c r="B457" s="42"/>
      <c r="C457" s="43"/>
      <c r="S457" s="1"/>
      <c r="W457" s="1"/>
      <c r="X457" s="1"/>
      <c r="Y457" s="1"/>
      <c r="Z457" s="7"/>
    </row>
    <row r="458" spans="1:26">
      <c r="A458" s="42"/>
      <c r="B458" s="42"/>
      <c r="C458" s="43"/>
      <c r="S458" s="1"/>
      <c r="W458" s="1"/>
      <c r="X458" s="1"/>
      <c r="Y458" s="1"/>
      <c r="Z458" s="7"/>
    </row>
    <row r="459" spans="1:26">
      <c r="A459" s="42"/>
      <c r="B459" s="42"/>
      <c r="C459" s="43"/>
      <c r="S459" s="1"/>
      <c r="W459" s="1"/>
      <c r="X459" s="1"/>
      <c r="Y459" s="1"/>
      <c r="Z459" s="7"/>
    </row>
    <row r="460" spans="1:26">
      <c r="A460" s="42"/>
      <c r="B460" s="42"/>
      <c r="C460" s="43"/>
      <c r="S460" s="1"/>
      <c r="W460" s="1"/>
      <c r="X460" s="1"/>
      <c r="Y460" s="1"/>
      <c r="Z460" s="7"/>
    </row>
    <row r="461" spans="1:26">
      <c r="A461" s="42"/>
      <c r="B461" s="42"/>
      <c r="C461" s="43"/>
      <c r="S461" s="1"/>
      <c r="W461" s="1"/>
      <c r="X461" s="1"/>
      <c r="Y461" s="1"/>
      <c r="Z461" s="7"/>
    </row>
    <row r="462" spans="1:26">
      <c r="A462" s="42"/>
      <c r="B462" s="42"/>
      <c r="C462" s="43"/>
      <c r="S462" s="1"/>
      <c r="W462" s="1"/>
      <c r="X462" s="1"/>
      <c r="Y462" s="1"/>
      <c r="Z462" s="7"/>
    </row>
    <row r="463" spans="1:26">
      <c r="A463" s="42"/>
      <c r="B463" s="42"/>
      <c r="C463" s="43"/>
      <c r="S463" s="1"/>
      <c r="W463" s="1"/>
      <c r="X463" s="1"/>
      <c r="Y463" s="1"/>
      <c r="Z463" s="7"/>
    </row>
    <row r="464" spans="1:26">
      <c r="A464" s="42"/>
      <c r="B464" s="42"/>
      <c r="C464" s="43"/>
      <c r="S464" s="1"/>
      <c r="W464" s="1"/>
      <c r="X464" s="1"/>
      <c r="Y464" s="1"/>
      <c r="Z464" s="7"/>
    </row>
    <row r="465" spans="1:26">
      <c r="A465" s="42"/>
      <c r="B465" s="42"/>
      <c r="C465" s="43"/>
      <c r="S465" s="1"/>
      <c r="W465" s="1"/>
      <c r="X465" s="1"/>
      <c r="Y465" s="1"/>
      <c r="Z465" s="7"/>
    </row>
    <row r="466" spans="1:26">
      <c r="A466" s="42"/>
      <c r="B466" s="42"/>
      <c r="C466" s="43"/>
      <c r="S466" s="1"/>
      <c r="W466" s="1"/>
      <c r="X466" s="1"/>
      <c r="Y466" s="1"/>
      <c r="Z466" s="7"/>
    </row>
    <row r="467" spans="1:26">
      <c r="A467" s="42"/>
      <c r="B467" s="42"/>
      <c r="C467" s="43"/>
      <c r="S467" s="1"/>
      <c r="W467" s="1"/>
      <c r="X467" s="1"/>
      <c r="Y467" s="1"/>
      <c r="Z467" s="7"/>
    </row>
    <row r="468" spans="1:26">
      <c r="A468" s="42"/>
      <c r="B468" s="42"/>
      <c r="C468" s="43"/>
      <c r="S468" s="1"/>
      <c r="W468" s="1"/>
      <c r="X468" s="1"/>
      <c r="Y468" s="1"/>
      <c r="Z468" s="7"/>
    </row>
    <row r="469" spans="1:26">
      <c r="A469" s="42"/>
      <c r="B469" s="42"/>
      <c r="C469" s="43"/>
      <c r="S469" s="1"/>
      <c r="W469" s="1"/>
      <c r="X469" s="1"/>
      <c r="Y469" s="1"/>
      <c r="Z469" s="7"/>
    </row>
    <row r="470" spans="1:26">
      <c r="A470" s="42"/>
      <c r="B470" s="42"/>
      <c r="C470" s="43"/>
      <c r="S470" s="1"/>
      <c r="W470" s="1"/>
      <c r="X470" s="1"/>
      <c r="Y470" s="1"/>
      <c r="Z470" s="7"/>
    </row>
    <row r="471" spans="1:26">
      <c r="A471" s="42"/>
      <c r="B471" s="42"/>
      <c r="C471" s="43"/>
      <c r="S471" s="1"/>
      <c r="W471" s="1"/>
      <c r="X471" s="1"/>
      <c r="Y471" s="1"/>
      <c r="Z471" s="7"/>
    </row>
    <row r="472" spans="1:26">
      <c r="A472" s="42"/>
      <c r="B472" s="42"/>
      <c r="C472" s="43"/>
      <c r="S472" s="1"/>
      <c r="W472" s="1"/>
      <c r="X472" s="1"/>
      <c r="Y472" s="1"/>
      <c r="Z472" s="7"/>
    </row>
    <row r="473" spans="1:26">
      <c r="A473" s="42"/>
      <c r="B473" s="42"/>
      <c r="C473" s="43"/>
      <c r="S473" s="1"/>
      <c r="W473" s="1"/>
      <c r="X473" s="1"/>
      <c r="Y473" s="1"/>
      <c r="Z473" s="7"/>
    </row>
    <row r="474" spans="1:26">
      <c r="A474" s="42"/>
      <c r="B474" s="42"/>
      <c r="C474" s="43"/>
      <c r="S474" s="1"/>
      <c r="W474" s="1"/>
      <c r="X474" s="1"/>
      <c r="Y474" s="1"/>
      <c r="Z474" s="7"/>
    </row>
    <row r="475" spans="1:26">
      <c r="A475" s="42"/>
      <c r="B475" s="42"/>
      <c r="C475" s="43"/>
      <c r="S475" s="1"/>
      <c r="W475" s="1"/>
      <c r="X475" s="1"/>
      <c r="Y475" s="1"/>
      <c r="Z475" s="7"/>
    </row>
    <row r="476" spans="1:26">
      <c r="A476" s="42"/>
      <c r="B476" s="42"/>
      <c r="C476" s="43"/>
      <c r="S476" s="1"/>
      <c r="W476" s="1"/>
      <c r="X476" s="1"/>
      <c r="Y476" s="1"/>
      <c r="Z476" s="7"/>
    </row>
    <row r="477" spans="1:26">
      <c r="A477" s="42"/>
      <c r="B477" s="42"/>
      <c r="C477" s="43"/>
      <c r="S477" s="1"/>
      <c r="W477" s="1"/>
      <c r="X477" s="1"/>
      <c r="Y477" s="1"/>
      <c r="Z477" s="7"/>
    </row>
    <row r="478" spans="1:26">
      <c r="A478" s="42"/>
      <c r="B478" s="42"/>
      <c r="C478" s="43"/>
      <c r="S478" s="1"/>
      <c r="W478" s="1"/>
      <c r="X478" s="1"/>
      <c r="Y478" s="1"/>
      <c r="Z478" s="7"/>
    </row>
    <row r="479" spans="1:26">
      <c r="A479" s="42"/>
      <c r="B479" s="42"/>
      <c r="C479" s="43"/>
      <c r="S479" s="1"/>
      <c r="W479" s="1"/>
      <c r="X479" s="1"/>
      <c r="Y479" s="1"/>
      <c r="Z479" s="7"/>
    </row>
    <row r="480" spans="1:26">
      <c r="A480" s="42"/>
      <c r="B480" s="42"/>
      <c r="C480" s="43"/>
      <c r="S480" s="1"/>
      <c r="W480" s="1"/>
      <c r="X480" s="1"/>
      <c r="Y480" s="1"/>
      <c r="Z480" s="7"/>
    </row>
    <row r="481" spans="1:26">
      <c r="A481" s="42"/>
      <c r="B481" s="42"/>
      <c r="C481" s="43"/>
      <c r="S481" s="1"/>
      <c r="W481" s="1"/>
      <c r="X481" s="1"/>
      <c r="Y481" s="1"/>
      <c r="Z481" s="7"/>
    </row>
    <row r="482" spans="1:26">
      <c r="A482" s="42"/>
      <c r="B482" s="42"/>
      <c r="C482" s="43"/>
      <c r="S482" s="1"/>
      <c r="W482" s="1"/>
      <c r="X482" s="1"/>
      <c r="Y482" s="1"/>
      <c r="Z482" s="7"/>
    </row>
    <row r="483" spans="1:26">
      <c r="A483" s="42"/>
      <c r="B483" s="42"/>
      <c r="C483" s="43"/>
      <c r="S483" s="1"/>
      <c r="W483" s="1"/>
      <c r="X483" s="1"/>
      <c r="Y483" s="1"/>
      <c r="Z483" s="7"/>
    </row>
    <row r="484" spans="1:26">
      <c r="A484" s="42"/>
      <c r="B484" s="42"/>
      <c r="C484" s="43"/>
      <c r="S484" s="1"/>
      <c r="W484" s="1"/>
      <c r="X484" s="1"/>
      <c r="Y484" s="1"/>
      <c r="Z484" s="7"/>
    </row>
    <row r="485" spans="1:26">
      <c r="A485" s="42"/>
      <c r="B485" s="42"/>
      <c r="C485" s="43"/>
      <c r="S485" s="1"/>
      <c r="W485" s="1"/>
      <c r="X485" s="1"/>
      <c r="Y485" s="1"/>
      <c r="Z485" s="7"/>
    </row>
    <row r="486" spans="1:26">
      <c r="A486" s="42"/>
      <c r="B486" s="42"/>
      <c r="C486" s="43"/>
      <c r="S486" s="1"/>
      <c r="W486" s="1"/>
      <c r="X486" s="1"/>
      <c r="Y486" s="1"/>
      <c r="Z486" s="7"/>
    </row>
    <row r="487" spans="1:26">
      <c r="A487" s="42"/>
      <c r="B487" s="42"/>
      <c r="C487" s="43"/>
      <c r="S487" s="1"/>
      <c r="W487" s="1"/>
      <c r="X487" s="1"/>
      <c r="Y487" s="1"/>
      <c r="Z487" s="7"/>
    </row>
    <row r="488" spans="1:26">
      <c r="A488" s="42"/>
      <c r="B488" s="42"/>
      <c r="C488" s="43"/>
      <c r="S488" s="1"/>
      <c r="W488" s="1"/>
      <c r="X488" s="1"/>
      <c r="Y488" s="1"/>
      <c r="Z488" s="7"/>
    </row>
    <row r="489" spans="1:26">
      <c r="A489" s="42"/>
      <c r="B489" s="42"/>
      <c r="C489" s="43"/>
      <c r="S489" s="1"/>
      <c r="W489" s="1"/>
      <c r="X489" s="1"/>
      <c r="Y489" s="1"/>
      <c r="Z489" s="7"/>
    </row>
    <row r="490" spans="1:26">
      <c r="A490" s="42"/>
      <c r="B490" s="42"/>
      <c r="C490" s="43"/>
      <c r="S490" s="1"/>
      <c r="W490" s="1"/>
      <c r="X490" s="1"/>
      <c r="Y490" s="1"/>
      <c r="Z490" s="7"/>
    </row>
    <row r="491" spans="1:26">
      <c r="A491" s="42"/>
      <c r="B491" s="42"/>
      <c r="C491" s="43"/>
      <c r="S491" s="1"/>
      <c r="W491" s="1"/>
      <c r="X491" s="1"/>
      <c r="Y491" s="1"/>
      <c r="Z491" s="7"/>
    </row>
    <row r="492" spans="1:26">
      <c r="A492" s="42"/>
      <c r="B492" s="42"/>
      <c r="C492" s="43"/>
      <c r="S492" s="1"/>
      <c r="W492" s="1"/>
      <c r="X492" s="1"/>
      <c r="Y492" s="1"/>
      <c r="Z492" s="7"/>
    </row>
    <row r="493" spans="1:26">
      <c r="A493" s="42"/>
      <c r="B493" s="42"/>
      <c r="C493" s="43"/>
      <c r="S493" s="1"/>
      <c r="W493" s="1"/>
      <c r="X493" s="1"/>
      <c r="Y493" s="1"/>
      <c r="Z493" s="7"/>
    </row>
    <row r="494" spans="1:26">
      <c r="A494" s="42"/>
      <c r="B494" s="42"/>
      <c r="C494" s="43"/>
      <c r="S494" s="1"/>
      <c r="W494" s="1"/>
      <c r="X494" s="1"/>
      <c r="Y494" s="1"/>
      <c r="Z494" s="7"/>
    </row>
    <row r="495" spans="1:26">
      <c r="A495" s="42"/>
      <c r="B495" s="42"/>
      <c r="C495" s="43"/>
      <c r="S495" s="1"/>
      <c r="W495" s="1"/>
      <c r="X495" s="1"/>
      <c r="Y495" s="1"/>
      <c r="Z495" s="7"/>
    </row>
    <row r="496" spans="1:26">
      <c r="A496" s="42"/>
      <c r="B496" s="42"/>
      <c r="C496" s="43"/>
      <c r="S496" s="1"/>
      <c r="W496" s="1"/>
      <c r="X496" s="1"/>
      <c r="Y496" s="1"/>
      <c r="Z496" s="7"/>
    </row>
    <row r="497" spans="1:26">
      <c r="A497" s="42"/>
      <c r="B497" s="42"/>
      <c r="C497" s="43"/>
      <c r="S497" s="1"/>
      <c r="W497" s="1"/>
      <c r="X497" s="1"/>
      <c r="Y497" s="1"/>
      <c r="Z497" s="7"/>
    </row>
    <row r="498" spans="1:26">
      <c r="A498" s="42"/>
      <c r="B498" s="42"/>
      <c r="C498" s="43"/>
      <c r="S498" s="1"/>
      <c r="W498" s="1"/>
      <c r="X498" s="1"/>
      <c r="Y498" s="1"/>
      <c r="Z498" s="7"/>
    </row>
    <row r="499" spans="1:26">
      <c r="A499" s="42"/>
      <c r="B499" s="42"/>
      <c r="C499" s="43"/>
      <c r="S499" s="1"/>
      <c r="W499" s="1"/>
      <c r="X499" s="1"/>
      <c r="Y499" s="1"/>
      <c r="Z499" s="7"/>
    </row>
    <row r="500" spans="1:26">
      <c r="A500" s="42"/>
      <c r="B500" s="42"/>
      <c r="C500" s="43"/>
      <c r="S500" s="1"/>
      <c r="W500" s="1"/>
      <c r="X500" s="1"/>
      <c r="Y500" s="1"/>
      <c r="Z500" s="7"/>
    </row>
    <row r="501" spans="1:26">
      <c r="A501" s="42"/>
      <c r="B501" s="42"/>
      <c r="C501" s="43"/>
      <c r="S501" s="1"/>
      <c r="W501" s="1"/>
      <c r="X501" s="1"/>
      <c r="Y501" s="1"/>
      <c r="Z501" s="7"/>
    </row>
    <row r="502" spans="1:26">
      <c r="A502" s="42"/>
      <c r="B502" s="42"/>
      <c r="C502" s="43"/>
      <c r="S502" s="1"/>
      <c r="W502" s="1"/>
      <c r="X502" s="1"/>
      <c r="Y502" s="1"/>
      <c r="Z502" s="7"/>
    </row>
    <row r="503" spans="1:26">
      <c r="A503" s="42"/>
      <c r="B503" s="42"/>
      <c r="C503" s="43"/>
      <c r="S503" s="1"/>
      <c r="W503" s="1"/>
      <c r="X503" s="1"/>
      <c r="Y503" s="1"/>
      <c r="Z503" s="7"/>
    </row>
    <row r="504" spans="1:26">
      <c r="A504" s="42"/>
      <c r="B504" s="42"/>
      <c r="C504" s="43"/>
      <c r="S504" s="1"/>
      <c r="W504" s="1"/>
      <c r="X504" s="1"/>
      <c r="Y504" s="1"/>
      <c r="Z504" s="7"/>
    </row>
    <row r="505" spans="1:26">
      <c r="A505" s="42"/>
      <c r="B505" s="42"/>
      <c r="C505" s="43"/>
      <c r="S505" s="1"/>
      <c r="W505" s="1"/>
      <c r="X505" s="1"/>
      <c r="Y505" s="1"/>
      <c r="Z505" s="7"/>
    </row>
    <row r="506" spans="1:26">
      <c r="A506" s="42"/>
      <c r="B506" s="42"/>
      <c r="C506" s="43"/>
      <c r="S506" s="1"/>
      <c r="W506" s="1"/>
      <c r="X506" s="1"/>
      <c r="Y506" s="1"/>
      <c r="Z506" s="7"/>
    </row>
    <row r="507" spans="1:26">
      <c r="A507" s="42"/>
      <c r="B507" s="42"/>
      <c r="C507" s="43"/>
      <c r="S507" s="1"/>
      <c r="W507" s="1"/>
      <c r="X507" s="1"/>
      <c r="Y507" s="1"/>
      <c r="Z507" s="7"/>
    </row>
    <row r="508" spans="1:26">
      <c r="A508" s="42"/>
      <c r="B508" s="42"/>
      <c r="C508" s="43"/>
      <c r="S508" s="1"/>
      <c r="W508" s="1"/>
      <c r="X508" s="1"/>
      <c r="Y508" s="1"/>
      <c r="Z508" s="7"/>
    </row>
    <row r="509" spans="1:26">
      <c r="A509" s="42"/>
      <c r="B509" s="42"/>
      <c r="C509" s="43"/>
      <c r="S509" s="1"/>
      <c r="W509" s="1"/>
      <c r="X509" s="1"/>
      <c r="Y509" s="1"/>
      <c r="Z509" s="7"/>
    </row>
    <row r="510" spans="1:26">
      <c r="A510" s="42"/>
      <c r="B510" s="42"/>
      <c r="C510" s="43"/>
      <c r="S510" s="1"/>
      <c r="W510" s="1"/>
      <c r="X510" s="1"/>
      <c r="Y510" s="1"/>
      <c r="Z510" s="7"/>
    </row>
    <row r="511" spans="1:26">
      <c r="A511" s="42"/>
      <c r="B511" s="42"/>
      <c r="C511" s="43"/>
      <c r="S511" s="1"/>
      <c r="W511" s="1"/>
      <c r="X511" s="1"/>
      <c r="Y511" s="1"/>
      <c r="Z511" s="7"/>
    </row>
    <row r="512" spans="1:26">
      <c r="A512" s="42"/>
      <c r="B512" s="42"/>
      <c r="C512" s="43"/>
      <c r="S512" s="1"/>
      <c r="W512" s="1"/>
      <c r="X512" s="1"/>
      <c r="Y512" s="1"/>
      <c r="Z512" s="7"/>
    </row>
    <row r="513" spans="1:26">
      <c r="A513" s="42"/>
      <c r="B513" s="42"/>
      <c r="C513" s="43"/>
      <c r="S513" s="1"/>
      <c r="W513" s="1"/>
      <c r="X513" s="1"/>
      <c r="Y513" s="1"/>
      <c r="Z513" s="7"/>
    </row>
    <row r="514" spans="1:26">
      <c r="A514" s="42"/>
      <c r="B514" s="42"/>
      <c r="C514" s="43"/>
      <c r="S514" s="1"/>
      <c r="W514" s="1"/>
      <c r="X514" s="1"/>
      <c r="Y514" s="1"/>
      <c r="Z514" s="7"/>
    </row>
    <row r="515" spans="1:26">
      <c r="A515" s="42"/>
      <c r="B515" s="42"/>
      <c r="C515" s="43"/>
      <c r="S515" s="1"/>
      <c r="W515" s="1"/>
      <c r="X515" s="1"/>
      <c r="Y515" s="1"/>
      <c r="Z515" s="7"/>
    </row>
    <row r="516" spans="1:26">
      <c r="A516" s="42"/>
      <c r="B516" s="42"/>
      <c r="C516" s="43"/>
      <c r="S516" s="1"/>
      <c r="W516" s="1"/>
      <c r="X516" s="1"/>
      <c r="Y516" s="1"/>
      <c r="Z516" s="7"/>
    </row>
    <row r="517" spans="1:26">
      <c r="A517" s="42"/>
      <c r="B517" s="42"/>
      <c r="C517" s="43"/>
      <c r="S517" s="1"/>
      <c r="W517" s="1"/>
      <c r="X517" s="1"/>
      <c r="Y517" s="1"/>
      <c r="Z517" s="7"/>
    </row>
    <row r="518" spans="1:26">
      <c r="A518" s="42"/>
      <c r="B518" s="42"/>
      <c r="C518" s="43"/>
      <c r="S518" s="1"/>
      <c r="W518" s="1"/>
      <c r="X518" s="1"/>
      <c r="Y518" s="1"/>
      <c r="Z518" s="7"/>
    </row>
    <row r="519" spans="1:26">
      <c r="A519" s="42"/>
      <c r="B519" s="42"/>
      <c r="C519" s="43"/>
      <c r="S519" s="1"/>
      <c r="W519" s="1"/>
      <c r="X519" s="1"/>
      <c r="Y519" s="1"/>
      <c r="Z519" s="7"/>
    </row>
    <row r="520" spans="1:26">
      <c r="A520" s="42"/>
      <c r="B520" s="42"/>
      <c r="C520" s="43"/>
      <c r="S520" s="1"/>
      <c r="W520" s="1"/>
      <c r="X520" s="1"/>
      <c r="Y520" s="1"/>
      <c r="Z520" s="7"/>
    </row>
    <row r="521" spans="1:26">
      <c r="A521" s="42"/>
      <c r="B521" s="42"/>
      <c r="C521" s="43"/>
      <c r="S521" s="1"/>
      <c r="W521" s="1"/>
      <c r="X521" s="1"/>
      <c r="Y521" s="1"/>
      <c r="Z521" s="7"/>
    </row>
    <row r="522" spans="1:26">
      <c r="A522" s="42"/>
      <c r="B522" s="42"/>
      <c r="C522" s="43"/>
      <c r="S522" s="1"/>
      <c r="W522" s="1"/>
      <c r="X522" s="1"/>
      <c r="Y522" s="1"/>
      <c r="Z522" s="7"/>
    </row>
    <row r="523" spans="1:26">
      <c r="A523" s="42"/>
      <c r="B523" s="42"/>
      <c r="C523" s="43"/>
      <c r="S523" s="1"/>
      <c r="W523" s="1"/>
      <c r="X523" s="1"/>
      <c r="Y523" s="1"/>
      <c r="Z523" s="7"/>
    </row>
    <row r="524" spans="1:26">
      <c r="A524" s="42"/>
      <c r="B524" s="42"/>
      <c r="C524" s="43"/>
      <c r="S524" s="1"/>
      <c r="W524" s="1"/>
      <c r="X524" s="1"/>
      <c r="Y524" s="1"/>
      <c r="Z524" s="7"/>
    </row>
    <row r="525" spans="1:26">
      <c r="A525" s="42"/>
      <c r="B525" s="42"/>
      <c r="C525" s="43"/>
      <c r="S525" s="1"/>
      <c r="W525" s="1"/>
      <c r="X525" s="1"/>
      <c r="Y525" s="1"/>
      <c r="Z525" s="7"/>
    </row>
    <row r="526" spans="1:26">
      <c r="A526" s="42"/>
      <c r="B526" s="42"/>
      <c r="C526" s="43"/>
      <c r="S526" s="1"/>
      <c r="W526" s="1"/>
      <c r="X526" s="1"/>
      <c r="Y526" s="1"/>
      <c r="Z526" s="7"/>
    </row>
    <row r="527" spans="1:26">
      <c r="A527" s="42"/>
      <c r="B527" s="42"/>
      <c r="C527" s="43"/>
      <c r="S527" s="1"/>
      <c r="W527" s="1"/>
      <c r="X527" s="1"/>
      <c r="Y527" s="1"/>
      <c r="Z527" s="7"/>
    </row>
    <row r="528" spans="1:26">
      <c r="A528" s="42"/>
      <c r="B528" s="42"/>
      <c r="C528" s="43"/>
      <c r="S528" s="1"/>
      <c r="W528" s="1"/>
      <c r="X528" s="1"/>
      <c r="Y528" s="1"/>
      <c r="Z528" s="7"/>
    </row>
    <row r="529" spans="1:26">
      <c r="A529" s="42"/>
      <c r="B529" s="42"/>
      <c r="C529" s="43"/>
      <c r="S529" s="1"/>
      <c r="W529" s="1"/>
      <c r="X529" s="1"/>
      <c r="Y529" s="1"/>
      <c r="Z529" s="7"/>
    </row>
    <row r="530" spans="1:26">
      <c r="A530" s="42"/>
      <c r="B530" s="42"/>
      <c r="C530" s="43"/>
      <c r="S530" s="1"/>
      <c r="W530" s="1"/>
      <c r="X530" s="1"/>
      <c r="Y530" s="1"/>
      <c r="Z530" s="7"/>
    </row>
    <row r="531" spans="1:26">
      <c r="A531" s="42"/>
      <c r="B531" s="42"/>
      <c r="C531" s="43"/>
      <c r="S531" s="1"/>
      <c r="W531" s="1"/>
      <c r="X531" s="1"/>
      <c r="Y531" s="1"/>
      <c r="Z531" s="7"/>
    </row>
    <row r="532" spans="1:26">
      <c r="A532" s="42"/>
      <c r="B532" s="42"/>
      <c r="C532" s="43"/>
      <c r="S532" s="1"/>
      <c r="W532" s="1"/>
      <c r="X532" s="1"/>
      <c r="Y532" s="1"/>
      <c r="Z532" s="7"/>
    </row>
    <row r="533" spans="1:26">
      <c r="A533" s="42"/>
      <c r="B533" s="42"/>
      <c r="C533" s="43"/>
      <c r="S533" s="1"/>
      <c r="W533" s="1"/>
      <c r="X533" s="1"/>
      <c r="Y533" s="1"/>
      <c r="Z533" s="7"/>
    </row>
    <row r="534" spans="1:26">
      <c r="A534" s="42"/>
      <c r="B534" s="42"/>
      <c r="C534" s="43"/>
      <c r="S534" s="1"/>
      <c r="W534" s="1"/>
      <c r="X534" s="1"/>
      <c r="Y534" s="1"/>
      <c r="Z534" s="7"/>
    </row>
    <row r="535" spans="1:26">
      <c r="A535" s="42"/>
      <c r="B535" s="42"/>
      <c r="C535" s="43"/>
      <c r="S535" s="1"/>
      <c r="W535" s="1"/>
      <c r="X535" s="1"/>
      <c r="Y535" s="1"/>
      <c r="Z535" s="7"/>
    </row>
    <row r="536" spans="1:26">
      <c r="A536" s="42"/>
      <c r="B536" s="42"/>
      <c r="C536" s="43"/>
      <c r="S536" s="1"/>
      <c r="W536" s="1"/>
      <c r="X536" s="1"/>
      <c r="Y536" s="1"/>
      <c r="Z536" s="7"/>
    </row>
    <row r="537" spans="1:26">
      <c r="A537" s="42"/>
      <c r="B537" s="42"/>
      <c r="C537" s="43"/>
      <c r="S537" s="1"/>
      <c r="W537" s="1"/>
      <c r="X537" s="1"/>
      <c r="Y537" s="1"/>
      <c r="Z537" s="7"/>
    </row>
    <row r="538" spans="1:26">
      <c r="A538" s="42"/>
      <c r="B538" s="42"/>
      <c r="C538" s="43"/>
      <c r="S538" s="1"/>
      <c r="W538" s="1"/>
      <c r="X538" s="1"/>
      <c r="Y538" s="1"/>
      <c r="Z538" s="7"/>
    </row>
    <row r="539" spans="1:26">
      <c r="A539" s="42"/>
      <c r="B539" s="42"/>
      <c r="C539" s="43"/>
      <c r="S539" s="1"/>
      <c r="W539" s="1"/>
      <c r="X539" s="1"/>
      <c r="Y539" s="1"/>
      <c r="Z539" s="7"/>
    </row>
    <row r="540" spans="1:26">
      <c r="A540" s="42"/>
      <c r="B540" s="42"/>
      <c r="C540" s="43"/>
      <c r="S540" s="1"/>
      <c r="W540" s="1"/>
      <c r="X540" s="1"/>
      <c r="Y540" s="1"/>
      <c r="Z540" s="7"/>
    </row>
    <row r="541" spans="1:26">
      <c r="A541" s="42"/>
      <c r="B541" s="42"/>
      <c r="C541" s="43"/>
      <c r="S541" s="1"/>
      <c r="W541" s="1"/>
      <c r="X541" s="1"/>
      <c r="Y541" s="1"/>
      <c r="Z541" s="7"/>
    </row>
    <row r="542" spans="1:26">
      <c r="A542" s="42"/>
      <c r="B542" s="42"/>
      <c r="C542" s="43"/>
      <c r="S542" s="1"/>
      <c r="W542" s="1"/>
      <c r="X542" s="1"/>
      <c r="Y542" s="1"/>
      <c r="Z542" s="7"/>
    </row>
    <row r="543" spans="1:26">
      <c r="A543" s="42"/>
      <c r="B543" s="42"/>
      <c r="C543" s="43"/>
      <c r="S543" s="1"/>
      <c r="W543" s="1"/>
      <c r="X543" s="1"/>
      <c r="Y543" s="1"/>
      <c r="Z543" s="7"/>
    </row>
    <row r="544" spans="1:26">
      <c r="A544" s="42"/>
      <c r="B544" s="42"/>
      <c r="C544" s="43"/>
      <c r="S544" s="1"/>
      <c r="W544" s="1"/>
      <c r="X544" s="1"/>
      <c r="Y544" s="1"/>
      <c r="Z544" s="7"/>
    </row>
    <row r="545" spans="1:26">
      <c r="A545" s="42"/>
      <c r="B545" s="42"/>
      <c r="C545" s="43"/>
      <c r="S545" s="1"/>
      <c r="W545" s="1"/>
      <c r="X545" s="1"/>
      <c r="Y545" s="1"/>
      <c r="Z545" s="7"/>
    </row>
    <row r="546" spans="1:26">
      <c r="A546" s="42"/>
      <c r="B546" s="42"/>
      <c r="C546" s="43"/>
      <c r="S546" s="1"/>
      <c r="W546" s="1"/>
      <c r="X546" s="1"/>
      <c r="Y546" s="1"/>
      <c r="Z546" s="7"/>
    </row>
    <row r="547" spans="1:26">
      <c r="A547" s="42"/>
      <c r="B547" s="42"/>
      <c r="C547" s="43"/>
      <c r="S547" s="1"/>
      <c r="W547" s="1"/>
      <c r="X547" s="1"/>
      <c r="Y547" s="1"/>
      <c r="Z547" s="7"/>
    </row>
    <row r="548" spans="1:26">
      <c r="A548" s="42"/>
      <c r="B548" s="42"/>
      <c r="C548" s="43"/>
      <c r="S548" s="1"/>
      <c r="W548" s="1"/>
      <c r="X548" s="1"/>
      <c r="Y548" s="1"/>
      <c r="Z548" s="7"/>
    </row>
    <row r="549" spans="1:26">
      <c r="A549" s="42"/>
      <c r="B549" s="42"/>
      <c r="C549" s="43"/>
      <c r="S549" s="1"/>
      <c r="W549" s="1"/>
      <c r="X549" s="1"/>
      <c r="Y549" s="1"/>
      <c r="Z549" s="7"/>
    </row>
    <row r="550" spans="1:26">
      <c r="A550" s="42"/>
      <c r="B550" s="42"/>
      <c r="C550" s="43"/>
      <c r="S550" s="1"/>
      <c r="W550" s="1"/>
      <c r="X550" s="1"/>
      <c r="Y550" s="1"/>
      <c r="Z550" s="7"/>
    </row>
    <row r="551" spans="1:26">
      <c r="A551" s="42"/>
      <c r="B551" s="42"/>
      <c r="C551" s="43"/>
      <c r="S551" s="1"/>
      <c r="W551" s="1"/>
      <c r="X551" s="1"/>
      <c r="Y551" s="1"/>
      <c r="Z551" s="7"/>
    </row>
    <row r="552" spans="1:26">
      <c r="A552" s="42"/>
      <c r="B552" s="42"/>
      <c r="C552" s="43"/>
      <c r="S552" s="1"/>
      <c r="W552" s="1"/>
      <c r="X552" s="1"/>
      <c r="Y552" s="1"/>
      <c r="Z552" s="7"/>
    </row>
    <row r="553" spans="1:26">
      <c r="A553" s="42"/>
      <c r="B553" s="42"/>
      <c r="C553" s="43"/>
      <c r="S553" s="1"/>
      <c r="W553" s="1"/>
      <c r="X553" s="1"/>
      <c r="Y553" s="1"/>
      <c r="Z553" s="7"/>
    </row>
    <row r="554" spans="1:26">
      <c r="A554" s="42"/>
      <c r="B554" s="42"/>
      <c r="C554" s="43"/>
      <c r="S554" s="1"/>
      <c r="W554" s="1"/>
      <c r="X554" s="1"/>
      <c r="Y554" s="1"/>
      <c r="Z554" s="7"/>
    </row>
    <row r="555" spans="1:26">
      <c r="A555" s="42"/>
      <c r="B555" s="42"/>
      <c r="C555" s="43"/>
      <c r="S555" s="1"/>
      <c r="W555" s="1"/>
      <c r="X555" s="1"/>
      <c r="Y555" s="1"/>
      <c r="Z555" s="7"/>
    </row>
    <row r="556" spans="1:26">
      <c r="A556" s="42"/>
      <c r="B556" s="42"/>
      <c r="C556" s="43"/>
      <c r="S556" s="1"/>
      <c r="W556" s="1"/>
      <c r="X556" s="1"/>
      <c r="Y556" s="1"/>
      <c r="Z556" s="7"/>
    </row>
    <row r="557" spans="1:26">
      <c r="A557" s="42"/>
      <c r="B557" s="42"/>
      <c r="C557" s="43"/>
      <c r="S557" s="1"/>
      <c r="W557" s="1"/>
      <c r="X557" s="1"/>
      <c r="Y557" s="1"/>
      <c r="Z557" s="7"/>
    </row>
    <row r="558" spans="1:26">
      <c r="A558" s="42"/>
      <c r="B558" s="42"/>
      <c r="C558" s="43"/>
      <c r="S558" s="1"/>
      <c r="W558" s="1"/>
      <c r="X558" s="1"/>
      <c r="Y558" s="1"/>
      <c r="Z558" s="7"/>
    </row>
    <row r="559" spans="1:26">
      <c r="A559" s="42"/>
      <c r="B559" s="42"/>
      <c r="C559" s="43"/>
      <c r="S559" s="1"/>
      <c r="W559" s="1"/>
      <c r="X559" s="1"/>
      <c r="Y559" s="1"/>
      <c r="Z559" s="7"/>
    </row>
    <row r="560" spans="1:26">
      <c r="A560" s="42"/>
      <c r="B560" s="42"/>
      <c r="C560" s="43"/>
      <c r="S560" s="1"/>
      <c r="W560" s="1"/>
      <c r="X560" s="1"/>
      <c r="Y560" s="1"/>
      <c r="Z560" s="7"/>
    </row>
    <row r="561" spans="1:26">
      <c r="A561" s="42"/>
      <c r="B561" s="42"/>
      <c r="C561" s="43"/>
      <c r="S561" s="1"/>
      <c r="W561" s="1"/>
      <c r="X561" s="1"/>
      <c r="Y561" s="1"/>
      <c r="Z561" s="7"/>
    </row>
    <row r="562" spans="1:26">
      <c r="A562" s="42"/>
      <c r="B562" s="42"/>
      <c r="C562" s="43"/>
      <c r="S562" s="1"/>
      <c r="W562" s="1"/>
      <c r="X562" s="1"/>
      <c r="Y562" s="1"/>
      <c r="Z562" s="7"/>
    </row>
    <row r="563" spans="1:26">
      <c r="A563" s="42"/>
      <c r="B563" s="42"/>
      <c r="C563" s="43"/>
      <c r="S563" s="1"/>
      <c r="W563" s="1"/>
      <c r="X563" s="1"/>
      <c r="Y563" s="1"/>
      <c r="Z563" s="7"/>
    </row>
    <row r="564" spans="1:26">
      <c r="A564" s="42"/>
      <c r="B564" s="42"/>
      <c r="C564" s="43"/>
      <c r="S564" s="1"/>
      <c r="W564" s="1"/>
      <c r="X564" s="1"/>
      <c r="Y564" s="1"/>
      <c r="Z564" s="7"/>
    </row>
    <row r="565" spans="1:26">
      <c r="A565" s="42"/>
      <c r="B565" s="42"/>
      <c r="C565" s="43"/>
      <c r="S565" s="1"/>
      <c r="W565" s="1"/>
      <c r="X565" s="1"/>
      <c r="Y565" s="1"/>
      <c r="Z565" s="7"/>
    </row>
    <row r="566" spans="1:26">
      <c r="A566" s="42"/>
      <c r="B566" s="42"/>
      <c r="C566" s="43"/>
      <c r="S566" s="1"/>
      <c r="W566" s="1"/>
      <c r="X566" s="1"/>
      <c r="Y566" s="1"/>
      <c r="Z566" s="7"/>
    </row>
    <row r="567" spans="1:26">
      <c r="A567" s="42"/>
      <c r="B567" s="42"/>
      <c r="C567" s="43"/>
      <c r="S567" s="1"/>
      <c r="W567" s="1"/>
      <c r="X567" s="1"/>
      <c r="Y567" s="1"/>
      <c r="Z567" s="7"/>
    </row>
    <row r="568" spans="1:26">
      <c r="A568" s="42"/>
      <c r="B568" s="42"/>
      <c r="C568" s="43"/>
      <c r="S568" s="1"/>
      <c r="W568" s="1"/>
      <c r="X568" s="1"/>
      <c r="Y568" s="1"/>
      <c r="Z568" s="7"/>
    </row>
    <row r="569" spans="1:26">
      <c r="A569" s="42"/>
      <c r="B569" s="42"/>
      <c r="C569" s="43"/>
      <c r="S569" s="1"/>
      <c r="W569" s="1"/>
      <c r="X569" s="1"/>
      <c r="Y569" s="1"/>
      <c r="Z569" s="7"/>
    </row>
    <row r="570" spans="1:26">
      <c r="A570" s="42"/>
      <c r="B570" s="42"/>
      <c r="C570" s="43"/>
      <c r="S570" s="1"/>
      <c r="W570" s="1"/>
      <c r="X570" s="1"/>
      <c r="Y570" s="1"/>
      <c r="Z570" s="7"/>
    </row>
    <row r="571" spans="1:26">
      <c r="A571" s="42"/>
      <c r="B571" s="42"/>
      <c r="C571" s="43"/>
      <c r="S571" s="1"/>
      <c r="W571" s="1"/>
      <c r="X571" s="1"/>
      <c r="Y571" s="1"/>
      <c r="Z571" s="7"/>
    </row>
    <row r="572" spans="1:26">
      <c r="A572" s="42"/>
      <c r="B572" s="42"/>
      <c r="C572" s="43"/>
      <c r="S572" s="1"/>
      <c r="W572" s="1"/>
      <c r="X572" s="1"/>
      <c r="Y572" s="1"/>
      <c r="Z572" s="7"/>
    </row>
    <row r="573" spans="1:26">
      <c r="A573" s="42"/>
      <c r="B573" s="42"/>
      <c r="C573" s="43"/>
      <c r="S573" s="1"/>
      <c r="W573" s="1"/>
      <c r="X573" s="1"/>
      <c r="Y573" s="1"/>
      <c r="Z573" s="7"/>
    </row>
    <row r="574" spans="1:26">
      <c r="A574" s="42"/>
      <c r="B574" s="42"/>
      <c r="C574" s="43"/>
      <c r="S574" s="1"/>
      <c r="W574" s="1"/>
      <c r="X574" s="1"/>
      <c r="Y574" s="1"/>
      <c r="Z574" s="7"/>
    </row>
    <row r="575" spans="1:26">
      <c r="A575" s="42"/>
      <c r="B575" s="42"/>
      <c r="C575" s="43"/>
      <c r="S575" s="1"/>
      <c r="W575" s="1"/>
      <c r="X575" s="1"/>
      <c r="Y575" s="1"/>
      <c r="Z575" s="7"/>
    </row>
    <row r="576" spans="1:26">
      <c r="A576" s="42"/>
      <c r="B576" s="42"/>
      <c r="C576" s="43"/>
      <c r="S576" s="1"/>
      <c r="W576" s="1"/>
      <c r="X576" s="1"/>
      <c r="Y576" s="1"/>
      <c r="Z576" s="7"/>
    </row>
    <row r="577" spans="1:26">
      <c r="A577" s="42"/>
      <c r="B577" s="42"/>
      <c r="C577" s="43"/>
      <c r="S577" s="1"/>
      <c r="W577" s="1"/>
      <c r="X577" s="1"/>
      <c r="Y577" s="1"/>
      <c r="Z577" s="7"/>
    </row>
    <row r="578" spans="1:26">
      <c r="A578" s="42"/>
      <c r="B578" s="42"/>
      <c r="C578" s="43"/>
      <c r="S578" s="1"/>
      <c r="W578" s="1"/>
      <c r="X578" s="1"/>
      <c r="Y578" s="1"/>
      <c r="Z578" s="7"/>
    </row>
    <row r="579" spans="1:26">
      <c r="A579" s="42"/>
      <c r="B579" s="42"/>
      <c r="C579" s="43"/>
      <c r="S579" s="1"/>
      <c r="W579" s="1"/>
      <c r="X579" s="1"/>
      <c r="Y579" s="1"/>
      <c r="Z579" s="7"/>
    </row>
    <row r="580" spans="1:26">
      <c r="A580" s="42"/>
      <c r="B580" s="42"/>
      <c r="C580" s="43"/>
      <c r="S580" s="1"/>
      <c r="W580" s="1"/>
      <c r="X580" s="1"/>
      <c r="Y580" s="1"/>
      <c r="Z580" s="7"/>
    </row>
    <row r="581" spans="1:26">
      <c r="A581" s="42"/>
      <c r="B581" s="42"/>
      <c r="C581" s="43"/>
      <c r="S581" s="1"/>
      <c r="W581" s="1"/>
      <c r="X581" s="1"/>
      <c r="Y581" s="1"/>
      <c r="Z581" s="7"/>
    </row>
    <row r="582" spans="1:26">
      <c r="A582" s="42"/>
      <c r="B582" s="42"/>
      <c r="C582" s="43"/>
      <c r="S582" s="1"/>
      <c r="W582" s="1"/>
      <c r="X582" s="1"/>
      <c r="Y582" s="1"/>
      <c r="Z582" s="7"/>
    </row>
    <row r="583" spans="1:26">
      <c r="A583" s="42"/>
      <c r="B583" s="42"/>
      <c r="C583" s="43"/>
      <c r="S583" s="1"/>
      <c r="W583" s="1"/>
      <c r="X583" s="1"/>
      <c r="Y583" s="1"/>
      <c r="Z583" s="7"/>
    </row>
    <row r="584" spans="1:26">
      <c r="A584" s="42"/>
      <c r="B584" s="42"/>
      <c r="C584" s="43"/>
      <c r="S584" s="1"/>
      <c r="W584" s="1"/>
      <c r="X584" s="1"/>
      <c r="Y584" s="1"/>
      <c r="Z584" s="7"/>
    </row>
    <row r="585" spans="1:26">
      <c r="A585" s="42"/>
      <c r="B585" s="42"/>
      <c r="C585" s="43"/>
      <c r="S585" s="1"/>
      <c r="W585" s="1"/>
      <c r="X585" s="1"/>
      <c r="Y585" s="1"/>
      <c r="Z585" s="7"/>
    </row>
    <row r="586" spans="1:26">
      <c r="A586" s="42"/>
      <c r="B586" s="42"/>
      <c r="C586" s="43"/>
      <c r="S586" s="1"/>
      <c r="W586" s="1"/>
      <c r="X586" s="1"/>
      <c r="Y586" s="1"/>
      <c r="Z586" s="7"/>
    </row>
    <row r="587" spans="1:26">
      <c r="A587" s="42"/>
      <c r="B587" s="42"/>
      <c r="C587" s="43"/>
      <c r="S587" s="1"/>
      <c r="W587" s="1"/>
      <c r="X587" s="1"/>
      <c r="Y587" s="1"/>
      <c r="Z587" s="7"/>
    </row>
    <row r="588" spans="1:26">
      <c r="A588" s="42"/>
      <c r="B588" s="42"/>
      <c r="C588" s="43"/>
      <c r="S588" s="1"/>
      <c r="W588" s="1"/>
      <c r="X588" s="1"/>
      <c r="Y588" s="1"/>
      <c r="Z588" s="7"/>
    </row>
    <row r="589" spans="1:26">
      <c r="A589" s="42"/>
      <c r="B589" s="42"/>
      <c r="C589" s="43"/>
      <c r="S589" s="1"/>
      <c r="W589" s="1"/>
      <c r="X589" s="1"/>
      <c r="Y589" s="1"/>
      <c r="Z589" s="7"/>
    </row>
    <row r="590" spans="1:26">
      <c r="A590" s="42"/>
      <c r="B590" s="42"/>
      <c r="C590" s="43"/>
      <c r="S590" s="1"/>
      <c r="W590" s="1"/>
      <c r="X590" s="1"/>
      <c r="Y590" s="1"/>
      <c r="Z590" s="7"/>
    </row>
    <row r="591" spans="1:26">
      <c r="A591" s="42"/>
      <c r="B591" s="42"/>
      <c r="C591" s="43"/>
      <c r="S591" s="1"/>
      <c r="W591" s="1"/>
      <c r="X591" s="1"/>
      <c r="Y591" s="1"/>
      <c r="Z591" s="7"/>
    </row>
    <row r="592" spans="1:26">
      <c r="A592" s="42"/>
      <c r="B592" s="42"/>
      <c r="C592" s="43"/>
      <c r="S592" s="1"/>
      <c r="W592" s="1"/>
      <c r="X592" s="1"/>
      <c r="Y592" s="1"/>
      <c r="Z592" s="7"/>
    </row>
    <row r="593" spans="1:26">
      <c r="A593" s="42"/>
      <c r="B593" s="42"/>
      <c r="C593" s="43"/>
      <c r="S593" s="1"/>
      <c r="W593" s="1"/>
      <c r="X593" s="1"/>
      <c r="Y593" s="1"/>
      <c r="Z593" s="7"/>
    </row>
    <row r="594" spans="1:26">
      <c r="A594" s="42"/>
      <c r="B594" s="42"/>
      <c r="C594" s="43"/>
      <c r="S594" s="1"/>
      <c r="W594" s="1"/>
      <c r="X594" s="1"/>
      <c r="Y594" s="1"/>
      <c r="Z594" s="7"/>
    </row>
    <row r="595" spans="1:26">
      <c r="A595" s="42"/>
      <c r="B595" s="42"/>
      <c r="C595" s="43"/>
      <c r="S595" s="1"/>
      <c r="W595" s="1"/>
      <c r="X595" s="1"/>
      <c r="Y595" s="1"/>
      <c r="Z595" s="7"/>
    </row>
    <row r="596" spans="1:26">
      <c r="A596" s="42"/>
      <c r="B596" s="42"/>
      <c r="C596" s="43"/>
      <c r="S596" s="1"/>
      <c r="W596" s="1"/>
      <c r="X596" s="1"/>
      <c r="Y596" s="1"/>
      <c r="Z596" s="7"/>
    </row>
    <row r="597" spans="1:26">
      <c r="A597" s="42"/>
      <c r="B597" s="42"/>
      <c r="C597" s="43"/>
      <c r="S597" s="1"/>
      <c r="W597" s="1"/>
      <c r="X597" s="1"/>
      <c r="Y597" s="1"/>
      <c r="Z597" s="7"/>
    </row>
    <row r="598" spans="1:26">
      <c r="A598" s="42"/>
      <c r="B598" s="42"/>
      <c r="C598" s="43"/>
      <c r="S598" s="1"/>
      <c r="W598" s="1"/>
      <c r="X598" s="1"/>
      <c r="Y598" s="1"/>
      <c r="Z598" s="7"/>
    </row>
    <row r="599" spans="1:26">
      <c r="A599" s="42"/>
      <c r="B599" s="42"/>
      <c r="C599" s="43"/>
      <c r="S599" s="1"/>
      <c r="W599" s="1"/>
      <c r="X599" s="1"/>
      <c r="Y599" s="1"/>
      <c r="Z599" s="7"/>
    </row>
    <row r="600" spans="1:26">
      <c r="A600" s="42"/>
      <c r="B600" s="42"/>
      <c r="C600" s="43"/>
      <c r="S600" s="1"/>
      <c r="W600" s="1"/>
      <c r="X600" s="1"/>
      <c r="Y600" s="1"/>
      <c r="Z600" s="7"/>
    </row>
    <row r="601" spans="1:26">
      <c r="A601" s="42"/>
      <c r="B601" s="42"/>
      <c r="C601" s="43"/>
      <c r="S601" s="1"/>
      <c r="W601" s="1"/>
      <c r="X601" s="1"/>
      <c r="Y601" s="1"/>
      <c r="Z601" s="7"/>
    </row>
    <row r="602" spans="1:26">
      <c r="A602" s="42"/>
      <c r="B602" s="42"/>
      <c r="C602" s="43"/>
      <c r="S602" s="1"/>
      <c r="W602" s="1"/>
      <c r="X602" s="1"/>
      <c r="Y602" s="1"/>
      <c r="Z602" s="7"/>
    </row>
    <row r="603" spans="1:26">
      <c r="A603" s="42"/>
      <c r="B603" s="42"/>
      <c r="C603" s="43"/>
      <c r="S603" s="1"/>
      <c r="W603" s="1"/>
      <c r="X603" s="1"/>
      <c r="Y603" s="1"/>
      <c r="Z603" s="7"/>
    </row>
    <row r="604" spans="1:26">
      <c r="A604" s="42"/>
      <c r="B604" s="42"/>
      <c r="C604" s="43"/>
      <c r="S604" s="1"/>
      <c r="W604" s="1"/>
      <c r="X604" s="1"/>
      <c r="Y604" s="1"/>
      <c r="Z604" s="7"/>
    </row>
    <row r="605" spans="1:26">
      <c r="A605" s="42"/>
      <c r="B605" s="42"/>
      <c r="C605" s="43"/>
      <c r="S605" s="1"/>
      <c r="W605" s="1"/>
      <c r="X605" s="1"/>
      <c r="Y605" s="1"/>
      <c r="Z605" s="7"/>
    </row>
    <row r="606" spans="1:26">
      <c r="A606" s="42"/>
      <c r="B606" s="42"/>
      <c r="C606" s="43"/>
      <c r="S606" s="1"/>
      <c r="W606" s="1"/>
      <c r="X606" s="1"/>
      <c r="Y606" s="1"/>
      <c r="Z606" s="7"/>
    </row>
    <row r="607" spans="1:26">
      <c r="A607" s="42"/>
      <c r="B607" s="42"/>
      <c r="C607" s="43"/>
      <c r="S607" s="1"/>
      <c r="W607" s="1"/>
      <c r="X607" s="1"/>
      <c r="Y607" s="1"/>
      <c r="Z607" s="7"/>
    </row>
    <row r="608" spans="1:26">
      <c r="A608" s="42"/>
      <c r="B608" s="42"/>
      <c r="C608" s="43"/>
      <c r="S608" s="1"/>
      <c r="W608" s="1"/>
      <c r="X608" s="1"/>
      <c r="Y608" s="1"/>
      <c r="Z608" s="7"/>
    </row>
    <row r="609" spans="1:26">
      <c r="A609" s="42"/>
      <c r="B609" s="42"/>
      <c r="C609" s="43"/>
      <c r="S609" s="1"/>
      <c r="W609" s="1"/>
      <c r="X609" s="1"/>
      <c r="Y609" s="1"/>
      <c r="Z609" s="7"/>
    </row>
    <row r="610" spans="1:26">
      <c r="A610" s="42"/>
      <c r="B610" s="42"/>
      <c r="C610" s="43"/>
      <c r="S610" s="1"/>
      <c r="W610" s="1"/>
      <c r="X610" s="1"/>
      <c r="Y610" s="1"/>
      <c r="Z610" s="7"/>
    </row>
    <row r="611" spans="1:26">
      <c r="A611" s="42"/>
      <c r="B611" s="42"/>
      <c r="C611" s="43"/>
      <c r="S611" s="1"/>
      <c r="W611" s="1"/>
      <c r="X611" s="1"/>
      <c r="Y611" s="1"/>
      <c r="Z611" s="7"/>
    </row>
    <row r="612" spans="1:26">
      <c r="A612" s="42"/>
      <c r="B612" s="42"/>
      <c r="C612" s="43"/>
      <c r="S612" s="1"/>
      <c r="W612" s="1"/>
      <c r="X612" s="1"/>
      <c r="Y612" s="1"/>
      <c r="Z612" s="7"/>
    </row>
    <row r="613" spans="1:26">
      <c r="A613" s="42"/>
      <c r="B613" s="42"/>
      <c r="C613" s="43"/>
      <c r="S613" s="1"/>
      <c r="W613" s="1"/>
      <c r="X613" s="1"/>
      <c r="Y613" s="1"/>
      <c r="Z613" s="7"/>
    </row>
    <row r="614" spans="1:26">
      <c r="A614" s="42"/>
      <c r="B614" s="42"/>
      <c r="C614" s="43"/>
      <c r="S614" s="1"/>
      <c r="W614" s="1"/>
      <c r="X614" s="1"/>
      <c r="Y614" s="1"/>
      <c r="Z614" s="7"/>
    </row>
    <row r="615" spans="1:26">
      <c r="A615" s="42"/>
      <c r="B615" s="42"/>
      <c r="C615" s="43"/>
      <c r="S615" s="1"/>
      <c r="W615" s="1"/>
      <c r="X615" s="1"/>
      <c r="Y615" s="1"/>
      <c r="Z615" s="7"/>
    </row>
    <row r="616" spans="1:26">
      <c r="A616" s="42"/>
      <c r="B616" s="42"/>
      <c r="C616" s="43"/>
      <c r="S616" s="1"/>
      <c r="W616" s="1"/>
      <c r="X616" s="1"/>
      <c r="Y616" s="1"/>
      <c r="Z616" s="7"/>
    </row>
    <row r="617" spans="1:26">
      <c r="A617" s="42"/>
      <c r="B617" s="42"/>
      <c r="C617" s="43"/>
      <c r="S617" s="1"/>
      <c r="W617" s="1"/>
      <c r="X617" s="1"/>
      <c r="Y617" s="1"/>
      <c r="Z617" s="7"/>
    </row>
    <row r="618" spans="1:26">
      <c r="A618" s="42"/>
      <c r="B618" s="42"/>
      <c r="C618" s="43"/>
      <c r="S618" s="1"/>
      <c r="W618" s="1"/>
      <c r="X618" s="1"/>
      <c r="Y618" s="1"/>
      <c r="Z618" s="7"/>
    </row>
    <row r="619" spans="1:26">
      <c r="A619" s="42"/>
      <c r="B619" s="42"/>
      <c r="C619" s="43"/>
      <c r="S619" s="1"/>
      <c r="W619" s="1"/>
      <c r="X619" s="1"/>
      <c r="Y619" s="1"/>
      <c r="Z619" s="7"/>
    </row>
    <row r="620" spans="1:26">
      <c r="A620" s="42"/>
      <c r="B620" s="42"/>
      <c r="C620" s="43"/>
      <c r="S620" s="1"/>
      <c r="W620" s="1"/>
      <c r="X620" s="1"/>
      <c r="Y620" s="1"/>
      <c r="Z620" s="7"/>
    </row>
    <row r="621" spans="1:26">
      <c r="A621" s="42"/>
      <c r="B621" s="42"/>
      <c r="C621" s="43"/>
      <c r="S621" s="1"/>
      <c r="W621" s="1"/>
      <c r="X621" s="1"/>
      <c r="Y621" s="1"/>
      <c r="Z621" s="7"/>
    </row>
    <row r="622" spans="1:26">
      <c r="A622" s="42"/>
      <c r="B622" s="42"/>
      <c r="C622" s="43"/>
      <c r="S622" s="1"/>
      <c r="W622" s="1"/>
      <c r="X622" s="1"/>
      <c r="Y622" s="1"/>
      <c r="Z622" s="7"/>
    </row>
    <row r="623" spans="1:26">
      <c r="A623" s="42"/>
      <c r="B623" s="42"/>
      <c r="C623" s="43"/>
      <c r="S623" s="1"/>
      <c r="W623" s="1"/>
      <c r="X623" s="1"/>
      <c r="Y623" s="1"/>
      <c r="Z623" s="7"/>
    </row>
    <row r="624" spans="1:26">
      <c r="A624" s="42"/>
      <c r="B624" s="42"/>
      <c r="C624" s="43"/>
      <c r="S624" s="1"/>
      <c r="W624" s="1"/>
      <c r="X624" s="1"/>
      <c r="Y624" s="1"/>
      <c r="Z624" s="7"/>
    </row>
    <row r="625" spans="1:26">
      <c r="A625" s="42"/>
      <c r="B625" s="42"/>
      <c r="C625" s="43"/>
      <c r="S625" s="1"/>
      <c r="W625" s="1"/>
      <c r="X625" s="1"/>
      <c r="Y625" s="1"/>
      <c r="Z625" s="7"/>
    </row>
    <row r="626" spans="1:26">
      <c r="A626" s="42"/>
      <c r="B626" s="42"/>
      <c r="C626" s="43"/>
      <c r="S626" s="1"/>
      <c r="W626" s="1"/>
      <c r="X626" s="1"/>
      <c r="Y626" s="1"/>
      <c r="Z626" s="7"/>
    </row>
    <row r="627" spans="1:26">
      <c r="A627" s="42"/>
      <c r="B627" s="42"/>
      <c r="C627" s="43"/>
      <c r="S627" s="1"/>
      <c r="W627" s="1"/>
      <c r="X627" s="1"/>
      <c r="Y627" s="1"/>
      <c r="Z627" s="7"/>
    </row>
    <row r="628" spans="1:26">
      <c r="A628" s="42"/>
      <c r="B628" s="42"/>
      <c r="C628" s="43"/>
      <c r="S628" s="1"/>
      <c r="W628" s="1"/>
      <c r="X628" s="1"/>
      <c r="Y628" s="1"/>
      <c r="Z628" s="7"/>
    </row>
    <row r="629" spans="1:26">
      <c r="A629" s="42"/>
      <c r="B629" s="42"/>
      <c r="C629" s="43"/>
      <c r="S629" s="1"/>
      <c r="W629" s="1"/>
      <c r="X629" s="1"/>
      <c r="Y629" s="1"/>
      <c r="Z629" s="7"/>
    </row>
    <row r="630" spans="1:26">
      <c r="A630" s="42"/>
      <c r="B630" s="42"/>
      <c r="C630" s="43"/>
      <c r="S630" s="1"/>
      <c r="W630" s="1"/>
      <c r="X630" s="1"/>
      <c r="Y630" s="1"/>
      <c r="Z630" s="7"/>
    </row>
    <row r="631" spans="1:26">
      <c r="A631" s="42"/>
      <c r="B631" s="42"/>
      <c r="C631" s="43"/>
      <c r="S631" s="1"/>
      <c r="W631" s="1"/>
      <c r="X631" s="1"/>
      <c r="Y631" s="1"/>
      <c r="Z631" s="7"/>
    </row>
    <row r="632" spans="1:26">
      <c r="A632" s="42"/>
      <c r="B632" s="42"/>
      <c r="C632" s="43"/>
      <c r="S632" s="1"/>
      <c r="W632" s="1"/>
      <c r="X632" s="1"/>
      <c r="Y632" s="1"/>
      <c r="Z632" s="7"/>
    </row>
    <row r="633" spans="1:26">
      <c r="A633" s="42"/>
      <c r="B633" s="42"/>
      <c r="C633" s="43"/>
      <c r="S633" s="1"/>
      <c r="W633" s="1"/>
      <c r="X633" s="1"/>
      <c r="Y633" s="1"/>
      <c r="Z633" s="7"/>
    </row>
    <row r="634" spans="1:26">
      <c r="A634" s="42"/>
      <c r="B634" s="42"/>
      <c r="C634" s="43"/>
      <c r="S634" s="1"/>
      <c r="W634" s="1"/>
      <c r="X634" s="1"/>
      <c r="Y634" s="1"/>
      <c r="Z634" s="7"/>
    </row>
    <row r="635" spans="1:26">
      <c r="A635" s="42"/>
      <c r="B635" s="42"/>
      <c r="C635" s="43"/>
      <c r="S635" s="1"/>
      <c r="W635" s="1"/>
      <c r="X635" s="1"/>
      <c r="Y635" s="1"/>
      <c r="Z635" s="7"/>
    </row>
    <row r="636" spans="1:26">
      <c r="A636" s="42"/>
      <c r="B636" s="42"/>
      <c r="C636" s="43"/>
      <c r="S636" s="1"/>
      <c r="W636" s="1"/>
      <c r="X636" s="1"/>
      <c r="Y636" s="1"/>
      <c r="Z636" s="7"/>
    </row>
    <row r="637" spans="1:26">
      <c r="A637" s="42"/>
      <c r="B637" s="42"/>
      <c r="C637" s="43"/>
      <c r="S637" s="1"/>
      <c r="W637" s="1"/>
      <c r="X637" s="1"/>
      <c r="Y637" s="1"/>
      <c r="Z637" s="7"/>
    </row>
    <row r="638" spans="1:26">
      <c r="A638" s="42"/>
      <c r="B638" s="42"/>
      <c r="C638" s="43"/>
      <c r="S638" s="1"/>
      <c r="W638" s="1"/>
      <c r="X638" s="1"/>
      <c r="Y638" s="1"/>
      <c r="Z638" s="7"/>
    </row>
    <row r="639" spans="1:26">
      <c r="A639" s="42"/>
      <c r="B639" s="42"/>
      <c r="C639" s="43"/>
      <c r="S639" s="1"/>
      <c r="W639" s="1"/>
      <c r="X639" s="1"/>
      <c r="Y639" s="1"/>
      <c r="Z639" s="7"/>
    </row>
    <row r="640" spans="1:26">
      <c r="A640" s="42"/>
      <c r="B640" s="42"/>
      <c r="C640" s="43"/>
      <c r="S640" s="1"/>
      <c r="W640" s="1"/>
      <c r="X640" s="1"/>
      <c r="Y640" s="1"/>
      <c r="Z640" s="7"/>
    </row>
    <row r="641" spans="1:26">
      <c r="A641" s="42"/>
      <c r="B641" s="42"/>
      <c r="C641" s="43"/>
      <c r="S641" s="1"/>
      <c r="W641" s="1"/>
      <c r="X641" s="1"/>
      <c r="Y641" s="1"/>
      <c r="Z641" s="7"/>
    </row>
    <row r="642" spans="1:26">
      <c r="A642" s="42"/>
      <c r="B642" s="42"/>
      <c r="C642" s="43"/>
      <c r="S642" s="1"/>
      <c r="W642" s="1"/>
      <c r="X642" s="1"/>
      <c r="Y642" s="1"/>
      <c r="Z642" s="7"/>
    </row>
    <row r="643" spans="1:26">
      <c r="A643" s="42"/>
      <c r="B643" s="42"/>
      <c r="C643" s="43"/>
      <c r="S643" s="1"/>
      <c r="W643" s="1"/>
      <c r="X643" s="1"/>
      <c r="Y643" s="1"/>
      <c r="Z643" s="7"/>
    </row>
    <row r="644" spans="1:26">
      <c r="A644" s="42"/>
      <c r="B644" s="42"/>
      <c r="C644" s="43"/>
      <c r="S644" s="1"/>
      <c r="W644" s="1"/>
      <c r="X644" s="1"/>
      <c r="Y644" s="1"/>
      <c r="Z644" s="7"/>
    </row>
    <row r="645" spans="1:26">
      <c r="A645" s="42"/>
      <c r="B645" s="42"/>
      <c r="C645" s="43"/>
      <c r="S645" s="1"/>
      <c r="W645" s="1"/>
      <c r="X645" s="1"/>
      <c r="Y645" s="1"/>
      <c r="Z645" s="7"/>
    </row>
    <row r="646" spans="1:26">
      <c r="A646" s="42"/>
      <c r="B646" s="42"/>
      <c r="C646" s="43"/>
      <c r="S646" s="1"/>
      <c r="W646" s="1"/>
      <c r="X646" s="1"/>
      <c r="Y646" s="1"/>
      <c r="Z646" s="7"/>
    </row>
    <row r="647" spans="1:26">
      <c r="A647" s="42"/>
      <c r="B647" s="42"/>
      <c r="C647" s="43"/>
      <c r="S647" s="1"/>
      <c r="W647" s="1"/>
      <c r="X647" s="1"/>
      <c r="Y647" s="1"/>
      <c r="Z647" s="7"/>
    </row>
    <row r="648" spans="1:26">
      <c r="A648" s="42"/>
      <c r="B648" s="42"/>
      <c r="C648" s="43"/>
      <c r="S648" s="1"/>
      <c r="W648" s="1"/>
      <c r="X648" s="1"/>
      <c r="Y648" s="1"/>
      <c r="Z648" s="7"/>
    </row>
    <row r="649" spans="1:26">
      <c r="A649" s="42"/>
      <c r="B649" s="42"/>
      <c r="C649" s="43"/>
      <c r="S649" s="1"/>
      <c r="W649" s="1"/>
      <c r="X649" s="1"/>
      <c r="Y649" s="1"/>
      <c r="Z649" s="7"/>
    </row>
    <row r="650" spans="1:26">
      <c r="A650" s="42"/>
      <c r="B650" s="42"/>
      <c r="C650" s="43"/>
      <c r="S650" s="1"/>
      <c r="W650" s="1"/>
      <c r="X650" s="1"/>
      <c r="Y650" s="1"/>
      <c r="Z650" s="7"/>
    </row>
    <row r="651" spans="1:26">
      <c r="A651" s="42"/>
      <c r="B651" s="42"/>
      <c r="C651" s="43"/>
      <c r="S651" s="1"/>
      <c r="W651" s="1"/>
      <c r="X651" s="1"/>
      <c r="Y651" s="1"/>
      <c r="Z651" s="7"/>
    </row>
    <row r="652" spans="1:26">
      <c r="A652" s="42"/>
      <c r="B652" s="42"/>
      <c r="C652" s="43"/>
      <c r="S652" s="1"/>
      <c r="W652" s="1"/>
      <c r="X652" s="1"/>
      <c r="Y652" s="1"/>
      <c r="Z652" s="7"/>
    </row>
    <row r="653" spans="1:26">
      <c r="A653" s="42"/>
      <c r="B653" s="42"/>
      <c r="C653" s="43"/>
      <c r="S653" s="1"/>
      <c r="W653" s="1"/>
      <c r="X653" s="1"/>
      <c r="Y653" s="1"/>
      <c r="Z653" s="7"/>
    </row>
    <row r="654" spans="1:26">
      <c r="A654" s="42"/>
      <c r="B654" s="42"/>
      <c r="C654" s="43"/>
      <c r="S654" s="1"/>
      <c r="W654" s="1"/>
      <c r="X654" s="1"/>
      <c r="Y654" s="1"/>
      <c r="Z654" s="7"/>
    </row>
    <row r="655" spans="1:26">
      <c r="A655" s="42"/>
      <c r="B655" s="42"/>
      <c r="C655" s="43"/>
      <c r="S655" s="1"/>
      <c r="W655" s="1"/>
      <c r="X655" s="1"/>
      <c r="Y655" s="1"/>
      <c r="Z655" s="7"/>
    </row>
    <row r="656" spans="1:26">
      <c r="A656" s="42"/>
      <c r="B656" s="42"/>
      <c r="C656" s="43"/>
      <c r="S656" s="1"/>
      <c r="W656" s="1"/>
      <c r="X656" s="1"/>
      <c r="Y656" s="1"/>
      <c r="Z656" s="7"/>
    </row>
    <row r="657" spans="1:26">
      <c r="A657" s="42"/>
      <c r="B657" s="42"/>
      <c r="C657" s="43"/>
      <c r="S657" s="1"/>
      <c r="W657" s="1"/>
      <c r="X657" s="1"/>
      <c r="Y657" s="1"/>
      <c r="Z657" s="7"/>
    </row>
    <row r="658" spans="1:26">
      <c r="A658" s="42"/>
      <c r="B658" s="42"/>
      <c r="C658" s="43"/>
      <c r="S658" s="1"/>
      <c r="W658" s="1"/>
      <c r="X658" s="1"/>
      <c r="Y658" s="1"/>
      <c r="Z658" s="7"/>
    </row>
    <row r="659" spans="1:26">
      <c r="A659" s="42"/>
      <c r="B659" s="42"/>
      <c r="C659" s="43"/>
      <c r="S659" s="1"/>
      <c r="W659" s="1"/>
      <c r="X659" s="1"/>
      <c r="Y659" s="1"/>
      <c r="Z659" s="7"/>
    </row>
    <row r="660" spans="1:26">
      <c r="A660" s="42"/>
      <c r="B660" s="42"/>
      <c r="C660" s="43"/>
      <c r="S660" s="1"/>
      <c r="W660" s="1"/>
      <c r="X660" s="1"/>
      <c r="Y660" s="1"/>
      <c r="Z660" s="7"/>
    </row>
    <row r="661" spans="1:26">
      <c r="A661" s="42"/>
      <c r="B661" s="42"/>
      <c r="C661" s="43"/>
      <c r="S661" s="1"/>
      <c r="W661" s="1"/>
      <c r="X661" s="1"/>
      <c r="Y661" s="1"/>
      <c r="Z661" s="7"/>
    </row>
    <row r="662" spans="1:26">
      <c r="A662" s="42"/>
      <c r="B662" s="42"/>
      <c r="C662" s="43"/>
      <c r="S662" s="1"/>
      <c r="W662" s="1"/>
      <c r="X662" s="1"/>
      <c r="Y662" s="1"/>
      <c r="Z662" s="7"/>
    </row>
    <row r="663" spans="1:26">
      <c r="A663" s="42"/>
      <c r="B663" s="42"/>
      <c r="C663" s="43"/>
      <c r="S663" s="1"/>
      <c r="W663" s="1"/>
      <c r="X663" s="1"/>
      <c r="Y663" s="1"/>
      <c r="Z663" s="7"/>
    </row>
    <row r="664" spans="1:26">
      <c r="A664" s="42"/>
      <c r="B664" s="42"/>
      <c r="C664" s="43"/>
      <c r="S664" s="1"/>
      <c r="W664" s="1"/>
      <c r="X664" s="1"/>
      <c r="Y664" s="1"/>
      <c r="Z664" s="7"/>
    </row>
    <row r="665" spans="1:26">
      <c r="A665" s="42"/>
      <c r="B665" s="42"/>
      <c r="C665" s="43"/>
      <c r="S665" s="1"/>
      <c r="W665" s="1"/>
      <c r="X665" s="1"/>
      <c r="Y665" s="1"/>
      <c r="Z665" s="7"/>
    </row>
    <row r="666" spans="1:26">
      <c r="A666" s="42"/>
      <c r="B666" s="42"/>
      <c r="C666" s="43"/>
      <c r="S666" s="1"/>
      <c r="W666" s="1"/>
      <c r="X666" s="1"/>
      <c r="Y666" s="1"/>
      <c r="Z666" s="7"/>
    </row>
    <row r="667" spans="1:26">
      <c r="A667" s="42"/>
      <c r="B667" s="42"/>
      <c r="C667" s="43"/>
      <c r="S667" s="1"/>
      <c r="W667" s="1"/>
      <c r="X667" s="1"/>
      <c r="Y667" s="1"/>
      <c r="Z667" s="7"/>
    </row>
    <row r="668" spans="1:26">
      <c r="A668" s="42"/>
      <c r="B668" s="42"/>
      <c r="C668" s="43"/>
      <c r="S668" s="1"/>
      <c r="W668" s="1"/>
      <c r="X668" s="1"/>
      <c r="Y668" s="1"/>
      <c r="Z668" s="7"/>
    </row>
    <row r="669" spans="1:26">
      <c r="A669" s="42"/>
      <c r="B669" s="42"/>
      <c r="C669" s="43"/>
      <c r="S669" s="1"/>
      <c r="W669" s="1"/>
      <c r="X669" s="1"/>
      <c r="Y669" s="1"/>
      <c r="Z669" s="7"/>
    </row>
    <row r="670" spans="1:26">
      <c r="A670" s="42"/>
      <c r="B670" s="42"/>
      <c r="C670" s="43"/>
      <c r="S670" s="1"/>
      <c r="W670" s="1"/>
      <c r="X670" s="1"/>
      <c r="Y670" s="1"/>
      <c r="Z670" s="7"/>
    </row>
    <row r="671" spans="1:26">
      <c r="A671" s="42"/>
      <c r="B671" s="42"/>
      <c r="C671" s="43"/>
      <c r="S671" s="1"/>
      <c r="W671" s="1"/>
      <c r="X671" s="1"/>
      <c r="Y671" s="1"/>
      <c r="Z671" s="7"/>
    </row>
    <row r="672" spans="1:26">
      <c r="A672" s="42"/>
      <c r="B672" s="42"/>
      <c r="C672" s="43"/>
      <c r="S672" s="1"/>
      <c r="W672" s="1"/>
      <c r="X672" s="1"/>
      <c r="Y672" s="1"/>
      <c r="Z672" s="7"/>
    </row>
    <row r="673" spans="1:26">
      <c r="A673" s="42"/>
      <c r="B673" s="42"/>
      <c r="C673" s="43"/>
      <c r="S673" s="1"/>
      <c r="W673" s="1"/>
      <c r="X673" s="1"/>
      <c r="Y673" s="1"/>
      <c r="Z673" s="7"/>
    </row>
    <row r="674" spans="1:26">
      <c r="A674" s="42"/>
      <c r="B674" s="42"/>
      <c r="C674" s="43"/>
      <c r="S674" s="1"/>
      <c r="W674" s="1"/>
      <c r="X674" s="1"/>
      <c r="Y674" s="1"/>
      <c r="Z674" s="7"/>
    </row>
    <row r="675" spans="1:26">
      <c r="A675" s="42"/>
      <c r="B675" s="42"/>
      <c r="C675" s="43"/>
      <c r="S675" s="1"/>
      <c r="W675" s="1"/>
      <c r="X675" s="1"/>
      <c r="Y675" s="1"/>
      <c r="Z675" s="7"/>
    </row>
    <row r="676" spans="1:26">
      <c r="A676" s="42"/>
      <c r="B676" s="42"/>
      <c r="C676" s="43"/>
      <c r="S676" s="1"/>
      <c r="W676" s="1"/>
      <c r="X676" s="1"/>
      <c r="Y676" s="1"/>
      <c r="Z676" s="7"/>
    </row>
    <row r="677" spans="1:26">
      <c r="A677" s="42"/>
      <c r="B677" s="42"/>
      <c r="C677" s="43"/>
      <c r="S677" s="1"/>
      <c r="W677" s="1"/>
      <c r="X677" s="1"/>
      <c r="Y677" s="1"/>
      <c r="Z677" s="7"/>
    </row>
    <row r="678" spans="1:26">
      <c r="A678" s="42"/>
      <c r="B678" s="42"/>
      <c r="C678" s="43"/>
      <c r="S678" s="1"/>
      <c r="W678" s="1"/>
      <c r="X678" s="1"/>
      <c r="Y678" s="1"/>
      <c r="Z678" s="7"/>
    </row>
    <row r="679" spans="1:26">
      <c r="A679" s="42"/>
      <c r="B679" s="42"/>
      <c r="C679" s="43"/>
      <c r="S679" s="1"/>
      <c r="W679" s="1"/>
      <c r="X679" s="1"/>
      <c r="Y679" s="1"/>
      <c r="Z679" s="7"/>
    </row>
    <row r="680" spans="1:26">
      <c r="A680" s="42"/>
      <c r="B680" s="42"/>
      <c r="C680" s="43"/>
      <c r="S680" s="1"/>
      <c r="W680" s="1"/>
      <c r="X680" s="1"/>
      <c r="Y680" s="1"/>
      <c r="Z680" s="7"/>
    </row>
    <row r="681" spans="1:26">
      <c r="A681" s="42"/>
      <c r="B681" s="42"/>
      <c r="C681" s="43"/>
      <c r="S681" s="1"/>
      <c r="W681" s="1"/>
      <c r="X681" s="1"/>
      <c r="Y681" s="1"/>
      <c r="Z681" s="7"/>
    </row>
    <row r="682" spans="1:26">
      <c r="A682" s="42"/>
      <c r="B682" s="42"/>
      <c r="C682" s="43"/>
      <c r="S682" s="1"/>
      <c r="W682" s="1"/>
      <c r="X682" s="1"/>
      <c r="Y682" s="1"/>
      <c r="Z682" s="7"/>
    </row>
    <row r="683" spans="1:26">
      <c r="A683" s="42"/>
      <c r="B683" s="42"/>
      <c r="C683" s="43"/>
      <c r="S683" s="1"/>
      <c r="W683" s="1"/>
      <c r="X683" s="1"/>
      <c r="Y683" s="1"/>
      <c r="Z683" s="7"/>
    </row>
    <row r="684" spans="1:26">
      <c r="A684" s="42"/>
      <c r="B684" s="42"/>
      <c r="C684" s="43"/>
      <c r="S684" s="1"/>
      <c r="W684" s="1"/>
      <c r="X684" s="1"/>
      <c r="Y684" s="1"/>
      <c r="Z684" s="7"/>
    </row>
    <row r="685" spans="1:26">
      <c r="A685" s="42"/>
      <c r="B685" s="42"/>
      <c r="C685" s="43"/>
      <c r="S685" s="1"/>
      <c r="W685" s="1"/>
      <c r="X685" s="1"/>
      <c r="Y685" s="1"/>
      <c r="Z685" s="7"/>
    </row>
    <row r="686" spans="1:26">
      <c r="A686" s="42"/>
      <c r="B686" s="42"/>
      <c r="C686" s="43"/>
      <c r="S686" s="1"/>
      <c r="W686" s="1"/>
      <c r="X686" s="1"/>
      <c r="Y686" s="1"/>
      <c r="Z686" s="7"/>
    </row>
    <row r="687" spans="1:26">
      <c r="A687" s="42"/>
      <c r="B687" s="42"/>
      <c r="C687" s="43"/>
      <c r="S687" s="1"/>
      <c r="W687" s="1"/>
      <c r="X687" s="1"/>
      <c r="Y687" s="1"/>
      <c r="Z687" s="7"/>
    </row>
    <row r="688" spans="1:26">
      <c r="A688" s="42"/>
      <c r="B688" s="42"/>
      <c r="C688" s="43"/>
      <c r="S688" s="1"/>
      <c r="W688" s="1"/>
      <c r="X688" s="1"/>
      <c r="Y688" s="1"/>
      <c r="Z688" s="7"/>
    </row>
    <row r="689" spans="1:26">
      <c r="A689" s="42"/>
      <c r="B689" s="42"/>
      <c r="C689" s="43"/>
      <c r="S689" s="1"/>
      <c r="W689" s="1"/>
      <c r="X689" s="1"/>
      <c r="Y689" s="1"/>
      <c r="Z689" s="7"/>
    </row>
    <row r="690" spans="1:26">
      <c r="A690" s="42"/>
      <c r="B690" s="42"/>
      <c r="C690" s="43"/>
      <c r="S690" s="1"/>
      <c r="W690" s="1"/>
      <c r="X690" s="1"/>
      <c r="Y690" s="1"/>
      <c r="Z690" s="7"/>
    </row>
    <row r="691" spans="1:26">
      <c r="A691" s="42"/>
      <c r="B691" s="42"/>
      <c r="C691" s="43"/>
      <c r="S691" s="1"/>
      <c r="W691" s="1"/>
      <c r="X691" s="1"/>
      <c r="Y691" s="1"/>
      <c r="Z691" s="7"/>
    </row>
    <row r="692" spans="1:26">
      <c r="A692" s="42"/>
      <c r="B692" s="42"/>
      <c r="C692" s="43"/>
      <c r="S692" s="1"/>
      <c r="W692" s="1"/>
      <c r="X692" s="1"/>
      <c r="Y692" s="1"/>
      <c r="Z692" s="7"/>
    </row>
    <row r="693" spans="1:26">
      <c r="A693" s="42"/>
      <c r="B693" s="42"/>
      <c r="C693" s="43"/>
      <c r="S693" s="1"/>
      <c r="W693" s="1"/>
      <c r="X693" s="1"/>
      <c r="Y693" s="1"/>
      <c r="Z693" s="7"/>
    </row>
    <row r="694" spans="1:26">
      <c r="A694" s="42"/>
      <c r="B694" s="42"/>
      <c r="C694" s="43"/>
      <c r="S694" s="1"/>
      <c r="W694" s="1"/>
      <c r="X694" s="1"/>
      <c r="Y694" s="1"/>
      <c r="Z694" s="7"/>
    </row>
    <row r="695" spans="1:26">
      <c r="A695" s="42"/>
      <c r="B695" s="42"/>
      <c r="C695" s="43"/>
      <c r="S695" s="1"/>
      <c r="W695" s="1"/>
      <c r="X695" s="1"/>
      <c r="Y695" s="1"/>
      <c r="Z695" s="7"/>
    </row>
    <row r="696" spans="1:26">
      <c r="A696" s="42"/>
      <c r="B696" s="42"/>
      <c r="C696" s="43"/>
      <c r="S696" s="1"/>
      <c r="W696" s="1"/>
      <c r="X696" s="1"/>
      <c r="Y696" s="1"/>
      <c r="Z696" s="7"/>
    </row>
    <row r="697" spans="1:26">
      <c r="A697" s="42"/>
      <c r="B697" s="42"/>
      <c r="C697" s="43"/>
      <c r="S697" s="1"/>
      <c r="W697" s="1"/>
      <c r="X697" s="1"/>
      <c r="Y697" s="1"/>
      <c r="Z697" s="7"/>
    </row>
    <row r="698" spans="1:26">
      <c r="A698" s="42"/>
      <c r="B698" s="42"/>
      <c r="C698" s="43"/>
      <c r="S698" s="1"/>
      <c r="W698" s="1"/>
      <c r="X698" s="1"/>
      <c r="Y698" s="1"/>
      <c r="Z698" s="7"/>
    </row>
    <row r="699" spans="1:26">
      <c r="A699" s="42"/>
      <c r="B699" s="42"/>
      <c r="C699" s="43"/>
      <c r="S699" s="1"/>
      <c r="W699" s="1"/>
      <c r="X699" s="1"/>
      <c r="Y699" s="1"/>
      <c r="Z699" s="7"/>
    </row>
    <row r="700" spans="1:26">
      <c r="A700" s="42"/>
      <c r="B700" s="42"/>
      <c r="C700" s="43"/>
      <c r="S700" s="1"/>
      <c r="W700" s="1"/>
      <c r="X700" s="1"/>
      <c r="Y700" s="1"/>
      <c r="Z700" s="7"/>
    </row>
    <row r="701" spans="1:26">
      <c r="A701" s="42"/>
      <c r="B701" s="42"/>
      <c r="C701" s="43"/>
      <c r="S701" s="1"/>
      <c r="W701" s="1"/>
      <c r="X701" s="1"/>
      <c r="Y701" s="1"/>
      <c r="Z701" s="7"/>
    </row>
    <row r="702" spans="1:26">
      <c r="A702" s="42"/>
      <c r="B702" s="42"/>
      <c r="C702" s="43"/>
      <c r="S702" s="1"/>
      <c r="W702" s="1"/>
      <c r="X702" s="1"/>
      <c r="Y702" s="1"/>
      <c r="Z702" s="7"/>
    </row>
    <row r="703" spans="1:26">
      <c r="A703" s="42"/>
      <c r="B703" s="42"/>
      <c r="C703" s="43"/>
      <c r="S703" s="1"/>
      <c r="W703" s="1"/>
      <c r="X703" s="1"/>
      <c r="Y703" s="1"/>
      <c r="Z703" s="7"/>
    </row>
    <row r="704" spans="1:26">
      <c r="A704" s="42"/>
      <c r="B704" s="42"/>
      <c r="C704" s="43"/>
      <c r="S704" s="1"/>
      <c r="W704" s="1"/>
      <c r="X704" s="1"/>
      <c r="Y704" s="1"/>
      <c r="Z704" s="7"/>
    </row>
    <row r="705" spans="1:26">
      <c r="A705" s="42"/>
      <c r="B705" s="42"/>
      <c r="C705" s="43"/>
      <c r="S705" s="1"/>
      <c r="W705" s="1"/>
      <c r="X705" s="1"/>
      <c r="Y705" s="1"/>
      <c r="Z705" s="7"/>
    </row>
    <row r="706" spans="1:26">
      <c r="A706" s="42"/>
      <c r="B706" s="42"/>
      <c r="C706" s="43"/>
      <c r="S706" s="1"/>
      <c r="W706" s="1"/>
      <c r="X706" s="1"/>
      <c r="Y706" s="1"/>
      <c r="Z706" s="7"/>
    </row>
    <row r="707" spans="1:26">
      <c r="A707" s="42"/>
      <c r="B707" s="42"/>
      <c r="C707" s="43"/>
      <c r="S707" s="1"/>
      <c r="W707" s="1"/>
      <c r="X707" s="1"/>
      <c r="Y707" s="1"/>
      <c r="Z707" s="7"/>
    </row>
    <row r="708" spans="1:26">
      <c r="A708" s="42"/>
      <c r="B708" s="42"/>
      <c r="C708" s="43"/>
      <c r="S708" s="1"/>
      <c r="W708" s="1"/>
      <c r="X708" s="1"/>
      <c r="Y708" s="1"/>
      <c r="Z708" s="7"/>
    </row>
    <row r="709" spans="1:26">
      <c r="A709" s="42"/>
      <c r="B709" s="42"/>
      <c r="C709" s="43"/>
      <c r="S709" s="1"/>
      <c r="W709" s="1"/>
      <c r="X709" s="1"/>
      <c r="Y709" s="1"/>
      <c r="Z709" s="7"/>
    </row>
    <row r="710" spans="1:26">
      <c r="A710" s="42"/>
      <c r="B710" s="42"/>
      <c r="C710" s="43"/>
      <c r="S710" s="1"/>
      <c r="W710" s="1"/>
      <c r="X710" s="1"/>
      <c r="Y710" s="1"/>
      <c r="Z710" s="7"/>
    </row>
    <row r="711" spans="1:26">
      <c r="A711" s="42"/>
      <c r="B711" s="42"/>
      <c r="C711" s="43"/>
      <c r="S711" s="1"/>
      <c r="W711" s="1"/>
      <c r="X711" s="1"/>
      <c r="Y711" s="1"/>
      <c r="Z711" s="7"/>
    </row>
    <row r="712" spans="1:26">
      <c r="A712" s="42"/>
      <c r="B712" s="42"/>
      <c r="C712" s="43"/>
      <c r="S712" s="1"/>
      <c r="W712" s="1"/>
      <c r="X712" s="1"/>
      <c r="Y712" s="1"/>
      <c r="Z712" s="7"/>
    </row>
    <row r="713" spans="1:26">
      <c r="A713" s="42"/>
      <c r="B713" s="42"/>
      <c r="C713" s="43"/>
      <c r="S713" s="1"/>
      <c r="W713" s="1"/>
      <c r="X713" s="1"/>
      <c r="Y713" s="1"/>
      <c r="Z713" s="7"/>
    </row>
    <row r="714" spans="1:26">
      <c r="A714" s="42"/>
      <c r="B714" s="42"/>
      <c r="C714" s="43"/>
      <c r="S714" s="1"/>
      <c r="W714" s="1"/>
      <c r="X714" s="1"/>
      <c r="Y714" s="1"/>
      <c r="Z714" s="7"/>
    </row>
    <row r="715" spans="1:26">
      <c r="A715" s="42"/>
      <c r="B715" s="42"/>
      <c r="C715" s="43"/>
      <c r="S715" s="1"/>
      <c r="W715" s="1"/>
      <c r="X715" s="1"/>
      <c r="Y715" s="1"/>
      <c r="Z715" s="7"/>
    </row>
    <row r="716" spans="1:26">
      <c r="A716" s="42"/>
      <c r="B716" s="42"/>
      <c r="C716" s="43"/>
      <c r="S716" s="1"/>
      <c r="W716" s="1"/>
      <c r="X716" s="1"/>
      <c r="Y716" s="1"/>
      <c r="Z716" s="7"/>
    </row>
    <row r="717" spans="1:26">
      <c r="A717" s="42"/>
      <c r="B717" s="42"/>
      <c r="C717" s="43"/>
      <c r="S717" s="1"/>
      <c r="W717" s="1"/>
      <c r="X717" s="1"/>
      <c r="Y717" s="1"/>
      <c r="Z717" s="7"/>
    </row>
    <row r="718" spans="1:26">
      <c r="A718" s="42"/>
      <c r="B718" s="42"/>
      <c r="C718" s="43"/>
      <c r="S718" s="1"/>
      <c r="W718" s="1"/>
      <c r="X718" s="1"/>
      <c r="Y718" s="1"/>
      <c r="Z718" s="7"/>
    </row>
    <row r="719" spans="1:26">
      <c r="A719" s="42"/>
      <c r="B719" s="42"/>
      <c r="C719" s="43"/>
      <c r="S719" s="1"/>
      <c r="W719" s="1"/>
      <c r="X719" s="1"/>
      <c r="Y719" s="1"/>
      <c r="Z719" s="7"/>
    </row>
    <row r="720" spans="1:26">
      <c r="A720" s="42"/>
      <c r="B720" s="42"/>
      <c r="C720" s="43"/>
      <c r="S720" s="1"/>
      <c r="W720" s="1"/>
      <c r="X720" s="1"/>
      <c r="Y720" s="1"/>
      <c r="Z720" s="7"/>
    </row>
    <row r="721" spans="1:26">
      <c r="A721" s="42"/>
      <c r="B721" s="42"/>
      <c r="C721" s="43"/>
      <c r="S721" s="1"/>
      <c r="W721" s="1"/>
      <c r="X721" s="1"/>
      <c r="Y721" s="1"/>
      <c r="Z721" s="7"/>
    </row>
    <row r="722" spans="1:26">
      <c r="A722" s="42"/>
      <c r="B722" s="42"/>
      <c r="C722" s="43"/>
      <c r="S722" s="1"/>
      <c r="W722" s="1"/>
      <c r="X722" s="1"/>
      <c r="Y722" s="1"/>
      <c r="Z722" s="7"/>
    </row>
    <row r="723" spans="1:26">
      <c r="A723" s="42"/>
      <c r="B723" s="42"/>
      <c r="C723" s="43"/>
      <c r="S723" s="1"/>
      <c r="W723" s="1"/>
      <c r="X723" s="1"/>
      <c r="Y723" s="1"/>
      <c r="Z723" s="7"/>
    </row>
    <row r="724" spans="1:26">
      <c r="A724" s="42"/>
      <c r="B724" s="42"/>
      <c r="C724" s="43"/>
      <c r="S724" s="1"/>
      <c r="W724" s="1"/>
      <c r="X724" s="1"/>
      <c r="Y724" s="1"/>
      <c r="Z724" s="7"/>
    </row>
    <row r="725" spans="1:26">
      <c r="A725" s="42"/>
      <c r="B725" s="42"/>
      <c r="C725" s="43"/>
      <c r="S725" s="1"/>
      <c r="W725" s="1"/>
      <c r="X725" s="1"/>
      <c r="Y725" s="1"/>
      <c r="Z725" s="7"/>
    </row>
    <row r="726" spans="1:26">
      <c r="A726" s="42"/>
      <c r="B726" s="42"/>
      <c r="C726" s="43"/>
      <c r="S726" s="1"/>
      <c r="W726" s="1"/>
      <c r="X726" s="1"/>
      <c r="Y726" s="1"/>
      <c r="Z726" s="7"/>
    </row>
    <row r="727" spans="1:26">
      <c r="A727" s="42"/>
      <c r="B727" s="42"/>
      <c r="C727" s="43"/>
      <c r="S727" s="1"/>
      <c r="W727" s="1"/>
      <c r="X727" s="1"/>
      <c r="Y727" s="1"/>
      <c r="Z727" s="7"/>
    </row>
    <row r="728" spans="1:26">
      <c r="A728" s="42"/>
      <c r="B728" s="42"/>
      <c r="C728" s="43"/>
      <c r="S728" s="1"/>
      <c r="W728" s="1"/>
      <c r="X728" s="1"/>
      <c r="Y728" s="1"/>
      <c r="Z728" s="7"/>
    </row>
    <row r="729" spans="1:26">
      <c r="A729" s="42"/>
      <c r="B729" s="42"/>
      <c r="C729" s="43"/>
      <c r="S729" s="1"/>
      <c r="W729" s="1"/>
      <c r="X729" s="1"/>
      <c r="Y729" s="1"/>
      <c r="Z729" s="7"/>
    </row>
    <row r="730" spans="1:26">
      <c r="A730" s="42"/>
      <c r="B730" s="42"/>
      <c r="C730" s="43"/>
      <c r="S730" s="1"/>
      <c r="W730" s="1"/>
      <c r="X730" s="1"/>
      <c r="Y730" s="1"/>
      <c r="Z730" s="7"/>
    </row>
    <row r="731" spans="1:26">
      <c r="A731" s="42"/>
      <c r="B731" s="42"/>
      <c r="C731" s="43"/>
      <c r="S731" s="1"/>
      <c r="W731" s="1"/>
      <c r="X731" s="1"/>
      <c r="Y731" s="1"/>
      <c r="Z731" s="7"/>
    </row>
    <row r="732" spans="1:26">
      <c r="A732" s="42"/>
      <c r="B732" s="42"/>
      <c r="C732" s="43"/>
      <c r="S732" s="1"/>
      <c r="W732" s="1"/>
      <c r="X732" s="1"/>
      <c r="Y732" s="1"/>
      <c r="Z732" s="7"/>
    </row>
    <row r="733" spans="1:26">
      <c r="A733" s="42"/>
      <c r="B733" s="42"/>
      <c r="C733" s="43"/>
      <c r="S733" s="1"/>
      <c r="W733" s="1"/>
      <c r="X733" s="1"/>
      <c r="Y733" s="1"/>
      <c r="Z733" s="7"/>
    </row>
    <row r="734" spans="1:26">
      <c r="A734" s="42"/>
      <c r="B734" s="42"/>
      <c r="C734" s="43"/>
      <c r="S734" s="1"/>
      <c r="W734" s="1"/>
      <c r="X734" s="1"/>
      <c r="Y734" s="1"/>
      <c r="Z734" s="7"/>
    </row>
    <row r="735" spans="1:26">
      <c r="A735" s="42"/>
      <c r="B735" s="42"/>
      <c r="C735" s="43"/>
      <c r="S735" s="1"/>
      <c r="W735" s="1"/>
      <c r="X735" s="1"/>
      <c r="Y735" s="1"/>
      <c r="Z735" s="7"/>
    </row>
    <row r="736" spans="1:26">
      <c r="A736" s="42"/>
      <c r="B736" s="42"/>
      <c r="C736" s="43"/>
      <c r="S736" s="1"/>
      <c r="W736" s="1"/>
      <c r="X736" s="1"/>
      <c r="Y736" s="1"/>
      <c r="Z736" s="7"/>
    </row>
    <row r="737" spans="1:26">
      <c r="A737" s="42"/>
      <c r="B737" s="42"/>
      <c r="C737" s="43"/>
      <c r="S737" s="1"/>
      <c r="W737" s="1"/>
      <c r="X737" s="1"/>
      <c r="Y737" s="1"/>
      <c r="Z737" s="7"/>
    </row>
    <row r="738" spans="1:26">
      <c r="A738" s="42"/>
      <c r="B738" s="42"/>
      <c r="C738" s="43"/>
      <c r="S738" s="1"/>
      <c r="W738" s="1"/>
      <c r="X738" s="1"/>
      <c r="Y738" s="1"/>
      <c r="Z738" s="7"/>
    </row>
    <row r="739" spans="1:26">
      <c r="A739" s="42"/>
      <c r="B739" s="42"/>
      <c r="C739" s="43"/>
      <c r="S739" s="1"/>
      <c r="W739" s="1"/>
      <c r="X739" s="1"/>
      <c r="Y739" s="1"/>
      <c r="Z739" s="7"/>
    </row>
    <row r="740" spans="1:26">
      <c r="A740" s="42"/>
      <c r="B740" s="42"/>
      <c r="C740" s="43"/>
      <c r="S740" s="1"/>
      <c r="W740" s="1"/>
      <c r="X740" s="1"/>
      <c r="Y740" s="1"/>
      <c r="Z740" s="7"/>
    </row>
    <row r="741" spans="1:26">
      <c r="A741" s="42"/>
      <c r="B741" s="42"/>
      <c r="C741" s="43"/>
      <c r="S741" s="1"/>
      <c r="W741" s="1"/>
      <c r="X741" s="1"/>
      <c r="Y741" s="1"/>
      <c r="Z741" s="7"/>
    </row>
    <row r="742" spans="1:26">
      <c r="A742" s="42"/>
      <c r="B742" s="42"/>
      <c r="C742" s="43"/>
      <c r="S742" s="1"/>
      <c r="W742" s="1"/>
      <c r="X742" s="1"/>
      <c r="Y742" s="1"/>
      <c r="Z742" s="7"/>
    </row>
    <row r="743" spans="1:26">
      <c r="A743" s="42"/>
      <c r="B743" s="42"/>
      <c r="C743" s="43"/>
      <c r="S743" s="1"/>
      <c r="W743" s="1"/>
      <c r="X743" s="1"/>
      <c r="Y743" s="1"/>
      <c r="Z743" s="7"/>
    </row>
    <row r="744" spans="1:26">
      <c r="A744" s="42"/>
      <c r="B744" s="42"/>
      <c r="C744" s="43"/>
      <c r="S744" s="1"/>
      <c r="W744" s="1"/>
      <c r="X744" s="1"/>
      <c r="Y744" s="1"/>
      <c r="Z744" s="7"/>
    </row>
    <row r="745" spans="1:26">
      <c r="A745" s="42"/>
      <c r="B745" s="42"/>
      <c r="C745" s="43"/>
      <c r="S745" s="1"/>
      <c r="W745" s="1"/>
      <c r="X745" s="1"/>
      <c r="Y745" s="1"/>
      <c r="Z745" s="7"/>
    </row>
    <row r="746" spans="1:26">
      <c r="A746" s="42"/>
      <c r="B746" s="42"/>
      <c r="C746" s="43"/>
      <c r="S746" s="1"/>
      <c r="W746" s="1"/>
      <c r="X746" s="1"/>
      <c r="Y746" s="1"/>
      <c r="Z746" s="7"/>
    </row>
    <row r="747" spans="1:26">
      <c r="A747" s="42"/>
      <c r="B747" s="42"/>
      <c r="C747" s="43"/>
      <c r="S747" s="1"/>
      <c r="W747" s="1"/>
      <c r="X747" s="1"/>
      <c r="Y747" s="1"/>
      <c r="Z747" s="7"/>
    </row>
    <row r="748" spans="1:26">
      <c r="A748" s="42"/>
      <c r="B748" s="42"/>
      <c r="C748" s="43"/>
      <c r="S748" s="1"/>
      <c r="W748" s="1"/>
      <c r="X748" s="1"/>
      <c r="Y748" s="1"/>
      <c r="Z748" s="7"/>
    </row>
    <row r="749" spans="1:26">
      <c r="A749" s="42"/>
      <c r="B749" s="42"/>
      <c r="C749" s="43"/>
      <c r="S749" s="1"/>
      <c r="W749" s="1"/>
      <c r="X749" s="1"/>
      <c r="Y749" s="1"/>
      <c r="Z749" s="7"/>
    </row>
    <row r="750" spans="1:26">
      <c r="A750" s="42"/>
      <c r="B750" s="42"/>
      <c r="C750" s="43"/>
      <c r="S750" s="1"/>
      <c r="W750" s="1"/>
      <c r="X750" s="1"/>
      <c r="Y750" s="1"/>
      <c r="Z750" s="7"/>
    </row>
    <row r="751" spans="1:26">
      <c r="A751" s="42"/>
      <c r="B751" s="42"/>
      <c r="C751" s="43"/>
      <c r="S751" s="1"/>
      <c r="W751" s="1"/>
      <c r="X751" s="1"/>
      <c r="Y751" s="1"/>
      <c r="Z751" s="7"/>
    </row>
    <row r="752" spans="1:26">
      <c r="A752" s="42"/>
      <c r="B752" s="42"/>
      <c r="C752" s="43"/>
      <c r="S752" s="1"/>
      <c r="W752" s="1"/>
      <c r="X752" s="1"/>
      <c r="Y752" s="1"/>
      <c r="Z752" s="7"/>
    </row>
    <row r="753" spans="1:26">
      <c r="A753" s="42"/>
      <c r="B753" s="42"/>
      <c r="C753" s="43"/>
      <c r="S753" s="1"/>
      <c r="W753" s="1"/>
      <c r="X753" s="1"/>
      <c r="Y753" s="1"/>
      <c r="Z753" s="7"/>
    </row>
    <row r="754" spans="1:26">
      <c r="A754" s="42"/>
      <c r="B754" s="42"/>
      <c r="C754" s="43"/>
      <c r="S754" s="1"/>
      <c r="W754" s="1"/>
      <c r="X754" s="1"/>
      <c r="Y754" s="1"/>
      <c r="Z754" s="7"/>
    </row>
    <row r="755" spans="1:26">
      <c r="A755" s="42"/>
      <c r="B755" s="42"/>
      <c r="C755" s="43"/>
      <c r="S755" s="1"/>
      <c r="W755" s="1"/>
      <c r="X755" s="1"/>
      <c r="Y755" s="1"/>
      <c r="Z755" s="7"/>
    </row>
    <row r="756" spans="1:26">
      <c r="A756" s="42"/>
      <c r="B756" s="42"/>
      <c r="C756" s="43"/>
      <c r="S756" s="1"/>
      <c r="W756" s="1"/>
      <c r="X756" s="1"/>
      <c r="Y756" s="1"/>
      <c r="Z756" s="7"/>
    </row>
    <row r="757" spans="1:26">
      <c r="A757" s="42"/>
      <c r="B757" s="42"/>
      <c r="C757" s="43"/>
      <c r="S757" s="1"/>
      <c r="W757" s="1"/>
      <c r="X757" s="1"/>
      <c r="Y757" s="1"/>
      <c r="Z757" s="7"/>
    </row>
    <row r="758" spans="1:26">
      <c r="A758" s="42"/>
      <c r="B758" s="42"/>
      <c r="C758" s="43"/>
      <c r="S758" s="1"/>
      <c r="W758" s="1"/>
      <c r="X758" s="1"/>
      <c r="Y758" s="1"/>
      <c r="Z758" s="7"/>
    </row>
    <row r="759" spans="1:26">
      <c r="A759" s="42"/>
      <c r="B759" s="42"/>
      <c r="C759" s="43"/>
      <c r="S759" s="1"/>
      <c r="W759" s="1"/>
      <c r="X759" s="1"/>
      <c r="Y759" s="1"/>
      <c r="Z759" s="7"/>
    </row>
    <row r="760" spans="1:26">
      <c r="A760" s="42"/>
      <c r="B760" s="42"/>
      <c r="C760" s="43"/>
      <c r="S760" s="1"/>
      <c r="W760" s="1"/>
      <c r="X760" s="1"/>
      <c r="Y760" s="1"/>
      <c r="Z760" s="7"/>
    </row>
    <row r="761" spans="1:26">
      <c r="A761" s="42"/>
      <c r="B761" s="42"/>
      <c r="C761" s="43"/>
      <c r="S761" s="1"/>
      <c r="W761" s="1"/>
      <c r="X761" s="1"/>
      <c r="Y761" s="1"/>
      <c r="Z761" s="7"/>
    </row>
    <row r="762" spans="1:26">
      <c r="A762" s="42"/>
      <c r="B762" s="42"/>
      <c r="C762" s="43"/>
      <c r="S762" s="1"/>
      <c r="W762" s="1"/>
      <c r="X762" s="1"/>
      <c r="Y762" s="1"/>
      <c r="Z762" s="7"/>
    </row>
    <row r="763" spans="1:26">
      <c r="A763" s="42"/>
      <c r="B763" s="42"/>
      <c r="C763" s="43"/>
      <c r="S763" s="1"/>
      <c r="W763" s="1"/>
      <c r="X763" s="1"/>
      <c r="Y763" s="1"/>
      <c r="Z763" s="7"/>
    </row>
    <row r="764" spans="1:26">
      <c r="A764" s="42"/>
      <c r="B764" s="42"/>
      <c r="C764" s="43"/>
      <c r="S764" s="1"/>
      <c r="W764" s="1"/>
      <c r="X764" s="1"/>
      <c r="Y764" s="1"/>
      <c r="Z764" s="7"/>
    </row>
    <row r="765" spans="1:26">
      <c r="A765" s="42"/>
      <c r="B765" s="42"/>
      <c r="C765" s="43"/>
      <c r="S765" s="1"/>
      <c r="W765" s="1"/>
      <c r="X765" s="1"/>
      <c r="Y765" s="1"/>
      <c r="Z765" s="7"/>
    </row>
    <row r="766" spans="1:26">
      <c r="A766" s="42"/>
      <c r="B766" s="42"/>
      <c r="C766" s="43"/>
      <c r="S766" s="1"/>
      <c r="W766" s="1"/>
      <c r="X766" s="1"/>
      <c r="Y766" s="1"/>
      <c r="Z766" s="7"/>
    </row>
    <row r="767" spans="1:26">
      <c r="A767" s="42"/>
      <c r="B767" s="42"/>
      <c r="C767" s="43"/>
      <c r="S767" s="1"/>
      <c r="W767" s="1"/>
      <c r="X767" s="1"/>
      <c r="Y767" s="1"/>
      <c r="Z767" s="7"/>
    </row>
    <row r="768" spans="1:26">
      <c r="A768" s="42"/>
      <c r="B768" s="42"/>
      <c r="C768" s="43"/>
      <c r="S768" s="1"/>
      <c r="W768" s="1"/>
      <c r="X768" s="1"/>
      <c r="Y768" s="1"/>
      <c r="Z768" s="7"/>
    </row>
    <row r="769" spans="1:26">
      <c r="A769" s="42"/>
      <c r="B769" s="42"/>
      <c r="C769" s="43"/>
      <c r="S769" s="1"/>
      <c r="W769" s="1"/>
      <c r="X769" s="1"/>
      <c r="Y769" s="1"/>
      <c r="Z769" s="7"/>
    </row>
    <row r="770" spans="1:26">
      <c r="A770" s="42"/>
      <c r="B770" s="42"/>
      <c r="C770" s="43"/>
      <c r="S770" s="1"/>
      <c r="W770" s="1"/>
      <c r="X770" s="1"/>
      <c r="Y770" s="1"/>
      <c r="Z770" s="7"/>
    </row>
    <row r="771" spans="1:26">
      <c r="A771" s="42"/>
      <c r="B771" s="42"/>
      <c r="C771" s="43"/>
      <c r="S771" s="1"/>
      <c r="W771" s="1"/>
      <c r="X771" s="1"/>
      <c r="Y771" s="1"/>
      <c r="Z771" s="7"/>
    </row>
    <row r="772" spans="1:26">
      <c r="A772" s="42"/>
      <c r="B772" s="42"/>
      <c r="C772" s="43"/>
      <c r="S772" s="1"/>
      <c r="W772" s="1"/>
      <c r="X772" s="1"/>
      <c r="Y772" s="1"/>
      <c r="Z772" s="7"/>
    </row>
    <row r="773" spans="1:26">
      <c r="A773" s="42"/>
      <c r="B773" s="42"/>
      <c r="C773" s="43"/>
      <c r="S773" s="1"/>
      <c r="W773" s="1"/>
      <c r="X773" s="1"/>
      <c r="Y773" s="1"/>
      <c r="Z773" s="7"/>
    </row>
    <row r="774" spans="1:26">
      <c r="A774" s="42"/>
      <c r="B774" s="42"/>
      <c r="C774" s="43"/>
      <c r="S774" s="1"/>
      <c r="W774" s="1"/>
      <c r="X774" s="1"/>
      <c r="Y774" s="1"/>
      <c r="Z774" s="7"/>
    </row>
    <row r="775" spans="1:26">
      <c r="A775" s="42"/>
      <c r="B775" s="42"/>
      <c r="C775" s="43"/>
      <c r="S775" s="1"/>
      <c r="W775" s="1"/>
      <c r="X775" s="1"/>
      <c r="Y775" s="1"/>
      <c r="Z775" s="7"/>
    </row>
    <row r="776" spans="1:26">
      <c r="A776" s="42"/>
      <c r="B776" s="42"/>
      <c r="C776" s="43"/>
      <c r="S776" s="1"/>
      <c r="W776" s="1"/>
      <c r="X776" s="1"/>
      <c r="Y776" s="1"/>
      <c r="Z776" s="7"/>
    </row>
    <row r="777" spans="1:26">
      <c r="A777" s="42"/>
      <c r="B777" s="42"/>
      <c r="C777" s="43"/>
      <c r="S777" s="1"/>
      <c r="W777" s="1"/>
      <c r="X777" s="1"/>
      <c r="Y777" s="1"/>
      <c r="Z777" s="7"/>
    </row>
    <row r="778" spans="1:26">
      <c r="A778" s="42"/>
      <c r="B778" s="42"/>
      <c r="C778" s="43"/>
      <c r="S778" s="1"/>
      <c r="W778" s="1"/>
      <c r="X778" s="1"/>
      <c r="Y778" s="1"/>
      <c r="Z778" s="7"/>
    </row>
    <row r="779" spans="1:26">
      <c r="A779" s="42"/>
      <c r="B779" s="42"/>
      <c r="C779" s="43"/>
      <c r="S779" s="1"/>
      <c r="W779" s="1"/>
      <c r="X779" s="1"/>
      <c r="Y779" s="1"/>
      <c r="Z779" s="7"/>
    </row>
    <row r="780" spans="1:26">
      <c r="A780" s="42"/>
      <c r="B780" s="42"/>
      <c r="C780" s="43"/>
      <c r="S780" s="1"/>
      <c r="W780" s="1"/>
      <c r="X780" s="1"/>
      <c r="Y780" s="1"/>
      <c r="Z780" s="7"/>
    </row>
    <row r="781" spans="1:26">
      <c r="A781" s="42"/>
      <c r="B781" s="42"/>
      <c r="C781" s="43"/>
      <c r="S781" s="1"/>
      <c r="W781" s="1"/>
      <c r="X781" s="1"/>
      <c r="Y781" s="1"/>
      <c r="Z781" s="7"/>
    </row>
    <row r="782" spans="1:26">
      <c r="A782" s="42"/>
      <c r="B782" s="42"/>
      <c r="C782" s="43"/>
      <c r="S782" s="1"/>
      <c r="W782" s="1"/>
      <c r="X782" s="1"/>
      <c r="Y782" s="1"/>
      <c r="Z782" s="7"/>
    </row>
    <row r="783" spans="1:26">
      <c r="A783" s="42"/>
      <c r="B783" s="42"/>
      <c r="C783" s="43"/>
      <c r="S783" s="1"/>
      <c r="W783" s="1"/>
      <c r="X783" s="1"/>
      <c r="Y783" s="1"/>
      <c r="Z783" s="7"/>
    </row>
    <row r="784" spans="1:26">
      <c r="A784" s="42"/>
      <c r="B784" s="42"/>
      <c r="C784" s="43"/>
      <c r="S784" s="1"/>
      <c r="W784" s="1"/>
      <c r="X784" s="1"/>
      <c r="Y784" s="1"/>
      <c r="Z784" s="7"/>
    </row>
    <row r="785" spans="1:26">
      <c r="A785" s="42"/>
      <c r="B785" s="42"/>
      <c r="C785" s="43"/>
      <c r="S785" s="1"/>
      <c r="W785" s="1"/>
      <c r="X785" s="1"/>
      <c r="Y785" s="1"/>
      <c r="Z785" s="7"/>
    </row>
    <row r="786" spans="1:26">
      <c r="A786" s="42"/>
      <c r="B786" s="42"/>
      <c r="C786" s="43"/>
      <c r="S786" s="1"/>
      <c r="W786" s="1"/>
      <c r="X786" s="1"/>
      <c r="Y786" s="1"/>
      <c r="Z786" s="7"/>
    </row>
    <row r="787" spans="1:26">
      <c r="A787" s="42"/>
      <c r="B787" s="42"/>
      <c r="C787" s="43"/>
      <c r="S787" s="1"/>
      <c r="W787" s="1"/>
      <c r="X787" s="1"/>
      <c r="Y787" s="1"/>
      <c r="Z787" s="7"/>
    </row>
    <row r="788" spans="1:26">
      <c r="A788" s="42"/>
      <c r="B788" s="42"/>
      <c r="C788" s="43"/>
      <c r="S788" s="1"/>
      <c r="W788" s="1"/>
      <c r="X788" s="1"/>
      <c r="Y788" s="1"/>
      <c r="Z788" s="7"/>
    </row>
    <row r="789" spans="1:26">
      <c r="A789" s="42"/>
      <c r="B789" s="42"/>
      <c r="C789" s="43"/>
      <c r="S789" s="1"/>
      <c r="W789" s="1"/>
      <c r="X789" s="1"/>
      <c r="Y789" s="1"/>
      <c r="Z789" s="7"/>
    </row>
    <row r="790" spans="1:26">
      <c r="A790" s="42"/>
      <c r="B790" s="42"/>
      <c r="C790" s="43"/>
      <c r="S790" s="1"/>
      <c r="W790" s="1"/>
      <c r="X790" s="1"/>
      <c r="Y790" s="1"/>
      <c r="Z790" s="7"/>
    </row>
    <row r="791" spans="1:26">
      <c r="A791" s="42"/>
      <c r="B791" s="42"/>
      <c r="C791" s="43"/>
      <c r="S791" s="1"/>
      <c r="W791" s="1"/>
      <c r="X791" s="1"/>
      <c r="Y791" s="1"/>
      <c r="Z791" s="7"/>
    </row>
    <row r="792" spans="1:26">
      <c r="A792" s="42"/>
      <c r="B792" s="42"/>
      <c r="C792" s="43"/>
      <c r="S792" s="1"/>
      <c r="W792" s="1"/>
      <c r="X792" s="1"/>
      <c r="Y792" s="1"/>
      <c r="Z792" s="7"/>
    </row>
    <row r="793" spans="1:26">
      <c r="A793" s="42"/>
      <c r="B793" s="42"/>
      <c r="C793" s="43"/>
      <c r="S793" s="1"/>
      <c r="W793" s="1"/>
      <c r="X793" s="1"/>
      <c r="Y793" s="1"/>
      <c r="Z793" s="7"/>
    </row>
    <row r="794" spans="1:26">
      <c r="A794" s="42"/>
      <c r="B794" s="42"/>
      <c r="C794" s="43"/>
      <c r="S794" s="1"/>
      <c r="W794" s="1"/>
      <c r="X794" s="1"/>
      <c r="Y794" s="1"/>
      <c r="Z794" s="7"/>
    </row>
    <row r="795" spans="1:26">
      <c r="A795" s="42"/>
      <c r="B795" s="42"/>
      <c r="C795" s="43"/>
      <c r="S795" s="1"/>
      <c r="W795" s="1"/>
      <c r="X795" s="1"/>
      <c r="Y795" s="1"/>
      <c r="Z795" s="7"/>
    </row>
    <row r="796" spans="1:26">
      <c r="A796" s="42"/>
      <c r="B796" s="42"/>
      <c r="C796" s="43"/>
      <c r="S796" s="1"/>
      <c r="W796" s="1"/>
      <c r="X796" s="1"/>
      <c r="Y796" s="1"/>
      <c r="Z796" s="7"/>
    </row>
    <row r="797" spans="1:26">
      <c r="A797" s="42"/>
      <c r="B797" s="42"/>
      <c r="C797" s="43"/>
      <c r="S797" s="1"/>
      <c r="W797" s="1"/>
      <c r="X797" s="1"/>
      <c r="Y797" s="1"/>
      <c r="Z797" s="7"/>
    </row>
    <row r="798" spans="1:26">
      <c r="A798" s="42"/>
      <c r="B798" s="42"/>
      <c r="C798" s="43"/>
      <c r="S798" s="1"/>
      <c r="W798" s="1"/>
      <c r="X798" s="1"/>
      <c r="Y798" s="1"/>
      <c r="Z798" s="7"/>
    </row>
    <row r="799" spans="1:26">
      <c r="A799" s="42"/>
      <c r="B799" s="42"/>
      <c r="C799" s="43"/>
      <c r="S799" s="1"/>
      <c r="W799" s="1"/>
      <c r="X799" s="1"/>
      <c r="Y799" s="1"/>
      <c r="Z799" s="7"/>
    </row>
    <row r="800" spans="1:26">
      <c r="A800" s="42"/>
      <c r="B800" s="42"/>
      <c r="C800" s="43"/>
      <c r="S800" s="1"/>
      <c r="W800" s="1"/>
      <c r="X800" s="1"/>
      <c r="Y800" s="1"/>
      <c r="Z800" s="7"/>
    </row>
    <row r="801" spans="1:26">
      <c r="A801" s="42"/>
      <c r="B801" s="42"/>
      <c r="C801" s="43"/>
      <c r="S801" s="1"/>
      <c r="W801" s="1"/>
      <c r="X801" s="1"/>
      <c r="Y801" s="1"/>
      <c r="Z801" s="7"/>
    </row>
    <row r="802" spans="1:26">
      <c r="A802" s="42"/>
      <c r="B802" s="42"/>
      <c r="C802" s="43"/>
      <c r="S802" s="1"/>
      <c r="W802" s="1"/>
      <c r="X802" s="1"/>
      <c r="Y802" s="1"/>
      <c r="Z802" s="7"/>
    </row>
    <row r="803" spans="1:26">
      <c r="A803" s="42"/>
      <c r="B803" s="42"/>
      <c r="C803" s="43"/>
      <c r="S803" s="1"/>
      <c r="W803" s="1"/>
      <c r="X803" s="1"/>
      <c r="Y803" s="1"/>
      <c r="Z803" s="7"/>
    </row>
    <row r="804" spans="1:26">
      <c r="A804" s="42"/>
      <c r="B804" s="42"/>
      <c r="C804" s="43"/>
      <c r="S804" s="1"/>
      <c r="W804" s="1"/>
      <c r="X804" s="1"/>
      <c r="Y804" s="1"/>
      <c r="Z804" s="7"/>
    </row>
    <row r="805" spans="1:26">
      <c r="A805" s="42"/>
      <c r="B805" s="42"/>
      <c r="C805" s="43"/>
      <c r="S805" s="1"/>
      <c r="W805" s="1"/>
      <c r="X805" s="1"/>
      <c r="Y805" s="1"/>
      <c r="Z805" s="7"/>
    </row>
    <row r="806" spans="1:26">
      <c r="A806" s="42"/>
      <c r="B806" s="42"/>
      <c r="C806" s="43"/>
      <c r="S806" s="1"/>
      <c r="W806" s="1"/>
      <c r="X806" s="1"/>
      <c r="Y806" s="1"/>
      <c r="Z806" s="7"/>
    </row>
    <row r="807" spans="1:26">
      <c r="A807" s="42"/>
      <c r="B807" s="42"/>
      <c r="C807" s="43"/>
      <c r="S807" s="1"/>
      <c r="W807" s="1"/>
      <c r="X807" s="1"/>
      <c r="Y807" s="1"/>
      <c r="Z807" s="7"/>
    </row>
    <row r="808" spans="1:26">
      <c r="A808" s="42"/>
      <c r="B808" s="42"/>
      <c r="C808" s="43"/>
      <c r="S808" s="1"/>
      <c r="W808" s="1"/>
      <c r="X808" s="1"/>
      <c r="Y808" s="1"/>
      <c r="Z808" s="7"/>
    </row>
    <row r="809" spans="1:26">
      <c r="A809" s="42"/>
      <c r="B809" s="42"/>
      <c r="C809" s="43"/>
      <c r="S809" s="1"/>
      <c r="W809" s="1"/>
      <c r="X809" s="1"/>
      <c r="Y809" s="1"/>
      <c r="Z809" s="7"/>
    </row>
    <row r="810" spans="1:26">
      <c r="A810" s="42"/>
      <c r="B810" s="42"/>
      <c r="C810" s="43"/>
      <c r="S810" s="1"/>
      <c r="W810" s="1"/>
      <c r="X810" s="1"/>
      <c r="Y810" s="1"/>
      <c r="Z810" s="7"/>
    </row>
    <row r="811" spans="1:26">
      <c r="A811" s="42"/>
      <c r="B811" s="42"/>
      <c r="C811" s="43"/>
      <c r="S811" s="1"/>
      <c r="W811" s="1"/>
      <c r="X811" s="1"/>
      <c r="Y811" s="1"/>
      <c r="Z811" s="7"/>
    </row>
    <row r="812" spans="1:26">
      <c r="A812" s="42"/>
      <c r="B812" s="42"/>
      <c r="C812" s="43"/>
      <c r="S812" s="1"/>
      <c r="W812" s="1"/>
      <c r="X812" s="1"/>
      <c r="Y812" s="1"/>
      <c r="Z812" s="7"/>
    </row>
    <row r="813" spans="1:26">
      <c r="A813" s="42"/>
      <c r="B813" s="42"/>
      <c r="C813" s="43"/>
      <c r="S813" s="1"/>
      <c r="W813" s="1"/>
      <c r="X813" s="1"/>
      <c r="Y813" s="1"/>
      <c r="Z813" s="7"/>
    </row>
    <row r="814" spans="1:26">
      <c r="A814" s="42"/>
      <c r="B814" s="42"/>
      <c r="C814" s="43"/>
      <c r="S814" s="1"/>
      <c r="W814" s="1"/>
      <c r="X814" s="1"/>
      <c r="Y814" s="1"/>
      <c r="Z814" s="7"/>
    </row>
    <row r="815" spans="1:26">
      <c r="A815" s="42"/>
      <c r="B815" s="42"/>
      <c r="C815" s="43"/>
      <c r="S815" s="1"/>
      <c r="W815" s="1"/>
      <c r="X815" s="1"/>
      <c r="Y815" s="1"/>
      <c r="Z815" s="7"/>
    </row>
    <row r="816" spans="1:26">
      <c r="A816" s="42"/>
      <c r="B816" s="42"/>
      <c r="C816" s="43"/>
      <c r="S816" s="1"/>
      <c r="W816" s="1"/>
      <c r="X816" s="1"/>
      <c r="Y816" s="1"/>
      <c r="Z816" s="7"/>
    </row>
    <row r="817" spans="1:26">
      <c r="A817" s="42"/>
      <c r="B817" s="42"/>
      <c r="C817" s="43"/>
      <c r="S817" s="1"/>
      <c r="W817" s="1"/>
      <c r="X817" s="1"/>
      <c r="Y817" s="1"/>
      <c r="Z817" s="7"/>
    </row>
    <row r="818" spans="1:26">
      <c r="A818" s="42"/>
      <c r="B818" s="42"/>
      <c r="C818" s="43"/>
      <c r="S818" s="1"/>
      <c r="W818" s="1"/>
      <c r="X818" s="1"/>
      <c r="Y818" s="1"/>
      <c r="Z818" s="7"/>
    </row>
    <row r="819" spans="1:26">
      <c r="A819" s="42"/>
      <c r="B819" s="42"/>
      <c r="C819" s="43"/>
      <c r="S819" s="1"/>
      <c r="W819" s="1"/>
      <c r="X819" s="1"/>
      <c r="Y819" s="1"/>
      <c r="Z819" s="7"/>
    </row>
    <row r="820" spans="1:26">
      <c r="A820" s="42"/>
      <c r="B820" s="42"/>
      <c r="C820" s="43"/>
      <c r="S820" s="1"/>
      <c r="W820" s="1"/>
      <c r="X820" s="1"/>
      <c r="Y820" s="1"/>
      <c r="Z820" s="7"/>
    </row>
    <row r="821" spans="1:26">
      <c r="A821" s="42"/>
      <c r="B821" s="42"/>
      <c r="C821" s="43"/>
      <c r="S821" s="1"/>
      <c r="W821" s="1"/>
      <c r="X821" s="1"/>
      <c r="Y821" s="1"/>
      <c r="Z821" s="7"/>
    </row>
    <row r="822" spans="1:26">
      <c r="A822" s="42"/>
      <c r="B822" s="42"/>
      <c r="C822" s="43"/>
      <c r="S822" s="1"/>
      <c r="W822" s="1"/>
      <c r="X822" s="1"/>
      <c r="Y822" s="1"/>
      <c r="Z822" s="7"/>
    </row>
    <row r="823" spans="1:26">
      <c r="A823" s="42"/>
      <c r="B823" s="42"/>
      <c r="C823" s="43"/>
      <c r="S823" s="1"/>
      <c r="W823" s="1"/>
      <c r="X823" s="1"/>
      <c r="Y823" s="1"/>
      <c r="Z823" s="7"/>
    </row>
    <row r="824" spans="1:26">
      <c r="A824" s="42"/>
      <c r="B824" s="42"/>
      <c r="C824" s="43"/>
      <c r="S824" s="1"/>
      <c r="W824" s="1"/>
      <c r="X824" s="1"/>
      <c r="Y824" s="1"/>
      <c r="Z824" s="7"/>
    </row>
    <row r="825" spans="1:26">
      <c r="A825" s="42"/>
      <c r="B825" s="42"/>
      <c r="C825" s="43"/>
      <c r="S825" s="1"/>
      <c r="W825" s="1"/>
      <c r="X825" s="1"/>
      <c r="Y825" s="1"/>
      <c r="Z825" s="7"/>
    </row>
    <row r="826" spans="1:26">
      <c r="A826" s="42"/>
      <c r="B826" s="42"/>
      <c r="C826" s="43"/>
      <c r="S826" s="1"/>
      <c r="W826" s="1"/>
      <c r="X826" s="1"/>
      <c r="Y826" s="1"/>
      <c r="Z826" s="7"/>
    </row>
    <row r="827" spans="1:26">
      <c r="A827" s="42"/>
      <c r="B827" s="42"/>
      <c r="C827" s="43"/>
      <c r="S827" s="1"/>
      <c r="W827" s="1"/>
      <c r="X827" s="1"/>
      <c r="Y827" s="1"/>
      <c r="Z827" s="7"/>
    </row>
    <row r="828" spans="1:26">
      <c r="A828" s="42"/>
      <c r="B828" s="42"/>
      <c r="C828" s="43"/>
      <c r="S828" s="1"/>
      <c r="W828" s="1"/>
      <c r="X828" s="1"/>
      <c r="Y828" s="1"/>
      <c r="Z828" s="7"/>
    </row>
    <row r="829" spans="1:26">
      <c r="A829" s="42"/>
      <c r="B829" s="42"/>
      <c r="C829" s="43"/>
      <c r="S829" s="1"/>
      <c r="W829" s="1"/>
      <c r="X829" s="1"/>
      <c r="Y829" s="1"/>
      <c r="Z829" s="7"/>
    </row>
    <row r="830" spans="1:26">
      <c r="A830" s="42"/>
      <c r="B830" s="42"/>
      <c r="C830" s="43"/>
      <c r="S830" s="1"/>
      <c r="W830" s="1"/>
      <c r="X830" s="1"/>
      <c r="Y830" s="1"/>
      <c r="Z830" s="7"/>
    </row>
    <row r="831" spans="1:26">
      <c r="A831" s="42"/>
      <c r="B831" s="42"/>
      <c r="C831" s="43"/>
      <c r="S831" s="1"/>
      <c r="W831" s="1"/>
      <c r="X831" s="1"/>
      <c r="Y831" s="1"/>
      <c r="Z831" s="7"/>
    </row>
    <row r="832" spans="1:26">
      <c r="A832" s="42"/>
      <c r="B832" s="42"/>
      <c r="C832" s="43"/>
      <c r="S832" s="1"/>
      <c r="W832" s="1"/>
      <c r="X832" s="1"/>
      <c r="Y832" s="1"/>
      <c r="Z832" s="7"/>
    </row>
    <row r="833" spans="1:26">
      <c r="A833" s="42"/>
      <c r="B833" s="42"/>
      <c r="C833" s="43"/>
      <c r="S833" s="1"/>
      <c r="W833" s="1"/>
      <c r="X833" s="1"/>
      <c r="Y833" s="1"/>
      <c r="Z833" s="7"/>
    </row>
    <row r="834" spans="1:26">
      <c r="A834" s="42"/>
      <c r="B834" s="42"/>
      <c r="C834" s="43"/>
      <c r="S834" s="1"/>
      <c r="W834" s="1"/>
      <c r="X834" s="1"/>
      <c r="Y834" s="1"/>
      <c r="Z834" s="7"/>
    </row>
    <row r="835" spans="1:26">
      <c r="A835" s="42"/>
      <c r="B835" s="42"/>
      <c r="C835" s="43"/>
      <c r="S835" s="1"/>
      <c r="W835" s="1"/>
      <c r="X835" s="1"/>
      <c r="Y835" s="1"/>
      <c r="Z835" s="7"/>
    </row>
    <row r="836" spans="1:26">
      <c r="A836" s="42"/>
      <c r="B836" s="42"/>
      <c r="C836" s="43"/>
      <c r="S836" s="1"/>
      <c r="W836" s="1"/>
      <c r="X836" s="1"/>
      <c r="Y836" s="1"/>
      <c r="Z836" s="7"/>
    </row>
    <row r="837" spans="1:26">
      <c r="A837" s="42"/>
      <c r="B837" s="42"/>
      <c r="C837" s="43"/>
      <c r="S837" s="1"/>
      <c r="W837" s="1"/>
      <c r="X837" s="1"/>
      <c r="Y837" s="1"/>
      <c r="Z837" s="7"/>
    </row>
    <row r="838" spans="1:26">
      <c r="A838" s="42"/>
      <c r="B838" s="42"/>
      <c r="C838" s="43"/>
      <c r="S838" s="1"/>
      <c r="W838" s="1"/>
      <c r="X838" s="1"/>
      <c r="Y838" s="1"/>
      <c r="Z838" s="7"/>
    </row>
    <row r="839" spans="1:26">
      <c r="A839" s="42"/>
      <c r="B839" s="42"/>
      <c r="C839" s="43"/>
      <c r="S839" s="1"/>
      <c r="W839" s="1"/>
      <c r="X839" s="1"/>
      <c r="Y839" s="1"/>
      <c r="Z839" s="7"/>
    </row>
    <row r="840" spans="1:26">
      <c r="A840" s="42"/>
      <c r="B840" s="42"/>
      <c r="C840" s="43"/>
      <c r="S840" s="1"/>
      <c r="W840" s="1"/>
      <c r="X840" s="1"/>
      <c r="Y840" s="1"/>
      <c r="Z840" s="7"/>
    </row>
    <row r="841" spans="1:26">
      <c r="A841" s="42"/>
      <c r="B841" s="42"/>
      <c r="C841" s="43"/>
      <c r="S841" s="1"/>
      <c r="W841" s="1"/>
      <c r="X841" s="1"/>
      <c r="Y841" s="1"/>
      <c r="Z841" s="7"/>
    </row>
    <row r="842" spans="1:26">
      <c r="A842" s="42"/>
      <c r="B842" s="42"/>
      <c r="C842" s="43"/>
      <c r="S842" s="1"/>
      <c r="W842" s="1"/>
      <c r="X842" s="1"/>
      <c r="Y842" s="1"/>
      <c r="Z842" s="7"/>
    </row>
    <row r="843" spans="1:26">
      <c r="A843" s="42"/>
      <c r="B843" s="42"/>
      <c r="C843" s="43"/>
      <c r="S843" s="1"/>
      <c r="W843" s="1"/>
      <c r="X843" s="1"/>
      <c r="Y843" s="1"/>
      <c r="Z843" s="7"/>
    </row>
    <row r="844" spans="1:26">
      <c r="A844" s="42"/>
      <c r="B844" s="42"/>
      <c r="C844" s="43"/>
      <c r="S844" s="1"/>
      <c r="W844" s="1"/>
      <c r="X844" s="1"/>
      <c r="Y844" s="1"/>
      <c r="Z844" s="7"/>
    </row>
    <row r="845" spans="1:26">
      <c r="A845" s="42"/>
      <c r="B845" s="42"/>
      <c r="C845" s="43"/>
      <c r="S845" s="1"/>
      <c r="W845" s="1"/>
      <c r="X845" s="1"/>
      <c r="Y845" s="1"/>
      <c r="Z845" s="7"/>
    </row>
    <row r="846" spans="1:26">
      <c r="A846" s="42"/>
      <c r="B846" s="42"/>
      <c r="C846" s="43"/>
      <c r="S846" s="1"/>
      <c r="W846" s="1"/>
      <c r="X846" s="1"/>
      <c r="Y846" s="1"/>
      <c r="Z846" s="7"/>
    </row>
    <row r="847" spans="1:26">
      <c r="A847" s="42"/>
      <c r="B847" s="42"/>
      <c r="C847" s="43"/>
      <c r="S847" s="1"/>
      <c r="W847" s="1"/>
      <c r="X847" s="1"/>
      <c r="Y847" s="1"/>
      <c r="Z847" s="7"/>
    </row>
    <row r="848" spans="1:26">
      <c r="A848" s="42"/>
      <c r="B848" s="42"/>
      <c r="C848" s="43"/>
      <c r="S848" s="1"/>
      <c r="W848" s="1"/>
      <c r="X848" s="1"/>
      <c r="Y848" s="1"/>
      <c r="Z848" s="7"/>
    </row>
    <row r="849" spans="1:26">
      <c r="A849" s="42"/>
      <c r="B849" s="42"/>
      <c r="C849" s="43"/>
      <c r="S849" s="1"/>
      <c r="W849" s="1"/>
      <c r="X849" s="1"/>
      <c r="Y849" s="1"/>
      <c r="Z849" s="7"/>
    </row>
    <row r="850" spans="1:26">
      <c r="A850" s="42"/>
      <c r="B850" s="42"/>
      <c r="C850" s="43"/>
      <c r="S850" s="1"/>
      <c r="W850" s="1"/>
      <c r="X850" s="1"/>
      <c r="Y850" s="1"/>
      <c r="Z850" s="7"/>
    </row>
    <row r="851" spans="1:26">
      <c r="A851" s="42"/>
      <c r="B851" s="42"/>
      <c r="C851" s="43"/>
      <c r="S851" s="1"/>
      <c r="W851" s="1"/>
      <c r="X851" s="1"/>
      <c r="Y851" s="1"/>
      <c r="Z851" s="7"/>
    </row>
    <row r="852" spans="1:26">
      <c r="A852" s="42"/>
      <c r="B852" s="42"/>
      <c r="C852" s="43"/>
      <c r="S852" s="1"/>
      <c r="W852" s="1"/>
      <c r="X852" s="1"/>
      <c r="Y852" s="1"/>
      <c r="Z852" s="7"/>
    </row>
    <row r="853" spans="1:26">
      <c r="A853" s="42"/>
      <c r="B853" s="42"/>
      <c r="C853" s="43"/>
      <c r="S853" s="1"/>
      <c r="W853" s="1"/>
      <c r="X853" s="1"/>
      <c r="Y853" s="1"/>
      <c r="Z853" s="7"/>
    </row>
    <row r="854" spans="1:26">
      <c r="A854" s="42"/>
      <c r="B854" s="42"/>
      <c r="C854" s="43"/>
      <c r="S854" s="1"/>
      <c r="W854" s="1"/>
      <c r="X854" s="1"/>
      <c r="Y854" s="1"/>
      <c r="Z854" s="7"/>
    </row>
    <row r="855" spans="1:26">
      <c r="A855" s="42"/>
      <c r="B855" s="42"/>
      <c r="C855" s="43"/>
      <c r="S855" s="1"/>
      <c r="W855" s="1"/>
      <c r="X855" s="1"/>
      <c r="Y855" s="1"/>
      <c r="Z855" s="7"/>
    </row>
    <row r="856" spans="1:26">
      <c r="A856" s="42"/>
      <c r="B856" s="42"/>
      <c r="C856" s="43"/>
      <c r="S856" s="1"/>
      <c r="W856" s="1"/>
      <c r="X856" s="1"/>
      <c r="Y856" s="1"/>
      <c r="Z856" s="7"/>
    </row>
    <row r="857" spans="1:26">
      <c r="A857" s="42"/>
      <c r="B857" s="42"/>
      <c r="C857" s="43"/>
      <c r="S857" s="1"/>
      <c r="W857" s="1"/>
      <c r="X857" s="1"/>
      <c r="Y857" s="1"/>
      <c r="Z857" s="7"/>
    </row>
    <row r="858" spans="1:26">
      <c r="A858" s="42"/>
      <c r="B858" s="42"/>
      <c r="C858" s="43"/>
      <c r="S858" s="1"/>
      <c r="W858" s="1"/>
      <c r="X858" s="1"/>
      <c r="Y858" s="1"/>
      <c r="Z858" s="7"/>
    </row>
    <row r="859" spans="1:26">
      <c r="A859" s="42"/>
      <c r="B859" s="42"/>
      <c r="C859" s="43"/>
      <c r="S859" s="1"/>
      <c r="W859" s="1"/>
      <c r="X859" s="1"/>
      <c r="Y859" s="1"/>
      <c r="Z859" s="7"/>
    </row>
    <row r="860" spans="1:26">
      <c r="A860" s="42"/>
      <c r="B860" s="42"/>
      <c r="C860" s="43"/>
      <c r="S860" s="1"/>
      <c r="W860" s="1"/>
      <c r="X860" s="1"/>
      <c r="Y860" s="1"/>
      <c r="Z860" s="7"/>
    </row>
    <row r="861" spans="1:26">
      <c r="A861" s="42"/>
      <c r="B861" s="42"/>
      <c r="C861" s="43"/>
      <c r="S861" s="1"/>
      <c r="W861" s="1"/>
      <c r="X861" s="1"/>
      <c r="Y861" s="1"/>
      <c r="Z861" s="7"/>
    </row>
    <row r="862" spans="1:26">
      <c r="A862" s="42"/>
      <c r="B862" s="42"/>
      <c r="C862" s="43"/>
      <c r="S862" s="1"/>
      <c r="W862" s="1"/>
      <c r="X862" s="1"/>
      <c r="Y862" s="1"/>
      <c r="Z862" s="7"/>
    </row>
    <row r="863" spans="1:26">
      <c r="A863" s="42"/>
      <c r="B863" s="42"/>
      <c r="C863" s="43"/>
      <c r="S863" s="1"/>
      <c r="W863" s="1"/>
      <c r="X863" s="1"/>
      <c r="Y863" s="1"/>
      <c r="Z863" s="7"/>
    </row>
    <row r="864" spans="1:26">
      <c r="A864" s="42"/>
      <c r="B864" s="42"/>
      <c r="C864" s="43"/>
      <c r="S864" s="1"/>
      <c r="W864" s="1"/>
      <c r="X864" s="1"/>
      <c r="Y864" s="1"/>
      <c r="Z864" s="7"/>
    </row>
    <row r="865" spans="1:26">
      <c r="A865" s="42"/>
      <c r="B865" s="42"/>
      <c r="C865" s="43"/>
      <c r="S865" s="1"/>
      <c r="W865" s="1"/>
      <c r="X865" s="1"/>
      <c r="Y865" s="1"/>
      <c r="Z865" s="7"/>
    </row>
    <row r="866" spans="1:26">
      <c r="A866" s="42"/>
      <c r="B866" s="42"/>
      <c r="C866" s="43"/>
      <c r="S866" s="1"/>
      <c r="W866" s="1"/>
      <c r="X866" s="1"/>
      <c r="Y866" s="1"/>
      <c r="Z866" s="7"/>
    </row>
    <row r="867" spans="1:26">
      <c r="A867" s="42"/>
      <c r="B867" s="42"/>
      <c r="C867" s="43"/>
      <c r="S867" s="1"/>
      <c r="W867" s="1"/>
      <c r="X867" s="1"/>
      <c r="Y867" s="1"/>
      <c r="Z867" s="7"/>
    </row>
    <row r="868" spans="1:26">
      <c r="A868" s="42"/>
      <c r="B868" s="42"/>
      <c r="C868" s="43"/>
      <c r="S868" s="1"/>
      <c r="W868" s="1"/>
      <c r="X868" s="1"/>
      <c r="Y868" s="1"/>
      <c r="Z868" s="7"/>
    </row>
    <row r="869" spans="1:26">
      <c r="A869" s="42"/>
      <c r="B869" s="42"/>
      <c r="C869" s="43"/>
      <c r="S869" s="1"/>
      <c r="W869" s="1"/>
      <c r="X869" s="1"/>
      <c r="Y869" s="1"/>
      <c r="Z869" s="7"/>
    </row>
    <row r="870" spans="1:26">
      <c r="A870" s="42"/>
      <c r="B870" s="42"/>
      <c r="C870" s="43"/>
      <c r="S870" s="1"/>
      <c r="W870" s="1"/>
      <c r="X870" s="1"/>
      <c r="Y870" s="1"/>
      <c r="Z870" s="7"/>
    </row>
    <row r="871" spans="1:26">
      <c r="A871" s="42"/>
      <c r="B871" s="42"/>
      <c r="C871" s="43"/>
      <c r="S871" s="1"/>
      <c r="W871" s="1"/>
      <c r="X871" s="1"/>
      <c r="Y871" s="1"/>
      <c r="Z871" s="7"/>
    </row>
    <row r="872" spans="1:26">
      <c r="A872" s="42"/>
      <c r="B872" s="42"/>
      <c r="C872" s="43"/>
      <c r="S872" s="1"/>
      <c r="W872" s="1"/>
      <c r="X872" s="1"/>
      <c r="Y872" s="1"/>
      <c r="Z872" s="7"/>
    </row>
    <row r="873" spans="1:26">
      <c r="A873" s="42"/>
      <c r="B873" s="42"/>
      <c r="C873" s="43"/>
      <c r="S873" s="1"/>
      <c r="W873" s="1"/>
      <c r="X873" s="1"/>
      <c r="Y873" s="1"/>
      <c r="Z873" s="7"/>
    </row>
    <row r="874" spans="1:26">
      <c r="A874" s="42"/>
      <c r="B874" s="42"/>
      <c r="C874" s="43"/>
      <c r="S874" s="1"/>
      <c r="W874" s="1"/>
      <c r="X874" s="1"/>
      <c r="Y874" s="1"/>
      <c r="Z874" s="7"/>
    </row>
    <row r="875" spans="1:26">
      <c r="A875" s="42"/>
      <c r="B875" s="42"/>
      <c r="C875" s="43"/>
      <c r="S875" s="1"/>
      <c r="W875" s="1"/>
      <c r="X875" s="1"/>
      <c r="Y875" s="1"/>
      <c r="Z875" s="7"/>
    </row>
    <row r="876" spans="1:26">
      <c r="A876" s="42"/>
      <c r="B876" s="42"/>
      <c r="C876" s="43"/>
      <c r="S876" s="1"/>
      <c r="W876" s="1"/>
      <c r="X876" s="1"/>
      <c r="Y876" s="1"/>
      <c r="Z876" s="7"/>
    </row>
    <row r="877" spans="1:26">
      <c r="A877" s="42"/>
      <c r="B877" s="42"/>
      <c r="C877" s="43"/>
      <c r="S877" s="1"/>
      <c r="W877" s="1"/>
      <c r="X877" s="1"/>
      <c r="Y877" s="1"/>
      <c r="Z877" s="7"/>
    </row>
    <row r="878" spans="1:26">
      <c r="A878" s="42"/>
      <c r="B878" s="42"/>
      <c r="C878" s="43"/>
      <c r="S878" s="1"/>
      <c r="W878" s="1"/>
      <c r="X878" s="1"/>
      <c r="Y878" s="1"/>
      <c r="Z878" s="7"/>
    </row>
    <row r="879" spans="1:26">
      <c r="A879" s="42"/>
      <c r="B879" s="42"/>
      <c r="C879" s="43"/>
      <c r="S879" s="1"/>
      <c r="W879" s="1"/>
      <c r="X879" s="1"/>
      <c r="Y879" s="1"/>
      <c r="Z879" s="7"/>
    </row>
    <row r="880" spans="1:26">
      <c r="A880" s="42"/>
      <c r="B880" s="42"/>
      <c r="C880" s="43"/>
      <c r="S880" s="1"/>
      <c r="W880" s="1"/>
      <c r="X880" s="1"/>
      <c r="Y880" s="1"/>
      <c r="Z880" s="7"/>
    </row>
    <row r="881" spans="1:26">
      <c r="A881" s="42"/>
      <c r="B881" s="42"/>
      <c r="C881" s="43"/>
      <c r="S881" s="1"/>
      <c r="W881" s="1"/>
      <c r="X881" s="1"/>
      <c r="Y881" s="1"/>
      <c r="Z881" s="7"/>
    </row>
    <row r="882" spans="1:26">
      <c r="A882" s="42"/>
      <c r="B882" s="42"/>
      <c r="C882" s="43"/>
      <c r="S882" s="1"/>
      <c r="W882" s="1"/>
      <c r="X882" s="1"/>
      <c r="Y882" s="1"/>
      <c r="Z882" s="7"/>
    </row>
    <row r="883" spans="1:26">
      <c r="A883" s="42"/>
      <c r="B883" s="42"/>
      <c r="C883" s="43"/>
      <c r="S883" s="1"/>
      <c r="W883" s="1"/>
      <c r="X883" s="1"/>
      <c r="Y883" s="1"/>
      <c r="Z883" s="7"/>
    </row>
    <row r="884" spans="1:26">
      <c r="A884" s="42"/>
      <c r="B884" s="42"/>
      <c r="C884" s="43"/>
      <c r="S884" s="1"/>
      <c r="W884" s="1"/>
      <c r="X884" s="1"/>
      <c r="Y884" s="1"/>
      <c r="Z884" s="7"/>
    </row>
    <row r="885" spans="1:26">
      <c r="A885" s="42"/>
      <c r="B885" s="42"/>
      <c r="C885" s="43"/>
      <c r="S885" s="1"/>
      <c r="W885" s="1"/>
      <c r="X885" s="1"/>
      <c r="Y885" s="1"/>
      <c r="Z885" s="7"/>
    </row>
    <row r="886" spans="1:26">
      <c r="A886" s="42"/>
      <c r="B886" s="42"/>
      <c r="C886" s="43"/>
      <c r="S886" s="1"/>
      <c r="W886" s="1"/>
      <c r="X886" s="1"/>
      <c r="Y886" s="1"/>
      <c r="Z886" s="7"/>
    </row>
    <row r="887" spans="1:26">
      <c r="A887" s="42"/>
      <c r="B887" s="42"/>
      <c r="C887" s="43"/>
      <c r="S887" s="1"/>
      <c r="W887" s="1"/>
      <c r="X887" s="1"/>
      <c r="Y887" s="1"/>
      <c r="Z887" s="7"/>
    </row>
    <row r="888" spans="1:26">
      <c r="A888" s="42"/>
      <c r="B888" s="42"/>
      <c r="C888" s="43"/>
      <c r="S888" s="1"/>
      <c r="W888" s="1"/>
      <c r="X888" s="1"/>
      <c r="Y888" s="1"/>
      <c r="Z888" s="7"/>
    </row>
    <row r="889" spans="1:26">
      <c r="A889" s="42"/>
      <c r="B889" s="42"/>
      <c r="C889" s="43"/>
      <c r="S889" s="1"/>
      <c r="W889" s="1"/>
      <c r="X889" s="1"/>
      <c r="Y889" s="1"/>
      <c r="Z889" s="7"/>
    </row>
    <row r="890" spans="1:26">
      <c r="A890" s="42"/>
      <c r="B890" s="42"/>
      <c r="C890" s="43"/>
      <c r="S890" s="1"/>
      <c r="W890" s="1"/>
      <c r="X890" s="1"/>
      <c r="Y890" s="1"/>
      <c r="Z890" s="7"/>
    </row>
    <row r="891" spans="1:26">
      <c r="A891" s="42"/>
      <c r="B891" s="42"/>
      <c r="C891" s="43"/>
      <c r="S891" s="1"/>
      <c r="W891" s="1"/>
      <c r="X891" s="1"/>
      <c r="Y891" s="1"/>
      <c r="Z891" s="7"/>
    </row>
    <row r="892" spans="1:26">
      <c r="A892" s="42"/>
      <c r="B892" s="42"/>
      <c r="C892" s="43"/>
      <c r="S892" s="1"/>
      <c r="W892" s="1"/>
      <c r="X892" s="1"/>
      <c r="Y892" s="1"/>
      <c r="Z892" s="7"/>
    </row>
    <row r="893" spans="1:26">
      <c r="A893" s="42"/>
      <c r="B893" s="42"/>
      <c r="C893" s="43"/>
      <c r="S893" s="1"/>
      <c r="W893" s="1"/>
      <c r="X893" s="1"/>
      <c r="Y893" s="1"/>
      <c r="Z893" s="7"/>
    </row>
    <row r="894" spans="1:26">
      <c r="A894" s="42"/>
      <c r="B894" s="42"/>
      <c r="C894" s="43"/>
      <c r="S894" s="1"/>
      <c r="W894" s="1"/>
      <c r="X894" s="1"/>
      <c r="Y894" s="1"/>
      <c r="Z894" s="7"/>
    </row>
    <row r="895" spans="1:26">
      <c r="A895" s="42"/>
      <c r="B895" s="42"/>
      <c r="C895" s="43"/>
      <c r="S895" s="1"/>
      <c r="W895" s="1"/>
      <c r="X895" s="1"/>
      <c r="Y895" s="1"/>
      <c r="Z895" s="7"/>
    </row>
    <row r="896" spans="1:26">
      <c r="A896" s="42"/>
      <c r="B896" s="42"/>
      <c r="C896" s="43"/>
      <c r="S896" s="1"/>
      <c r="W896" s="1"/>
      <c r="X896" s="1"/>
      <c r="Y896" s="1"/>
      <c r="Z896" s="7"/>
    </row>
    <row r="897" spans="1:26">
      <c r="A897" s="42"/>
      <c r="B897" s="42"/>
      <c r="C897" s="43"/>
      <c r="S897" s="1"/>
      <c r="W897" s="1"/>
      <c r="X897" s="1"/>
      <c r="Y897" s="1"/>
      <c r="Z897" s="7"/>
    </row>
    <row r="898" spans="1:26">
      <c r="A898" s="42"/>
      <c r="B898" s="42"/>
      <c r="C898" s="43"/>
      <c r="S898" s="1"/>
      <c r="W898" s="1"/>
      <c r="X898" s="1"/>
      <c r="Y898" s="1"/>
      <c r="Z898" s="7"/>
    </row>
    <row r="899" spans="1:26">
      <c r="A899" s="42"/>
      <c r="B899" s="42"/>
      <c r="C899" s="43"/>
      <c r="S899" s="1"/>
      <c r="W899" s="1"/>
      <c r="X899" s="1"/>
      <c r="Y899" s="1"/>
      <c r="Z899" s="7"/>
    </row>
    <row r="900" spans="1:26">
      <c r="A900" s="42"/>
      <c r="B900" s="42"/>
      <c r="C900" s="43"/>
      <c r="S900" s="1"/>
      <c r="W900" s="1"/>
      <c r="X900" s="1"/>
      <c r="Y900" s="1"/>
      <c r="Z900" s="7"/>
    </row>
    <row r="901" spans="1:26">
      <c r="A901" s="42"/>
      <c r="B901" s="42"/>
      <c r="C901" s="43"/>
      <c r="S901" s="1"/>
      <c r="W901" s="1"/>
      <c r="X901" s="1"/>
      <c r="Y901" s="1"/>
      <c r="Z901" s="7"/>
    </row>
    <row r="902" spans="1:26">
      <c r="A902" s="42"/>
      <c r="B902" s="42"/>
      <c r="C902" s="43"/>
      <c r="S902" s="1"/>
      <c r="W902" s="1"/>
      <c r="X902" s="1"/>
      <c r="Y902" s="1"/>
      <c r="Z902" s="7"/>
    </row>
    <row r="903" spans="1:26">
      <c r="A903" s="42"/>
      <c r="B903" s="42"/>
      <c r="C903" s="43"/>
      <c r="S903" s="1"/>
      <c r="W903" s="1"/>
      <c r="X903" s="1"/>
      <c r="Y903" s="1"/>
      <c r="Z903" s="7"/>
    </row>
    <row r="904" spans="1:26">
      <c r="A904" s="42"/>
      <c r="B904" s="42"/>
      <c r="C904" s="43"/>
      <c r="S904" s="1"/>
      <c r="W904" s="1"/>
      <c r="X904" s="1"/>
      <c r="Y904" s="1"/>
      <c r="Z904" s="7"/>
    </row>
    <row r="905" spans="1:26">
      <c r="A905" s="42"/>
      <c r="B905" s="42"/>
      <c r="C905" s="43"/>
      <c r="S905" s="1"/>
      <c r="W905" s="1"/>
      <c r="X905" s="1"/>
      <c r="Y905" s="1"/>
      <c r="Z905" s="7"/>
    </row>
    <row r="906" spans="1:26">
      <c r="A906" s="42"/>
      <c r="B906" s="42"/>
      <c r="C906" s="43"/>
      <c r="S906" s="1"/>
      <c r="W906" s="1"/>
      <c r="X906" s="1"/>
      <c r="Y906" s="1"/>
      <c r="Z906" s="7"/>
    </row>
    <row r="907" spans="1:26">
      <c r="A907" s="42"/>
      <c r="B907" s="42"/>
      <c r="C907" s="43"/>
      <c r="S907" s="1"/>
      <c r="W907" s="1"/>
      <c r="X907" s="1"/>
      <c r="Y907" s="1"/>
      <c r="Z907" s="7"/>
    </row>
    <row r="908" spans="1:26">
      <c r="A908" s="42"/>
      <c r="B908" s="42"/>
      <c r="C908" s="43"/>
      <c r="S908" s="1"/>
      <c r="W908" s="1"/>
      <c r="X908" s="1"/>
      <c r="Y908" s="1"/>
      <c r="Z908" s="7"/>
    </row>
    <row r="909" spans="1:26">
      <c r="A909" s="42"/>
      <c r="B909" s="42"/>
      <c r="C909" s="43"/>
      <c r="S909" s="1"/>
      <c r="W909" s="1"/>
      <c r="X909" s="1"/>
      <c r="Y909" s="1"/>
      <c r="Z909" s="7"/>
    </row>
    <row r="910" spans="1:26">
      <c r="A910" s="42"/>
      <c r="B910" s="42"/>
      <c r="C910" s="43"/>
      <c r="S910" s="1"/>
      <c r="W910" s="1"/>
      <c r="X910" s="1"/>
      <c r="Y910" s="1"/>
      <c r="Z910" s="7"/>
    </row>
    <row r="911" spans="1:26">
      <c r="A911" s="42"/>
      <c r="B911" s="42"/>
      <c r="C911" s="43"/>
      <c r="S911" s="1"/>
      <c r="W911" s="1"/>
      <c r="X911" s="1"/>
      <c r="Y911" s="1"/>
      <c r="Z911" s="7"/>
    </row>
    <row r="912" spans="1:26">
      <c r="A912" s="42"/>
      <c r="B912" s="42"/>
      <c r="C912" s="43"/>
      <c r="S912" s="1"/>
      <c r="W912" s="1"/>
      <c r="X912" s="1"/>
      <c r="Y912" s="1"/>
      <c r="Z912" s="7"/>
    </row>
    <row r="913" spans="1:26">
      <c r="A913" s="42"/>
      <c r="B913" s="42"/>
      <c r="C913" s="43"/>
      <c r="S913" s="1"/>
      <c r="W913" s="1"/>
      <c r="X913" s="1"/>
      <c r="Y913" s="1"/>
      <c r="Z913" s="7"/>
    </row>
    <row r="914" spans="1:26">
      <c r="A914" s="42"/>
      <c r="B914" s="42"/>
      <c r="C914" s="43"/>
      <c r="S914" s="1"/>
      <c r="W914" s="1"/>
      <c r="X914" s="1"/>
      <c r="Y914" s="1"/>
      <c r="Z914" s="7"/>
    </row>
    <row r="915" spans="1:26">
      <c r="A915" s="42"/>
      <c r="B915" s="42"/>
      <c r="C915" s="43"/>
      <c r="S915" s="1"/>
      <c r="W915" s="1"/>
      <c r="X915" s="1"/>
      <c r="Y915" s="1"/>
      <c r="Z915" s="7"/>
    </row>
    <row r="916" spans="1:26">
      <c r="A916" s="42"/>
      <c r="B916" s="42"/>
      <c r="C916" s="43"/>
      <c r="S916" s="1"/>
      <c r="W916" s="1"/>
      <c r="X916" s="1"/>
      <c r="Y916" s="1"/>
      <c r="Z916" s="7"/>
    </row>
    <row r="917" spans="1:26">
      <c r="A917" s="42"/>
      <c r="B917" s="42"/>
      <c r="C917" s="43"/>
      <c r="S917" s="1"/>
      <c r="W917" s="1"/>
      <c r="X917" s="1"/>
      <c r="Y917" s="1"/>
      <c r="Z917" s="7"/>
    </row>
    <row r="918" spans="1:26">
      <c r="A918" s="42"/>
      <c r="B918" s="42"/>
      <c r="C918" s="43"/>
      <c r="S918" s="1"/>
      <c r="W918" s="1"/>
      <c r="X918" s="1"/>
      <c r="Y918" s="1"/>
      <c r="Z918" s="7"/>
    </row>
    <row r="919" spans="1:26">
      <c r="A919" s="42"/>
      <c r="B919" s="42"/>
      <c r="C919" s="43"/>
      <c r="S919" s="1"/>
      <c r="W919" s="1"/>
      <c r="X919" s="1"/>
      <c r="Y919" s="1"/>
      <c r="Z919" s="7"/>
    </row>
    <row r="920" spans="1:26">
      <c r="A920" s="42"/>
      <c r="B920" s="42"/>
      <c r="C920" s="43"/>
      <c r="S920" s="1"/>
      <c r="W920" s="1"/>
      <c r="X920" s="1"/>
      <c r="Y920" s="1"/>
      <c r="Z920" s="7"/>
    </row>
    <row r="921" spans="1:26">
      <c r="A921" s="42"/>
      <c r="B921" s="42"/>
      <c r="C921" s="43"/>
      <c r="S921" s="1"/>
      <c r="W921" s="1"/>
      <c r="X921" s="1"/>
      <c r="Y921" s="1"/>
      <c r="Z921" s="7"/>
    </row>
    <row r="922" spans="1:26">
      <c r="A922" s="42"/>
      <c r="B922" s="42"/>
      <c r="C922" s="43"/>
      <c r="S922" s="1"/>
      <c r="W922" s="1"/>
      <c r="X922" s="1"/>
      <c r="Y922" s="1"/>
      <c r="Z922" s="7"/>
    </row>
    <row r="923" spans="1:26">
      <c r="A923" s="42"/>
      <c r="B923" s="42"/>
      <c r="C923" s="43"/>
      <c r="S923" s="1"/>
      <c r="W923" s="1"/>
      <c r="X923" s="1"/>
      <c r="Y923" s="1"/>
      <c r="Z923" s="7"/>
    </row>
    <row r="924" spans="1:26">
      <c r="A924" s="42"/>
      <c r="B924" s="42"/>
      <c r="C924" s="43"/>
      <c r="S924" s="1"/>
      <c r="W924" s="1"/>
      <c r="X924" s="1"/>
      <c r="Y924" s="1"/>
      <c r="Z924" s="7"/>
    </row>
    <row r="925" spans="1:26">
      <c r="A925" s="42"/>
      <c r="B925" s="42"/>
      <c r="C925" s="43"/>
      <c r="S925" s="1"/>
      <c r="W925" s="1"/>
      <c r="X925" s="1"/>
      <c r="Y925" s="1"/>
      <c r="Z925" s="7"/>
    </row>
    <row r="926" spans="1:26">
      <c r="A926" s="42"/>
      <c r="B926" s="42"/>
      <c r="C926" s="43"/>
      <c r="S926" s="1"/>
      <c r="W926" s="1"/>
      <c r="X926" s="1"/>
      <c r="Y926" s="1"/>
      <c r="Z926" s="7"/>
    </row>
    <row r="927" spans="1:26">
      <c r="A927" s="42"/>
      <c r="B927" s="42"/>
      <c r="C927" s="43"/>
      <c r="S927" s="1"/>
      <c r="W927" s="1"/>
      <c r="X927" s="1"/>
      <c r="Y927" s="1"/>
      <c r="Z927" s="7"/>
    </row>
    <row r="928" spans="1:26">
      <c r="A928" s="42"/>
      <c r="B928" s="42"/>
      <c r="C928" s="43"/>
      <c r="S928" s="1"/>
      <c r="W928" s="1"/>
      <c r="X928" s="1"/>
      <c r="Y928" s="1"/>
      <c r="Z928" s="7"/>
    </row>
    <row r="929" spans="1:26">
      <c r="A929" s="42"/>
      <c r="B929" s="42"/>
      <c r="C929" s="43"/>
      <c r="S929" s="1"/>
      <c r="W929" s="1"/>
      <c r="X929" s="1"/>
      <c r="Y929" s="1"/>
      <c r="Z929" s="7"/>
    </row>
    <row r="930" spans="1:26">
      <c r="A930" s="42"/>
      <c r="B930" s="42"/>
      <c r="C930" s="43"/>
      <c r="S930" s="1"/>
      <c r="W930" s="1"/>
      <c r="X930" s="1"/>
      <c r="Y930" s="1"/>
      <c r="Z930" s="7"/>
    </row>
    <row r="931" spans="1:26">
      <c r="A931" s="42"/>
      <c r="B931" s="42"/>
      <c r="C931" s="43"/>
      <c r="S931" s="1"/>
      <c r="W931" s="1"/>
      <c r="X931" s="1"/>
      <c r="Y931" s="1"/>
      <c r="Z931" s="7"/>
    </row>
    <row r="932" spans="1:26">
      <c r="A932" s="42"/>
      <c r="B932" s="42"/>
      <c r="C932" s="43"/>
      <c r="S932" s="1"/>
      <c r="W932" s="1"/>
      <c r="X932" s="1"/>
      <c r="Y932" s="1"/>
      <c r="Z932" s="7"/>
    </row>
    <row r="933" spans="1:26">
      <c r="A933" s="42"/>
      <c r="B933" s="42"/>
      <c r="C933" s="43"/>
      <c r="S933" s="1"/>
      <c r="W933" s="1"/>
      <c r="X933" s="1"/>
      <c r="Y933" s="1"/>
      <c r="Z933" s="7"/>
    </row>
    <row r="934" spans="1:26">
      <c r="A934" s="42"/>
      <c r="B934" s="42"/>
      <c r="C934" s="43"/>
      <c r="S934" s="1"/>
      <c r="W934" s="1"/>
      <c r="X934" s="1"/>
      <c r="Y934" s="1"/>
      <c r="Z934" s="7"/>
    </row>
    <row r="935" spans="1:26">
      <c r="A935" s="42"/>
      <c r="B935" s="42"/>
      <c r="C935" s="43"/>
      <c r="S935" s="1"/>
      <c r="W935" s="1"/>
      <c r="X935" s="1"/>
      <c r="Y935" s="1"/>
      <c r="Z935" s="7"/>
    </row>
    <row r="936" spans="1:26">
      <c r="A936" s="42"/>
      <c r="B936" s="42"/>
      <c r="C936" s="43"/>
      <c r="S936" s="1"/>
      <c r="W936" s="1"/>
      <c r="X936" s="1"/>
      <c r="Y936" s="1"/>
      <c r="Z936" s="7"/>
    </row>
    <row r="937" spans="1:26">
      <c r="A937" s="42"/>
      <c r="B937" s="42"/>
      <c r="C937" s="43"/>
      <c r="S937" s="1"/>
      <c r="W937" s="1"/>
      <c r="X937" s="1"/>
      <c r="Y937" s="1"/>
      <c r="Z937" s="7"/>
    </row>
    <row r="938" spans="1:26">
      <c r="A938" s="42"/>
      <c r="B938" s="42"/>
      <c r="C938" s="43"/>
      <c r="S938" s="1"/>
      <c r="W938" s="1"/>
      <c r="X938" s="1"/>
      <c r="Y938" s="1"/>
      <c r="Z938" s="7"/>
    </row>
    <row r="939" spans="1:26">
      <c r="A939" s="42"/>
      <c r="B939" s="42"/>
      <c r="C939" s="43"/>
      <c r="S939" s="1"/>
      <c r="W939" s="1"/>
      <c r="X939" s="1"/>
      <c r="Y939" s="1"/>
      <c r="Z939" s="7"/>
    </row>
    <row r="940" spans="1:26">
      <c r="A940" s="42"/>
      <c r="B940" s="42"/>
      <c r="C940" s="43"/>
      <c r="S940" s="1"/>
      <c r="W940" s="1"/>
      <c r="X940" s="1"/>
      <c r="Y940" s="1"/>
      <c r="Z940" s="7"/>
    </row>
    <row r="941" spans="1:26">
      <c r="A941" s="42"/>
      <c r="B941" s="42"/>
      <c r="C941" s="43"/>
      <c r="S941" s="1"/>
      <c r="W941" s="1"/>
      <c r="X941" s="1"/>
      <c r="Y941" s="1"/>
      <c r="Z941" s="7"/>
    </row>
    <row r="942" spans="1:26">
      <c r="A942" s="42"/>
      <c r="B942" s="42"/>
      <c r="C942" s="43"/>
      <c r="S942" s="1"/>
      <c r="W942" s="1"/>
      <c r="X942" s="1"/>
      <c r="Y942" s="1"/>
      <c r="Z942" s="7"/>
    </row>
    <row r="943" spans="1:26">
      <c r="A943" s="42"/>
      <c r="B943" s="42"/>
      <c r="C943" s="43"/>
      <c r="S943" s="1"/>
      <c r="W943" s="1"/>
      <c r="X943" s="1"/>
      <c r="Y943" s="1"/>
      <c r="Z943" s="7"/>
    </row>
    <row r="944" spans="1:26">
      <c r="A944" s="42"/>
      <c r="B944" s="42"/>
      <c r="C944" s="43"/>
      <c r="S944" s="1"/>
      <c r="W944" s="1"/>
      <c r="X944" s="1"/>
      <c r="Y944" s="1"/>
      <c r="Z944" s="7"/>
    </row>
    <row r="945" spans="1:26">
      <c r="A945" s="42"/>
      <c r="B945" s="42"/>
      <c r="C945" s="43"/>
      <c r="S945" s="1"/>
      <c r="W945" s="1"/>
      <c r="X945" s="1"/>
      <c r="Y945" s="1"/>
      <c r="Z945" s="7"/>
    </row>
    <row r="946" spans="1:26">
      <c r="A946" s="42"/>
      <c r="B946" s="42"/>
      <c r="C946" s="43"/>
      <c r="S946" s="1"/>
      <c r="W946" s="1"/>
      <c r="X946" s="1"/>
      <c r="Y946" s="1"/>
      <c r="Z946" s="7"/>
    </row>
    <row r="947" spans="1:26">
      <c r="A947" s="42"/>
      <c r="B947" s="42"/>
      <c r="C947" s="43"/>
      <c r="S947" s="1"/>
      <c r="W947" s="1"/>
      <c r="X947" s="1"/>
      <c r="Y947" s="1"/>
      <c r="Z947" s="7"/>
    </row>
    <row r="948" spans="1:26">
      <c r="A948" s="42"/>
      <c r="B948" s="42"/>
      <c r="C948" s="43"/>
      <c r="S948" s="1"/>
      <c r="W948" s="1"/>
      <c r="X948" s="1"/>
      <c r="Y948" s="1"/>
      <c r="Z948" s="7"/>
    </row>
    <row r="949" spans="1:26">
      <c r="A949" s="42"/>
      <c r="B949" s="42"/>
      <c r="C949" s="43"/>
      <c r="S949" s="1"/>
      <c r="W949" s="1"/>
      <c r="X949" s="1"/>
      <c r="Y949" s="1"/>
      <c r="Z949" s="7"/>
    </row>
    <row r="950" spans="1:26">
      <c r="A950" s="42"/>
      <c r="B950" s="42"/>
      <c r="C950" s="43"/>
      <c r="S950" s="1"/>
      <c r="W950" s="1"/>
      <c r="X950" s="1"/>
      <c r="Y950" s="1"/>
      <c r="Z950" s="7"/>
    </row>
    <row r="951" spans="1:26">
      <c r="A951" s="42"/>
      <c r="B951" s="42"/>
      <c r="C951" s="43"/>
      <c r="S951" s="1"/>
      <c r="W951" s="1"/>
      <c r="X951" s="1"/>
      <c r="Y951" s="1"/>
      <c r="Z951" s="7"/>
    </row>
    <row r="952" spans="1:26">
      <c r="A952" s="42"/>
      <c r="B952" s="42"/>
      <c r="C952" s="43"/>
      <c r="S952" s="1"/>
      <c r="W952" s="1"/>
      <c r="X952" s="1"/>
      <c r="Y952" s="1"/>
      <c r="Z952" s="7"/>
    </row>
    <row r="953" spans="1:26">
      <c r="A953" s="42"/>
      <c r="B953" s="42"/>
      <c r="C953" s="43"/>
      <c r="S953" s="1"/>
      <c r="W953" s="1"/>
      <c r="X953" s="1"/>
      <c r="Y953" s="1"/>
      <c r="Z953" s="7"/>
    </row>
    <row r="954" spans="1:26">
      <c r="A954" s="42"/>
      <c r="B954" s="42"/>
      <c r="C954" s="43"/>
      <c r="S954" s="1"/>
      <c r="W954" s="1"/>
      <c r="X954" s="1"/>
      <c r="Y954" s="1"/>
      <c r="Z954" s="7"/>
    </row>
    <row r="955" spans="1:26">
      <c r="A955" s="42"/>
      <c r="B955" s="42"/>
      <c r="C955" s="43"/>
      <c r="S955" s="1"/>
      <c r="W955" s="1"/>
      <c r="X955" s="1"/>
      <c r="Y955" s="1"/>
      <c r="Z955" s="7"/>
    </row>
    <row r="956" spans="1:26">
      <c r="A956" s="42"/>
      <c r="B956" s="42"/>
      <c r="C956" s="43"/>
      <c r="S956" s="1"/>
      <c r="W956" s="1"/>
      <c r="X956" s="1"/>
      <c r="Y956" s="1"/>
      <c r="Z956" s="7"/>
    </row>
    <row r="957" spans="1:26">
      <c r="A957" s="42"/>
      <c r="B957" s="42"/>
      <c r="C957" s="43"/>
      <c r="S957" s="1"/>
      <c r="W957" s="1"/>
      <c r="X957" s="1"/>
      <c r="Y957" s="1"/>
      <c r="Z957" s="7"/>
    </row>
    <row r="958" spans="1:26">
      <c r="A958" s="42"/>
      <c r="B958" s="42"/>
      <c r="C958" s="43"/>
      <c r="S958" s="1"/>
      <c r="W958" s="1"/>
      <c r="X958" s="1"/>
      <c r="Y958" s="1"/>
      <c r="Z958" s="7"/>
    </row>
    <row r="959" spans="1:26">
      <c r="A959" s="42"/>
      <c r="B959" s="42"/>
      <c r="C959" s="43"/>
      <c r="S959" s="1"/>
      <c r="W959" s="1"/>
      <c r="X959" s="1"/>
      <c r="Y959" s="1"/>
      <c r="Z959" s="7"/>
    </row>
    <row r="960" spans="1:26">
      <c r="A960" s="42"/>
      <c r="B960" s="42"/>
      <c r="C960" s="43"/>
      <c r="S960" s="1"/>
      <c r="W960" s="1"/>
      <c r="X960" s="1"/>
      <c r="Y960" s="1"/>
      <c r="Z960" s="7"/>
    </row>
    <row r="961" spans="1:26">
      <c r="A961" s="42"/>
      <c r="B961" s="42"/>
      <c r="C961" s="43"/>
      <c r="S961" s="1"/>
      <c r="W961" s="1"/>
      <c r="X961" s="1"/>
      <c r="Y961" s="1"/>
      <c r="Z961" s="7"/>
    </row>
    <row r="962" spans="1:26">
      <c r="A962" s="42"/>
      <c r="B962" s="42"/>
      <c r="C962" s="43"/>
      <c r="S962" s="1"/>
      <c r="W962" s="1"/>
      <c r="X962" s="1"/>
      <c r="Y962" s="1"/>
      <c r="Z962" s="7"/>
    </row>
    <row r="963" spans="1:26">
      <c r="A963" s="42"/>
      <c r="B963" s="42"/>
      <c r="C963" s="43"/>
      <c r="S963" s="1"/>
      <c r="W963" s="1"/>
      <c r="X963" s="1"/>
      <c r="Y963" s="1"/>
      <c r="Z963" s="7"/>
    </row>
    <row r="964" spans="1:26">
      <c r="A964" s="42"/>
      <c r="B964" s="42"/>
      <c r="C964" s="43"/>
      <c r="S964" s="1"/>
      <c r="W964" s="1"/>
      <c r="X964" s="1"/>
      <c r="Y964" s="1"/>
      <c r="Z964" s="7"/>
    </row>
    <row r="965" spans="1:26">
      <c r="A965" s="42"/>
      <c r="B965" s="42"/>
      <c r="C965" s="43"/>
      <c r="S965" s="1"/>
      <c r="W965" s="1"/>
      <c r="X965" s="1"/>
      <c r="Y965" s="1"/>
      <c r="Z965" s="7"/>
    </row>
    <row r="966" spans="1:26">
      <c r="A966" s="42"/>
      <c r="B966" s="42"/>
      <c r="C966" s="43"/>
      <c r="S966" s="1"/>
      <c r="W966" s="1"/>
      <c r="X966" s="1"/>
      <c r="Y966" s="1"/>
      <c r="Z966" s="7"/>
    </row>
    <row r="967" spans="1:26">
      <c r="A967" s="42"/>
      <c r="B967" s="42"/>
      <c r="C967" s="43"/>
      <c r="S967" s="1"/>
      <c r="W967" s="1"/>
      <c r="X967" s="1"/>
      <c r="Y967" s="1"/>
      <c r="Z967" s="7"/>
    </row>
    <row r="968" spans="1:26">
      <c r="A968" s="42"/>
      <c r="B968" s="42"/>
      <c r="C968" s="43"/>
      <c r="S968" s="1"/>
      <c r="W968" s="1"/>
      <c r="X968" s="1"/>
      <c r="Y968" s="1"/>
      <c r="Z968" s="7"/>
    </row>
    <row r="969" spans="1:26">
      <c r="A969" s="42"/>
      <c r="B969" s="42"/>
      <c r="C969" s="43"/>
      <c r="S969" s="1"/>
      <c r="W969" s="1"/>
      <c r="X969" s="1"/>
      <c r="Y969" s="1"/>
      <c r="Z969" s="7"/>
    </row>
    <row r="970" spans="1:26">
      <c r="A970" s="42"/>
      <c r="B970" s="42"/>
      <c r="C970" s="43"/>
      <c r="S970" s="1"/>
      <c r="W970" s="1"/>
      <c r="X970" s="1"/>
      <c r="Y970" s="1"/>
      <c r="Z970" s="7"/>
    </row>
    <row r="971" spans="1:26">
      <c r="A971" s="42"/>
      <c r="B971" s="42"/>
      <c r="C971" s="43"/>
      <c r="S971" s="1"/>
      <c r="W971" s="1"/>
      <c r="X971" s="1"/>
      <c r="Y971" s="1"/>
      <c r="Z971" s="7"/>
    </row>
    <row r="972" spans="1:26">
      <c r="A972" s="42"/>
      <c r="B972" s="42"/>
      <c r="C972" s="43"/>
      <c r="S972" s="1"/>
      <c r="W972" s="1"/>
      <c r="X972" s="1"/>
      <c r="Y972" s="1"/>
      <c r="Z972" s="7"/>
    </row>
    <row r="973" spans="1:26">
      <c r="A973" s="42"/>
      <c r="B973" s="42"/>
      <c r="C973" s="43"/>
      <c r="S973" s="1"/>
      <c r="W973" s="1"/>
      <c r="X973" s="1"/>
      <c r="Y973" s="1"/>
      <c r="Z973" s="7"/>
    </row>
    <row r="974" spans="1:26">
      <c r="A974" s="42"/>
      <c r="B974" s="42"/>
      <c r="C974" s="43"/>
      <c r="S974" s="1"/>
      <c r="W974" s="1"/>
      <c r="X974" s="1"/>
      <c r="Y974" s="1"/>
      <c r="Z974" s="7"/>
    </row>
    <row r="975" spans="1:26">
      <c r="A975" s="42"/>
      <c r="B975" s="42"/>
      <c r="C975" s="43"/>
      <c r="S975" s="1"/>
      <c r="W975" s="1"/>
      <c r="X975" s="1"/>
      <c r="Y975" s="1"/>
      <c r="Z975" s="7"/>
    </row>
    <row r="976" spans="1:26">
      <c r="A976" s="42"/>
      <c r="B976" s="42"/>
      <c r="C976" s="43"/>
      <c r="S976" s="1"/>
      <c r="W976" s="1"/>
      <c r="X976" s="1"/>
      <c r="Y976" s="1"/>
      <c r="Z976" s="7"/>
    </row>
    <row r="977" spans="1:26">
      <c r="A977" s="42"/>
      <c r="B977" s="42"/>
      <c r="C977" s="43"/>
      <c r="S977" s="1"/>
      <c r="W977" s="1"/>
      <c r="X977" s="1"/>
      <c r="Y977" s="1"/>
      <c r="Z977" s="7"/>
    </row>
    <row r="978" spans="1:26">
      <c r="A978" s="42"/>
      <c r="B978" s="42"/>
      <c r="C978" s="43"/>
      <c r="S978" s="1"/>
      <c r="W978" s="1"/>
      <c r="X978" s="1"/>
      <c r="Y978" s="1"/>
      <c r="Z978" s="7"/>
    </row>
    <row r="979" spans="1:26">
      <c r="A979" s="42"/>
      <c r="B979" s="42"/>
      <c r="C979" s="43"/>
      <c r="S979" s="1"/>
      <c r="W979" s="1"/>
      <c r="X979" s="1"/>
      <c r="Y979" s="1"/>
      <c r="Z979" s="7"/>
    </row>
    <row r="980" spans="1:26">
      <c r="A980" s="42"/>
      <c r="B980" s="42"/>
      <c r="C980" s="43"/>
      <c r="S980" s="1"/>
      <c r="W980" s="1"/>
      <c r="X980" s="1"/>
      <c r="Y980" s="1"/>
      <c r="Z980" s="7"/>
    </row>
    <row r="981" spans="1:26">
      <c r="A981" s="42"/>
      <c r="B981" s="42"/>
      <c r="C981" s="43"/>
      <c r="S981" s="1"/>
      <c r="W981" s="1"/>
      <c r="X981" s="1"/>
      <c r="Y981" s="1"/>
      <c r="Z981" s="7"/>
    </row>
    <row r="982" spans="1:26">
      <c r="A982" s="42"/>
      <c r="B982" s="42"/>
      <c r="C982" s="43"/>
      <c r="S982" s="1"/>
      <c r="W982" s="1"/>
      <c r="X982" s="1"/>
      <c r="Y982" s="1"/>
      <c r="Z982" s="7"/>
    </row>
    <row r="983" spans="1:26">
      <c r="A983" s="42"/>
      <c r="B983" s="42"/>
      <c r="C983" s="43"/>
      <c r="S983" s="1"/>
      <c r="W983" s="1"/>
      <c r="X983" s="1"/>
      <c r="Y983" s="1"/>
      <c r="Z983" s="7"/>
    </row>
    <row r="984" spans="1:26">
      <c r="A984" s="42"/>
      <c r="B984" s="42"/>
      <c r="C984" s="43"/>
      <c r="S984" s="1"/>
      <c r="W984" s="1"/>
      <c r="X984" s="1"/>
      <c r="Y984" s="1"/>
      <c r="Z984" s="7"/>
    </row>
    <row r="985" spans="1:26">
      <c r="A985" s="42"/>
      <c r="B985" s="42"/>
      <c r="C985" s="43"/>
      <c r="S985" s="1"/>
      <c r="W985" s="1"/>
      <c r="X985" s="1"/>
      <c r="Y985" s="1"/>
      <c r="Z985" s="7"/>
    </row>
    <row r="986" spans="1:26">
      <c r="A986" s="42"/>
      <c r="B986" s="42"/>
      <c r="C986" s="43"/>
      <c r="S986" s="1"/>
      <c r="W986" s="1"/>
      <c r="X986" s="1"/>
      <c r="Y986" s="1"/>
      <c r="Z986" s="7"/>
    </row>
    <row r="987" spans="1:26">
      <c r="A987" s="42"/>
      <c r="B987" s="42"/>
      <c r="C987" s="43"/>
      <c r="S987" s="1"/>
      <c r="W987" s="1"/>
      <c r="X987" s="1"/>
      <c r="Y987" s="1"/>
      <c r="Z987" s="7"/>
    </row>
    <row r="988" spans="1:26">
      <c r="A988" s="42"/>
      <c r="B988" s="42"/>
      <c r="C988" s="43"/>
      <c r="S988" s="1"/>
      <c r="W988" s="1"/>
      <c r="X988" s="1"/>
      <c r="Y988" s="1"/>
      <c r="Z988" s="7"/>
    </row>
    <row r="989" spans="1:26">
      <c r="A989" s="42"/>
      <c r="B989" s="42"/>
      <c r="C989" s="43"/>
      <c r="S989" s="1"/>
      <c r="W989" s="1"/>
      <c r="X989" s="1"/>
      <c r="Y989" s="1"/>
      <c r="Z989" s="7"/>
    </row>
    <row r="990" spans="1:26">
      <c r="A990" s="42"/>
      <c r="B990" s="42"/>
      <c r="C990" s="43"/>
      <c r="S990" s="1"/>
      <c r="W990" s="1"/>
      <c r="X990" s="1"/>
      <c r="Y990" s="1"/>
      <c r="Z990" s="7"/>
    </row>
    <row r="991" spans="1:26">
      <c r="A991" s="42"/>
      <c r="B991" s="42"/>
      <c r="C991" s="43"/>
      <c r="S991" s="1"/>
      <c r="W991" s="1"/>
      <c r="X991" s="1"/>
      <c r="Y991" s="1"/>
      <c r="Z991" s="7"/>
    </row>
    <row r="992" spans="1:26">
      <c r="A992" s="42"/>
      <c r="B992" s="42"/>
      <c r="C992" s="43"/>
      <c r="S992" s="1"/>
      <c r="W992" s="1"/>
      <c r="X992" s="1"/>
      <c r="Y992" s="1"/>
      <c r="Z992" s="7"/>
    </row>
    <row r="993" spans="1:26">
      <c r="A993" s="42"/>
      <c r="B993" s="42"/>
      <c r="C993" s="43"/>
      <c r="S993" s="1"/>
      <c r="W993" s="1"/>
      <c r="X993" s="1"/>
      <c r="Y993" s="1"/>
      <c r="Z993" s="7"/>
    </row>
    <row r="994" spans="1:26">
      <c r="A994" s="42"/>
      <c r="B994" s="42"/>
      <c r="C994" s="43"/>
      <c r="S994" s="1"/>
      <c r="W994" s="1"/>
      <c r="X994" s="1"/>
      <c r="Y994" s="1"/>
      <c r="Z994" s="7"/>
    </row>
    <row r="995" spans="1:26">
      <c r="A995" s="42"/>
      <c r="B995" s="42"/>
      <c r="C995" s="43"/>
      <c r="S995" s="1"/>
      <c r="W995" s="1"/>
      <c r="X995" s="1"/>
      <c r="Y995" s="1"/>
      <c r="Z995" s="7"/>
    </row>
    <row r="996" spans="1:26">
      <c r="A996" s="42"/>
      <c r="B996" s="42"/>
      <c r="C996" s="43"/>
      <c r="S996" s="1"/>
      <c r="W996" s="1"/>
      <c r="X996" s="1"/>
      <c r="Y996" s="1"/>
      <c r="Z996" s="7"/>
    </row>
    <row r="997" spans="1:26">
      <c r="A997" s="42"/>
      <c r="B997" s="42"/>
      <c r="C997" s="43"/>
      <c r="S997" s="1"/>
      <c r="W997" s="1"/>
      <c r="X997" s="1"/>
      <c r="Y997" s="1"/>
      <c r="Z997" s="7"/>
    </row>
    <row r="998" spans="1:26">
      <c r="A998" s="42"/>
      <c r="B998" s="42"/>
      <c r="C998" s="43"/>
      <c r="S998" s="1"/>
      <c r="W998" s="1"/>
      <c r="X998" s="1"/>
      <c r="Y998" s="1"/>
      <c r="Z998" s="7"/>
    </row>
    <row r="999" spans="1:26">
      <c r="A999" s="42"/>
      <c r="B999" s="42"/>
      <c r="C999" s="43"/>
      <c r="S999" s="1"/>
      <c r="W999" s="1"/>
      <c r="X999" s="1"/>
      <c r="Y999" s="1"/>
      <c r="Z999" s="7"/>
    </row>
    <row r="1000" spans="1:26">
      <c r="A1000" s="42"/>
      <c r="B1000" s="42"/>
      <c r="C1000" s="43"/>
      <c r="S1000" s="1"/>
      <c r="W1000" s="1"/>
      <c r="X1000" s="1"/>
      <c r="Y1000" s="1"/>
      <c r="Z1000" s="7"/>
    </row>
    <row r="1001" spans="1:26">
      <c r="A1001" s="42"/>
      <c r="B1001" s="42"/>
      <c r="C1001" s="43"/>
      <c r="S1001" s="1"/>
      <c r="W1001" s="1"/>
      <c r="X1001" s="1"/>
      <c r="Y1001" s="1"/>
      <c r="Z1001" s="7"/>
    </row>
    <row r="1002" spans="1:26">
      <c r="A1002" s="42"/>
      <c r="B1002" s="42"/>
      <c r="C1002" s="43"/>
      <c r="S1002" s="1"/>
      <c r="W1002" s="1"/>
      <c r="X1002" s="1"/>
      <c r="Y1002" s="1"/>
      <c r="Z1002" s="7"/>
    </row>
    <row r="1003" spans="1:26">
      <c r="A1003" s="42"/>
      <c r="B1003" s="42"/>
      <c r="C1003" s="43"/>
      <c r="S1003" s="1"/>
      <c r="W1003" s="1"/>
      <c r="X1003" s="1"/>
      <c r="Y1003" s="1"/>
      <c r="Z1003" s="7"/>
    </row>
    <row r="1004" spans="1:26">
      <c r="A1004" s="42"/>
      <c r="B1004" s="42"/>
      <c r="C1004" s="43"/>
      <c r="S1004" s="1"/>
      <c r="W1004" s="1"/>
      <c r="X1004" s="1"/>
      <c r="Y1004" s="1"/>
      <c r="Z1004" s="7"/>
    </row>
    <row r="1005" spans="1:26">
      <c r="A1005" s="42"/>
      <c r="B1005" s="42"/>
      <c r="C1005" s="43"/>
      <c r="S1005" s="1"/>
      <c r="W1005" s="1"/>
      <c r="X1005" s="1"/>
      <c r="Y1005" s="1"/>
      <c r="Z1005" s="7"/>
    </row>
    <row r="1006" spans="1:26">
      <c r="A1006" s="42"/>
      <c r="B1006" s="42"/>
      <c r="C1006" s="43"/>
      <c r="S1006" s="1"/>
      <c r="W1006" s="1"/>
      <c r="X1006" s="1"/>
      <c r="Y1006" s="1"/>
      <c r="Z1006" s="7"/>
    </row>
    <row r="1007" spans="1:26">
      <c r="A1007" s="42"/>
      <c r="B1007" s="42"/>
      <c r="C1007" s="43"/>
      <c r="S1007" s="1"/>
      <c r="W1007" s="1"/>
      <c r="X1007" s="1"/>
      <c r="Y1007" s="1"/>
      <c r="Z1007" s="7"/>
    </row>
    <row r="1008" spans="1:26">
      <c r="A1008" s="42"/>
      <c r="B1008" s="42"/>
      <c r="C1008" s="43"/>
      <c r="S1008" s="1"/>
      <c r="W1008" s="1"/>
      <c r="X1008" s="1"/>
      <c r="Y1008" s="1"/>
      <c r="Z1008" s="7"/>
    </row>
    <row r="1009" spans="1:26">
      <c r="A1009" s="42"/>
      <c r="B1009" s="42"/>
      <c r="C1009" s="43"/>
      <c r="S1009" s="1"/>
      <c r="W1009" s="1"/>
      <c r="X1009" s="1"/>
      <c r="Y1009" s="1"/>
      <c r="Z1009" s="7"/>
    </row>
    <row r="1010" spans="1:26">
      <c r="A1010" s="42"/>
      <c r="B1010" s="42"/>
      <c r="C1010" s="43"/>
      <c r="S1010" s="1"/>
      <c r="W1010" s="1"/>
      <c r="X1010" s="1"/>
      <c r="Y1010" s="1"/>
      <c r="Z1010" s="7"/>
    </row>
    <row r="1011" spans="1:26">
      <c r="A1011" s="42"/>
      <c r="B1011" s="42"/>
      <c r="C1011" s="43"/>
      <c r="S1011" s="1"/>
      <c r="W1011" s="1"/>
      <c r="X1011" s="1"/>
      <c r="Y1011" s="1"/>
      <c r="Z1011" s="7"/>
    </row>
    <row r="1012" spans="1:26">
      <c r="A1012" s="42"/>
      <c r="B1012" s="42"/>
      <c r="C1012" s="43"/>
      <c r="S1012" s="1"/>
      <c r="W1012" s="1"/>
      <c r="X1012" s="1"/>
      <c r="Y1012" s="1"/>
      <c r="Z1012" s="7"/>
    </row>
    <row r="1013" spans="1:26">
      <c r="A1013" s="42"/>
      <c r="B1013" s="42"/>
      <c r="C1013" s="43"/>
      <c r="S1013" s="1"/>
      <c r="W1013" s="1"/>
      <c r="X1013" s="1"/>
      <c r="Y1013" s="1"/>
      <c r="Z1013" s="7"/>
    </row>
    <row r="1014" spans="1:26">
      <c r="A1014" s="42"/>
      <c r="B1014" s="42"/>
      <c r="C1014" s="43"/>
      <c r="S1014" s="1"/>
      <c r="W1014" s="1"/>
      <c r="X1014" s="1"/>
      <c r="Y1014" s="1"/>
      <c r="Z1014" s="7"/>
    </row>
    <row r="1015" spans="1:26">
      <c r="A1015" s="42"/>
      <c r="B1015" s="42"/>
      <c r="C1015" s="43"/>
      <c r="S1015" s="1"/>
      <c r="W1015" s="1"/>
      <c r="X1015" s="1"/>
      <c r="Y1015" s="1"/>
      <c r="Z1015" s="7"/>
    </row>
    <row r="1016" spans="1:26">
      <c r="A1016" s="42"/>
      <c r="B1016" s="42"/>
      <c r="C1016" s="43"/>
      <c r="S1016" s="1"/>
      <c r="W1016" s="1"/>
      <c r="X1016" s="1"/>
      <c r="Y1016" s="1"/>
      <c r="Z1016" s="7"/>
    </row>
    <row r="1017" spans="1:26">
      <c r="A1017" s="42"/>
      <c r="B1017" s="42"/>
      <c r="C1017" s="43"/>
      <c r="S1017" s="1"/>
      <c r="W1017" s="1"/>
      <c r="X1017" s="1"/>
      <c r="Y1017" s="1"/>
      <c r="Z1017" s="7"/>
    </row>
    <row r="1018" spans="1:26">
      <c r="A1018" s="42"/>
      <c r="B1018" s="42"/>
      <c r="C1018" s="43"/>
      <c r="S1018" s="1"/>
      <c r="W1018" s="1"/>
      <c r="X1018" s="1"/>
      <c r="Y1018" s="1"/>
      <c r="Z1018" s="7"/>
    </row>
    <row r="1019" spans="1:26">
      <c r="A1019" s="42"/>
      <c r="B1019" s="42"/>
      <c r="C1019" s="43"/>
      <c r="S1019" s="1"/>
      <c r="W1019" s="1"/>
      <c r="X1019" s="1"/>
      <c r="Y1019" s="1"/>
      <c r="Z1019" s="7"/>
    </row>
    <row r="1020" spans="1:26">
      <c r="A1020" s="42"/>
      <c r="B1020" s="42"/>
      <c r="C1020" s="43"/>
      <c r="S1020" s="1"/>
      <c r="W1020" s="1"/>
      <c r="X1020" s="1"/>
      <c r="Y1020" s="1"/>
      <c r="Z1020" s="7"/>
    </row>
    <row r="1021" spans="1:26">
      <c r="A1021" s="42"/>
      <c r="B1021" s="42"/>
      <c r="C1021" s="43"/>
      <c r="S1021" s="1"/>
      <c r="W1021" s="1"/>
      <c r="X1021" s="1"/>
      <c r="Y1021" s="1"/>
      <c r="Z1021" s="7"/>
    </row>
    <row r="1022" spans="1:26">
      <c r="A1022" s="42"/>
      <c r="B1022" s="42"/>
      <c r="C1022" s="43"/>
      <c r="S1022" s="1"/>
      <c r="W1022" s="1"/>
      <c r="X1022" s="1"/>
      <c r="Y1022" s="1"/>
      <c r="Z1022" s="7"/>
    </row>
    <row r="1023" spans="1:26">
      <c r="A1023" s="42"/>
      <c r="B1023" s="42"/>
      <c r="C1023" s="43"/>
      <c r="S1023" s="1"/>
      <c r="W1023" s="1"/>
      <c r="X1023" s="1"/>
      <c r="Y1023" s="1"/>
      <c r="Z1023" s="7"/>
    </row>
    <row r="1024" spans="1:26">
      <c r="A1024" s="42"/>
      <c r="B1024" s="42"/>
      <c r="C1024" s="43"/>
      <c r="S1024" s="1"/>
      <c r="W1024" s="1"/>
      <c r="X1024" s="1"/>
      <c r="Y1024" s="1"/>
      <c r="Z1024" s="7"/>
    </row>
    <row r="1025" spans="1:26">
      <c r="A1025" s="42"/>
      <c r="B1025" s="42"/>
      <c r="C1025" s="43"/>
      <c r="S1025" s="1"/>
      <c r="W1025" s="1"/>
      <c r="X1025" s="1"/>
      <c r="Y1025" s="1"/>
      <c r="Z1025" s="7"/>
    </row>
    <row r="1026" spans="1:26">
      <c r="A1026" s="42"/>
      <c r="B1026" s="42"/>
      <c r="C1026" s="43"/>
      <c r="S1026" s="1"/>
      <c r="W1026" s="1"/>
      <c r="X1026" s="1"/>
      <c r="Y1026" s="1"/>
      <c r="Z1026" s="7"/>
    </row>
    <row r="1027" spans="1:26">
      <c r="A1027" s="42"/>
      <c r="B1027" s="42"/>
      <c r="C1027" s="43"/>
      <c r="S1027" s="1"/>
      <c r="W1027" s="1"/>
      <c r="X1027" s="1"/>
      <c r="Y1027" s="1"/>
      <c r="Z1027" s="7"/>
    </row>
    <row r="1028" spans="1:26">
      <c r="A1028" s="42"/>
      <c r="B1028" s="42"/>
      <c r="C1028" s="43"/>
      <c r="S1028" s="1"/>
      <c r="W1028" s="1"/>
      <c r="X1028" s="1"/>
      <c r="Y1028" s="1"/>
      <c r="Z1028" s="7"/>
    </row>
    <row r="1029" spans="1:26">
      <c r="A1029" s="42"/>
      <c r="B1029" s="42"/>
      <c r="C1029" s="43"/>
      <c r="S1029" s="1"/>
      <c r="W1029" s="1"/>
      <c r="X1029" s="1"/>
      <c r="Y1029" s="1"/>
      <c r="Z1029" s="7"/>
    </row>
    <row r="1030" spans="1:26">
      <c r="A1030" s="42"/>
      <c r="B1030" s="42"/>
      <c r="C1030" s="43"/>
      <c r="S1030" s="1"/>
      <c r="W1030" s="1"/>
      <c r="X1030" s="1"/>
      <c r="Y1030" s="1"/>
      <c r="Z1030" s="7"/>
    </row>
    <row r="1031" spans="1:26">
      <c r="A1031" s="42"/>
      <c r="B1031" s="42"/>
      <c r="C1031" s="43"/>
      <c r="S1031" s="1"/>
      <c r="W1031" s="1"/>
      <c r="X1031" s="1"/>
      <c r="Y1031" s="1"/>
      <c r="Z1031" s="7"/>
    </row>
    <row r="1032" spans="1:26">
      <c r="A1032" s="42"/>
      <c r="B1032" s="42"/>
      <c r="C1032" s="43"/>
      <c r="S1032" s="1"/>
      <c r="W1032" s="1"/>
      <c r="X1032" s="1"/>
      <c r="Y1032" s="1"/>
      <c r="Z1032" s="7"/>
    </row>
    <row r="1033" spans="1:26">
      <c r="A1033" s="42"/>
      <c r="B1033" s="42"/>
      <c r="C1033" s="43"/>
      <c r="S1033" s="1"/>
      <c r="W1033" s="1"/>
      <c r="X1033" s="1"/>
      <c r="Y1033" s="1"/>
      <c r="Z1033" s="7"/>
    </row>
    <row r="1034" spans="1:26">
      <c r="A1034" s="42"/>
      <c r="B1034" s="42"/>
      <c r="C1034" s="43"/>
      <c r="S1034" s="1"/>
      <c r="W1034" s="1"/>
      <c r="X1034" s="1"/>
      <c r="Y1034" s="1"/>
      <c r="Z1034" s="7"/>
    </row>
    <row r="1035" spans="1:26">
      <c r="A1035" s="42"/>
      <c r="B1035" s="42"/>
      <c r="C1035" s="43"/>
      <c r="S1035" s="1"/>
      <c r="W1035" s="1"/>
      <c r="X1035" s="1"/>
      <c r="Y1035" s="1"/>
      <c r="Z1035" s="7"/>
    </row>
    <row r="1036" spans="1:26">
      <c r="A1036" s="42"/>
      <c r="B1036" s="42"/>
      <c r="C1036" s="43"/>
      <c r="S1036" s="1"/>
      <c r="W1036" s="1"/>
      <c r="X1036" s="1"/>
      <c r="Y1036" s="1"/>
      <c r="Z1036" s="7"/>
    </row>
    <row r="1037" spans="1:26">
      <c r="A1037" s="42"/>
      <c r="B1037" s="42"/>
      <c r="C1037" s="43"/>
      <c r="S1037" s="1"/>
      <c r="W1037" s="1"/>
      <c r="X1037" s="1"/>
      <c r="Y1037" s="1"/>
      <c r="Z1037" s="7"/>
    </row>
    <row r="1038" spans="1:26">
      <c r="A1038" s="42"/>
      <c r="B1038" s="42"/>
      <c r="C1038" s="43"/>
      <c r="S1038" s="1"/>
      <c r="W1038" s="1"/>
      <c r="X1038" s="1"/>
      <c r="Y1038" s="1"/>
      <c r="Z1038" s="7"/>
    </row>
    <row r="1039" spans="1:26">
      <c r="A1039" s="42"/>
      <c r="B1039" s="42"/>
      <c r="C1039" s="43"/>
      <c r="S1039" s="1"/>
      <c r="W1039" s="1"/>
      <c r="X1039" s="1"/>
      <c r="Y1039" s="1"/>
      <c r="Z1039" s="7"/>
    </row>
    <row r="1040" spans="1:26">
      <c r="A1040" s="42"/>
      <c r="B1040" s="42"/>
      <c r="C1040" s="43"/>
      <c r="S1040" s="1"/>
      <c r="W1040" s="1"/>
      <c r="X1040" s="1"/>
      <c r="Y1040" s="1"/>
      <c r="Z1040" s="7"/>
    </row>
    <row r="1041" spans="1:26">
      <c r="A1041" s="42"/>
      <c r="B1041" s="42"/>
      <c r="C1041" s="43"/>
      <c r="S1041" s="1"/>
      <c r="W1041" s="1"/>
      <c r="X1041" s="1"/>
      <c r="Y1041" s="1"/>
      <c r="Z1041" s="7"/>
    </row>
    <row r="1042" spans="1:26">
      <c r="A1042" s="42"/>
      <c r="B1042" s="42"/>
      <c r="C1042" s="43"/>
      <c r="S1042" s="1"/>
      <c r="W1042" s="1"/>
      <c r="X1042" s="1"/>
      <c r="Y1042" s="1"/>
      <c r="Z1042" s="7"/>
    </row>
    <row r="1043" spans="1:26">
      <c r="A1043" s="42"/>
      <c r="B1043" s="42"/>
      <c r="C1043" s="43"/>
      <c r="S1043" s="1"/>
      <c r="W1043" s="1"/>
      <c r="X1043" s="1"/>
      <c r="Y1043" s="1"/>
      <c r="Z1043" s="7"/>
    </row>
    <row r="1044" spans="1:26">
      <c r="A1044" s="42"/>
      <c r="B1044" s="42"/>
      <c r="C1044" s="43"/>
      <c r="S1044" s="1"/>
      <c r="W1044" s="1"/>
      <c r="X1044" s="1"/>
      <c r="Y1044" s="1"/>
      <c r="Z1044" s="7"/>
    </row>
    <row r="1045" spans="1:26">
      <c r="A1045" s="42"/>
      <c r="B1045" s="42"/>
      <c r="C1045" s="43"/>
      <c r="S1045" s="1"/>
      <c r="W1045" s="1"/>
      <c r="X1045" s="1"/>
      <c r="Y1045" s="1"/>
      <c r="Z1045" s="7"/>
    </row>
    <row r="1046" spans="1:26">
      <c r="A1046" s="42"/>
      <c r="B1046" s="42"/>
      <c r="C1046" s="43"/>
      <c r="S1046" s="1"/>
      <c r="W1046" s="1"/>
      <c r="X1046" s="1"/>
      <c r="Y1046" s="1"/>
      <c r="Z1046" s="7"/>
    </row>
    <row r="1047" spans="1:26">
      <c r="A1047" s="42"/>
      <c r="B1047" s="42"/>
      <c r="C1047" s="43"/>
      <c r="S1047" s="1"/>
      <c r="W1047" s="1"/>
      <c r="X1047" s="1"/>
      <c r="Y1047" s="1"/>
      <c r="Z1047" s="7"/>
    </row>
    <row r="1048" spans="1:26">
      <c r="A1048" s="42"/>
      <c r="B1048" s="42"/>
      <c r="C1048" s="43"/>
      <c r="S1048" s="1"/>
      <c r="W1048" s="1"/>
      <c r="X1048" s="1"/>
      <c r="Y1048" s="1"/>
      <c r="Z1048" s="7"/>
    </row>
    <row r="1049" spans="1:26">
      <c r="A1049" s="42"/>
      <c r="B1049" s="42"/>
      <c r="C1049" s="43"/>
      <c r="S1049" s="1"/>
      <c r="W1049" s="1"/>
      <c r="X1049" s="1"/>
      <c r="Y1049" s="1"/>
      <c r="Z1049" s="7"/>
    </row>
    <row r="1050" spans="1:26">
      <c r="A1050" s="42"/>
      <c r="B1050" s="42"/>
      <c r="C1050" s="43"/>
      <c r="S1050" s="1"/>
      <c r="W1050" s="1"/>
      <c r="X1050" s="1"/>
      <c r="Y1050" s="1"/>
      <c r="Z1050" s="7"/>
    </row>
    <row r="1051" spans="1:26">
      <c r="A1051" s="42"/>
      <c r="B1051" s="42"/>
      <c r="C1051" s="43"/>
      <c r="S1051" s="1"/>
      <c r="W1051" s="1"/>
      <c r="X1051" s="1"/>
      <c r="Y1051" s="1"/>
      <c r="Z1051" s="7"/>
    </row>
    <row r="1052" spans="1:26">
      <c r="A1052" s="42"/>
      <c r="B1052" s="42"/>
      <c r="C1052" s="43"/>
      <c r="S1052" s="1"/>
      <c r="W1052" s="1"/>
      <c r="X1052" s="1"/>
      <c r="Y1052" s="1"/>
      <c r="Z1052" s="7"/>
    </row>
    <row r="1053" spans="1:26">
      <c r="A1053" s="42"/>
      <c r="B1053" s="42"/>
      <c r="C1053" s="43"/>
      <c r="S1053" s="1"/>
      <c r="W1053" s="1"/>
      <c r="X1053" s="1"/>
      <c r="Y1053" s="1"/>
      <c r="Z1053" s="7"/>
    </row>
    <row r="1054" spans="1:26">
      <c r="A1054" s="42"/>
      <c r="B1054" s="42"/>
      <c r="C1054" s="43"/>
      <c r="S1054" s="1"/>
      <c r="W1054" s="1"/>
      <c r="X1054" s="1"/>
      <c r="Y1054" s="1"/>
      <c r="Z1054" s="7"/>
    </row>
    <row r="1055" spans="1:26">
      <c r="A1055" s="42"/>
      <c r="B1055" s="42"/>
      <c r="C1055" s="43"/>
      <c r="S1055" s="1"/>
      <c r="W1055" s="1"/>
      <c r="X1055" s="1"/>
      <c r="Y1055" s="1"/>
      <c r="Z1055" s="7"/>
    </row>
    <row r="1056" spans="1:26">
      <c r="A1056" s="42"/>
      <c r="B1056" s="42"/>
      <c r="C1056" s="43"/>
      <c r="S1056" s="1"/>
      <c r="W1056" s="1"/>
      <c r="X1056" s="1"/>
      <c r="Y1056" s="1"/>
      <c r="Z1056" s="7"/>
    </row>
    <row r="1057" spans="1:26">
      <c r="A1057" s="42"/>
      <c r="B1057" s="42"/>
      <c r="C1057" s="43"/>
      <c r="S1057" s="1"/>
      <c r="W1057" s="1"/>
      <c r="X1057" s="1"/>
      <c r="Y1057" s="1"/>
      <c r="Z1057" s="7"/>
    </row>
    <row r="1058" spans="1:26">
      <c r="A1058" s="42"/>
      <c r="B1058" s="42"/>
      <c r="C1058" s="43"/>
      <c r="S1058" s="1"/>
      <c r="W1058" s="1"/>
      <c r="X1058" s="1"/>
      <c r="Y1058" s="1"/>
      <c r="Z1058" s="7"/>
    </row>
    <row r="1059" spans="1:26">
      <c r="A1059" s="42"/>
      <c r="B1059" s="42"/>
      <c r="C1059" s="43"/>
      <c r="S1059" s="1"/>
      <c r="W1059" s="1"/>
      <c r="X1059" s="1"/>
      <c r="Y1059" s="1"/>
      <c r="Z1059" s="7"/>
    </row>
    <row r="1060" spans="1:26">
      <c r="A1060" s="42"/>
      <c r="B1060" s="42"/>
      <c r="C1060" s="43"/>
      <c r="S1060" s="1"/>
      <c r="W1060" s="1"/>
      <c r="X1060" s="1"/>
      <c r="Y1060" s="1"/>
      <c r="Z1060" s="7"/>
    </row>
    <row r="1061" spans="1:26">
      <c r="A1061" s="42"/>
      <c r="B1061" s="42"/>
      <c r="C1061" s="43"/>
      <c r="S1061" s="1"/>
      <c r="W1061" s="1"/>
      <c r="X1061" s="1"/>
      <c r="Y1061" s="1"/>
      <c r="Z1061" s="7"/>
    </row>
    <row r="1062" spans="1:26">
      <c r="A1062" s="42"/>
      <c r="B1062" s="42"/>
      <c r="C1062" s="43"/>
      <c r="S1062" s="1"/>
      <c r="W1062" s="1"/>
      <c r="X1062" s="1"/>
      <c r="Y1062" s="1"/>
      <c r="Z1062" s="7"/>
    </row>
    <row r="1063" spans="1:26">
      <c r="A1063" s="42"/>
      <c r="B1063" s="42"/>
      <c r="C1063" s="43"/>
      <c r="S1063" s="1"/>
      <c r="W1063" s="1"/>
      <c r="X1063" s="1"/>
      <c r="Y1063" s="1"/>
      <c r="Z1063" s="7"/>
    </row>
    <row r="1064" spans="1:26">
      <c r="A1064" s="42"/>
      <c r="B1064" s="42"/>
      <c r="C1064" s="43"/>
      <c r="S1064" s="1"/>
      <c r="W1064" s="1"/>
      <c r="X1064" s="1"/>
      <c r="Y1064" s="1"/>
      <c r="Z1064" s="7"/>
    </row>
    <row r="1065" spans="1:26">
      <c r="A1065" s="42"/>
      <c r="B1065" s="42"/>
      <c r="C1065" s="43"/>
      <c r="S1065" s="1"/>
      <c r="W1065" s="1"/>
      <c r="X1065" s="1"/>
      <c r="Y1065" s="1"/>
      <c r="Z1065" s="7"/>
    </row>
    <row r="1066" spans="1:26">
      <c r="A1066" s="42"/>
      <c r="B1066" s="42"/>
      <c r="C1066" s="43"/>
      <c r="S1066" s="1"/>
      <c r="W1066" s="1"/>
      <c r="X1066" s="1"/>
      <c r="Y1066" s="1"/>
      <c r="Z1066" s="7"/>
    </row>
    <row r="1067" spans="1:26">
      <c r="A1067" s="42"/>
      <c r="B1067" s="42"/>
      <c r="C1067" s="43"/>
      <c r="S1067" s="1"/>
      <c r="W1067" s="1"/>
      <c r="X1067" s="1"/>
      <c r="Y1067" s="1"/>
      <c r="Z1067" s="7"/>
    </row>
    <row r="1068" spans="1:26">
      <c r="A1068" s="42"/>
      <c r="B1068" s="42"/>
      <c r="C1068" s="43"/>
      <c r="S1068" s="1"/>
      <c r="W1068" s="1"/>
      <c r="X1068" s="1"/>
      <c r="Y1068" s="1"/>
      <c r="Z1068" s="7"/>
    </row>
    <row r="1069" spans="1:26">
      <c r="A1069" s="42"/>
      <c r="B1069" s="42"/>
      <c r="C1069" s="43"/>
      <c r="S1069" s="1"/>
      <c r="W1069" s="1"/>
      <c r="X1069" s="1"/>
      <c r="Y1069" s="1"/>
      <c r="Z1069" s="7"/>
    </row>
    <row r="1070" spans="1:26">
      <c r="A1070" s="42"/>
      <c r="B1070" s="42"/>
      <c r="C1070" s="43"/>
      <c r="S1070" s="1"/>
      <c r="W1070" s="1"/>
      <c r="X1070" s="1"/>
      <c r="Y1070" s="1"/>
      <c r="Z1070" s="7"/>
    </row>
    <row r="1071" spans="1:26">
      <c r="A1071" s="42"/>
      <c r="B1071" s="42"/>
      <c r="C1071" s="43"/>
      <c r="S1071" s="1"/>
      <c r="W1071" s="1"/>
      <c r="X1071" s="1"/>
      <c r="Y1071" s="1"/>
      <c r="Z1071" s="7"/>
    </row>
    <row r="1072" spans="1:26">
      <c r="A1072" s="42"/>
      <c r="B1072" s="42"/>
      <c r="C1072" s="43"/>
      <c r="S1072" s="1"/>
      <c r="W1072" s="1"/>
      <c r="X1072" s="1"/>
      <c r="Y1072" s="1"/>
      <c r="Z1072" s="7"/>
    </row>
    <row r="1073" spans="1:26">
      <c r="A1073" s="42"/>
      <c r="B1073" s="42"/>
      <c r="C1073" s="43"/>
      <c r="S1073" s="1"/>
      <c r="W1073" s="1"/>
      <c r="X1073" s="1"/>
      <c r="Y1073" s="1"/>
      <c r="Z1073" s="7"/>
    </row>
    <row r="1074" spans="1:26">
      <c r="A1074" s="42"/>
      <c r="B1074" s="42"/>
      <c r="C1074" s="43"/>
      <c r="S1074" s="1"/>
      <c r="W1074" s="1"/>
      <c r="X1074" s="1"/>
      <c r="Y1074" s="1"/>
      <c r="Z1074" s="7"/>
    </row>
    <row r="1075" spans="1:26">
      <c r="A1075" s="42"/>
      <c r="B1075" s="42"/>
      <c r="C1075" s="43"/>
      <c r="S1075" s="1"/>
      <c r="W1075" s="1"/>
      <c r="X1075" s="1"/>
      <c r="Y1075" s="1"/>
      <c r="Z1075" s="7"/>
    </row>
    <row r="1076" spans="1:26">
      <c r="A1076" s="42"/>
      <c r="B1076" s="42"/>
      <c r="C1076" s="43"/>
      <c r="S1076" s="1"/>
      <c r="W1076" s="1"/>
      <c r="X1076" s="1"/>
      <c r="Y1076" s="1"/>
      <c r="Z1076" s="7"/>
    </row>
    <row r="1077" spans="1:26">
      <c r="A1077" s="42"/>
      <c r="B1077" s="42"/>
      <c r="C1077" s="43"/>
      <c r="S1077" s="1"/>
      <c r="W1077" s="1"/>
      <c r="X1077" s="1"/>
      <c r="Y1077" s="1"/>
      <c r="Z1077" s="7"/>
    </row>
    <row r="1078" spans="1:26">
      <c r="A1078" s="42"/>
      <c r="B1078" s="42"/>
      <c r="C1078" s="43"/>
      <c r="S1078" s="1"/>
      <c r="W1078" s="1"/>
      <c r="X1078" s="1"/>
      <c r="Y1078" s="1"/>
      <c r="Z1078" s="7"/>
    </row>
    <row r="1079" spans="1:26">
      <c r="A1079" s="42"/>
      <c r="B1079" s="42"/>
      <c r="C1079" s="43"/>
      <c r="S1079" s="1"/>
      <c r="W1079" s="1"/>
      <c r="X1079" s="1"/>
      <c r="Y1079" s="1"/>
      <c r="Z1079" s="7"/>
    </row>
    <row r="1080" spans="1:26">
      <c r="A1080" s="42"/>
      <c r="B1080" s="42"/>
      <c r="C1080" s="43"/>
      <c r="S1080" s="1"/>
      <c r="W1080" s="1"/>
      <c r="X1080" s="1"/>
      <c r="Y1080" s="1"/>
      <c r="Z1080" s="7"/>
    </row>
    <row r="1081" spans="1:26">
      <c r="A1081" s="42"/>
      <c r="B1081" s="42"/>
      <c r="C1081" s="43"/>
      <c r="S1081" s="1"/>
      <c r="W1081" s="1"/>
      <c r="X1081" s="1"/>
      <c r="Y1081" s="1"/>
      <c r="Z1081" s="7"/>
    </row>
    <row r="1082" spans="1:26">
      <c r="A1082" s="42"/>
      <c r="B1082" s="42"/>
      <c r="C1082" s="43"/>
      <c r="S1082" s="1"/>
      <c r="W1082" s="1"/>
      <c r="X1082" s="1"/>
      <c r="Y1082" s="1"/>
      <c r="Z1082" s="7"/>
    </row>
    <row r="1083" spans="1:26">
      <c r="A1083" s="42"/>
      <c r="B1083" s="42"/>
      <c r="C1083" s="43"/>
      <c r="S1083" s="1"/>
      <c r="W1083" s="1"/>
      <c r="X1083" s="1"/>
      <c r="Y1083" s="1"/>
      <c r="Z1083" s="7"/>
    </row>
    <row r="1084" spans="1:26">
      <c r="A1084" s="42"/>
      <c r="B1084" s="42"/>
      <c r="C1084" s="43"/>
      <c r="S1084" s="1"/>
      <c r="W1084" s="1"/>
      <c r="X1084" s="1"/>
      <c r="Y1084" s="1"/>
      <c r="Z1084" s="7"/>
    </row>
    <row r="1085" spans="1:26">
      <c r="A1085" s="42"/>
      <c r="B1085" s="42"/>
      <c r="C1085" s="43"/>
      <c r="S1085" s="1"/>
      <c r="W1085" s="1"/>
      <c r="X1085" s="1"/>
      <c r="Y1085" s="1"/>
      <c r="Z1085" s="7"/>
    </row>
    <row r="1086" spans="1:26">
      <c r="A1086" s="42"/>
      <c r="B1086" s="42"/>
      <c r="C1086" s="43"/>
      <c r="S1086" s="1"/>
      <c r="W1086" s="1"/>
      <c r="X1086" s="1"/>
      <c r="Y1086" s="1"/>
      <c r="Z1086" s="7"/>
    </row>
    <row r="1087" spans="1:26">
      <c r="A1087" s="42"/>
      <c r="B1087" s="42"/>
      <c r="C1087" s="43"/>
      <c r="S1087" s="1"/>
      <c r="W1087" s="1"/>
      <c r="X1087" s="1"/>
      <c r="Y1087" s="1"/>
      <c r="Z1087" s="7"/>
    </row>
    <row r="1088" spans="1:26">
      <c r="A1088" s="42"/>
      <c r="B1088" s="42"/>
      <c r="C1088" s="43"/>
      <c r="S1088" s="1"/>
      <c r="W1088" s="1"/>
      <c r="X1088" s="1"/>
      <c r="Y1088" s="1"/>
      <c r="Z1088" s="7"/>
    </row>
    <row r="1089" spans="1:26">
      <c r="A1089" s="42"/>
      <c r="B1089" s="42"/>
      <c r="C1089" s="43"/>
      <c r="S1089" s="1"/>
      <c r="W1089" s="1"/>
      <c r="X1089" s="1"/>
      <c r="Y1089" s="1"/>
      <c r="Z1089" s="7"/>
    </row>
    <row r="1090" spans="1:26">
      <c r="A1090" s="42"/>
      <c r="B1090" s="42"/>
      <c r="C1090" s="43"/>
      <c r="S1090" s="1"/>
      <c r="W1090" s="1"/>
      <c r="X1090" s="1"/>
      <c r="Y1090" s="1"/>
      <c r="Z1090" s="7"/>
    </row>
    <row r="1091" spans="1:26">
      <c r="A1091" s="42"/>
      <c r="B1091" s="42"/>
      <c r="C1091" s="43"/>
      <c r="S1091" s="1"/>
      <c r="W1091" s="1"/>
      <c r="X1091" s="1"/>
      <c r="Y1091" s="1"/>
      <c r="Z1091" s="7"/>
    </row>
    <row r="1092" spans="1:26">
      <c r="A1092" s="42"/>
      <c r="B1092" s="42"/>
      <c r="C1092" s="43"/>
      <c r="S1092" s="1"/>
      <c r="W1092" s="1"/>
      <c r="X1092" s="1"/>
      <c r="Y1092" s="1"/>
      <c r="Z1092" s="7"/>
    </row>
    <row r="1093" spans="1:26">
      <c r="A1093" s="42"/>
      <c r="B1093" s="42"/>
      <c r="C1093" s="43"/>
      <c r="S1093" s="1"/>
      <c r="W1093" s="1"/>
      <c r="X1093" s="1"/>
      <c r="Y1093" s="1"/>
      <c r="Z1093" s="7"/>
    </row>
    <row r="1094" spans="1:26">
      <c r="A1094" s="42"/>
      <c r="B1094" s="42"/>
      <c r="C1094" s="43"/>
      <c r="S1094" s="1"/>
      <c r="W1094" s="1"/>
      <c r="X1094" s="1"/>
      <c r="Y1094" s="1"/>
      <c r="Z1094" s="7"/>
    </row>
    <row r="1095" spans="1:26">
      <c r="A1095" s="42"/>
      <c r="B1095" s="42"/>
      <c r="C1095" s="43"/>
      <c r="S1095" s="1"/>
      <c r="W1095" s="1"/>
      <c r="X1095" s="1"/>
      <c r="Y1095" s="1"/>
      <c r="Z1095" s="7"/>
    </row>
    <row r="1096" spans="1:26">
      <c r="A1096" s="42"/>
      <c r="B1096" s="42"/>
      <c r="C1096" s="43"/>
      <c r="S1096" s="1"/>
      <c r="W1096" s="1"/>
      <c r="X1096" s="1"/>
      <c r="Y1096" s="1"/>
      <c r="Z1096" s="7"/>
    </row>
    <row r="1097" spans="1:26">
      <c r="A1097" s="42"/>
      <c r="B1097" s="42"/>
      <c r="C1097" s="43"/>
      <c r="S1097" s="1"/>
      <c r="W1097" s="1"/>
      <c r="X1097" s="1"/>
      <c r="Y1097" s="1"/>
      <c r="Z1097" s="7"/>
    </row>
    <row r="1098" spans="1:26">
      <c r="A1098" s="42"/>
      <c r="B1098" s="42"/>
      <c r="C1098" s="43"/>
      <c r="S1098" s="1"/>
      <c r="W1098" s="1"/>
      <c r="X1098" s="1"/>
      <c r="Y1098" s="1"/>
      <c r="Z1098" s="7"/>
    </row>
  </sheetData>
  <mergeCells count="1"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68"/>
  <sheetViews>
    <sheetView zoomScale="80" zoomScaleNormal="80" workbookViewId="0">
      <pane xSplit="18" ySplit="7" topLeftCell="T8" activePane="bottomRight" state="frozen"/>
      <selection pane="topRight" activeCell="S1" sqref="S1"/>
      <selection pane="bottomLeft" activeCell="A8" sqref="A8"/>
      <selection pane="bottomRight"/>
    </sheetView>
  </sheetViews>
  <sheetFormatPr defaultRowHeight="12.75"/>
  <cols>
    <col min="1" max="3" width="9.140625" style="6"/>
    <col min="4" max="4" width="7" style="6" customWidth="1"/>
    <col min="5" max="5" width="7.140625" style="6" customWidth="1"/>
    <col min="6" max="6" width="4.85546875" style="6" customWidth="1"/>
    <col min="7" max="7" width="5.140625" style="6" customWidth="1"/>
    <col min="8" max="8" width="7.85546875" style="6" customWidth="1"/>
    <col min="9" max="9" width="7.5703125" style="6" customWidth="1"/>
    <col min="10" max="10" width="7.42578125" style="6" customWidth="1"/>
    <col min="11" max="11" width="7.28515625" style="1" customWidth="1"/>
    <col min="12" max="12" width="8" style="83" customWidth="1"/>
    <col min="13" max="13" width="9.140625" style="40"/>
    <col min="14" max="14" width="11.140625" style="10" customWidth="1"/>
    <col min="15" max="16" width="14.140625" style="25" customWidth="1"/>
    <col min="17" max="17" width="8.7109375" style="1" customWidth="1"/>
    <col min="18" max="18" width="10.4257812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16384" width="9.140625" style="6"/>
  </cols>
  <sheetData>
    <row r="1" spans="1:28">
      <c r="A1" s="37" t="s">
        <v>87</v>
      </c>
      <c r="B1" s="37"/>
      <c r="C1" s="37"/>
      <c r="D1" s="37"/>
      <c r="E1" s="74"/>
      <c r="F1" s="74"/>
      <c r="G1" s="74"/>
      <c r="H1" s="74"/>
      <c r="I1" s="74"/>
      <c r="J1" s="74"/>
      <c r="M1" s="40" t="s">
        <v>0</v>
      </c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  <c r="AB1" s="7" t="s">
        <v>71</v>
      </c>
    </row>
    <row r="2" spans="1:28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1" t="s">
        <v>18</v>
      </c>
      <c r="L2" s="83" t="s">
        <v>19</v>
      </c>
      <c r="M2" s="40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</row>
    <row r="3" spans="1:28">
      <c r="A3" s="6">
        <v>-122.59</v>
      </c>
      <c r="B3" s="6">
        <v>58.83</v>
      </c>
      <c r="C3" s="6">
        <v>309</v>
      </c>
      <c r="D3" s="6">
        <v>2846</v>
      </c>
      <c r="E3" s="6">
        <v>1971</v>
      </c>
      <c r="F3" s="6">
        <v>1</v>
      </c>
      <c r="G3" s="6">
        <v>1</v>
      </c>
      <c r="H3" s="6">
        <v>-15.83</v>
      </c>
      <c r="I3" s="6">
        <v>-24.74</v>
      </c>
      <c r="J3" s="6">
        <v>1.04</v>
      </c>
      <c r="K3" s="1">
        <f>AVERAGE(H3,I3)</f>
        <v>-20.285</v>
      </c>
      <c r="L3" s="83">
        <v>1</v>
      </c>
      <c r="M3" s="40" t="s">
        <v>30</v>
      </c>
      <c r="N3" s="12" t="s">
        <v>31</v>
      </c>
      <c r="O3" s="12" t="s">
        <v>32</v>
      </c>
      <c r="P3" s="12" t="s">
        <v>32</v>
      </c>
      <c r="S3" s="9"/>
      <c r="V3" s="8" t="s">
        <v>33</v>
      </c>
      <c r="Z3" s="7"/>
    </row>
    <row r="4" spans="1:28">
      <c r="A4" s="6">
        <v>-122.59</v>
      </c>
      <c r="B4" s="6">
        <v>58.83</v>
      </c>
      <c r="C4" s="6">
        <v>309</v>
      </c>
      <c r="D4" s="6">
        <v>2846</v>
      </c>
      <c r="E4" s="6">
        <v>1971</v>
      </c>
      <c r="F4" s="6">
        <v>1</v>
      </c>
      <c r="G4" s="6">
        <v>2</v>
      </c>
      <c r="H4" s="6">
        <v>-16.920000000000002</v>
      </c>
      <c r="I4" s="6">
        <v>-25.32</v>
      </c>
      <c r="J4" s="6">
        <v>0.54</v>
      </c>
      <c r="K4" s="1">
        <f t="shared" ref="K4:K67" si="0">AVERAGE(H4,I4)</f>
        <v>-21.12</v>
      </c>
      <c r="L4" s="83">
        <f>L3+1</f>
        <v>2</v>
      </c>
      <c r="O4" s="10"/>
      <c r="P4" s="10"/>
      <c r="S4" s="9"/>
      <c r="V4" s="8" t="s">
        <v>34</v>
      </c>
      <c r="Z4" s="7"/>
    </row>
    <row r="5" spans="1:28">
      <c r="A5" s="6">
        <v>-122.59</v>
      </c>
      <c r="B5" s="6">
        <v>58.83</v>
      </c>
      <c r="C5" s="6">
        <v>309</v>
      </c>
      <c r="D5" s="6">
        <v>2846</v>
      </c>
      <c r="E5" s="6">
        <v>1971</v>
      </c>
      <c r="F5" s="6">
        <v>1</v>
      </c>
      <c r="G5" s="6">
        <v>3</v>
      </c>
      <c r="H5" s="6">
        <v>-17.93</v>
      </c>
      <c r="I5" s="6">
        <v>-25.73</v>
      </c>
      <c r="J5" s="6">
        <v>0.62</v>
      </c>
      <c r="K5" s="1">
        <f t="shared" si="0"/>
        <v>-21.83</v>
      </c>
      <c r="L5" s="83">
        <f t="shared" ref="L5:L68" si="1">L4+1</f>
        <v>3</v>
      </c>
      <c r="M5" s="15" t="s">
        <v>35</v>
      </c>
      <c r="N5" s="10" t="s">
        <v>36</v>
      </c>
      <c r="O5" s="25">
        <v>111</v>
      </c>
      <c r="P5" s="25">
        <v>111</v>
      </c>
      <c r="S5" s="9"/>
      <c r="Z5" s="7"/>
    </row>
    <row r="6" spans="1:28">
      <c r="A6" s="6">
        <v>-122.59</v>
      </c>
      <c r="B6" s="6">
        <v>58.83</v>
      </c>
      <c r="C6" s="6">
        <v>309</v>
      </c>
      <c r="D6" s="6">
        <v>2846</v>
      </c>
      <c r="E6" s="6">
        <v>1971</v>
      </c>
      <c r="F6" s="6">
        <v>1</v>
      </c>
      <c r="G6" s="6">
        <v>4</v>
      </c>
      <c r="H6" s="6">
        <v>-18.059999999999999</v>
      </c>
      <c r="I6" s="6">
        <v>-25.86</v>
      </c>
      <c r="J6" s="6">
        <v>0.68</v>
      </c>
      <c r="K6" s="1">
        <f t="shared" si="0"/>
        <v>-21.96</v>
      </c>
      <c r="L6" s="83">
        <f t="shared" si="1"/>
        <v>4</v>
      </c>
      <c r="M6" s="15" t="s">
        <v>37</v>
      </c>
      <c r="N6" s="10" t="s">
        <v>38</v>
      </c>
      <c r="O6" s="25">
        <v>277</v>
      </c>
      <c r="P6" s="25">
        <v>277</v>
      </c>
      <c r="S6" s="9"/>
      <c r="Z6" s="7"/>
    </row>
    <row r="7" spans="1:28">
      <c r="A7" s="6">
        <v>-122.59</v>
      </c>
      <c r="B7" s="6">
        <v>58.83</v>
      </c>
      <c r="C7" s="6">
        <v>309</v>
      </c>
      <c r="D7" s="6">
        <v>2846</v>
      </c>
      <c r="E7" s="6">
        <v>1971</v>
      </c>
      <c r="F7" s="6">
        <v>1</v>
      </c>
      <c r="G7" s="6">
        <v>5</v>
      </c>
      <c r="H7" s="6">
        <v>-17.649999999999999</v>
      </c>
      <c r="I7" s="6">
        <v>-26.12</v>
      </c>
      <c r="J7" s="6">
        <v>0.63</v>
      </c>
      <c r="K7" s="1">
        <f t="shared" si="0"/>
        <v>-21.884999999999998</v>
      </c>
      <c r="L7" s="83">
        <f t="shared" si="1"/>
        <v>5</v>
      </c>
      <c r="M7" s="15"/>
      <c r="N7" s="10" t="s">
        <v>39</v>
      </c>
      <c r="O7" s="25">
        <v>167</v>
      </c>
      <c r="P7" s="25">
        <f>P6-P5+1</f>
        <v>167</v>
      </c>
      <c r="Q7" s="1">
        <f>AVERAGE(H3:I7)</f>
        <v>-21.416</v>
      </c>
      <c r="S7" s="9"/>
      <c r="T7" s="88" t="s">
        <v>105</v>
      </c>
      <c r="U7" s="44"/>
      <c r="V7" s="56"/>
      <c r="W7" s="56"/>
      <c r="X7" s="56"/>
      <c r="Y7" s="73"/>
      <c r="Z7" s="56"/>
      <c r="AA7" s="73"/>
      <c r="AB7" s="73"/>
    </row>
    <row r="8" spans="1:28">
      <c r="A8" s="6">
        <v>-122.59</v>
      </c>
      <c r="B8" s="6">
        <v>58.83</v>
      </c>
      <c r="C8" s="6">
        <v>309</v>
      </c>
      <c r="D8" s="6">
        <v>2846</v>
      </c>
      <c r="E8" s="6">
        <v>1971</v>
      </c>
      <c r="F8" s="6">
        <v>1</v>
      </c>
      <c r="G8" s="6">
        <v>6</v>
      </c>
      <c r="H8" s="6">
        <v>-16.93</v>
      </c>
      <c r="I8" s="6">
        <v>-25.72</v>
      </c>
      <c r="J8" s="6">
        <v>0.74</v>
      </c>
      <c r="K8" s="1">
        <f t="shared" si="0"/>
        <v>-21.324999999999999</v>
      </c>
      <c r="L8" s="83">
        <f t="shared" si="1"/>
        <v>6</v>
      </c>
      <c r="M8" s="15" t="s">
        <v>40</v>
      </c>
      <c r="N8" s="10" t="s">
        <v>41</v>
      </c>
      <c r="O8" s="25">
        <v>1287</v>
      </c>
      <c r="P8" s="25">
        <v>1287</v>
      </c>
      <c r="Q8" s="1">
        <f t="shared" ref="Q8:Q71" si="2">AVERAGE(H4:I8)</f>
        <v>-21.624000000000002</v>
      </c>
      <c r="S8" s="9"/>
      <c r="Z8" s="7"/>
    </row>
    <row r="9" spans="1:28">
      <c r="A9" s="6">
        <v>-122.59</v>
      </c>
      <c r="B9" s="6">
        <v>58.83</v>
      </c>
      <c r="C9" s="6">
        <v>309</v>
      </c>
      <c r="D9" s="6">
        <v>2846</v>
      </c>
      <c r="E9" s="6">
        <v>1971</v>
      </c>
      <c r="F9" s="6">
        <v>1</v>
      </c>
      <c r="G9" s="6">
        <v>7</v>
      </c>
      <c r="H9" s="6">
        <v>-18.77</v>
      </c>
      <c r="I9" s="6">
        <v>-26.76</v>
      </c>
      <c r="J9" s="6">
        <v>0.72</v>
      </c>
      <c r="K9" s="1">
        <f t="shared" si="0"/>
        <v>-22.765000000000001</v>
      </c>
      <c r="L9" s="83">
        <f t="shared" si="1"/>
        <v>7</v>
      </c>
      <c r="M9" s="15"/>
      <c r="Q9" s="1">
        <f t="shared" si="2"/>
        <v>-21.952999999999999</v>
      </c>
      <c r="R9" s="1"/>
      <c r="S9" s="9"/>
      <c r="Z9" s="7"/>
    </row>
    <row r="10" spans="1:28">
      <c r="A10" s="6">
        <v>-122.59</v>
      </c>
      <c r="B10" s="6">
        <v>58.83</v>
      </c>
      <c r="C10" s="6">
        <v>309</v>
      </c>
      <c r="D10" s="6">
        <v>2846</v>
      </c>
      <c r="E10" s="6">
        <v>1971</v>
      </c>
      <c r="F10" s="6">
        <v>1</v>
      </c>
      <c r="G10" s="6">
        <v>8</v>
      </c>
      <c r="H10" s="6">
        <v>-19.25</v>
      </c>
      <c r="I10" s="6">
        <v>-27.49</v>
      </c>
      <c r="J10" s="6">
        <v>0.78</v>
      </c>
      <c r="K10" s="1">
        <f t="shared" si="0"/>
        <v>-23.369999999999997</v>
      </c>
      <c r="L10" s="83">
        <f t="shared" si="1"/>
        <v>8</v>
      </c>
      <c r="M10" s="15" t="s">
        <v>42</v>
      </c>
      <c r="N10" s="19" t="s">
        <v>43</v>
      </c>
      <c r="O10" s="25">
        <v>121</v>
      </c>
      <c r="P10" s="25">
        <v>121</v>
      </c>
      <c r="Q10" s="1">
        <f t="shared" si="2"/>
        <v>-22.261000000000003</v>
      </c>
      <c r="R10" s="1">
        <f>AVERAGE(H3:I10)</f>
        <v>-21.817499999999999</v>
      </c>
      <c r="S10" s="9"/>
      <c r="Z10" s="7"/>
    </row>
    <row r="11" spans="1:28">
      <c r="A11" s="6">
        <v>-122.59</v>
      </c>
      <c r="B11" s="6">
        <v>58.83</v>
      </c>
      <c r="C11" s="6">
        <v>309</v>
      </c>
      <c r="D11" s="6">
        <v>2846</v>
      </c>
      <c r="E11" s="6">
        <v>1971</v>
      </c>
      <c r="F11" s="6">
        <v>1</v>
      </c>
      <c r="G11" s="6">
        <v>9</v>
      </c>
      <c r="H11" s="6">
        <v>-19.28</v>
      </c>
      <c r="I11" s="6">
        <v>-27.63</v>
      </c>
      <c r="J11" s="6">
        <v>0.78</v>
      </c>
      <c r="K11" s="1">
        <f t="shared" si="0"/>
        <v>-23.454999999999998</v>
      </c>
      <c r="L11" s="83">
        <f t="shared" si="1"/>
        <v>9</v>
      </c>
      <c r="M11" s="15" t="s">
        <v>44</v>
      </c>
      <c r="N11" s="10" t="s">
        <v>45</v>
      </c>
      <c r="O11" s="25">
        <v>272</v>
      </c>
      <c r="P11" s="25">
        <v>272</v>
      </c>
      <c r="Q11" s="1">
        <f t="shared" si="2"/>
        <v>-22.56</v>
      </c>
      <c r="R11" s="1">
        <f t="shared" ref="R11:R74" si="3">AVERAGE(H4:I11)</f>
        <v>-22.213750000000005</v>
      </c>
      <c r="S11" s="9"/>
      <c r="Z11" s="7"/>
    </row>
    <row r="12" spans="1:28">
      <c r="A12" s="6">
        <v>-122.59</v>
      </c>
      <c r="B12" s="6">
        <v>58.83</v>
      </c>
      <c r="C12" s="6">
        <v>309</v>
      </c>
      <c r="D12" s="6">
        <v>2846</v>
      </c>
      <c r="E12" s="6">
        <v>1971</v>
      </c>
      <c r="F12" s="6">
        <v>1</v>
      </c>
      <c r="G12" s="6">
        <v>10</v>
      </c>
      <c r="H12" s="6">
        <v>-19.36</v>
      </c>
      <c r="I12" s="6">
        <v>-27.64</v>
      </c>
      <c r="J12" s="6">
        <v>0.86</v>
      </c>
      <c r="K12" s="1">
        <f t="shared" si="0"/>
        <v>-23.5</v>
      </c>
      <c r="L12" s="83">
        <f t="shared" si="1"/>
        <v>10</v>
      </c>
      <c r="M12" s="15" t="s">
        <v>46</v>
      </c>
      <c r="N12" s="10" t="s">
        <v>26</v>
      </c>
      <c r="O12" s="25">
        <v>1405</v>
      </c>
      <c r="P12" s="25">
        <v>1405</v>
      </c>
      <c r="Q12" s="1">
        <f t="shared" si="2"/>
        <v>-22.882999999999999</v>
      </c>
      <c r="R12" s="1">
        <f t="shared" si="3"/>
        <v>-22.511249999999997</v>
      </c>
      <c r="S12" s="9"/>
      <c r="Z12" s="7"/>
    </row>
    <row r="13" spans="1:28">
      <c r="A13" s="6">
        <v>-122.59</v>
      </c>
      <c r="B13" s="6">
        <v>58.83</v>
      </c>
      <c r="C13" s="6">
        <v>309</v>
      </c>
      <c r="D13" s="6">
        <v>2846</v>
      </c>
      <c r="E13" s="6">
        <v>1971</v>
      </c>
      <c r="F13" s="6">
        <v>1</v>
      </c>
      <c r="G13" s="6">
        <v>11</v>
      </c>
      <c r="H13" s="6">
        <v>-18.97</v>
      </c>
      <c r="I13" s="6">
        <v>-27.02</v>
      </c>
      <c r="J13" s="6">
        <v>1</v>
      </c>
      <c r="K13" s="1">
        <f t="shared" si="0"/>
        <v>-22.994999999999997</v>
      </c>
      <c r="L13" s="83">
        <f t="shared" si="1"/>
        <v>11</v>
      </c>
      <c r="M13" s="15"/>
      <c r="Q13" s="1">
        <f t="shared" si="2"/>
        <v>-23.217000000000002</v>
      </c>
      <c r="R13" s="1">
        <f t="shared" si="3"/>
        <v>-22.656874999999999</v>
      </c>
      <c r="S13" s="9"/>
      <c r="Z13" s="7"/>
    </row>
    <row r="14" spans="1:28">
      <c r="A14" s="6">
        <v>-122.59</v>
      </c>
      <c r="B14" s="6">
        <v>58.83</v>
      </c>
      <c r="C14" s="6">
        <v>309</v>
      </c>
      <c r="D14" s="6">
        <v>2846</v>
      </c>
      <c r="E14" s="6">
        <v>1971</v>
      </c>
      <c r="F14" s="6">
        <v>1</v>
      </c>
      <c r="G14" s="6">
        <v>12</v>
      </c>
      <c r="H14" s="6">
        <v>-18.13</v>
      </c>
      <c r="I14" s="6">
        <v>-25.8</v>
      </c>
      <c r="J14" s="6">
        <v>1.36</v>
      </c>
      <c r="K14" s="1">
        <f t="shared" si="0"/>
        <v>-21.965</v>
      </c>
      <c r="L14" s="83">
        <f t="shared" si="1"/>
        <v>12</v>
      </c>
      <c r="M14" s="15" t="s">
        <v>47</v>
      </c>
      <c r="N14" s="79" t="s">
        <v>88</v>
      </c>
      <c r="O14" s="25">
        <v>1948</v>
      </c>
      <c r="P14" s="25">
        <v>1948</v>
      </c>
      <c r="Q14" s="1">
        <f t="shared" si="2"/>
        <v>-23.056999999999999</v>
      </c>
      <c r="R14" s="1">
        <f t="shared" si="3"/>
        <v>-22.657499999999995</v>
      </c>
      <c r="S14" s="9"/>
      <c r="Z14" s="7"/>
    </row>
    <row r="15" spans="1:28">
      <c r="A15" s="6">
        <v>-122.59</v>
      </c>
      <c r="B15" s="6">
        <v>58.83</v>
      </c>
      <c r="C15" s="6">
        <v>309</v>
      </c>
      <c r="D15" s="6">
        <v>2846</v>
      </c>
      <c r="E15" s="6">
        <v>1971</v>
      </c>
      <c r="F15" s="6">
        <v>1</v>
      </c>
      <c r="G15" s="6">
        <v>13</v>
      </c>
      <c r="H15" s="6">
        <v>-18.350000000000001</v>
      </c>
      <c r="I15" s="6">
        <v>-26.26</v>
      </c>
      <c r="J15" s="6">
        <v>0.82</v>
      </c>
      <c r="K15" s="1">
        <f t="shared" si="0"/>
        <v>-22.305</v>
      </c>
      <c r="L15" s="83">
        <f t="shared" si="1"/>
        <v>13</v>
      </c>
      <c r="M15" s="15" t="s">
        <v>48</v>
      </c>
      <c r="N15" s="22" t="s">
        <v>89</v>
      </c>
      <c r="O15" s="25">
        <v>150</v>
      </c>
      <c r="P15" s="25">
        <v>150</v>
      </c>
      <c r="Q15" s="1">
        <f t="shared" si="2"/>
        <v>-22.844000000000001</v>
      </c>
      <c r="R15" s="1">
        <f t="shared" si="3"/>
        <v>-22.71</v>
      </c>
      <c r="Z15" s="7"/>
    </row>
    <row r="16" spans="1:28">
      <c r="A16" s="6">
        <v>-122.59</v>
      </c>
      <c r="B16" s="6">
        <v>58.83</v>
      </c>
      <c r="C16" s="6">
        <v>309</v>
      </c>
      <c r="D16" s="6">
        <v>2846</v>
      </c>
      <c r="E16" s="6">
        <v>1971</v>
      </c>
      <c r="F16" s="6">
        <v>1</v>
      </c>
      <c r="G16" s="6">
        <v>14</v>
      </c>
      <c r="H16" s="6">
        <v>-18.239999999999998</v>
      </c>
      <c r="I16" s="6">
        <v>-26.93</v>
      </c>
      <c r="J16" s="6">
        <v>0.79</v>
      </c>
      <c r="K16" s="1">
        <f t="shared" si="0"/>
        <v>-22.585000000000001</v>
      </c>
      <c r="L16" s="83">
        <f t="shared" si="1"/>
        <v>14</v>
      </c>
      <c r="M16" s="15" t="s">
        <v>49</v>
      </c>
      <c r="N16" s="22" t="s">
        <v>90</v>
      </c>
      <c r="O16" s="25">
        <v>286</v>
      </c>
      <c r="P16" s="25">
        <v>286</v>
      </c>
      <c r="Q16" s="1">
        <f t="shared" si="2"/>
        <v>-22.669999999999998</v>
      </c>
      <c r="R16" s="1">
        <f t="shared" si="3"/>
        <v>-22.867500000000003</v>
      </c>
      <c r="Z16" s="7"/>
    </row>
    <row r="17" spans="1:26">
      <c r="A17" s="6">
        <v>-122.59</v>
      </c>
      <c r="B17" s="6">
        <v>58.83</v>
      </c>
      <c r="C17" s="6">
        <v>309</v>
      </c>
      <c r="D17" s="6">
        <v>2846</v>
      </c>
      <c r="E17" s="6">
        <v>1971</v>
      </c>
      <c r="F17" s="6">
        <v>1</v>
      </c>
      <c r="G17" s="6">
        <v>15</v>
      </c>
      <c r="H17" s="6">
        <v>-17.940000000000001</v>
      </c>
      <c r="I17" s="6">
        <v>-26.42</v>
      </c>
      <c r="J17" s="6">
        <v>0.71</v>
      </c>
      <c r="K17" s="1">
        <f t="shared" si="0"/>
        <v>-22.18</v>
      </c>
      <c r="L17" s="83">
        <f t="shared" si="1"/>
        <v>15</v>
      </c>
      <c r="M17" s="15"/>
      <c r="Q17" s="1">
        <f t="shared" si="2"/>
        <v>-22.405999999999999</v>
      </c>
      <c r="R17" s="1">
        <f t="shared" si="3"/>
        <v>-22.794375000000002</v>
      </c>
      <c r="Z17" s="7"/>
    </row>
    <row r="18" spans="1:26">
      <c r="A18" s="6">
        <v>-122.59</v>
      </c>
      <c r="B18" s="6">
        <v>58.83</v>
      </c>
      <c r="C18" s="6">
        <v>309</v>
      </c>
      <c r="D18" s="6">
        <v>2846</v>
      </c>
      <c r="E18" s="6">
        <v>1971</v>
      </c>
      <c r="F18" s="6">
        <v>1</v>
      </c>
      <c r="G18" s="6">
        <v>16</v>
      </c>
      <c r="H18" s="6">
        <v>-18.7</v>
      </c>
      <c r="I18" s="6">
        <v>-26.9</v>
      </c>
      <c r="J18" s="6">
        <v>0.64</v>
      </c>
      <c r="K18" s="1">
        <f t="shared" si="0"/>
        <v>-22.799999999999997</v>
      </c>
      <c r="L18" s="83">
        <f t="shared" si="1"/>
        <v>16</v>
      </c>
      <c r="M18" s="15"/>
      <c r="N18" s="80" t="s">
        <v>91</v>
      </c>
      <c r="O18" s="16">
        <v>1853</v>
      </c>
      <c r="P18" s="16">
        <v>1853</v>
      </c>
      <c r="Q18" s="1">
        <f t="shared" si="2"/>
        <v>-22.366999999999997</v>
      </c>
      <c r="R18" s="1">
        <f t="shared" si="3"/>
        <v>-22.723125</v>
      </c>
      <c r="Z18" s="7"/>
    </row>
    <row r="19" spans="1:26">
      <c r="A19" s="6">
        <v>-122.59</v>
      </c>
      <c r="B19" s="6">
        <v>58.83</v>
      </c>
      <c r="C19" s="6">
        <v>309</v>
      </c>
      <c r="D19" s="6">
        <v>2846</v>
      </c>
      <c r="E19" s="6">
        <v>1971</v>
      </c>
      <c r="F19" s="6">
        <v>1</v>
      </c>
      <c r="G19" s="6">
        <v>17</v>
      </c>
      <c r="H19" s="6">
        <v>-16.98</v>
      </c>
      <c r="I19" s="6">
        <v>-26.09</v>
      </c>
      <c r="J19" s="6">
        <v>0.65</v>
      </c>
      <c r="K19" s="1">
        <f t="shared" si="0"/>
        <v>-21.535</v>
      </c>
      <c r="L19" s="83">
        <f t="shared" si="1"/>
        <v>17</v>
      </c>
      <c r="M19" s="15"/>
      <c r="N19" s="22" t="s">
        <v>92</v>
      </c>
      <c r="O19" s="16">
        <v>150</v>
      </c>
      <c r="P19" s="16">
        <v>150</v>
      </c>
      <c r="Q19" s="1">
        <f t="shared" si="2"/>
        <v>-22.280999999999999</v>
      </c>
      <c r="R19" s="1">
        <f t="shared" si="3"/>
        <v>-22.483124999999998</v>
      </c>
      <c r="Z19" s="7"/>
    </row>
    <row r="20" spans="1:26">
      <c r="A20" s="6">
        <v>-122.59</v>
      </c>
      <c r="B20" s="6">
        <v>58.83</v>
      </c>
      <c r="C20" s="6">
        <v>309</v>
      </c>
      <c r="D20" s="6">
        <v>2846</v>
      </c>
      <c r="E20" s="6">
        <v>1971</v>
      </c>
      <c r="F20" s="6">
        <v>1</v>
      </c>
      <c r="G20" s="6">
        <v>18</v>
      </c>
      <c r="H20" s="6">
        <v>-15.62</v>
      </c>
      <c r="I20" s="6">
        <v>-24.18</v>
      </c>
      <c r="J20" s="6">
        <v>0.63</v>
      </c>
      <c r="K20" s="1">
        <f t="shared" si="0"/>
        <v>-19.899999999999999</v>
      </c>
      <c r="L20" s="83">
        <f t="shared" si="1"/>
        <v>18</v>
      </c>
      <c r="M20" s="15"/>
      <c r="N20" s="22" t="s">
        <v>93</v>
      </c>
      <c r="O20" s="16">
        <v>259</v>
      </c>
      <c r="P20" s="16">
        <v>259</v>
      </c>
      <c r="Q20" s="1">
        <f t="shared" si="2"/>
        <v>-21.8</v>
      </c>
      <c r="R20" s="1">
        <f t="shared" si="3"/>
        <v>-22.033124999999998</v>
      </c>
      <c r="Z20" s="7"/>
    </row>
    <row r="21" spans="1:26">
      <c r="A21" s="6">
        <v>-122.59</v>
      </c>
      <c r="B21" s="6">
        <v>58.83</v>
      </c>
      <c r="C21" s="6">
        <v>309</v>
      </c>
      <c r="D21" s="6">
        <v>2846</v>
      </c>
      <c r="E21" s="6">
        <v>1971</v>
      </c>
      <c r="F21" s="6">
        <v>1</v>
      </c>
      <c r="G21" s="6">
        <v>19</v>
      </c>
      <c r="H21" s="6">
        <v>-14.4</v>
      </c>
      <c r="I21" s="6">
        <v>-23.08</v>
      </c>
      <c r="J21" s="6">
        <v>0.91</v>
      </c>
      <c r="K21" s="1">
        <f t="shared" si="0"/>
        <v>-18.739999999999998</v>
      </c>
      <c r="L21" s="83">
        <f t="shared" si="1"/>
        <v>19</v>
      </c>
      <c r="M21" s="15"/>
      <c r="N21" s="80"/>
      <c r="Q21" s="1">
        <f t="shared" si="2"/>
        <v>-21.030999999999999</v>
      </c>
      <c r="R21" s="1">
        <f t="shared" si="3"/>
        <v>-21.501249999999995</v>
      </c>
      <c r="Z21" s="7"/>
    </row>
    <row r="22" spans="1:26">
      <c r="A22" s="6">
        <v>-122.59</v>
      </c>
      <c r="B22" s="6">
        <v>58.83</v>
      </c>
      <c r="C22" s="6">
        <v>309</v>
      </c>
      <c r="D22" s="6">
        <v>2846</v>
      </c>
      <c r="E22" s="6">
        <v>1971</v>
      </c>
      <c r="F22" s="6">
        <v>1</v>
      </c>
      <c r="G22" s="6">
        <v>20</v>
      </c>
      <c r="H22" s="6">
        <v>-12.29</v>
      </c>
      <c r="I22" s="6">
        <v>-22.54</v>
      </c>
      <c r="J22" s="6">
        <v>0.32</v>
      </c>
      <c r="K22" s="1">
        <f t="shared" si="0"/>
        <v>-17.414999999999999</v>
      </c>
      <c r="L22" s="83">
        <f t="shared" si="1"/>
        <v>20</v>
      </c>
      <c r="M22" s="15"/>
      <c r="N22" s="80" t="s">
        <v>94</v>
      </c>
      <c r="O22" s="25">
        <v>1702</v>
      </c>
      <c r="P22" s="25">
        <v>1702</v>
      </c>
      <c r="Q22" s="1">
        <f t="shared" ref="Q22:Q29" si="4">AVERAGE(H18:I22)</f>
        <v>-20.077999999999996</v>
      </c>
      <c r="R22" s="1">
        <f t="shared" si="3"/>
        <v>-20.932499999999997</v>
      </c>
      <c r="Z22" s="7"/>
    </row>
    <row r="23" spans="1:26">
      <c r="A23" s="6">
        <v>-122.59</v>
      </c>
      <c r="B23" s="6">
        <v>58.83</v>
      </c>
      <c r="C23" s="6">
        <v>309</v>
      </c>
      <c r="D23" s="6">
        <v>2846</v>
      </c>
      <c r="E23" s="6">
        <v>1971</v>
      </c>
      <c r="F23" s="6">
        <v>1</v>
      </c>
      <c r="G23" s="6">
        <v>21</v>
      </c>
      <c r="H23" s="6">
        <v>-13.37</v>
      </c>
      <c r="I23" s="6">
        <v>-22.53</v>
      </c>
      <c r="J23" s="6">
        <v>0.5</v>
      </c>
      <c r="K23" s="1">
        <f t="shared" si="0"/>
        <v>-17.95</v>
      </c>
      <c r="L23" s="83">
        <f t="shared" si="1"/>
        <v>21</v>
      </c>
      <c r="M23" s="15"/>
      <c r="N23" s="22" t="s">
        <v>95</v>
      </c>
      <c r="O23" s="25">
        <v>154</v>
      </c>
      <c r="P23" s="25">
        <v>154</v>
      </c>
      <c r="Q23" s="1">
        <f t="shared" si="4"/>
        <v>-19.108000000000001</v>
      </c>
      <c r="R23" s="1">
        <f t="shared" si="3"/>
        <v>-20.388125000000002</v>
      </c>
      <c r="Z23" s="7"/>
    </row>
    <row r="24" spans="1:26">
      <c r="A24" s="6">
        <v>-122.59</v>
      </c>
      <c r="B24" s="6">
        <v>58.83</v>
      </c>
      <c r="C24" s="6">
        <v>309</v>
      </c>
      <c r="D24" s="6">
        <v>2846</v>
      </c>
      <c r="E24" s="6">
        <v>1971</v>
      </c>
      <c r="F24" s="6">
        <v>1</v>
      </c>
      <c r="G24" s="6">
        <v>22</v>
      </c>
      <c r="H24" s="6">
        <v>-13.91</v>
      </c>
      <c r="I24" s="6">
        <v>-22.87</v>
      </c>
      <c r="J24" s="6">
        <v>0.42</v>
      </c>
      <c r="K24" s="1">
        <f t="shared" si="0"/>
        <v>-18.39</v>
      </c>
      <c r="L24" s="83">
        <f t="shared" si="1"/>
        <v>22</v>
      </c>
      <c r="M24" s="15"/>
      <c r="N24" s="22" t="s">
        <v>96</v>
      </c>
      <c r="O24" s="25">
        <v>249</v>
      </c>
      <c r="P24" s="25">
        <v>249</v>
      </c>
      <c r="Q24" s="1">
        <f t="shared" si="4"/>
        <v>-18.478999999999999</v>
      </c>
      <c r="R24" s="1">
        <f t="shared" si="3"/>
        <v>-19.86375</v>
      </c>
      <c r="Z24" s="7"/>
    </row>
    <row r="25" spans="1:26">
      <c r="A25" s="6">
        <v>-122.59</v>
      </c>
      <c r="B25" s="6">
        <v>58.83</v>
      </c>
      <c r="C25" s="6">
        <v>309</v>
      </c>
      <c r="D25" s="6">
        <v>2846</v>
      </c>
      <c r="E25" s="6">
        <v>1971</v>
      </c>
      <c r="F25" s="6">
        <v>1</v>
      </c>
      <c r="G25" s="6">
        <v>23</v>
      </c>
      <c r="H25" s="6">
        <v>-13.73</v>
      </c>
      <c r="I25" s="6">
        <v>-22.98</v>
      </c>
      <c r="J25" s="6">
        <v>0.83</v>
      </c>
      <c r="K25" s="1">
        <f t="shared" si="0"/>
        <v>-18.355</v>
      </c>
      <c r="L25" s="83">
        <f t="shared" si="1"/>
        <v>23</v>
      </c>
      <c r="M25" s="15"/>
      <c r="N25" s="80"/>
      <c r="Q25" s="1">
        <f t="shared" si="4"/>
        <v>-18.169999999999998</v>
      </c>
      <c r="R25" s="1">
        <f t="shared" si="3"/>
        <v>-19.385625000000001</v>
      </c>
      <c r="Z25" s="7"/>
    </row>
    <row r="26" spans="1:26">
      <c r="A26" s="6">
        <v>-122.59</v>
      </c>
      <c r="B26" s="6">
        <v>58.83</v>
      </c>
      <c r="C26" s="6">
        <v>309</v>
      </c>
      <c r="D26" s="6">
        <v>2846</v>
      </c>
      <c r="E26" s="6">
        <v>1971</v>
      </c>
      <c r="F26" s="6">
        <v>1</v>
      </c>
      <c r="G26" s="6">
        <v>24</v>
      </c>
      <c r="H26" s="6">
        <v>-14.61</v>
      </c>
      <c r="I26" s="6">
        <v>-22.51</v>
      </c>
      <c r="J26" s="6">
        <v>1</v>
      </c>
      <c r="K26" s="1">
        <f t="shared" si="0"/>
        <v>-18.560000000000002</v>
      </c>
      <c r="L26" s="83">
        <f t="shared" si="1"/>
        <v>24</v>
      </c>
      <c r="P26" s="27" t="s">
        <v>86</v>
      </c>
      <c r="Q26" s="1">
        <f t="shared" si="4"/>
        <v>-18.133999999999997</v>
      </c>
      <c r="R26" s="1">
        <f t="shared" si="3"/>
        <v>-18.855625</v>
      </c>
      <c r="Z26" s="7"/>
    </row>
    <row r="27" spans="1:26">
      <c r="A27" s="6">
        <v>-122.59</v>
      </c>
      <c r="B27" s="6">
        <v>58.83</v>
      </c>
      <c r="C27" s="6">
        <v>309</v>
      </c>
      <c r="D27" s="6">
        <v>2846</v>
      </c>
      <c r="E27" s="6">
        <v>1971</v>
      </c>
      <c r="F27" s="6">
        <v>1</v>
      </c>
      <c r="G27" s="6">
        <v>25</v>
      </c>
      <c r="H27" s="6">
        <v>-13.72</v>
      </c>
      <c r="I27" s="6">
        <v>-23.47</v>
      </c>
      <c r="J27" s="6">
        <v>0.86</v>
      </c>
      <c r="K27" s="1">
        <f t="shared" si="0"/>
        <v>-18.594999999999999</v>
      </c>
      <c r="L27" s="83">
        <f t="shared" si="1"/>
        <v>25</v>
      </c>
      <c r="M27" s="15" t="s">
        <v>50</v>
      </c>
      <c r="N27" s="10" t="s">
        <v>51</v>
      </c>
      <c r="O27" s="72">
        <v>-207.6</v>
      </c>
      <c r="P27" s="72">
        <v>-207.6</v>
      </c>
      <c r="Q27" s="1">
        <f t="shared" si="4"/>
        <v>-18.37</v>
      </c>
      <c r="R27" s="1">
        <f t="shared" si="3"/>
        <v>-18.488124999999997</v>
      </c>
      <c r="Z27" s="7"/>
    </row>
    <row r="28" spans="1:26">
      <c r="A28" s="6">
        <v>-122.59</v>
      </c>
      <c r="B28" s="6">
        <v>58.83</v>
      </c>
      <c r="C28" s="6">
        <v>309</v>
      </c>
      <c r="D28" s="6">
        <v>2846</v>
      </c>
      <c r="E28" s="6">
        <v>1971</v>
      </c>
      <c r="F28" s="6">
        <v>1</v>
      </c>
      <c r="G28" s="6">
        <v>26</v>
      </c>
      <c r="H28" s="6">
        <v>-13.2</v>
      </c>
      <c r="I28" s="6">
        <v>-22.86</v>
      </c>
      <c r="J28" s="6">
        <v>0.92</v>
      </c>
      <c r="K28" s="1">
        <f t="shared" si="0"/>
        <v>-18.03</v>
      </c>
      <c r="L28" s="83">
        <f t="shared" si="1"/>
        <v>26</v>
      </c>
      <c r="M28" s="15" t="s">
        <v>52</v>
      </c>
      <c r="N28" s="71" t="s">
        <v>53</v>
      </c>
      <c r="O28" s="72">
        <f>O29-O27</f>
        <v>463.1</v>
      </c>
      <c r="P28" s="72">
        <v>463.1</v>
      </c>
      <c r="Q28" s="1">
        <f t="shared" si="4"/>
        <v>-18.386000000000003</v>
      </c>
      <c r="R28" s="1">
        <f t="shared" si="3"/>
        <v>-18.254375</v>
      </c>
      <c r="Z28" s="7"/>
    </row>
    <row r="29" spans="1:26">
      <c r="A29" s="6">
        <v>-122.59</v>
      </c>
      <c r="B29" s="6">
        <v>58.83</v>
      </c>
      <c r="C29" s="6">
        <v>309</v>
      </c>
      <c r="D29" s="6">
        <v>2846</v>
      </c>
      <c r="E29" s="6">
        <v>1971</v>
      </c>
      <c r="F29" s="6">
        <v>1</v>
      </c>
      <c r="G29" s="6">
        <v>27</v>
      </c>
      <c r="H29" s="6">
        <v>-14.39</v>
      </c>
      <c r="I29" s="6">
        <v>-23.81</v>
      </c>
      <c r="J29" s="6">
        <v>0.95</v>
      </c>
      <c r="K29" s="1">
        <f t="shared" si="0"/>
        <v>-19.100000000000001</v>
      </c>
      <c r="L29" s="83">
        <f t="shared" si="1"/>
        <v>27</v>
      </c>
      <c r="M29" s="15"/>
      <c r="N29" s="71" t="s">
        <v>54</v>
      </c>
      <c r="O29" s="24">
        <f>SUM($J$123:$J$245)</f>
        <v>255.5</v>
      </c>
      <c r="P29" s="25">
        <f>P27+P28</f>
        <v>255.50000000000003</v>
      </c>
      <c r="Q29" s="1">
        <f t="shared" si="4"/>
        <v>-18.527999999999999</v>
      </c>
      <c r="R29" s="1">
        <f t="shared" si="3"/>
        <v>-18.299374999999998</v>
      </c>
      <c r="Z29" s="7"/>
    </row>
    <row r="30" spans="1:26">
      <c r="A30" s="6">
        <v>-122.59</v>
      </c>
      <c r="B30" s="6">
        <v>58.83</v>
      </c>
      <c r="C30" s="6">
        <v>309</v>
      </c>
      <c r="D30" s="6">
        <v>2846</v>
      </c>
      <c r="E30" s="6">
        <v>1971</v>
      </c>
      <c r="F30" s="6">
        <v>1</v>
      </c>
      <c r="G30" s="6">
        <v>28</v>
      </c>
      <c r="H30" s="6">
        <v>-14.57</v>
      </c>
      <c r="I30" s="6">
        <v>-24.23</v>
      </c>
      <c r="J30" s="6">
        <v>0.7</v>
      </c>
      <c r="K30" s="1">
        <f t="shared" si="0"/>
        <v>-19.399999999999999</v>
      </c>
      <c r="L30" s="83">
        <f t="shared" si="1"/>
        <v>28</v>
      </c>
      <c r="Q30" s="1">
        <f t="shared" si="2"/>
        <v>-18.736999999999998</v>
      </c>
      <c r="R30" s="1">
        <f t="shared" si="3"/>
        <v>-18.547499999999999</v>
      </c>
      <c r="Z30" s="7"/>
    </row>
    <row r="31" spans="1:26">
      <c r="A31" s="6">
        <v>-122.59</v>
      </c>
      <c r="B31" s="6">
        <v>58.83</v>
      </c>
      <c r="C31" s="6">
        <v>309</v>
      </c>
      <c r="D31" s="6">
        <v>2846</v>
      </c>
      <c r="E31" s="6">
        <v>1971</v>
      </c>
      <c r="F31" s="6">
        <v>1</v>
      </c>
      <c r="G31" s="6">
        <v>29</v>
      </c>
      <c r="H31" s="6">
        <v>-13.76</v>
      </c>
      <c r="I31" s="6">
        <v>-23.88</v>
      </c>
      <c r="J31" s="6">
        <v>0.44</v>
      </c>
      <c r="K31" s="1">
        <f t="shared" si="0"/>
        <v>-18.82</v>
      </c>
      <c r="L31" s="83">
        <f t="shared" si="1"/>
        <v>29</v>
      </c>
      <c r="M31" s="40" t="s">
        <v>64</v>
      </c>
      <c r="N31" s="71" t="s">
        <v>64</v>
      </c>
      <c r="Q31" s="1">
        <f t="shared" si="2"/>
        <v>-18.788999999999998</v>
      </c>
      <c r="R31" s="1">
        <f t="shared" si="3"/>
        <v>-18.65625</v>
      </c>
      <c r="Z31" s="7"/>
    </row>
    <row r="32" spans="1:26">
      <c r="A32" s="6">
        <v>-122.59</v>
      </c>
      <c r="B32" s="6">
        <v>58.83</v>
      </c>
      <c r="C32" s="6">
        <v>309</v>
      </c>
      <c r="D32" s="6">
        <v>2846</v>
      </c>
      <c r="E32" s="6">
        <v>1971</v>
      </c>
      <c r="F32" s="6">
        <v>1</v>
      </c>
      <c r="G32" s="6">
        <v>30</v>
      </c>
      <c r="H32" s="6">
        <v>-12.78</v>
      </c>
      <c r="I32" s="6">
        <v>-23.43</v>
      </c>
      <c r="J32" s="6">
        <v>0.28999999999999998</v>
      </c>
      <c r="K32" s="1">
        <f t="shared" si="0"/>
        <v>-18.105</v>
      </c>
      <c r="L32" s="83">
        <f t="shared" si="1"/>
        <v>30</v>
      </c>
      <c r="M32" s="40" t="s">
        <v>65</v>
      </c>
      <c r="N32" s="71" t="s">
        <v>65</v>
      </c>
      <c r="Q32" s="1">
        <f t="shared" si="2"/>
        <v>-18.691000000000003</v>
      </c>
      <c r="R32" s="1">
        <f t="shared" si="3"/>
        <v>-18.620624999999997</v>
      </c>
      <c r="Z32" s="7"/>
    </row>
    <row r="33" spans="1:26">
      <c r="A33" s="6">
        <v>-122.59</v>
      </c>
      <c r="B33" s="6">
        <v>58.83</v>
      </c>
      <c r="C33" s="6">
        <v>309</v>
      </c>
      <c r="D33" s="6">
        <v>2846</v>
      </c>
      <c r="E33" s="6">
        <v>1971</v>
      </c>
      <c r="F33" s="6">
        <v>1</v>
      </c>
      <c r="G33" s="6">
        <v>31</v>
      </c>
      <c r="H33" s="6">
        <v>-14.38</v>
      </c>
      <c r="I33" s="6">
        <v>-24.13</v>
      </c>
      <c r="J33" s="6">
        <v>0.36</v>
      </c>
      <c r="K33" s="1">
        <f t="shared" si="0"/>
        <v>-19.254999999999999</v>
      </c>
      <c r="L33" s="83">
        <f t="shared" si="1"/>
        <v>31</v>
      </c>
      <c r="M33" s="40" t="s">
        <v>66</v>
      </c>
      <c r="N33" s="40" t="s">
        <v>66</v>
      </c>
      <c r="O33" s="25">
        <v>0</v>
      </c>
      <c r="P33" s="25">
        <v>0</v>
      </c>
      <c r="Q33" s="1">
        <f t="shared" si="2"/>
        <v>-18.936</v>
      </c>
      <c r="R33" s="1">
        <f t="shared" si="3"/>
        <v>-18.733124999999998</v>
      </c>
      <c r="Z33" s="7"/>
    </row>
    <row r="34" spans="1:26">
      <c r="A34" s="6">
        <v>-122.59</v>
      </c>
      <c r="B34" s="6">
        <v>58.83</v>
      </c>
      <c r="C34" s="6">
        <v>309</v>
      </c>
      <c r="D34" s="6">
        <v>2846</v>
      </c>
      <c r="E34" s="6">
        <v>1971</v>
      </c>
      <c r="F34" s="6">
        <v>2</v>
      </c>
      <c r="G34" s="6">
        <v>1</v>
      </c>
      <c r="H34" s="6">
        <v>-14.04</v>
      </c>
      <c r="I34" s="6">
        <v>-23.51</v>
      </c>
      <c r="J34" s="6">
        <v>0.54</v>
      </c>
      <c r="K34" s="1">
        <f t="shared" si="0"/>
        <v>-18.774999999999999</v>
      </c>
      <c r="L34" s="83">
        <f t="shared" si="1"/>
        <v>32</v>
      </c>
      <c r="N34" s="40"/>
      <c r="Q34" s="1">
        <f t="shared" si="2"/>
        <v>-18.870999999999999</v>
      </c>
      <c r="R34" s="1">
        <f t="shared" si="3"/>
        <v>-18.760000000000002</v>
      </c>
      <c r="Z34" s="7"/>
    </row>
    <row r="35" spans="1:26">
      <c r="A35" s="6">
        <v>-122.59</v>
      </c>
      <c r="B35" s="6">
        <v>58.83</v>
      </c>
      <c r="C35" s="6">
        <v>309</v>
      </c>
      <c r="D35" s="6">
        <v>2846</v>
      </c>
      <c r="E35" s="6">
        <v>1971</v>
      </c>
      <c r="F35" s="6">
        <v>2</v>
      </c>
      <c r="G35" s="6">
        <v>2</v>
      </c>
      <c r="H35" s="6">
        <v>-13.02</v>
      </c>
      <c r="I35" s="6">
        <v>-23.98</v>
      </c>
      <c r="J35" s="6">
        <v>0.61</v>
      </c>
      <c r="K35" s="1">
        <f t="shared" si="0"/>
        <v>-18.5</v>
      </c>
      <c r="L35" s="83">
        <f t="shared" si="1"/>
        <v>33</v>
      </c>
      <c r="N35" s="40"/>
      <c r="Q35" s="1">
        <f t="shared" si="2"/>
        <v>-18.690999999999995</v>
      </c>
      <c r="R35" s="1">
        <f t="shared" si="3"/>
        <v>-18.748125000000002</v>
      </c>
      <c r="Z35" s="7"/>
    </row>
    <row r="36" spans="1:26">
      <c r="A36" s="6">
        <v>-122.59</v>
      </c>
      <c r="B36" s="6">
        <v>58.83</v>
      </c>
      <c r="C36" s="6">
        <v>309</v>
      </c>
      <c r="D36" s="6">
        <v>2846</v>
      </c>
      <c r="E36" s="6">
        <v>1971</v>
      </c>
      <c r="F36" s="6">
        <v>2</v>
      </c>
      <c r="G36" s="6">
        <v>3</v>
      </c>
      <c r="H36" s="6">
        <v>-12.72</v>
      </c>
      <c r="I36" s="6">
        <v>-22.85</v>
      </c>
      <c r="J36" s="6">
        <v>0.61</v>
      </c>
      <c r="K36" s="1">
        <f t="shared" si="0"/>
        <v>-17.785</v>
      </c>
      <c r="L36" s="83">
        <f t="shared" si="1"/>
        <v>34</v>
      </c>
      <c r="N36" s="40"/>
      <c r="Q36" s="1">
        <f t="shared" si="2"/>
        <v>-18.483999999999998</v>
      </c>
      <c r="R36" s="1">
        <f t="shared" si="3"/>
        <v>-18.717500000000001</v>
      </c>
      <c r="Z36" s="7"/>
    </row>
    <row r="37" spans="1:26">
      <c r="A37" s="6">
        <v>-122.59</v>
      </c>
      <c r="B37" s="6">
        <v>58.83</v>
      </c>
      <c r="C37" s="6">
        <v>309</v>
      </c>
      <c r="D37" s="6">
        <v>2846</v>
      </c>
      <c r="E37" s="6">
        <v>1971</v>
      </c>
      <c r="F37" s="6">
        <v>2</v>
      </c>
      <c r="G37" s="6">
        <v>4</v>
      </c>
      <c r="H37" s="6">
        <v>-12.6</v>
      </c>
      <c r="I37" s="6">
        <v>-22.91</v>
      </c>
      <c r="J37" s="6">
        <v>0.71</v>
      </c>
      <c r="K37" s="1">
        <f t="shared" si="0"/>
        <v>-17.754999999999999</v>
      </c>
      <c r="L37" s="83">
        <f t="shared" si="1"/>
        <v>35</v>
      </c>
      <c r="N37" s="40"/>
      <c r="Q37" s="1">
        <f t="shared" si="2"/>
        <v>-18.413999999999998</v>
      </c>
      <c r="R37" s="1">
        <f t="shared" si="3"/>
        <v>-18.549375000000001</v>
      </c>
      <c r="Z37" s="7"/>
    </row>
    <row r="38" spans="1:26">
      <c r="A38" s="6">
        <v>-122.59</v>
      </c>
      <c r="B38" s="6">
        <v>58.83</v>
      </c>
      <c r="C38" s="6">
        <v>309</v>
      </c>
      <c r="D38" s="6">
        <v>2846</v>
      </c>
      <c r="E38" s="6">
        <v>1971</v>
      </c>
      <c r="F38" s="6">
        <v>2</v>
      </c>
      <c r="G38" s="6">
        <v>5</v>
      </c>
      <c r="H38" s="6">
        <v>-10.19</v>
      </c>
      <c r="I38" s="6">
        <v>-22.18</v>
      </c>
      <c r="J38" s="6">
        <v>0.39</v>
      </c>
      <c r="K38" s="1">
        <f t="shared" si="0"/>
        <v>-16.184999999999999</v>
      </c>
      <c r="L38" s="83">
        <f t="shared" si="1"/>
        <v>36</v>
      </c>
      <c r="N38" s="40"/>
      <c r="Q38" s="1">
        <f t="shared" si="2"/>
        <v>-17.8</v>
      </c>
      <c r="R38" s="1">
        <f t="shared" si="3"/>
        <v>-18.147499999999997</v>
      </c>
      <c r="Z38" s="7"/>
    </row>
    <row r="39" spans="1:26">
      <c r="A39" s="6">
        <v>-122.59</v>
      </c>
      <c r="B39" s="6">
        <v>58.83</v>
      </c>
      <c r="C39" s="6">
        <v>309</v>
      </c>
      <c r="D39" s="6">
        <v>2846</v>
      </c>
      <c r="E39" s="6">
        <v>1971</v>
      </c>
      <c r="F39" s="6">
        <v>2</v>
      </c>
      <c r="G39" s="6">
        <v>6</v>
      </c>
      <c r="H39" s="6">
        <v>-8.8699999999999992</v>
      </c>
      <c r="I39" s="6">
        <v>-20.28</v>
      </c>
      <c r="J39" s="6">
        <v>0.35</v>
      </c>
      <c r="K39" s="1">
        <f t="shared" si="0"/>
        <v>-14.574999999999999</v>
      </c>
      <c r="L39" s="83">
        <f t="shared" si="1"/>
        <v>37</v>
      </c>
      <c r="N39" s="40"/>
      <c r="Q39" s="1">
        <f t="shared" si="2"/>
        <v>-16.96</v>
      </c>
      <c r="R39" s="1">
        <f t="shared" si="3"/>
        <v>-17.616875</v>
      </c>
      <c r="Z39" s="7"/>
    </row>
    <row r="40" spans="1:26">
      <c r="A40" s="6">
        <v>-122.59</v>
      </c>
      <c r="B40" s="6">
        <v>58.83</v>
      </c>
      <c r="C40" s="6">
        <v>309</v>
      </c>
      <c r="D40" s="6">
        <v>2846</v>
      </c>
      <c r="E40" s="6">
        <v>1971</v>
      </c>
      <c r="F40" s="6">
        <v>2</v>
      </c>
      <c r="G40" s="6">
        <v>7</v>
      </c>
      <c r="H40" s="6">
        <v>-8.25</v>
      </c>
      <c r="I40" s="6">
        <v>-19.57</v>
      </c>
      <c r="J40" s="6">
        <v>0.64</v>
      </c>
      <c r="K40" s="1">
        <f t="shared" si="0"/>
        <v>-13.91</v>
      </c>
      <c r="L40" s="83">
        <f t="shared" si="1"/>
        <v>38</v>
      </c>
      <c r="N40" s="49" t="s">
        <v>72</v>
      </c>
      <c r="Q40" s="1">
        <f t="shared" si="2"/>
        <v>-16.041999999999998</v>
      </c>
      <c r="R40" s="1">
        <f t="shared" si="3"/>
        <v>-17.092500000000001</v>
      </c>
      <c r="Z40" s="7"/>
    </row>
    <row r="41" spans="1:26">
      <c r="A41" s="6">
        <v>-122.59</v>
      </c>
      <c r="B41" s="6">
        <v>58.83</v>
      </c>
      <c r="C41" s="6">
        <v>309</v>
      </c>
      <c r="D41" s="6">
        <v>2846</v>
      </c>
      <c r="E41" s="6">
        <v>1971</v>
      </c>
      <c r="F41" s="6">
        <v>2</v>
      </c>
      <c r="G41" s="6">
        <v>8</v>
      </c>
      <c r="H41" s="6">
        <v>-10.26</v>
      </c>
      <c r="I41" s="6">
        <v>-21.45</v>
      </c>
      <c r="J41" s="6">
        <v>0.44</v>
      </c>
      <c r="K41" s="1">
        <f t="shared" si="0"/>
        <v>-15.855</v>
      </c>
      <c r="L41" s="83">
        <f t="shared" si="1"/>
        <v>39</v>
      </c>
      <c r="Q41" s="1">
        <f t="shared" si="2"/>
        <v>-15.655999999999997</v>
      </c>
      <c r="R41" s="1">
        <f t="shared" si="3"/>
        <v>-16.6675</v>
      </c>
      <c r="Z41" s="7"/>
    </row>
    <row r="42" spans="1:26">
      <c r="A42" s="6">
        <v>-122.59</v>
      </c>
      <c r="B42" s="6">
        <v>58.83</v>
      </c>
      <c r="C42" s="6">
        <v>309</v>
      </c>
      <c r="D42" s="6">
        <v>2846</v>
      </c>
      <c r="E42" s="6">
        <v>1971</v>
      </c>
      <c r="F42" s="6">
        <v>2</v>
      </c>
      <c r="G42" s="6">
        <v>9</v>
      </c>
      <c r="H42" s="6">
        <v>-12.86</v>
      </c>
      <c r="I42" s="6">
        <v>-23.24</v>
      </c>
      <c r="J42" s="6">
        <v>0.46</v>
      </c>
      <c r="K42" s="1">
        <f t="shared" si="0"/>
        <v>-18.049999999999997</v>
      </c>
      <c r="L42" s="83">
        <f t="shared" si="1"/>
        <v>40</v>
      </c>
      <c r="N42" s="10" t="s">
        <v>73</v>
      </c>
      <c r="O42" s="25">
        <v>109</v>
      </c>
      <c r="Q42" s="1">
        <f t="shared" si="2"/>
        <v>-15.715000000000003</v>
      </c>
      <c r="R42" s="1">
        <f t="shared" si="3"/>
        <v>-16.576874999999998</v>
      </c>
      <c r="Z42" s="7"/>
    </row>
    <row r="43" spans="1:26">
      <c r="A43" s="6">
        <v>-122.59</v>
      </c>
      <c r="B43" s="6">
        <v>58.83</v>
      </c>
      <c r="C43" s="6">
        <v>309</v>
      </c>
      <c r="D43" s="6">
        <v>2846</v>
      </c>
      <c r="E43" s="6">
        <v>1971</v>
      </c>
      <c r="F43" s="6">
        <v>2</v>
      </c>
      <c r="G43" s="6">
        <v>10</v>
      </c>
      <c r="H43" s="6">
        <v>-12.51</v>
      </c>
      <c r="I43" s="6">
        <v>-23.59</v>
      </c>
      <c r="J43" s="6">
        <v>0.44</v>
      </c>
      <c r="K43" s="1">
        <f t="shared" si="0"/>
        <v>-18.05</v>
      </c>
      <c r="L43" s="83">
        <f t="shared" si="1"/>
        <v>41</v>
      </c>
      <c r="N43" s="10" t="s">
        <v>74</v>
      </c>
      <c r="O43" s="25">
        <v>275</v>
      </c>
      <c r="Q43" s="1">
        <f t="shared" si="2"/>
        <v>-16.088000000000001</v>
      </c>
      <c r="R43" s="1">
        <f t="shared" si="3"/>
        <v>-16.520624999999995</v>
      </c>
      <c r="Z43" s="7"/>
    </row>
    <row r="44" spans="1:26">
      <c r="A44" s="6">
        <v>-122.59</v>
      </c>
      <c r="B44" s="6">
        <v>58.83</v>
      </c>
      <c r="C44" s="6">
        <v>309</v>
      </c>
      <c r="D44" s="6">
        <v>2846</v>
      </c>
      <c r="E44" s="6">
        <v>1971</v>
      </c>
      <c r="F44" s="6">
        <v>2</v>
      </c>
      <c r="G44" s="6">
        <v>11</v>
      </c>
      <c r="H44" s="6">
        <v>-13.33</v>
      </c>
      <c r="I44" s="6">
        <v>-23.78</v>
      </c>
      <c r="J44" s="6">
        <v>0.85</v>
      </c>
      <c r="K44" s="1">
        <f t="shared" si="0"/>
        <v>-18.555</v>
      </c>
      <c r="L44" s="83">
        <f t="shared" si="1"/>
        <v>42</v>
      </c>
      <c r="N44" s="10" t="s">
        <v>57</v>
      </c>
      <c r="O44" s="25">
        <f>O43-O42+1</f>
        <v>167</v>
      </c>
      <c r="Q44" s="1">
        <f t="shared" si="2"/>
        <v>-16.884</v>
      </c>
      <c r="R44" s="1">
        <f t="shared" si="3"/>
        <v>-16.616875</v>
      </c>
      <c r="Z44" s="7"/>
    </row>
    <row r="45" spans="1:26">
      <c r="A45" s="6">
        <v>-122.59</v>
      </c>
      <c r="B45" s="6">
        <v>58.83</v>
      </c>
      <c r="C45" s="6">
        <v>309</v>
      </c>
      <c r="D45" s="6">
        <v>2846</v>
      </c>
      <c r="E45" s="6">
        <v>1971</v>
      </c>
      <c r="F45" s="6">
        <v>2</v>
      </c>
      <c r="G45" s="6">
        <v>12</v>
      </c>
      <c r="H45" s="6">
        <v>-13.86</v>
      </c>
      <c r="I45" s="6">
        <v>-23.29</v>
      </c>
      <c r="J45" s="6">
        <v>0.63</v>
      </c>
      <c r="K45" s="1">
        <f t="shared" si="0"/>
        <v>-18.574999999999999</v>
      </c>
      <c r="L45" s="83">
        <f t="shared" si="1"/>
        <v>43</v>
      </c>
      <c r="N45" s="10" t="s">
        <v>40</v>
      </c>
      <c r="O45" s="25">
        <v>1288</v>
      </c>
      <c r="Q45" s="18">
        <f t="shared" si="2"/>
        <v>-17.817</v>
      </c>
      <c r="R45" s="1">
        <f t="shared" si="3"/>
        <v>-16.719375000000003</v>
      </c>
      <c r="S45" s="1">
        <f t="shared" ref="S45:S108" si="5">K45-5</f>
        <v>-23.574999999999999</v>
      </c>
      <c r="Z45" s="7"/>
    </row>
    <row r="46" spans="1:26">
      <c r="A46" s="6">
        <v>-122.59</v>
      </c>
      <c r="B46" s="6">
        <v>58.83</v>
      </c>
      <c r="C46" s="6">
        <v>309</v>
      </c>
      <c r="D46" s="6">
        <v>2846</v>
      </c>
      <c r="E46" s="6">
        <v>1971</v>
      </c>
      <c r="F46" s="6">
        <v>2</v>
      </c>
      <c r="G46" s="6">
        <v>13</v>
      </c>
      <c r="H46" s="6">
        <v>-13.27</v>
      </c>
      <c r="I46" s="6">
        <v>-23.3</v>
      </c>
      <c r="J46" s="6">
        <v>0.8</v>
      </c>
      <c r="K46" s="1">
        <f t="shared" si="0"/>
        <v>-18.285</v>
      </c>
      <c r="L46" s="83">
        <f t="shared" si="1"/>
        <v>44</v>
      </c>
      <c r="Q46" s="1">
        <f t="shared" si="2"/>
        <v>-18.303000000000001</v>
      </c>
      <c r="R46" s="1">
        <f t="shared" si="3"/>
        <v>-16.981875000000002</v>
      </c>
      <c r="S46" s="1">
        <f t="shared" si="5"/>
        <v>-23.285</v>
      </c>
      <c r="Z46" s="7"/>
    </row>
    <row r="47" spans="1:26">
      <c r="A47" s="6">
        <v>-122.59</v>
      </c>
      <c r="B47" s="6">
        <v>58.83</v>
      </c>
      <c r="C47" s="6">
        <v>309</v>
      </c>
      <c r="D47" s="6">
        <v>2846</v>
      </c>
      <c r="E47" s="6">
        <v>1971</v>
      </c>
      <c r="F47" s="6">
        <v>2</v>
      </c>
      <c r="G47" s="6">
        <v>14</v>
      </c>
      <c r="H47" s="6">
        <v>-12.64</v>
      </c>
      <c r="I47" s="6">
        <v>-22.95</v>
      </c>
      <c r="J47" s="6">
        <v>0.6</v>
      </c>
      <c r="K47" s="1">
        <f t="shared" si="0"/>
        <v>-17.795000000000002</v>
      </c>
      <c r="L47" s="83">
        <f t="shared" si="1"/>
        <v>45</v>
      </c>
      <c r="N47" s="19" t="s">
        <v>75</v>
      </c>
      <c r="O47" s="25">
        <v>119</v>
      </c>
      <c r="Q47" s="1">
        <f t="shared" si="2"/>
        <v>-18.251999999999999</v>
      </c>
      <c r="R47" s="1">
        <f t="shared" si="3"/>
        <v>-17.384374999999999</v>
      </c>
      <c r="S47" s="1">
        <f t="shared" si="5"/>
        <v>-22.795000000000002</v>
      </c>
      <c r="Z47" s="7"/>
    </row>
    <row r="48" spans="1:26">
      <c r="A48" s="6">
        <v>-122.59</v>
      </c>
      <c r="B48" s="6">
        <v>58.83</v>
      </c>
      <c r="C48" s="6">
        <v>309</v>
      </c>
      <c r="D48" s="6">
        <v>2846</v>
      </c>
      <c r="E48" s="6">
        <v>1971</v>
      </c>
      <c r="F48" s="6">
        <v>2</v>
      </c>
      <c r="G48" s="6">
        <v>15</v>
      </c>
      <c r="H48" s="6">
        <v>-12.53</v>
      </c>
      <c r="I48" s="6">
        <v>-22.61</v>
      </c>
      <c r="J48" s="6">
        <v>0.77</v>
      </c>
      <c r="K48" s="1">
        <f t="shared" si="0"/>
        <v>-17.57</v>
      </c>
      <c r="L48" s="83">
        <f t="shared" si="1"/>
        <v>46</v>
      </c>
      <c r="N48" s="19" t="s">
        <v>76</v>
      </c>
      <c r="O48" s="25">
        <v>247</v>
      </c>
      <c r="Q48" s="1">
        <f t="shared" si="2"/>
        <v>-18.155999999999999</v>
      </c>
      <c r="R48" s="1">
        <f t="shared" si="3"/>
        <v>-17.841874999999998</v>
      </c>
      <c r="S48" s="1">
        <f t="shared" si="5"/>
        <v>-22.57</v>
      </c>
      <c r="Z48" s="7"/>
    </row>
    <row r="49" spans="1:26">
      <c r="A49" s="6">
        <v>-122.59</v>
      </c>
      <c r="B49" s="6">
        <v>58.83</v>
      </c>
      <c r="C49" s="6">
        <v>309</v>
      </c>
      <c r="D49" s="6">
        <v>2846</v>
      </c>
      <c r="E49" s="6">
        <v>1971</v>
      </c>
      <c r="F49" s="6">
        <v>2</v>
      </c>
      <c r="G49" s="6">
        <v>16</v>
      </c>
      <c r="H49" s="6">
        <v>-11.08</v>
      </c>
      <c r="I49" s="6">
        <v>-22.87</v>
      </c>
      <c r="J49" s="6">
        <v>0.84</v>
      </c>
      <c r="K49" s="1">
        <f t="shared" si="0"/>
        <v>-16.975000000000001</v>
      </c>
      <c r="L49" s="83">
        <f t="shared" si="1"/>
        <v>47</v>
      </c>
      <c r="N49" s="10" t="s">
        <v>46</v>
      </c>
      <c r="O49" s="25">
        <v>1293</v>
      </c>
      <c r="Q49" s="1">
        <f t="shared" si="2"/>
        <v>-17.84</v>
      </c>
      <c r="R49" s="1">
        <f t="shared" si="3"/>
        <v>-17.981874999999999</v>
      </c>
      <c r="S49" s="1">
        <f t="shared" si="5"/>
        <v>-21.975000000000001</v>
      </c>
      <c r="Z49" s="7"/>
    </row>
    <row r="50" spans="1:26">
      <c r="A50" s="6">
        <v>-122.59</v>
      </c>
      <c r="B50" s="6">
        <v>58.83</v>
      </c>
      <c r="C50" s="6">
        <v>309</v>
      </c>
      <c r="D50" s="6">
        <v>2846</v>
      </c>
      <c r="E50" s="6">
        <v>1971</v>
      </c>
      <c r="F50" s="6">
        <v>2</v>
      </c>
      <c r="G50" s="6">
        <v>17</v>
      </c>
      <c r="H50" s="6">
        <v>-10.81</v>
      </c>
      <c r="I50" s="6">
        <v>-21.78</v>
      </c>
      <c r="J50" s="6">
        <v>0.65</v>
      </c>
      <c r="K50" s="1">
        <f t="shared" si="0"/>
        <v>-16.295000000000002</v>
      </c>
      <c r="L50" s="83">
        <f t="shared" si="1"/>
        <v>48</v>
      </c>
      <c r="Q50" s="1">
        <f t="shared" si="2"/>
        <v>-17.384</v>
      </c>
      <c r="R50" s="1">
        <f t="shared" si="3"/>
        <v>-17.762499999999996</v>
      </c>
      <c r="S50" s="1">
        <f t="shared" si="5"/>
        <v>-21.295000000000002</v>
      </c>
      <c r="Z50" s="7"/>
    </row>
    <row r="51" spans="1:26">
      <c r="A51" s="6">
        <v>-122.59</v>
      </c>
      <c r="B51" s="6">
        <v>58.83</v>
      </c>
      <c r="C51" s="6">
        <v>309</v>
      </c>
      <c r="D51" s="6">
        <v>2846</v>
      </c>
      <c r="E51" s="6">
        <v>1971</v>
      </c>
      <c r="F51" s="6">
        <v>2</v>
      </c>
      <c r="G51" s="6">
        <v>18</v>
      </c>
      <c r="H51" s="6">
        <v>-8.68</v>
      </c>
      <c r="I51" s="6">
        <v>-20.65</v>
      </c>
      <c r="J51" s="6">
        <v>0.83</v>
      </c>
      <c r="K51" s="1">
        <f t="shared" si="0"/>
        <v>-14.664999999999999</v>
      </c>
      <c r="L51" s="83">
        <f t="shared" si="1"/>
        <v>49</v>
      </c>
      <c r="N51" s="10" t="s">
        <v>58</v>
      </c>
      <c r="O51" s="25">
        <v>1835.5</v>
      </c>
      <c r="Q51" s="1">
        <f t="shared" si="2"/>
        <v>-16.660000000000004</v>
      </c>
      <c r="R51" s="1">
        <f t="shared" si="3"/>
        <v>-17.339375</v>
      </c>
      <c r="S51" s="1">
        <f t="shared" si="5"/>
        <v>-19.664999999999999</v>
      </c>
      <c r="Z51" s="7"/>
    </row>
    <row r="52" spans="1:26">
      <c r="A52" s="6">
        <v>-122.59</v>
      </c>
      <c r="B52" s="6">
        <v>58.83</v>
      </c>
      <c r="C52" s="6">
        <v>309</v>
      </c>
      <c r="D52" s="6">
        <v>2846</v>
      </c>
      <c r="E52" s="6">
        <v>1971</v>
      </c>
      <c r="F52" s="6">
        <v>2</v>
      </c>
      <c r="G52" s="6">
        <v>19</v>
      </c>
      <c r="H52" s="6">
        <v>-8.1199999999999992</v>
      </c>
      <c r="I52" s="6">
        <v>-19.510000000000002</v>
      </c>
      <c r="J52" s="6">
        <v>0.93</v>
      </c>
      <c r="K52" s="1">
        <f t="shared" si="0"/>
        <v>-13.815000000000001</v>
      </c>
      <c r="L52" s="83">
        <f t="shared" si="1"/>
        <v>50</v>
      </c>
      <c r="N52" s="22" t="s">
        <v>77</v>
      </c>
      <c r="O52" s="25">
        <v>148</v>
      </c>
      <c r="Q52" s="1">
        <f t="shared" si="2"/>
        <v>-15.864000000000001</v>
      </c>
      <c r="R52" s="1">
        <f t="shared" si="3"/>
        <v>-16.746875000000003</v>
      </c>
      <c r="S52" s="1">
        <f t="shared" si="5"/>
        <v>-18.815000000000001</v>
      </c>
      <c r="Z52" s="7"/>
    </row>
    <row r="53" spans="1:26">
      <c r="A53" s="6">
        <v>-122.59</v>
      </c>
      <c r="B53" s="6">
        <v>58.83</v>
      </c>
      <c r="C53" s="6">
        <v>309</v>
      </c>
      <c r="D53" s="6">
        <v>2846</v>
      </c>
      <c r="E53" s="6">
        <v>1971</v>
      </c>
      <c r="F53" s="6">
        <v>2</v>
      </c>
      <c r="G53" s="6">
        <v>20</v>
      </c>
      <c r="H53" s="6">
        <v>-8.26</v>
      </c>
      <c r="I53" s="6">
        <v>-20.61</v>
      </c>
      <c r="J53" s="6">
        <v>0.51</v>
      </c>
      <c r="K53" s="1">
        <f t="shared" si="0"/>
        <v>-14.434999999999999</v>
      </c>
      <c r="L53" s="83">
        <f t="shared" si="1"/>
        <v>51</v>
      </c>
      <c r="N53" s="22" t="s">
        <v>78</v>
      </c>
      <c r="O53" s="25">
        <v>249</v>
      </c>
      <c r="Q53" s="1">
        <f t="shared" si="2"/>
        <v>-15.237</v>
      </c>
      <c r="R53" s="1">
        <f t="shared" si="3"/>
        <v>-16.229375000000001</v>
      </c>
      <c r="S53" s="1">
        <f t="shared" si="5"/>
        <v>-19.434999999999999</v>
      </c>
      <c r="Z53" s="7"/>
    </row>
    <row r="54" spans="1:26">
      <c r="A54" s="6">
        <v>-122.59</v>
      </c>
      <c r="B54" s="6">
        <v>58.83</v>
      </c>
      <c r="C54" s="6">
        <v>309</v>
      </c>
      <c r="D54" s="6">
        <v>2846</v>
      </c>
      <c r="E54" s="6">
        <v>1971</v>
      </c>
      <c r="F54" s="6">
        <v>2</v>
      </c>
      <c r="G54" s="6">
        <v>21</v>
      </c>
      <c r="H54" s="6">
        <v>-7.68</v>
      </c>
      <c r="I54" s="6">
        <v>-20.14</v>
      </c>
      <c r="J54" s="6">
        <v>0.42</v>
      </c>
      <c r="K54" s="1">
        <f t="shared" si="0"/>
        <v>-13.91</v>
      </c>
      <c r="L54" s="83">
        <f t="shared" si="1"/>
        <v>52</v>
      </c>
      <c r="N54" s="22"/>
      <c r="Q54" s="1">
        <f t="shared" si="2"/>
        <v>-14.624000000000001</v>
      </c>
      <c r="R54" s="1">
        <f t="shared" si="3"/>
        <v>-15.682500000000001</v>
      </c>
      <c r="S54" s="1">
        <f t="shared" si="5"/>
        <v>-18.91</v>
      </c>
      <c r="Z54" s="7"/>
    </row>
    <row r="55" spans="1:26">
      <c r="A55" s="6">
        <v>-122.59</v>
      </c>
      <c r="B55" s="6">
        <v>58.83</v>
      </c>
      <c r="C55" s="6">
        <v>309</v>
      </c>
      <c r="D55" s="6">
        <v>2846</v>
      </c>
      <c r="E55" s="6">
        <v>1971</v>
      </c>
      <c r="F55" s="6">
        <v>2</v>
      </c>
      <c r="G55" s="6">
        <v>22</v>
      </c>
      <c r="H55" s="6">
        <v>-7.88</v>
      </c>
      <c r="I55" s="6">
        <v>-18.940000000000001</v>
      </c>
      <c r="J55" s="6">
        <v>0.57999999999999996</v>
      </c>
      <c r="K55" s="1">
        <f t="shared" si="0"/>
        <v>-13.41</v>
      </c>
      <c r="L55" s="83">
        <f t="shared" si="1"/>
        <v>53</v>
      </c>
      <c r="N55" s="19" t="s">
        <v>59</v>
      </c>
      <c r="Q55" s="1">
        <f t="shared" si="2"/>
        <v>-14.047000000000001</v>
      </c>
      <c r="R55" s="1">
        <f t="shared" si="3"/>
        <v>-15.134374999999999</v>
      </c>
      <c r="S55" s="1">
        <f t="shared" si="5"/>
        <v>-18.41</v>
      </c>
      <c r="Z55" s="7"/>
    </row>
    <row r="56" spans="1:26">
      <c r="A56" s="6">
        <v>-122.59</v>
      </c>
      <c r="B56" s="6">
        <v>58.83</v>
      </c>
      <c r="C56" s="6">
        <v>309</v>
      </c>
      <c r="D56" s="6">
        <v>2846</v>
      </c>
      <c r="E56" s="6">
        <v>1971</v>
      </c>
      <c r="F56" s="6">
        <v>2</v>
      </c>
      <c r="G56" s="6">
        <v>23</v>
      </c>
      <c r="H56" s="6">
        <v>-7.08</v>
      </c>
      <c r="I56" s="6">
        <v>-19.04</v>
      </c>
      <c r="J56" s="6">
        <v>0.78</v>
      </c>
      <c r="K56" s="1">
        <f t="shared" si="0"/>
        <v>-13.059999999999999</v>
      </c>
      <c r="L56" s="83">
        <f t="shared" si="1"/>
        <v>54</v>
      </c>
      <c r="N56" s="10" t="s">
        <v>53</v>
      </c>
      <c r="O56" s="25">
        <v>463.1</v>
      </c>
      <c r="Q56" s="1">
        <f t="shared" si="2"/>
        <v>-13.725999999999999</v>
      </c>
      <c r="R56" s="1">
        <f t="shared" si="3"/>
        <v>-14.570625</v>
      </c>
      <c r="S56" s="1">
        <f t="shared" si="5"/>
        <v>-18.059999999999999</v>
      </c>
      <c r="Z56" s="7"/>
    </row>
    <row r="57" spans="1:26">
      <c r="A57" s="6">
        <v>-122.59</v>
      </c>
      <c r="B57" s="6">
        <v>58.83</v>
      </c>
      <c r="C57" s="6">
        <v>309</v>
      </c>
      <c r="D57" s="6">
        <v>2846</v>
      </c>
      <c r="E57" s="6">
        <v>1971</v>
      </c>
      <c r="F57" s="6">
        <v>2</v>
      </c>
      <c r="G57" s="6">
        <v>24</v>
      </c>
      <c r="H57" s="6">
        <v>-6.87</v>
      </c>
      <c r="I57" s="6">
        <v>-19.21</v>
      </c>
      <c r="J57" s="6">
        <v>0.87</v>
      </c>
      <c r="K57" s="1">
        <f t="shared" si="0"/>
        <v>-13.040000000000001</v>
      </c>
      <c r="L57" s="83">
        <f t="shared" si="1"/>
        <v>55</v>
      </c>
      <c r="N57" s="19" t="s">
        <v>54</v>
      </c>
      <c r="Q57" s="1">
        <f t="shared" si="2"/>
        <v>-13.571000000000002</v>
      </c>
      <c r="R57" s="1">
        <f t="shared" si="3"/>
        <v>-14.078750000000001</v>
      </c>
      <c r="S57" s="1">
        <f t="shared" si="5"/>
        <v>-18.04</v>
      </c>
      <c r="Z57" s="7"/>
    </row>
    <row r="58" spans="1:26">
      <c r="A58" s="6">
        <v>-122.59</v>
      </c>
      <c r="B58" s="6">
        <v>58.83</v>
      </c>
      <c r="C58" s="6">
        <v>309</v>
      </c>
      <c r="D58" s="6">
        <v>2846</v>
      </c>
      <c r="E58" s="6">
        <v>1971</v>
      </c>
      <c r="F58" s="6">
        <v>2</v>
      </c>
      <c r="G58" s="6">
        <v>25</v>
      </c>
      <c r="H58" s="6">
        <v>-5.96</v>
      </c>
      <c r="I58" s="6">
        <v>-18.510000000000002</v>
      </c>
      <c r="J58" s="6">
        <v>0.66</v>
      </c>
      <c r="K58" s="1">
        <f t="shared" si="0"/>
        <v>-12.235000000000001</v>
      </c>
      <c r="L58" s="83">
        <f t="shared" si="1"/>
        <v>56</v>
      </c>
      <c r="N58" s="10" t="s">
        <v>79</v>
      </c>
      <c r="O58" s="25">
        <v>207.6</v>
      </c>
      <c r="Q58" s="1">
        <f t="shared" si="2"/>
        <v>-13.131</v>
      </c>
      <c r="R58" s="1">
        <f t="shared" si="3"/>
        <v>-13.571250000000001</v>
      </c>
      <c r="S58" s="1">
        <f t="shared" si="5"/>
        <v>-17.234999999999999</v>
      </c>
      <c r="Z58" s="7"/>
    </row>
    <row r="59" spans="1:26">
      <c r="A59" s="6">
        <v>-122.59</v>
      </c>
      <c r="B59" s="6">
        <v>58.83</v>
      </c>
      <c r="C59" s="6">
        <v>309</v>
      </c>
      <c r="D59" s="6">
        <v>2846</v>
      </c>
      <c r="E59" s="6">
        <v>1971</v>
      </c>
      <c r="F59" s="6">
        <v>2</v>
      </c>
      <c r="G59" s="6">
        <v>26</v>
      </c>
      <c r="H59" s="6">
        <v>-4.22</v>
      </c>
      <c r="I59" s="6">
        <v>-17.850000000000001</v>
      </c>
      <c r="J59" s="6">
        <v>0.84</v>
      </c>
      <c r="K59" s="1">
        <f t="shared" si="0"/>
        <v>-11.035</v>
      </c>
      <c r="L59" s="83">
        <f t="shared" si="1"/>
        <v>57</v>
      </c>
      <c r="Q59" s="1">
        <f t="shared" si="2"/>
        <v>-12.556000000000001</v>
      </c>
      <c r="R59" s="1">
        <f t="shared" si="3"/>
        <v>-13.1175</v>
      </c>
      <c r="S59" s="1">
        <f t="shared" si="5"/>
        <v>-16.035</v>
      </c>
      <c r="Z59" s="7"/>
    </row>
    <row r="60" spans="1:26">
      <c r="A60" s="6">
        <v>-122.59</v>
      </c>
      <c r="B60" s="6">
        <v>58.83</v>
      </c>
      <c r="C60" s="6">
        <v>309</v>
      </c>
      <c r="D60" s="6">
        <v>2846</v>
      </c>
      <c r="E60" s="6">
        <v>1971</v>
      </c>
      <c r="F60" s="6">
        <v>2</v>
      </c>
      <c r="G60" s="6">
        <v>27</v>
      </c>
      <c r="H60" s="6">
        <v>-4.4800000000000004</v>
      </c>
      <c r="I60" s="6">
        <v>-17.84</v>
      </c>
      <c r="J60" s="6">
        <v>0.39</v>
      </c>
      <c r="K60" s="1">
        <f t="shared" si="0"/>
        <v>-11.16</v>
      </c>
      <c r="L60" s="83">
        <f t="shared" si="1"/>
        <v>58</v>
      </c>
      <c r="N60" s="19" t="s">
        <v>60</v>
      </c>
      <c r="O60" s="25">
        <v>119</v>
      </c>
      <c r="Q60" s="1">
        <f t="shared" si="2"/>
        <v>-12.106000000000002</v>
      </c>
      <c r="R60" s="1">
        <f t="shared" si="3"/>
        <v>-12.785625</v>
      </c>
      <c r="S60" s="1">
        <f t="shared" si="5"/>
        <v>-16.16</v>
      </c>
      <c r="Z60" s="7"/>
    </row>
    <row r="61" spans="1:26">
      <c r="A61" s="6">
        <v>-122.59</v>
      </c>
      <c r="B61" s="6">
        <v>58.83</v>
      </c>
      <c r="C61" s="6">
        <v>309</v>
      </c>
      <c r="D61" s="6">
        <v>2846</v>
      </c>
      <c r="E61" s="6">
        <v>1971</v>
      </c>
      <c r="F61" s="6">
        <v>2</v>
      </c>
      <c r="G61" s="6">
        <v>28</v>
      </c>
      <c r="H61" s="6">
        <v>-4.2699999999999996</v>
      </c>
      <c r="I61" s="6">
        <v>-17.670000000000002</v>
      </c>
      <c r="J61" s="6">
        <v>0.41</v>
      </c>
      <c r="K61" s="1">
        <f t="shared" si="0"/>
        <v>-10.97</v>
      </c>
      <c r="L61" s="83">
        <f t="shared" si="1"/>
        <v>59</v>
      </c>
      <c r="N61" s="19" t="s">
        <v>80</v>
      </c>
      <c r="O61" s="25">
        <v>247</v>
      </c>
      <c r="Q61" s="1">
        <f t="shared" si="2"/>
        <v>-11.688000000000001</v>
      </c>
      <c r="R61" s="1">
        <f t="shared" si="3"/>
        <v>-12.352499999999999</v>
      </c>
      <c r="S61" s="1">
        <f t="shared" si="5"/>
        <v>-15.97</v>
      </c>
      <c r="Z61" s="7"/>
    </row>
    <row r="62" spans="1:26">
      <c r="A62" s="6">
        <v>-122.59</v>
      </c>
      <c r="B62" s="6">
        <v>58.83</v>
      </c>
      <c r="C62" s="6">
        <v>309</v>
      </c>
      <c r="D62" s="6">
        <v>2846</v>
      </c>
      <c r="E62" s="6">
        <v>1971</v>
      </c>
      <c r="F62" s="6">
        <v>3</v>
      </c>
      <c r="G62" s="6">
        <v>1</v>
      </c>
      <c r="H62" s="6">
        <v>-6.65</v>
      </c>
      <c r="I62" s="6">
        <v>-18.57</v>
      </c>
      <c r="J62" s="6">
        <v>0.46</v>
      </c>
      <c r="K62" s="1">
        <f t="shared" si="0"/>
        <v>-12.61</v>
      </c>
      <c r="L62" s="83">
        <f t="shared" si="1"/>
        <v>60</v>
      </c>
      <c r="N62" s="10" t="s">
        <v>26</v>
      </c>
      <c r="O62" s="25">
        <v>1293</v>
      </c>
      <c r="Q62" s="1">
        <f t="shared" si="2"/>
        <v>-11.602</v>
      </c>
      <c r="R62" s="1">
        <f t="shared" si="3"/>
        <v>-12.19</v>
      </c>
      <c r="S62" s="1">
        <f t="shared" si="5"/>
        <v>-17.61</v>
      </c>
      <c r="Z62" s="7"/>
    </row>
    <row r="63" spans="1:26">
      <c r="A63" s="6">
        <v>-122.59</v>
      </c>
      <c r="B63" s="6">
        <v>58.83</v>
      </c>
      <c r="C63" s="6">
        <v>309</v>
      </c>
      <c r="D63" s="6">
        <v>2846</v>
      </c>
      <c r="E63" s="6">
        <v>1971</v>
      </c>
      <c r="F63" s="6">
        <v>3</v>
      </c>
      <c r="G63" s="6">
        <v>2</v>
      </c>
      <c r="H63" s="6">
        <v>-5.12</v>
      </c>
      <c r="I63" s="6">
        <v>-18.78</v>
      </c>
      <c r="J63" s="6">
        <v>0.49</v>
      </c>
      <c r="K63" s="1">
        <f t="shared" si="0"/>
        <v>-11.950000000000001</v>
      </c>
      <c r="L63" s="83">
        <f t="shared" si="1"/>
        <v>61</v>
      </c>
      <c r="Q63" s="1">
        <f t="shared" si="2"/>
        <v>-11.545000000000002</v>
      </c>
      <c r="R63" s="1">
        <f t="shared" si="3"/>
        <v>-12.0075</v>
      </c>
      <c r="S63" s="1">
        <f t="shared" si="5"/>
        <v>-16.950000000000003</v>
      </c>
      <c r="Z63" s="7"/>
    </row>
    <row r="64" spans="1:26">
      <c r="A64" s="6">
        <v>-122.59</v>
      </c>
      <c r="B64" s="6">
        <v>58.83</v>
      </c>
      <c r="C64" s="6">
        <v>309</v>
      </c>
      <c r="D64" s="6">
        <v>2846</v>
      </c>
      <c r="E64" s="6">
        <v>1971</v>
      </c>
      <c r="F64" s="6">
        <v>3</v>
      </c>
      <c r="G64" s="6">
        <v>3</v>
      </c>
      <c r="H64" s="6">
        <v>-5.38</v>
      </c>
      <c r="I64" s="6">
        <v>-18.95</v>
      </c>
      <c r="J64" s="6">
        <v>0.64</v>
      </c>
      <c r="K64" s="1">
        <f t="shared" si="0"/>
        <v>-12.164999999999999</v>
      </c>
      <c r="L64" s="83">
        <f t="shared" si="1"/>
        <v>62</v>
      </c>
      <c r="Q64" s="1">
        <f t="shared" si="2"/>
        <v>-11.771000000000001</v>
      </c>
      <c r="R64" s="1">
        <f t="shared" si="3"/>
        <v>-11.895625000000001</v>
      </c>
      <c r="S64" s="1">
        <f t="shared" si="5"/>
        <v>-17.164999999999999</v>
      </c>
      <c r="Z64" s="7"/>
    </row>
    <row r="65" spans="1:26">
      <c r="A65" s="6">
        <v>-122.59</v>
      </c>
      <c r="B65" s="6">
        <v>58.83</v>
      </c>
      <c r="C65" s="6">
        <v>309</v>
      </c>
      <c r="D65" s="6">
        <v>2846</v>
      </c>
      <c r="E65" s="6">
        <v>1971</v>
      </c>
      <c r="F65" s="6">
        <v>3</v>
      </c>
      <c r="G65" s="6">
        <v>4</v>
      </c>
      <c r="H65" s="6">
        <v>-5.27</v>
      </c>
      <c r="I65" s="6">
        <v>-18.510000000000002</v>
      </c>
      <c r="J65" s="6">
        <v>0.68</v>
      </c>
      <c r="K65" s="1">
        <f t="shared" si="0"/>
        <v>-11.89</v>
      </c>
      <c r="L65" s="83">
        <f t="shared" si="1"/>
        <v>63</v>
      </c>
      <c r="Q65" s="1">
        <f t="shared" si="2"/>
        <v>-11.917</v>
      </c>
      <c r="R65" s="1">
        <f t="shared" si="3"/>
        <v>-11.751875</v>
      </c>
      <c r="S65" s="1">
        <f t="shared" si="5"/>
        <v>-16.89</v>
      </c>
      <c r="Z65" s="7"/>
    </row>
    <row r="66" spans="1:26">
      <c r="A66" s="6">
        <v>-122.59</v>
      </c>
      <c r="B66" s="6">
        <v>58.83</v>
      </c>
      <c r="C66" s="6">
        <v>309</v>
      </c>
      <c r="D66" s="6">
        <v>2846</v>
      </c>
      <c r="E66" s="6">
        <v>1971</v>
      </c>
      <c r="F66" s="6">
        <v>3</v>
      </c>
      <c r="G66" s="6">
        <v>5</v>
      </c>
      <c r="H66" s="6">
        <v>-6.3</v>
      </c>
      <c r="I66" s="6">
        <v>-18.559999999999999</v>
      </c>
      <c r="J66" s="6">
        <v>0.45</v>
      </c>
      <c r="K66" s="1">
        <f t="shared" si="0"/>
        <v>-12.43</v>
      </c>
      <c r="L66" s="83">
        <f t="shared" si="1"/>
        <v>64</v>
      </c>
      <c r="Q66" s="1">
        <f t="shared" si="2"/>
        <v>-12.209</v>
      </c>
      <c r="R66" s="1">
        <f t="shared" si="3"/>
        <v>-11.776250000000001</v>
      </c>
      <c r="S66" s="1">
        <f t="shared" si="5"/>
        <v>-17.43</v>
      </c>
      <c r="Z66" s="7"/>
    </row>
    <row r="67" spans="1:26">
      <c r="A67" s="6">
        <v>-122.59</v>
      </c>
      <c r="B67" s="6">
        <v>58.83</v>
      </c>
      <c r="C67" s="6">
        <v>309</v>
      </c>
      <c r="D67" s="6">
        <v>2846</v>
      </c>
      <c r="E67" s="6">
        <v>1971</v>
      </c>
      <c r="F67" s="6">
        <v>3</v>
      </c>
      <c r="G67" s="6">
        <v>6</v>
      </c>
      <c r="H67" s="6">
        <v>-5.88</v>
      </c>
      <c r="I67" s="6">
        <v>-19.329999999999998</v>
      </c>
      <c r="J67" s="6">
        <v>0.48</v>
      </c>
      <c r="K67" s="1">
        <f t="shared" si="0"/>
        <v>-12.604999999999999</v>
      </c>
      <c r="L67" s="83">
        <f t="shared" si="1"/>
        <v>65</v>
      </c>
      <c r="Q67" s="1">
        <f t="shared" si="2"/>
        <v>-12.208</v>
      </c>
      <c r="R67" s="1">
        <f t="shared" si="3"/>
        <v>-11.9725</v>
      </c>
      <c r="S67" s="1">
        <f t="shared" si="5"/>
        <v>-17.604999999999997</v>
      </c>
      <c r="Z67" s="7"/>
    </row>
    <row r="68" spans="1:26">
      <c r="A68" s="6">
        <v>-122.59</v>
      </c>
      <c r="B68" s="6">
        <v>58.83</v>
      </c>
      <c r="C68" s="6">
        <v>309</v>
      </c>
      <c r="D68" s="6">
        <v>2846</v>
      </c>
      <c r="E68" s="6">
        <v>1971</v>
      </c>
      <c r="F68" s="6">
        <v>3</v>
      </c>
      <c r="G68" s="6">
        <v>7</v>
      </c>
      <c r="H68" s="6">
        <v>-5.13</v>
      </c>
      <c r="I68" s="6">
        <v>-18.57</v>
      </c>
      <c r="J68" s="6">
        <v>0.46</v>
      </c>
      <c r="K68" s="1">
        <f t="shared" ref="K68:K131" si="6">AVERAGE(H68,I68)</f>
        <v>-11.85</v>
      </c>
      <c r="L68" s="83">
        <f t="shared" si="1"/>
        <v>66</v>
      </c>
      <c r="Q68" s="1">
        <f t="shared" si="2"/>
        <v>-12.187999999999999</v>
      </c>
      <c r="R68" s="1">
        <f t="shared" si="3"/>
        <v>-12.05875</v>
      </c>
      <c r="S68" s="1">
        <f t="shared" si="5"/>
        <v>-16.850000000000001</v>
      </c>
      <c r="Z68" s="7"/>
    </row>
    <row r="69" spans="1:26">
      <c r="A69" s="6">
        <v>-122.59</v>
      </c>
      <c r="B69" s="6">
        <v>58.83</v>
      </c>
      <c r="C69" s="6">
        <v>309</v>
      </c>
      <c r="D69" s="6">
        <v>2846</v>
      </c>
      <c r="E69" s="6">
        <v>1971</v>
      </c>
      <c r="F69" s="6">
        <v>3</v>
      </c>
      <c r="G69" s="6">
        <v>8</v>
      </c>
      <c r="H69" s="6">
        <v>-3.52</v>
      </c>
      <c r="I69" s="6">
        <v>-18.05</v>
      </c>
      <c r="J69" s="6">
        <v>0.41</v>
      </c>
      <c r="K69" s="1">
        <f t="shared" si="6"/>
        <v>-10.785</v>
      </c>
      <c r="L69" s="83">
        <f t="shared" ref="L69:L132" si="7">L68+1</f>
        <v>67</v>
      </c>
      <c r="Q69" s="1">
        <f t="shared" si="2"/>
        <v>-11.911999999999997</v>
      </c>
      <c r="R69" s="1">
        <f t="shared" si="3"/>
        <v>-12.035625000000001</v>
      </c>
      <c r="S69" s="1">
        <f t="shared" si="5"/>
        <v>-15.785</v>
      </c>
      <c r="Z69" s="7"/>
    </row>
    <row r="70" spans="1:26">
      <c r="A70" s="6">
        <v>-122.59</v>
      </c>
      <c r="B70" s="6">
        <v>58.83</v>
      </c>
      <c r="C70" s="6">
        <v>309</v>
      </c>
      <c r="D70" s="6">
        <v>2846</v>
      </c>
      <c r="E70" s="6">
        <v>1971</v>
      </c>
      <c r="F70" s="6">
        <v>3</v>
      </c>
      <c r="G70" s="6">
        <v>9</v>
      </c>
      <c r="H70" s="6">
        <v>-3.07</v>
      </c>
      <c r="I70" s="6">
        <v>-16.5</v>
      </c>
      <c r="J70" s="6">
        <v>0.63</v>
      </c>
      <c r="K70" s="1">
        <f t="shared" si="6"/>
        <v>-9.7850000000000001</v>
      </c>
      <c r="L70" s="83">
        <f t="shared" si="7"/>
        <v>68</v>
      </c>
      <c r="Q70" s="1">
        <f t="shared" si="2"/>
        <v>-11.490999999999998</v>
      </c>
      <c r="R70" s="1">
        <f t="shared" si="3"/>
        <v>-11.682500000000001</v>
      </c>
      <c r="S70" s="1">
        <f t="shared" si="5"/>
        <v>-14.785</v>
      </c>
      <c r="Z70" s="7"/>
    </row>
    <row r="71" spans="1:26">
      <c r="A71" s="6">
        <v>-122.59</v>
      </c>
      <c r="B71" s="6">
        <v>58.83</v>
      </c>
      <c r="C71" s="6">
        <v>309</v>
      </c>
      <c r="D71" s="6">
        <v>2846</v>
      </c>
      <c r="E71" s="6">
        <v>1971</v>
      </c>
      <c r="F71" s="6">
        <v>3</v>
      </c>
      <c r="G71" s="6">
        <v>10</v>
      </c>
      <c r="H71" s="6">
        <v>-1.89</v>
      </c>
      <c r="I71" s="6">
        <v>-15.14</v>
      </c>
      <c r="J71" s="6">
        <v>0.73</v>
      </c>
      <c r="K71" s="1">
        <f t="shared" si="6"/>
        <v>-8.5150000000000006</v>
      </c>
      <c r="L71" s="83">
        <f t="shared" si="7"/>
        <v>69</v>
      </c>
      <c r="Q71" s="1">
        <f t="shared" si="2"/>
        <v>-10.708</v>
      </c>
      <c r="R71" s="1">
        <f t="shared" si="3"/>
        <v>-11.253124999999997</v>
      </c>
      <c r="S71" s="1">
        <f t="shared" si="5"/>
        <v>-13.515000000000001</v>
      </c>
      <c r="Z71" s="7"/>
    </row>
    <row r="72" spans="1:26">
      <c r="A72" s="6">
        <v>-122.59</v>
      </c>
      <c r="B72" s="6">
        <v>58.83</v>
      </c>
      <c r="C72" s="6">
        <v>309</v>
      </c>
      <c r="D72" s="6">
        <v>2846</v>
      </c>
      <c r="E72" s="6">
        <v>1971</v>
      </c>
      <c r="F72" s="6">
        <v>3</v>
      </c>
      <c r="G72" s="6">
        <v>11</v>
      </c>
      <c r="H72" s="6">
        <v>-2.08</v>
      </c>
      <c r="I72" s="6">
        <v>-15.04</v>
      </c>
      <c r="J72" s="6">
        <v>0.33</v>
      </c>
      <c r="K72" s="1">
        <f t="shared" si="6"/>
        <v>-8.5599999999999987</v>
      </c>
      <c r="L72" s="83">
        <f t="shared" si="7"/>
        <v>70</v>
      </c>
      <c r="Q72" s="1">
        <f t="shared" ref="Q72:Q135" si="8">AVERAGE(H68:I72)</f>
        <v>-9.8990000000000009</v>
      </c>
      <c r="R72" s="1">
        <f t="shared" si="3"/>
        <v>-10.802499999999998</v>
      </c>
      <c r="S72" s="1">
        <f t="shared" si="5"/>
        <v>-13.559999999999999</v>
      </c>
      <c r="Z72" s="7"/>
    </row>
    <row r="73" spans="1:26">
      <c r="A73" s="6">
        <v>-122.59</v>
      </c>
      <c r="B73" s="6">
        <v>58.83</v>
      </c>
      <c r="C73" s="6">
        <v>309</v>
      </c>
      <c r="D73" s="6">
        <v>2846</v>
      </c>
      <c r="E73" s="6">
        <v>1971</v>
      </c>
      <c r="F73" s="6">
        <v>3</v>
      </c>
      <c r="G73" s="6">
        <v>12</v>
      </c>
      <c r="H73" s="6">
        <v>-1.51</v>
      </c>
      <c r="I73" s="6">
        <v>-14.69</v>
      </c>
      <c r="J73" s="6">
        <v>0.51</v>
      </c>
      <c r="K73" s="1">
        <f t="shared" si="6"/>
        <v>-8.1</v>
      </c>
      <c r="L73" s="83">
        <f t="shared" si="7"/>
        <v>71</v>
      </c>
      <c r="Q73" s="1">
        <f t="shared" si="8"/>
        <v>-9.1489999999999991</v>
      </c>
      <c r="R73" s="1">
        <f t="shared" si="3"/>
        <v>-10.328749999999999</v>
      </c>
      <c r="S73" s="1">
        <f t="shared" si="5"/>
        <v>-13.1</v>
      </c>
      <c r="Z73" s="7"/>
    </row>
    <row r="74" spans="1:26">
      <c r="A74" s="6">
        <v>-122.59</v>
      </c>
      <c r="B74" s="6">
        <v>58.83</v>
      </c>
      <c r="C74" s="6">
        <v>309</v>
      </c>
      <c r="D74" s="6">
        <v>2846</v>
      </c>
      <c r="E74" s="6">
        <v>1971</v>
      </c>
      <c r="F74" s="6">
        <v>3</v>
      </c>
      <c r="G74" s="6">
        <v>13</v>
      </c>
      <c r="H74" s="6">
        <v>-0.72</v>
      </c>
      <c r="I74" s="6">
        <v>-13.81</v>
      </c>
      <c r="J74" s="6">
        <v>0.31</v>
      </c>
      <c r="K74" s="1">
        <f t="shared" si="6"/>
        <v>-7.2650000000000006</v>
      </c>
      <c r="L74" s="83">
        <f t="shared" si="7"/>
        <v>72</v>
      </c>
      <c r="Q74" s="1">
        <f t="shared" si="8"/>
        <v>-8.4450000000000003</v>
      </c>
      <c r="R74" s="1">
        <f t="shared" si="3"/>
        <v>-9.6831250000000004</v>
      </c>
      <c r="S74" s="1">
        <f t="shared" si="5"/>
        <v>-12.265000000000001</v>
      </c>
      <c r="Z74" s="7"/>
    </row>
    <row r="75" spans="1:26">
      <c r="A75" s="6">
        <v>-122.59</v>
      </c>
      <c r="B75" s="6">
        <v>58.83</v>
      </c>
      <c r="C75" s="6">
        <v>309</v>
      </c>
      <c r="D75" s="6">
        <v>2846</v>
      </c>
      <c r="E75" s="6">
        <v>1971</v>
      </c>
      <c r="F75" s="6">
        <v>3</v>
      </c>
      <c r="G75" s="6">
        <v>14</v>
      </c>
      <c r="H75" s="6">
        <v>0.03</v>
      </c>
      <c r="I75" s="6">
        <v>-12.84</v>
      </c>
      <c r="J75" s="6">
        <v>0.46</v>
      </c>
      <c r="K75" s="1">
        <f t="shared" si="6"/>
        <v>-6.4050000000000002</v>
      </c>
      <c r="L75" s="83">
        <f t="shared" si="7"/>
        <v>73</v>
      </c>
      <c r="Q75" s="1">
        <f t="shared" si="8"/>
        <v>-7.7690000000000001</v>
      </c>
      <c r="R75" s="1">
        <f t="shared" ref="R75:R138" si="9">AVERAGE(H68:I75)</f>
        <v>-8.9081250000000001</v>
      </c>
      <c r="S75" s="1">
        <f t="shared" si="5"/>
        <v>-11.405000000000001</v>
      </c>
      <c r="Z75" s="7"/>
    </row>
    <row r="76" spans="1:26">
      <c r="A76" s="6">
        <v>-122.59</v>
      </c>
      <c r="B76" s="6">
        <v>58.83</v>
      </c>
      <c r="C76" s="6">
        <v>309</v>
      </c>
      <c r="D76" s="6">
        <v>2846</v>
      </c>
      <c r="E76" s="6">
        <v>1971</v>
      </c>
      <c r="F76" s="6">
        <v>3</v>
      </c>
      <c r="G76" s="6">
        <v>15</v>
      </c>
      <c r="H76" s="6">
        <v>0.59</v>
      </c>
      <c r="I76" s="6">
        <v>-13.64</v>
      </c>
      <c r="J76" s="6">
        <v>0.25</v>
      </c>
      <c r="K76" s="1">
        <f t="shared" si="6"/>
        <v>-6.5250000000000004</v>
      </c>
      <c r="L76" s="83">
        <f t="shared" si="7"/>
        <v>74</v>
      </c>
      <c r="Q76" s="1">
        <f t="shared" si="8"/>
        <v>-7.3709999999999996</v>
      </c>
      <c r="R76" s="1">
        <f t="shared" si="9"/>
        <v>-8.2424999999999997</v>
      </c>
      <c r="S76" s="1">
        <f t="shared" si="5"/>
        <v>-11.525</v>
      </c>
      <c r="Z76" s="7"/>
    </row>
    <row r="77" spans="1:26">
      <c r="A77" s="6">
        <v>-122.59</v>
      </c>
      <c r="B77" s="6">
        <v>58.83</v>
      </c>
      <c r="C77" s="6">
        <v>309</v>
      </c>
      <c r="D77" s="6">
        <v>2846</v>
      </c>
      <c r="E77" s="6">
        <v>1971</v>
      </c>
      <c r="F77" s="6">
        <v>3</v>
      </c>
      <c r="G77" s="6">
        <v>16</v>
      </c>
      <c r="H77" s="6">
        <v>0.25</v>
      </c>
      <c r="I77" s="6">
        <v>-13.12</v>
      </c>
      <c r="J77" s="6">
        <v>0.36</v>
      </c>
      <c r="K77" s="1">
        <f t="shared" si="6"/>
        <v>-6.4349999999999996</v>
      </c>
      <c r="L77" s="83">
        <f t="shared" si="7"/>
        <v>75</v>
      </c>
      <c r="Q77" s="1">
        <f t="shared" si="8"/>
        <v>-6.9459999999999997</v>
      </c>
      <c r="R77" s="1">
        <f t="shared" si="9"/>
        <v>-7.6987500000000004</v>
      </c>
      <c r="S77" s="1">
        <f t="shared" si="5"/>
        <v>-11.434999999999999</v>
      </c>
      <c r="Z77" s="7"/>
    </row>
    <row r="78" spans="1:26">
      <c r="A78" s="6">
        <v>-122.59</v>
      </c>
      <c r="B78" s="6">
        <v>58.83</v>
      </c>
      <c r="C78" s="6">
        <v>309</v>
      </c>
      <c r="D78" s="6">
        <v>2846</v>
      </c>
      <c r="E78" s="6">
        <v>1971</v>
      </c>
      <c r="F78" s="6">
        <v>3</v>
      </c>
      <c r="G78" s="6">
        <v>17</v>
      </c>
      <c r="H78" s="6">
        <v>0.11</v>
      </c>
      <c r="I78" s="6">
        <v>-13.42</v>
      </c>
      <c r="J78" s="6">
        <v>0.46</v>
      </c>
      <c r="K78" s="1">
        <f t="shared" si="6"/>
        <v>-6.6550000000000002</v>
      </c>
      <c r="L78" s="83">
        <f t="shared" si="7"/>
        <v>76</v>
      </c>
      <c r="Q78" s="1">
        <f t="shared" si="8"/>
        <v>-6.6569999999999991</v>
      </c>
      <c r="R78" s="1">
        <f t="shared" si="9"/>
        <v>-7.3075000000000001</v>
      </c>
      <c r="S78" s="1">
        <f t="shared" si="5"/>
        <v>-11.655000000000001</v>
      </c>
      <c r="Z78" s="7"/>
    </row>
    <row r="79" spans="1:26">
      <c r="A79" s="6">
        <v>-122.59</v>
      </c>
      <c r="B79" s="6">
        <v>58.83</v>
      </c>
      <c r="C79" s="6">
        <v>309</v>
      </c>
      <c r="D79" s="6">
        <v>2846</v>
      </c>
      <c r="E79" s="6">
        <v>1971</v>
      </c>
      <c r="F79" s="6">
        <v>3</v>
      </c>
      <c r="G79" s="6">
        <v>18</v>
      </c>
      <c r="H79" s="6">
        <v>-0.08</v>
      </c>
      <c r="I79" s="6">
        <v>-13.02</v>
      </c>
      <c r="J79" s="6">
        <v>0.97</v>
      </c>
      <c r="K79" s="1">
        <f t="shared" si="6"/>
        <v>-6.55</v>
      </c>
      <c r="L79" s="83">
        <f t="shared" si="7"/>
        <v>77</v>
      </c>
      <c r="Q79" s="1">
        <f t="shared" si="8"/>
        <v>-6.5140000000000002</v>
      </c>
      <c r="R79" s="1">
        <f t="shared" si="9"/>
        <v>-7.0618749999999997</v>
      </c>
      <c r="S79" s="1">
        <f t="shared" si="5"/>
        <v>-11.55</v>
      </c>
      <c r="Z79" s="7"/>
    </row>
    <row r="80" spans="1:26">
      <c r="A80" s="6">
        <v>-122.59</v>
      </c>
      <c r="B80" s="6">
        <v>58.83</v>
      </c>
      <c r="C80" s="6">
        <v>309</v>
      </c>
      <c r="D80" s="6">
        <v>2846</v>
      </c>
      <c r="E80" s="6">
        <v>1971</v>
      </c>
      <c r="F80" s="6">
        <v>3</v>
      </c>
      <c r="G80" s="6">
        <v>19</v>
      </c>
      <c r="H80" s="6">
        <v>1.0900000000000001</v>
      </c>
      <c r="I80" s="6">
        <v>-12.23</v>
      </c>
      <c r="J80" s="6">
        <v>0.76</v>
      </c>
      <c r="K80" s="1">
        <f t="shared" si="6"/>
        <v>-5.57</v>
      </c>
      <c r="L80" s="83">
        <f t="shared" si="7"/>
        <v>78</v>
      </c>
      <c r="Q80" s="1">
        <f t="shared" si="8"/>
        <v>-6.3469999999999995</v>
      </c>
      <c r="R80" s="1">
        <f t="shared" si="9"/>
        <v>-6.6881249999999994</v>
      </c>
      <c r="S80" s="1">
        <f t="shared" si="5"/>
        <v>-10.57</v>
      </c>
      <c r="Z80" s="7"/>
    </row>
    <row r="81" spans="1:26">
      <c r="A81" s="6">
        <v>-122.59</v>
      </c>
      <c r="B81" s="6">
        <v>58.83</v>
      </c>
      <c r="C81" s="6">
        <v>309</v>
      </c>
      <c r="D81" s="6">
        <v>2846</v>
      </c>
      <c r="E81" s="6">
        <v>1971</v>
      </c>
      <c r="F81" s="6">
        <v>3</v>
      </c>
      <c r="G81" s="6">
        <v>20</v>
      </c>
      <c r="H81" s="6">
        <v>0.62</v>
      </c>
      <c r="I81" s="6">
        <v>-12.43</v>
      </c>
      <c r="J81" s="6">
        <v>0.5</v>
      </c>
      <c r="K81" s="1">
        <f t="shared" si="6"/>
        <v>-5.9050000000000002</v>
      </c>
      <c r="L81" s="83">
        <f t="shared" si="7"/>
        <v>79</v>
      </c>
      <c r="Q81" s="1">
        <f t="shared" si="8"/>
        <v>-6.2230000000000008</v>
      </c>
      <c r="R81" s="1">
        <f t="shared" si="9"/>
        <v>-6.4137499999999985</v>
      </c>
      <c r="S81" s="1">
        <f t="shared" si="5"/>
        <v>-10.905000000000001</v>
      </c>
      <c r="Z81" s="7"/>
    </row>
    <row r="82" spans="1:26">
      <c r="A82" s="6">
        <v>-122.59</v>
      </c>
      <c r="B82" s="6">
        <v>58.83</v>
      </c>
      <c r="C82" s="6">
        <v>309</v>
      </c>
      <c r="D82" s="6">
        <v>2846</v>
      </c>
      <c r="E82" s="6">
        <v>1971</v>
      </c>
      <c r="F82" s="6">
        <v>3</v>
      </c>
      <c r="G82" s="6">
        <v>21</v>
      </c>
      <c r="H82" s="6">
        <v>0.68</v>
      </c>
      <c r="I82" s="6">
        <v>-13.02</v>
      </c>
      <c r="J82" s="6">
        <v>0.82</v>
      </c>
      <c r="K82" s="1">
        <f t="shared" si="6"/>
        <v>-6.17</v>
      </c>
      <c r="L82" s="83">
        <f t="shared" si="7"/>
        <v>80</v>
      </c>
      <c r="Q82" s="1">
        <f t="shared" si="8"/>
        <v>-6.17</v>
      </c>
      <c r="R82" s="1">
        <f t="shared" si="9"/>
        <v>-6.2768749999999995</v>
      </c>
      <c r="S82" s="1">
        <f t="shared" si="5"/>
        <v>-11.17</v>
      </c>
      <c r="Z82" s="7"/>
    </row>
    <row r="83" spans="1:26">
      <c r="A83" s="6">
        <v>-122.59</v>
      </c>
      <c r="B83" s="6">
        <v>58.83</v>
      </c>
      <c r="C83" s="6">
        <v>309</v>
      </c>
      <c r="D83" s="6">
        <v>2846</v>
      </c>
      <c r="E83" s="6">
        <v>1971</v>
      </c>
      <c r="F83" s="6">
        <v>3</v>
      </c>
      <c r="G83" s="6">
        <v>22</v>
      </c>
      <c r="H83" s="6">
        <v>1.46</v>
      </c>
      <c r="I83" s="6">
        <v>-12.95</v>
      </c>
      <c r="J83" s="6">
        <v>0.53</v>
      </c>
      <c r="K83" s="1">
        <f t="shared" si="6"/>
        <v>-5.7449999999999992</v>
      </c>
      <c r="L83" s="83">
        <f t="shared" si="7"/>
        <v>81</v>
      </c>
      <c r="Q83" s="1">
        <f t="shared" si="8"/>
        <v>-5.9879999999999995</v>
      </c>
      <c r="R83" s="1">
        <f t="shared" si="9"/>
        <v>-6.194375</v>
      </c>
      <c r="S83" s="1">
        <f t="shared" si="5"/>
        <v>-10.744999999999999</v>
      </c>
      <c r="Z83" s="7"/>
    </row>
    <row r="84" spans="1:26">
      <c r="A84" s="6">
        <v>-122.59</v>
      </c>
      <c r="B84" s="6">
        <v>58.83</v>
      </c>
      <c r="C84" s="6">
        <v>309</v>
      </c>
      <c r="D84" s="6">
        <v>2846</v>
      </c>
      <c r="E84" s="6">
        <v>1971</v>
      </c>
      <c r="F84" s="6">
        <v>3</v>
      </c>
      <c r="G84" s="6">
        <v>23</v>
      </c>
      <c r="H84" s="6">
        <v>1.18</v>
      </c>
      <c r="I84" s="6">
        <v>-11.33</v>
      </c>
      <c r="J84" s="6">
        <v>0.87</v>
      </c>
      <c r="K84" s="1">
        <f t="shared" si="6"/>
        <v>-5.0750000000000002</v>
      </c>
      <c r="L84" s="83">
        <f t="shared" si="7"/>
        <v>82</v>
      </c>
      <c r="Q84" s="1">
        <f t="shared" si="8"/>
        <v>-5.6929999999999996</v>
      </c>
      <c r="R84" s="1">
        <f t="shared" si="9"/>
        <v>-6.0131250000000005</v>
      </c>
      <c r="S84" s="1">
        <f t="shared" si="5"/>
        <v>-10.074999999999999</v>
      </c>
      <c r="Z84" s="7"/>
    </row>
    <row r="85" spans="1:26">
      <c r="A85" s="6">
        <v>-122.59</v>
      </c>
      <c r="B85" s="6">
        <v>58.83</v>
      </c>
      <c r="C85" s="6">
        <v>309</v>
      </c>
      <c r="D85" s="6">
        <v>2846</v>
      </c>
      <c r="E85" s="6">
        <v>1971</v>
      </c>
      <c r="F85" s="6">
        <v>3</v>
      </c>
      <c r="G85" s="6">
        <v>24</v>
      </c>
      <c r="H85" s="6">
        <v>1.61</v>
      </c>
      <c r="I85" s="6">
        <v>-11.74</v>
      </c>
      <c r="J85" s="6">
        <v>0.67</v>
      </c>
      <c r="K85" s="1">
        <f t="shared" si="6"/>
        <v>-5.0650000000000004</v>
      </c>
      <c r="L85" s="83">
        <f t="shared" si="7"/>
        <v>83</v>
      </c>
      <c r="Q85" s="1">
        <f t="shared" si="8"/>
        <v>-5.5920000000000005</v>
      </c>
      <c r="R85" s="1">
        <f t="shared" si="9"/>
        <v>-5.841874999999999</v>
      </c>
      <c r="S85" s="1">
        <f t="shared" si="5"/>
        <v>-10.065000000000001</v>
      </c>
      <c r="Z85" s="7"/>
    </row>
    <row r="86" spans="1:26">
      <c r="A86" s="6">
        <v>-122.59</v>
      </c>
      <c r="B86" s="6">
        <v>58.83</v>
      </c>
      <c r="C86" s="6">
        <v>309</v>
      </c>
      <c r="D86" s="6">
        <v>2846</v>
      </c>
      <c r="E86" s="6">
        <v>1971</v>
      </c>
      <c r="F86" s="6">
        <v>3</v>
      </c>
      <c r="G86" s="6">
        <v>25</v>
      </c>
      <c r="H86" s="6">
        <v>2.2400000000000002</v>
      </c>
      <c r="I86" s="6">
        <v>-11.43</v>
      </c>
      <c r="J86" s="6">
        <v>0.4</v>
      </c>
      <c r="K86" s="1">
        <f t="shared" si="6"/>
        <v>-4.5949999999999998</v>
      </c>
      <c r="L86" s="83">
        <f t="shared" si="7"/>
        <v>84</v>
      </c>
      <c r="Q86" s="1">
        <f t="shared" si="8"/>
        <v>-5.33</v>
      </c>
      <c r="R86" s="1">
        <f t="shared" si="9"/>
        <v>-5.5843749999999996</v>
      </c>
      <c r="S86" s="1">
        <f t="shared" si="5"/>
        <v>-9.5949999999999989</v>
      </c>
      <c r="Z86" s="7"/>
    </row>
    <row r="87" spans="1:26">
      <c r="A87" s="6">
        <v>-122.59</v>
      </c>
      <c r="B87" s="6">
        <v>58.83</v>
      </c>
      <c r="C87" s="6">
        <v>309</v>
      </c>
      <c r="D87" s="6">
        <v>2846</v>
      </c>
      <c r="E87" s="6">
        <v>1971</v>
      </c>
      <c r="F87" s="6">
        <v>3</v>
      </c>
      <c r="G87" s="6">
        <v>26</v>
      </c>
      <c r="H87" s="6">
        <v>2.2599999999999998</v>
      </c>
      <c r="I87" s="6">
        <v>-11.41</v>
      </c>
      <c r="J87" s="6">
        <v>0.47</v>
      </c>
      <c r="K87" s="1">
        <f t="shared" si="6"/>
        <v>-4.5750000000000002</v>
      </c>
      <c r="L87" s="83">
        <f t="shared" si="7"/>
        <v>85</v>
      </c>
      <c r="Q87" s="1">
        <f t="shared" si="8"/>
        <v>-5.0110000000000001</v>
      </c>
      <c r="R87" s="1">
        <f t="shared" si="9"/>
        <v>-5.3374999999999995</v>
      </c>
      <c r="S87" s="1">
        <f t="shared" si="5"/>
        <v>-9.5749999999999993</v>
      </c>
      <c r="Z87" s="7"/>
    </row>
    <row r="88" spans="1:26">
      <c r="A88" s="6">
        <v>-122.59</v>
      </c>
      <c r="B88" s="6">
        <v>58.83</v>
      </c>
      <c r="C88" s="6">
        <v>309</v>
      </c>
      <c r="D88" s="6">
        <v>2846</v>
      </c>
      <c r="E88" s="6">
        <v>1971</v>
      </c>
      <c r="F88" s="6">
        <v>3</v>
      </c>
      <c r="G88" s="6">
        <v>27</v>
      </c>
      <c r="H88" s="6">
        <v>3.16</v>
      </c>
      <c r="I88" s="6">
        <v>-10.56</v>
      </c>
      <c r="J88" s="6">
        <v>0.41</v>
      </c>
      <c r="K88" s="1">
        <f t="shared" si="6"/>
        <v>-3.7</v>
      </c>
      <c r="L88" s="83">
        <f t="shared" si="7"/>
        <v>86</v>
      </c>
      <c r="Q88" s="1">
        <f t="shared" si="8"/>
        <v>-4.6020000000000012</v>
      </c>
      <c r="R88" s="1">
        <f t="shared" si="9"/>
        <v>-5.1037500000000007</v>
      </c>
      <c r="S88" s="1">
        <f t="shared" si="5"/>
        <v>-8.6999999999999993</v>
      </c>
      <c r="Z88" s="7"/>
    </row>
    <row r="89" spans="1:26">
      <c r="A89" s="6">
        <v>-122.59</v>
      </c>
      <c r="B89" s="6">
        <v>58.83</v>
      </c>
      <c r="C89" s="6">
        <v>309</v>
      </c>
      <c r="D89" s="6">
        <v>2846</v>
      </c>
      <c r="E89" s="6">
        <v>1971</v>
      </c>
      <c r="F89" s="6">
        <v>3</v>
      </c>
      <c r="G89" s="6">
        <v>28</v>
      </c>
      <c r="H89" s="6">
        <v>4.13</v>
      </c>
      <c r="I89" s="6">
        <v>-9.17</v>
      </c>
      <c r="J89" s="6">
        <v>0.33</v>
      </c>
      <c r="K89" s="1">
        <f t="shared" si="6"/>
        <v>-2.52</v>
      </c>
      <c r="L89" s="83">
        <f t="shared" si="7"/>
        <v>87</v>
      </c>
      <c r="Q89" s="1">
        <f t="shared" si="8"/>
        <v>-4.0910000000000002</v>
      </c>
      <c r="R89" s="1">
        <f t="shared" si="9"/>
        <v>-4.6806250000000009</v>
      </c>
      <c r="S89" s="1">
        <f t="shared" si="5"/>
        <v>-7.52</v>
      </c>
      <c r="Z89" s="7"/>
    </row>
    <row r="90" spans="1:26">
      <c r="A90" s="6">
        <v>-122.59</v>
      </c>
      <c r="B90" s="6">
        <v>58.83</v>
      </c>
      <c r="C90" s="6">
        <v>309</v>
      </c>
      <c r="D90" s="6">
        <v>2846</v>
      </c>
      <c r="E90" s="6">
        <v>1971</v>
      </c>
      <c r="F90" s="6">
        <v>3</v>
      </c>
      <c r="G90" s="6">
        <v>29</v>
      </c>
      <c r="H90" s="6">
        <v>4.8</v>
      </c>
      <c r="I90" s="6">
        <v>-8.4</v>
      </c>
      <c r="J90" s="6">
        <v>0.34</v>
      </c>
      <c r="K90" s="1">
        <f t="shared" si="6"/>
        <v>-1.8000000000000003</v>
      </c>
      <c r="L90" s="83">
        <f t="shared" si="7"/>
        <v>88</v>
      </c>
      <c r="Q90" s="1">
        <f t="shared" si="8"/>
        <v>-3.4380000000000002</v>
      </c>
      <c r="R90" s="1">
        <f t="shared" si="9"/>
        <v>-4.1343750000000004</v>
      </c>
      <c r="S90" s="1">
        <f t="shared" si="5"/>
        <v>-6.8000000000000007</v>
      </c>
      <c r="Z90" s="7"/>
    </row>
    <row r="91" spans="1:26">
      <c r="A91" s="6">
        <v>-122.59</v>
      </c>
      <c r="B91" s="6">
        <v>58.83</v>
      </c>
      <c r="C91" s="6">
        <v>309</v>
      </c>
      <c r="D91" s="6">
        <v>2846</v>
      </c>
      <c r="E91" s="6">
        <v>1971</v>
      </c>
      <c r="F91" s="6">
        <v>3</v>
      </c>
      <c r="G91" s="6">
        <v>30</v>
      </c>
      <c r="H91" s="6">
        <v>4.7</v>
      </c>
      <c r="I91" s="6">
        <v>-7.29</v>
      </c>
      <c r="J91" s="6">
        <v>0.3</v>
      </c>
      <c r="K91" s="1">
        <f t="shared" si="6"/>
        <v>-1.2949999999999999</v>
      </c>
      <c r="L91" s="83">
        <f t="shared" si="7"/>
        <v>89</v>
      </c>
      <c r="Q91" s="1">
        <f t="shared" si="8"/>
        <v>-2.7780000000000005</v>
      </c>
      <c r="R91" s="1">
        <f t="shared" si="9"/>
        <v>-3.5781250000000004</v>
      </c>
      <c r="S91" s="1">
        <f t="shared" si="5"/>
        <v>-6.2949999999999999</v>
      </c>
      <c r="Z91" s="7"/>
    </row>
    <row r="92" spans="1:26">
      <c r="A92" s="6">
        <v>-122.59</v>
      </c>
      <c r="B92" s="6">
        <v>58.83</v>
      </c>
      <c r="C92" s="6">
        <v>309</v>
      </c>
      <c r="D92" s="6">
        <v>2846</v>
      </c>
      <c r="E92" s="6">
        <v>1971</v>
      </c>
      <c r="F92" s="6">
        <v>3</v>
      </c>
      <c r="G92" s="6">
        <v>31</v>
      </c>
      <c r="H92" s="6">
        <v>4.37</v>
      </c>
      <c r="I92" s="6">
        <v>-8.23</v>
      </c>
      <c r="J92" s="6">
        <v>0.45</v>
      </c>
      <c r="K92" s="1">
        <f t="shared" si="6"/>
        <v>-1.9300000000000002</v>
      </c>
      <c r="L92" s="83">
        <f t="shared" si="7"/>
        <v>90</v>
      </c>
      <c r="Q92" s="1">
        <f t="shared" si="8"/>
        <v>-2.2490000000000001</v>
      </c>
      <c r="R92" s="1">
        <f t="shared" si="9"/>
        <v>-3.1850000000000005</v>
      </c>
      <c r="S92" s="1">
        <f t="shared" si="5"/>
        <v>-6.93</v>
      </c>
      <c r="Z92" s="7"/>
    </row>
    <row r="93" spans="1:26">
      <c r="A93" s="6">
        <v>-122.59</v>
      </c>
      <c r="B93" s="6">
        <v>58.83</v>
      </c>
      <c r="C93" s="6">
        <v>309</v>
      </c>
      <c r="D93" s="6">
        <v>2846</v>
      </c>
      <c r="E93" s="6">
        <v>1971</v>
      </c>
      <c r="F93" s="6">
        <v>4</v>
      </c>
      <c r="G93" s="6">
        <v>1</v>
      </c>
      <c r="H93" s="6">
        <v>4.88</v>
      </c>
      <c r="I93" s="6">
        <v>-8.09</v>
      </c>
      <c r="J93" s="6">
        <v>0.82</v>
      </c>
      <c r="K93" s="1">
        <f t="shared" si="6"/>
        <v>-1.605</v>
      </c>
      <c r="L93" s="83">
        <f t="shared" si="7"/>
        <v>91</v>
      </c>
      <c r="Q93" s="1">
        <f t="shared" si="8"/>
        <v>-1.83</v>
      </c>
      <c r="R93" s="1">
        <f t="shared" si="9"/>
        <v>-2.7525000000000004</v>
      </c>
      <c r="S93" s="1">
        <f t="shared" si="5"/>
        <v>-6.6050000000000004</v>
      </c>
      <c r="V93" s="1"/>
      <c r="Z93" s="7"/>
    </row>
    <row r="94" spans="1:26">
      <c r="A94" s="6">
        <v>-122.59</v>
      </c>
      <c r="B94" s="6">
        <v>58.83</v>
      </c>
      <c r="C94" s="6">
        <v>309</v>
      </c>
      <c r="D94" s="6">
        <v>2846</v>
      </c>
      <c r="E94" s="6">
        <v>1971</v>
      </c>
      <c r="F94" s="6">
        <v>4</v>
      </c>
      <c r="G94" s="6">
        <v>2</v>
      </c>
      <c r="H94" s="6">
        <v>4.2300000000000004</v>
      </c>
      <c r="I94" s="6">
        <v>-7.85</v>
      </c>
      <c r="J94" s="6">
        <v>0.87</v>
      </c>
      <c r="K94" s="1">
        <f t="shared" si="6"/>
        <v>-1.8099999999999996</v>
      </c>
      <c r="L94" s="83">
        <f t="shared" si="7"/>
        <v>92</v>
      </c>
      <c r="Q94" s="1">
        <f t="shared" si="8"/>
        <v>-1.6880000000000002</v>
      </c>
      <c r="R94" s="1">
        <f t="shared" si="9"/>
        <v>-2.4043750000000004</v>
      </c>
      <c r="S94" s="1">
        <f t="shared" si="5"/>
        <v>-6.81</v>
      </c>
      <c r="Z94" s="7"/>
    </row>
    <row r="95" spans="1:26">
      <c r="A95" s="6">
        <v>-122.59</v>
      </c>
      <c r="B95" s="6">
        <v>58.83</v>
      </c>
      <c r="C95" s="6">
        <v>309</v>
      </c>
      <c r="D95" s="6">
        <v>2846</v>
      </c>
      <c r="E95" s="6">
        <v>1971</v>
      </c>
      <c r="F95" s="6">
        <v>4</v>
      </c>
      <c r="G95" s="6">
        <v>3</v>
      </c>
      <c r="H95" s="6">
        <v>5</v>
      </c>
      <c r="I95" s="6">
        <v>-8.6</v>
      </c>
      <c r="J95" s="6">
        <v>0.64</v>
      </c>
      <c r="K95" s="1">
        <f t="shared" si="6"/>
        <v>-1.7999999999999998</v>
      </c>
      <c r="L95" s="83">
        <f t="shared" si="7"/>
        <v>93</v>
      </c>
      <c r="Q95" s="1">
        <f t="shared" si="8"/>
        <v>-1.6879999999999999</v>
      </c>
      <c r="R95" s="1">
        <f t="shared" si="9"/>
        <v>-2.0575000000000001</v>
      </c>
      <c r="S95" s="1">
        <f t="shared" si="5"/>
        <v>-6.8</v>
      </c>
      <c r="Z95" s="7"/>
    </row>
    <row r="96" spans="1:26">
      <c r="A96" s="6">
        <v>-122.59</v>
      </c>
      <c r="B96" s="6">
        <v>58.83</v>
      </c>
      <c r="C96" s="6">
        <v>309</v>
      </c>
      <c r="D96" s="6">
        <v>2846</v>
      </c>
      <c r="E96" s="6">
        <v>1971</v>
      </c>
      <c r="F96" s="6">
        <v>4</v>
      </c>
      <c r="G96" s="6">
        <v>4</v>
      </c>
      <c r="H96" s="6">
        <v>5.53</v>
      </c>
      <c r="I96" s="6">
        <v>-7.79</v>
      </c>
      <c r="J96" s="6">
        <v>0.43</v>
      </c>
      <c r="K96" s="1">
        <f t="shared" si="6"/>
        <v>-1.1299999999999999</v>
      </c>
      <c r="L96" s="83">
        <f t="shared" si="7"/>
        <v>94</v>
      </c>
      <c r="Q96" s="1">
        <f t="shared" si="8"/>
        <v>-1.6549999999999998</v>
      </c>
      <c r="R96" s="1">
        <f t="shared" si="9"/>
        <v>-1.7362500000000001</v>
      </c>
      <c r="S96" s="1">
        <f t="shared" si="5"/>
        <v>-6.13</v>
      </c>
      <c r="Z96" s="7"/>
    </row>
    <row r="97" spans="1:28">
      <c r="A97" s="6">
        <v>-122.59</v>
      </c>
      <c r="B97" s="6">
        <v>58.83</v>
      </c>
      <c r="C97" s="6">
        <v>309</v>
      </c>
      <c r="D97" s="6">
        <v>2846</v>
      </c>
      <c r="E97" s="6">
        <v>1971</v>
      </c>
      <c r="F97" s="6">
        <v>4</v>
      </c>
      <c r="G97" s="6">
        <v>5</v>
      </c>
      <c r="H97" s="6">
        <v>5.61</v>
      </c>
      <c r="I97" s="6">
        <v>-7.3</v>
      </c>
      <c r="J97" s="6">
        <v>0.54</v>
      </c>
      <c r="K97" s="1">
        <f t="shared" si="6"/>
        <v>-0.84499999999999975</v>
      </c>
      <c r="L97" s="83">
        <f t="shared" si="7"/>
        <v>95</v>
      </c>
      <c r="Q97" s="1">
        <f t="shared" si="8"/>
        <v>-1.4379999999999999</v>
      </c>
      <c r="R97" s="1">
        <f t="shared" si="9"/>
        <v>-1.5268750000000002</v>
      </c>
      <c r="S97" s="1">
        <f t="shared" si="5"/>
        <v>-5.8449999999999998</v>
      </c>
      <c r="Z97" s="7"/>
    </row>
    <row r="98" spans="1:28">
      <c r="A98" s="6">
        <v>-122.59</v>
      </c>
      <c r="B98" s="6">
        <v>58.83</v>
      </c>
      <c r="C98" s="6">
        <v>309</v>
      </c>
      <c r="D98" s="6">
        <v>2846</v>
      </c>
      <c r="E98" s="6">
        <v>1971</v>
      </c>
      <c r="F98" s="6">
        <v>4</v>
      </c>
      <c r="G98" s="6">
        <v>6</v>
      </c>
      <c r="H98" s="6">
        <v>6.09</v>
      </c>
      <c r="I98" s="6">
        <v>-6.61</v>
      </c>
      <c r="J98" s="6">
        <v>0.22</v>
      </c>
      <c r="K98" s="1">
        <f t="shared" si="6"/>
        <v>-0.26000000000000023</v>
      </c>
      <c r="L98" s="83">
        <f t="shared" si="7"/>
        <v>96</v>
      </c>
      <c r="Q98" s="1">
        <f t="shared" si="8"/>
        <v>-1.1689999999999998</v>
      </c>
      <c r="R98" s="1">
        <f t="shared" si="9"/>
        <v>-1.3343749999999999</v>
      </c>
      <c r="S98" s="1">
        <f t="shared" si="5"/>
        <v>-5.26</v>
      </c>
      <c r="Z98" s="7"/>
    </row>
    <row r="99" spans="1:28">
      <c r="A99" s="6">
        <v>-122.59</v>
      </c>
      <c r="B99" s="6">
        <v>58.83</v>
      </c>
      <c r="C99" s="6">
        <v>309</v>
      </c>
      <c r="D99" s="6">
        <v>2846</v>
      </c>
      <c r="E99" s="6">
        <v>1971</v>
      </c>
      <c r="F99" s="6">
        <v>4</v>
      </c>
      <c r="G99" s="6">
        <v>7</v>
      </c>
      <c r="H99" s="6">
        <v>6.76</v>
      </c>
      <c r="I99" s="6">
        <v>-5.95</v>
      </c>
      <c r="J99" s="6">
        <v>1.01</v>
      </c>
      <c r="K99" s="1">
        <f t="shared" si="6"/>
        <v>0.4049999999999998</v>
      </c>
      <c r="L99" s="83">
        <f t="shared" si="7"/>
        <v>97</v>
      </c>
      <c r="Q99" s="1">
        <f t="shared" si="8"/>
        <v>-0.72600000000000009</v>
      </c>
      <c r="R99" s="1">
        <f t="shared" si="9"/>
        <v>-1.121875</v>
      </c>
      <c r="S99" s="1">
        <f t="shared" si="5"/>
        <v>-4.5950000000000006</v>
      </c>
      <c r="Z99" s="7"/>
    </row>
    <row r="100" spans="1:28">
      <c r="A100" s="6">
        <v>-122.59</v>
      </c>
      <c r="B100" s="6">
        <v>58.83</v>
      </c>
      <c r="C100" s="6">
        <v>309</v>
      </c>
      <c r="D100" s="6">
        <v>2846</v>
      </c>
      <c r="E100" s="6">
        <v>1971</v>
      </c>
      <c r="F100" s="6">
        <v>4</v>
      </c>
      <c r="G100" s="6">
        <v>8</v>
      </c>
      <c r="H100" s="6">
        <v>5.96</v>
      </c>
      <c r="I100" s="6">
        <v>-5.77</v>
      </c>
      <c r="J100" s="6">
        <v>0.74</v>
      </c>
      <c r="K100" s="1">
        <f t="shared" si="6"/>
        <v>9.5000000000000195E-2</v>
      </c>
      <c r="L100" s="83">
        <f t="shared" si="7"/>
        <v>98</v>
      </c>
      <c r="Q100" s="1">
        <f t="shared" si="8"/>
        <v>-0.34699999999999998</v>
      </c>
      <c r="R100" s="1">
        <f t="shared" si="9"/>
        <v>-0.86874999999999991</v>
      </c>
      <c r="S100" s="1">
        <f t="shared" si="5"/>
        <v>-4.9049999999999994</v>
      </c>
      <c r="Z100" s="7"/>
    </row>
    <row r="101" spans="1:28">
      <c r="A101" s="6">
        <v>-122.59</v>
      </c>
      <c r="B101" s="6">
        <v>58.83</v>
      </c>
      <c r="C101" s="6">
        <v>309</v>
      </c>
      <c r="D101" s="6">
        <v>2846</v>
      </c>
      <c r="E101" s="6">
        <v>1971</v>
      </c>
      <c r="F101" s="6">
        <v>4</v>
      </c>
      <c r="G101" s="6">
        <v>9</v>
      </c>
      <c r="H101" s="6">
        <v>6.54</v>
      </c>
      <c r="I101" s="6">
        <v>-5.52</v>
      </c>
      <c r="J101" s="6">
        <v>0.47</v>
      </c>
      <c r="K101" s="1">
        <f t="shared" si="6"/>
        <v>0.51000000000000023</v>
      </c>
      <c r="L101" s="83">
        <f t="shared" si="7"/>
        <v>99</v>
      </c>
      <c r="Q101" s="1">
        <f t="shared" si="8"/>
        <v>-1.8999999999999951E-2</v>
      </c>
      <c r="R101" s="1">
        <f t="shared" si="9"/>
        <v>-0.60437499999999988</v>
      </c>
      <c r="S101" s="1">
        <f t="shared" si="5"/>
        <v>-4.49</v>
      </c>
      <c r="Z101" s="7"/>
    </row>
    <row r="102" spans="1:28">
      <c r="A102" s="6">
        <v>-122.59</v>
      </c>
      <c r="B102" s="6">
        <v>58.83</v>
      </c>
      <c r="C102" s="6">
        <v>309</v>
      </c>
      <c r="D102" s="6">
        <v>2846</v>
      </c>
      <c r="E102" s="6">
        <v>1971</v>
      </c>
      <c r="F102" s="6">
        <v>4</v>
      </c>
      <c r="G102" s="6">
        <v>10</v>
      </c>
      <c r="H102" s="6">
        <v>7.47</v>
      </c>
      <c r="I102" s="6">
        <v>-5.7</v>
      </c>
      <c r="J102" s="6">
        <v>0.16</v>
      </c>
      <c r="K102" s="1">
        <f t="shared" si="6"/>
        <v>0.88499999999999979</v>
      </c>
      <c r="L102" s="83">
        <f t="shared" si="7"/>
        <v>100</v>
      </c>
      <c r="Q102" s="1">
        <f t="shared" si="8"/>
        <v>0.32699999999999985</v>
      </c>
      <c r="R102" s="1">
        <f t="shared" si="9"/>
        <v>-0.26750000000000002</v>
      </c>
      <c r="S102" s="1">
        <f t="shared" si="5"/>
        <v>-4.1150000000000002</v>
      </c>
      <c r="Z102" s="7"/>
    </row>
    <row r="103" spans="1:28">
      <c r="A103" s="6">
        <v>-122.59</v>
      </c>
      <c r="B103" s="6">
        <v>58.83</v>
      </c>
      <c r="C103" s="6">
        <v>309</v>
      </c>
      <c r="D103" s="6">
        <v>2846</v>
      </c>
      <c r="E103" s="6">
        <v>1971</v>
      </c>
      <c r="F103" s="6">
        <v>4</v>
      </c>
      <c r="G103" s="6">
        <v>11</v>
      </c>
      <c r="H103" s="6">
        <v>7.93</v>
      </c>
      <c r="I103" s="6">
        <v>-5.18</v>
      </c>
      <c r="J103" s="6">
        <v>0.57999999999999996</v>
      </c>
      <c r="K103" s="1">
        <f t="shared" si="6"/>
        <v>1.375</v>
      </c>
      <c r="L103" s="83">
        <f t="shared" si="7"/>
        <v>101</v>
      </c>
      <c r="Q103" s="1">
        <f t="shared" si="8"/>
        <v>0.65399999999999991</v>
      </c>
      <c r="R103" s="1">
        <f t="shared" si="9"/>
        <v>0.12937500000000002</v>
      </c>
      <c r="S103" s="1">
        <f t="shared" si="5"/>
        <v>-3.625</v>
      </c>
      <c r="Z103" s="7"/>
    </row>
    <row r="104" spans="1:28">
      <c r="A104" s="6">
        <v>-122.59</v>
      </c>
      <c r="B104" s="6">
        <v>58.83</v>
      </c>
      <c r="C104" s="6">
        <v>309</v>
      </c>
      <c r="D104" s="6">
        <v>2846</v>
      </c>
      <c r="E104" s="6">
        <v>1971</v>
      </c>
      <c r="F104" s="6">
        <v>4</v>
      </c>
      <c r="G104" s="6">
        <v>12</v>
      </c>
      <c r="H104" s="6">
        <v>8.31</v>
      </c>
      <c r="I104" s="6">
        <v>-3.91</v>
      </c>
      <c r="J104" s="6">
        <v>0.48</v>
      </c>
      <c r="K104" s="1">
        <f t="shared" si="6"/>
        <v>2.2000000000000002</v>
      </c>
      <c r="L104" s="83">
        <f t="shared" si="7"/>
        <v>102</v>
      </c>
      <c r="Q104" s="1">
        <f t="shared" si="8"/>
        <v>1.0130000000000001</v>
      </c>
      <c r="R104" s="1">
        <f t="shared" si="9"/>
        <v>0.54562500000000003</v>
      </c>
      <c r="S104" s="1">
        <f t="shared" si="5"/>
        <v>-2.8</v>
      </c>
      <c r="Z104" s="7"/>
    </row>
    <row r="105" spans="1:28">
      <c r="A105" s="6">
        <v>-122.59</v>
      </c>
      <c r="B105" s="6">
        <v>58.83</v>
      </c>
      <c r="C105" s="6">
        <v>309</v>
      </c>
      <c r="D105" s="6">
        <v>2846</v>
      </c>
      <c r="E105" s="6">
        <v>1971</v>
      </c>
      <c r="F105" s="6">
        <v>4</v>
      </c>
      <c r="G105" s="6">
        <v>13</v>
      </c>
      <c r="H105" s="6">
        <v>8.44</v>
      </c>
      <c r="I105" s="6">
        <v>-4.49</v>
      </c>
      <c r="J105" s="6">
        <v>0.22</v>
      </c>
      <c r="K105" s="1">
        <f t="shared" si="6"/>
        <v>1.9749999999999996</v>
      </c>
      <c r="L105" s="83">
        <f t="shared" si="7"/>
        <v>103</v>
      </c>
      <c r="Q105" s="1">
        <f t="shared" si="8"/>
        <v>1.3889999999999998</v>
      </c>
      <c r="R105" s="1">
        <f t="shared" si="9"/>
        <v>0.89812499999999995</v>
      </c>
      <c r="S105" s="1">
        <f t="shared" si="5"/>
        <v>-3.0250000000000004</v>
      </c>
      <c r="Z105" s="7"/>
    </row>
    <row r="106" spans="1:28">
      <c r="A106" s="6">
        <v>-122.59</v>
      </c>
      <c r="B106" s="6">
        <v>58.83</v>
      </c>
      <c r="C106" s="6">
        <v>309</v>
      </c>
      <c r="D106" s="6">
        <v>2846</v>
      </c>
      <c r="E106" s="6">
        <v>1971</v>
      </c>
      <c r="F106" s="6">
        <v>4</v>
      </c>
      <c r="G106" s="6">
        <v>14</v>
      </c>
      <c r="H106" s="6">
        <v>9.27</v>
      </c>
      <c r="I106" s="6">
        <v>-4.46</v>
      </c>
      <c r="J106" s="6">
        <v>0.71</v>
      </c>
      <c r="K106" s="1">
        <f t="shared" si="6"/>
        <v>2.4049999999999998</v>
      </c>
      <c r="L106" s="83">
        <f t="shared" si="7"/>
        <v>104</v>
      </c>
      <c r="Q106" s="1">
        <f t="shared" si="8"/>
        <v>1.768</v>
      </c>
      <c r="R106" s="1">
        <f t="shared" si="9"/>
        <v>1.2312499999999997</v>
      </c>
      <c r="S106" s="1">
        <f t="shared" si="5"/>
        <v>-2.5950000000000002</v>
      </c>
      <c r="Z106" s="7"/>
    </row>
    <row r="107" spans="1:28">
      <c r="A107" s="6">
        <v>-122.59</v>
      </c>
      <c r="B107" s="6">
        <v>58.83</v>
      </c>
      <c r="C107" s="6">
        <v>309</v>
      </c>
      <c r="D107" s="6">
        <v>2846</v>
      </c>
      <c r="E107" s="6">
        <v>1971</v>
      </c>
      <c r="F107" s="6">
        <v>4</v>
      </c>
      <c r="G107" s="6">
        <v>15</v>
      </c>
      <c r="H107" s="6">
        <v>9.6300000000000008</v>
      </c>
      <c r="I107" s="6">
        <v>-4.0199999999999996</v>
      </c>
      <c r="J107" s="6">
        <v>0.34</v>
      </c>
      <c r="K107" s="1">
        <f t="shared" si="6"/>
        <v>2.8050000000000006</v>
      </c>
      <c r="L107" s="83">
        <f t="shared" si="7"/>
        <v>105</v>
      </c>
      <c r="Q107" s="1">
        <f t="shared" si="8"/>
        <v>2.1520000000000001</v>
      </c>
      <c r="R107" s="1">
        <f t="shared" si="9"/>
        <v>1.5312500000000002</v>
      </c>
      <c r="S107" s="1">
        <f t="shared" si="5"/>
        <v>-2.1949999999999994</v>
      </c>
      <c r="Z107" s="7"/>
    </row>
    <row r="108" spans="1:28">
      <c r="A108" s="6">
        <v>-122.59</v>
      </c>
      <c r="B108" s="6">
        <v>58.83</v>
      </c>
      <c r="C108" s="6">
        <v>309</v>
      </c>
      <c r="D108" s="6">
        <v>2846</v>
      </c>
      <c r="E108" s="6">
        <v>1971</v>
      </c>
      <c r="F108" s="6">
        <v>4</v>
      </c>
      <c r="G108" s="6">
        <v>16</v>
      </c>
      <c r="H108" s="6">
        <v>11.26</v>
      </c>
      <c r="I108" s="6">
        <v>-3.32</v>
      </c>
      <c r="J108" s="6">
        <v>0.19</v>
      </c>
      <c r="K108" s="1">
        <f t="shared" si="6"/>
        <v>3.9699999999999998</v>
      </c>
      <c r="L108" s="83">
        <f t="shared" si="7"/>
        <v>106</v>
      </c>
      <c r="Q108" s="1">
        <f t="shared" si="8"/>
        <v>2.6710000000000003</v>
      </c>
      <c r="R108" s="1">
        <f t="shared" si="9"/>
        <v>2.015625</v>
      </c>
      <c r="S108" s="1">
        <f t="shared" si="5"/>
        <v>-1.0300000000000002</v>
      </c>
      <c r="Z108" s="7"/>
    </row>
    <row r="109" spans="1:28">
      <c r="A109" s="6">
        <v>-122.59</v>
      </c>
      <c r="B109" s="6">
        <v>58.83</v>
      </c>
      <c r="C109" s="6">
        <v>309</v>
      </c>
      <c r="D109" s="6">
        <v>2846</v>
      </c>
      <c r="E109" s="6">
        <v>1971</v>
      </c>
      <c r="F109" s="6">
        <v>4</v>
      </c>
      <c r="G109" s="6">
        <v>17</v>
      </c>
      <c r="H109" s="6">
        <v>11.51</v>
      </c>
      <c r="I109" s="6">
        <v>-3.03</v>
      </c>
      <c r="J109" s="6">
        <v>0.45</v>
      </c>
      <c r="K109" s="1">
        <f t="shared" si="6"/>
        <v>4.24</v>
      </c>
      <c r="L109" s="83">
        <f t="shared" si="7"/>
        <v>107</v>
      </c>
      <c r="Q109" s="1">
        <f t="shared" si="8"/>
        <v>3.0789999999999997</v>
      </c>
      <c r="R109" s="1">
        <f t="shared" si="9"/>
        <v>2.4818750000000001</v>
      </c>
      <c r="S109" s="1">
        <f t="shared" ref="S109:S110" si="10">K109-5</f>
        <v>-0.75999999999999979</v>
      </c>
      <c r="Z109" s="7"/>
    </row>
    <row r="110" spans="1:28">
      <c r="A110" s="6">
        <v>-122.59</v>
      </c>
      <c r="B110" s="6">
        <v>58.83</v>
      </c>
      <c r="C110" s="6">
        <v>309</v>
      </c>
      <c r="D110" s="6">
        <v>2846</v>
      </c>
      <c r="E110" s="6">
        <v>1971</v>
      </c>
      <c r="F110" s="6">
        <v>4</v>
      </c>
      <c r="G110" s="6">
        <v>18</v>
      </c>
      <c r="H110" s="6">
        <v>11.53</v>
      </c>
      <c r="I110" s="6">
        <v>-2.39</v>
      </c>
      <c r="J110" s="6">
        <v>0.13</v>
      </c>
      <c r="K110" s="1">
        <f t="shared" si="6"/>
        <v>4.5699999999999994</v>
      </c>
      <c r="L110" s="83">
        <f t="shared" si="7"/>
        <v>108</v>
      </c>
      <c r="Q110" s="1">
        <f t="shared" si="8"/>
        <v>3.5979999999999999</v>
      </c>
      <c r="R110" s="1">
        <f t="shared" si="9"/>
        <v>2.9424999999999999</v>
      </c>
      <c r="S110" s="1">
        <f t="shared" si="10"/>
        <v>-0.4300000000000006</v>
      </c>
      <c r="Z110" s="7"/>
      <c r="AB110" s="11" t="s">
        <v>71</v>
      </c>
    </row>
    <row r="111" spans="1:28">
      <c r="A111" s="6">
        <v>-122.59</v>
      </c>
      <c r="B111" s="6">
        <v>58.83</v>
      </c>
      <c r="C111" s="6">
        <v>309</v>
      </c>
      <c r="D111" s="6">
        <v>2846</v>
      </c>
      <c r="E111" s="6">
        <v>1971</v>
      </c>
      <c r="F111" s="6">
        <v>4</v>
      </c>
      <c r="G111" s="6">
        <v>19</v>
      </c>
      <c r="H111" s="6">
        <v>11.96</v>
      </c>
      <c r="I111" s="6">
        <v>-1.18</v>
      </c>
      <c r="J111" s="6">
        <v>0.45</v>
      </c>
      <c r="K111" s="1">
        <f t="shared" si="6"/>
        <v>5.3900000000000006</v>
      </c>
      <c r="L111" s="83">
        <f t="shared" si="7"/>
        <v>109</v>
      </c>
      <c r="Q111" s="1">
        <f t="shared" si="8"/>
        <v>4.1950000000000003</v>
      </c>
      <c r="R111" s="1">
        <f t="shared" si="9"/>
        <v>3.444375</v>
      </c>
      <c r="S111" s="1">
        <f>K111-5</f>
        <v>0.39000000000000057</v>
      </c>
      <c r="W111" s="1"/>
      <c r="X111" s="1"/>
      <c r="Y111" s="1"/>
      <c r="Z111" s="7"/>
    </row>
    <row r="112" spans="1:28">
      <c r="A112" s="6">
        <v>-122.59</v>
      </c>
      <c r="B112" s="6">
        <v>58.83</v>
      </c>
      <c r="C112" s="6">
        <v>309</v>
      </c>
      <c r="D112" s="6">
        <v>2846</v>
      </c>
      <c r="E112" s="6">
        <v>1971</v>
      </c>
      <c r="F112" s="6">
        <v>4</v>
      </c>
      <c r="G112" s="6">
        <v>20</v>
      </c>
      <c r="H112" s="6">
        <v>12.44</v>
      </c>
      <c r="I112" s="6">
        <v>-1.68</v>
      </c>
      <c r="J112" s="6">
        <v>0.3</v>
      </c>
      <c r="K112" s="1">
        <f t="shared" si="6"/>
        <v>5.38</v>
      </c>
      <c r="L112" s="83">
        <f t="shared" si="7"/>
        <v>110</v>
      </c>
      <c r="Q112" s="1">
        <f t="shared" si="8"/>
        <v>4.7099999999999991</v>
      </c>
      <c r="R112" s="1">
        <f t="shared" si="9"/>
        <v>3.8418749999999999</v>
      </c>
      <c r="S112" s="1">
        <f t="shared" ref="S112" si="11">K112-5</f>
        <v>0.37999999999999989</v>
      </c>
      <c r="W112" s="1"/>
      <c r="X112" s="1"/>
      <c r="Y112" s="1"/>
      <c r="Z112" s="7"/>
    </row>
    <row r="113" spans="1:28">
      <c r="A113" s="6">
        <v>-122.59</v>
      </c>
      <c r="B113" s="6">
        <v>58.83</v>
      </c>
      <c r="C113" s="6">
        <v>309</v>
      </c>
      <c r="D113" s="6">
        <v>2846</v>
      </c>
      <c r="E113" s="6">
        <v>1971</v>
      </c>
      <c r="F113" s="6">
        <v>4</v>
      </c>
      <c r="G113" s="6">
        <v>21</v>
      </c>
      <c r="H113" s="6">
        <v>12.53</v>
      </c>
      <c r="I113" s="6">
        <v>-1.41</v>
      </c>
      <c r="J113" s="6">
        <v>0.24</v>
      </c>
      <c r="K113" s="1">
        <f t="shared" si="6"/>
        <v>5.56</v>
      </c>
      <c r="L113" s="83">
        <f t="shared" si="7"/>
        <v>111</v>
      </c>
      <c r="Q113" s="1">
        <f t="shared" si="8"/>
        <v>5.0280000000000005</v>
      </c>
      <c r="R113" s="1">
        <f t="shared" si="9"/>
        <v>4.29</v>
      </c>
      <c r="S113" s="1">
        <f>K113-5</f>
        <v>0.55999999999999961</v>
      </c>
      <c r="T113" s="7">
        <f>T112+S113</f>
        <v>0.55999999999999961</v>
      </c>
      <c r="U113" s="1">
        <f>S113*AB$113</f>
        <v>0.61998401227700484</v>
      </c>
      <c r="W113" s="1"/>
      <c r="X113" s="1"/>
      <c r="Y113" s="1"/>
      <c r="Z113" s="7"/>
      <c r="AB113" s="6">
        <f>-19.3257+(1.158643*B113)-(0.022107689*(B113*B113))+(0.0001413685*(B113*B113*B113))</f>
        <v>1.1071143076375094</v>
      </c>
    </row>
    <row r="114" spans="1:28">
      <c r="A114" s="6">
        <v>-122.59</v>
      </c>
      <c r="B114" s="6">
        <v>58.83</v>
      </c>
      <c r="C114" s="6">
        <v>309</v>
      </c>
      <c r="D114" s="6">
        <v>2846</v>
      </c>
      <c r="E114" s="6">
        <v>1971</v>
      </c>
      <c r="F114" s="6">
        <v>4</v>
      </c>
      <c r="G114" s="6">
        <v>22</v>
      </c>
      <c r="H114" s="6">
        <v>12.44</v>
      </c>
      <c r="I114" s="6">
        <v>-1.05</v>
      </c>
      <c r="J114" s="6">
        <v>0.55000000000000004</v>
      </c>
      <c r="K114" s="1">
        <f t="shared" si="6"/>
        <v>5.6949999999999994</v>
      </c>
      <c r="L114" s="83">
        <f t="shared" si="7"/>
        <v>112</v>
      </c>
      <c r="Q114" s="1">
        <f t="shared" si="8"/>
        <v>5.3190000000000008</v>
      </c>
      <c r="R114" s="1">
        <f t="shared" si="9"/>
        <v>4.7012499999999999</v>
      </c>
      <c r="S114" s="1">
        <f>K114-5</f>
        <v>0.6949999999999994</v>
      </c>
      <c r="T114" s="7">
        <f>T113+S114</f>
        <v>1.254999999999999</v>
      </c>
      <c r="U114" s="1">
        <f>S114*AB$113</f>
        <v>0.76944444380806831</v>
      </c>
      <c r="W114" s="1"/>
      <c r="X114" s="1"/>
      <c r="Y114" s="1"/>
      <c r="Z114" s="7"/>
    </row>
    <row r="115" spans="1:28">
      <c r="A115" s="6">
        <v>-122.59</v>
      </c>
      <c r="B115" s="6">
        <v>58.83</v>
      </c>
      <c r="C115" s="6">
        <v>309</v>
      </c>
      <c r="D115" s="6">
        <v>2846</v>
      </c>
      <c r="E115" s="6">
        <v>1971</v>
      </c>
      <c r="F115" s="6">
        <v>4</v>
      </c>
      <c r="G115" s="6">
        <v>23</v>
      </c>
      <c r="H115" s="6">
        <v>13.17</v>
      </c>
      <c r="I115" s="6">
        <v>-0.72</v>
      </c>
      <c r="J115" s="6">
        <v>0.43</v>
      </c>
      <c r="K115" s="1">
        <f t="shared" si="6"/>
        <v>6.2249999999999996</v>
      </c>
      <c r="L115" s="83">
        <f t="shared" si="7"/>
        <v>113</v>
      </c>
      <c r="Q115" s="1">
        <f t="shared" si="8"/>
        <v>5.65</v>
      </c>
      <c r="R115" s="1">
        <f t="shared" si="9"/>
        <v>5.1287500000000001</v>
      </c>
      <c r="S115" s="1">
        <f t="shared" ref="S115:S178" si="12">K115-5</f>
        <v>1.2249999999999996</v>
      </c>
      <c r="T115" s="7">
        <f t="shared" ref="T115:T178" si="13">T114+S115</f>
        <v>2.4799999999999986</v>
      </c>
      <c r="U115" s="1">
        <f t="shared" ref="U115:U178" si="14">S115*AB$113</f>
        <v>1.3562150268559485</v>
      </c>
      <c r="W115" s="1"/>
      <c r="X115" s="1"/>
      <c r="Y115" s="1"/>
      <c r="Z115" s="7"/>
    </row>
    <row r="116" spans="1:28">
      <c r="A116" s="6">
        <v>-122.59</v>
      </c>
      <c r="B116" s="6">
        <v>58.83</v>
      </c>
      <c r="C116" s="6">
        <v>309</v>
      </c>
      <c r="D116" s="6">
        <v>2846</v>
      </c>
      <c r="E116" s="6">
        <v>1971</v>
      </c>
      <c r="F116" s="6">
        <v>4</v>
      </c>
      <c r="G116" s="6">
        <v>24</v>
      </c>
      <c r="H116" s="6">
        <v>12.67</v>
      </c>
      <c r="I116" s="6">
        <v>-0.7</v>
      </c>
      <c r="J116" s="6">
        <v>2.0299999999999998</v>
      </c>
      <c r="K116" s="1">
        <f t="shared" si="6"/>
        <v>5.9850000000000003</v>
      </c>
      <c r="L116" s="83">
        <f t="shared" si="7"/>
        <v>114</v>
      </c>
      <c r="Q116" s="1">
        <f t="shared" si="8"/>
        <v>5.7690000000000001</v>
      </c>
      <c r="R116" s="1">
        <f t="shared" si="9"/>
        <v>5.3806250000000002</v>
      </c>
      <c r="S116" s="1">
        <f t="shared" si="12"/>
        <v>0.98500000000000032</v>
      </c>
      <c r="T116" s="7">
        <f t="shared" si="13"/>
        <v>3.464999999999999</v>
      </c>
      <c r="U116" s="1">
        <f t="shared" si="14"/>
        <v>1.0905075930229471</v>
      </c>
      <c r="W116" s="1"/>
      <c r="X116" s="1"/>
      <c r="Y116" s="1"/>
      <c r="Z116" s="7"/>
    </row>
    <row r="117" spans="1:28">
      <c r="A117" s="6">
        <v>-122.59</v>
      </c>
      <c r="B117" s="6">
        <v>58.83</v>
      </c>
      <c r="C117" s="6">
        <v>309</v>
      </c>
      <c r="D117" s="6">
        <v>2846</v>
      </c>
      <c r="E117" s="6">
        <v>1971</v>
      </c>
      <c r="F117" s="6">
        <v>4</v>
      </c>
      <c r="G117" s="6">
        <v>25</v>
      </c>
      <c r="H117" s="6">
        <v>12.83</v>
      </c>
      <c r="I117" s="6">
        <v>-0.49</v>
      </c>
      <c r="J117" s="6">
        <v>1.04</v>
      </c>
      <c r="K117" s="1">
        <f t="shared" si="6"/>
        <v>6.17</v>
      </c>
      <c r="L117" s="83">
        <f t="shared" si="7"/>
        <v>115</v>
      </c>
      <c r="Q117" s="1">
        <f t="shared" si="8"/>
        <v>5.9269999999999996</v>
      </c>
      <c r="R117" s="1">
        <f t="shared" si="9"/>
        <v>5.6218750000000002</v>
      </c>
      <c r="S117" s="1">
        <f t="shared" si="12"/>
        <v>1.17</v>
      </c>
      <c r="T117" s="7">
        <f t="shared" si="13"/>
        <v>4.6349999999999989</v>
      </c>
      <c r="U117" s="1">
        <f t="shared" si="14"/>
        <v>1.2953237399358859</v>
      </c>
      <c r="W117" s="1"/>
      <c r="X117" s="1"/>
      <c r="Y117" s="1"/>
      <c r="Z117" s="7"/>
    </row>
    <row r="118" spans="1:28">
      <c r="A118" s="6">
        <v>-122.59</v>
      </c>
      <c r="B118" s="6">
        <v>58.83</v>
      </c>
      <c r="C118" s="6">
        <v>309</v>
      </c>
      <c r="D118" s="6">
        <v>2846</v>
      </c>
      <c r="E118" s="6">
        <v>1971</v>
      </c>
      <c r="F118" s="6">
        <v>4</v>
      </c>
      <c r="G118" s="6">
        <v>26</v>
      </c>
      <c r="H118" s="6">
        <v>14.12</v>
      </c>
      <c r="I118" s="6">
        <v>-0.25</v>
      </c>
      <c r="J118" s="6">
        <v>0.41</v>
      </c>
      <c r="K118" s="1">
        <f t="shared" si="6"/>
        <v>6.9349999999999996</v>
      </c>
      <c r="L118" s="83">
        <f t="shared" si="7"/>
        <v>116</v>
      </c>
      <c r="Q118" s="1">
        <f t="shared" si="8"/>
        <v>6.2019999999999991</v>
      </c>
      <c r="R118" s="1">
        <f t="shared" si="9"/>
        <v>5.9175000000000004</v>
      </c>
      <c r="S118" s="1">
        <f t="shared" si="12"/>
        <v>1.9349999999999996</v>
      </c>
      <c r="T118" s="7">
        <f t="shared" si="13"/>
        <v>6.5699999999999985</v>
      </c>
      <c r="U118" s="1">
        <f t="shared" si="14"/>
        <v>2.1422661852785803</v>
      </c>
      <c r="W118" s="1"/>
      <c r="X118" s="1"/>
      <c r="Y118" s="1"/>
      <c r="Z118" s="7"/>
    </row>
    <row r="119" spans="1:28">
      <c r="A119" s="6">
        <v>-122.59</v>
      </c>
      <c r="B119" s="6">
        <v>58.83</v>
      </c>
      <c r="C119" s="6">
        <v>309</v>
      </c>
      <c r="D119" s="6">
        <v>2846</v>
      </c>
      <c r="E119" s="6">
        <v>1971</v>
      </c>
      <c r="F119" s="6">
        <v>4</v>
      </c>
      <c r="G119" s="6">
        <v>27</v>
      </c>
      <c r="H119" s="6">
        <v>14.56</v>
      </c>
      <c r="I119" s="6">
        <v>0.79</v>
      </c>
      <c r="J119" s="6">
        <v>0.5</v>
      </c>
      <c r="K119" s="1">
        <f t="shared" si="6"/>
        <v>7.6750000000000007</v>
      </c>
      <c r="L119" s="83">
        <f t="shared" si="7"/>
        <v>117</v>
      </c>
      <c r="Q119" s="1">
        <f t="shared" si="8"/>
        <v>6.5980000000000008</v>
      </c>
      <c r="R119" s="1">
        <f t="shared" si="9"/>
        <v>6.2031250000000018</v>
      </c>
      <c r="S119" s="1">
        <f t="shared" si="12"/>
        <v>2.6750000000000007</v>
      </c>
      <c r="T119" s="7">
        <f t="shared" si="13"/>
        <v>9.2449999999999992</v>
      </c>
      <c r="U119" s="1">
        <f t="shared" si="14"/>
        <v>2.9615307729303386</v>
      </c>
      <c r="W119" s="1"/>
      <c r="X119" s="1"/>
      <c r="Y119" s="1"/>
      <c r="Z119" s="7"/>
    </row>
    <row r="120" spans="1:28">
      <c r="A120" s="6">
        <v>-122.59</v>
      </c>
      <c r="B120" s="6">
        <v>58.83</v>
      </c>
      <c r="C120" s="6">
        <v>309</v>
      </c>
      <c r="D120" s="6">
        <v>2846</v>
      </c>
      <c r="E120" s="6">
        <v>1971</v>
      </c>
      <c r="F120" s="6">
        <v>4</v>
      </c>
      <c r="G120" s="6">
        <v>28</v>
      </c>
      <c r="H120" s="6">
        <v>13.81</v>
      </c>
      <c r="I120" s="6">
        <v>0.42</v>
      </c>
      <c r="J120" s="6">
        <v>0.8</v>
      </c>
      <c r="K120" s="1">
        <f t="shared" si="6"/>
        <v>7.1150000000000002</v>
      </c>
      <c r="L120" s="83">
        <f t="shared" si="7"/>
        <v>118</v>
      </c>
      <c r="Q120" s="1">
        <f t="shared" si="8"/>
        <v>6.7760000000000007</v>
      </c>
      <c r="R120" s="1">
        <f t="shared" si="9"/>
        <v>6.4200000000000008</v>
      </c>
      <c r="S120" s="1">
        <f t="shared" si="12"/>
        <v>2.1150000000000002</v>
      </c>
      <c r="T120" s="7">
        <f t="shared" si="13"/>
        <v>11.36</v>
      </c>
      <c r="U120" s="1">
        <f>S120*AB$113</f>
        <v>2.3415467606533324</v>
      </c>
      <c r="W120" s="1"/>
      <c r="X120" s="1"/>
      <c r="Y120" s="1"/>
      <c r="Z120" s="7"/>
    </row>
    <row r="121" spans="1:28">
      <c r="A121" s="6">
        <v>-122.59</v>
      </c>
      <c r="B121" s="6">
        <v>58.83</v>
      </c>
      <c r="C121" s="6">
        <v>309</v>
      </c>
      <c r="D121" s="6">
        <v>2846</v>
      </c>
      <c r="E121" s="6">
        <v>1971</v>
      </c>
      <c r="F121" s="6">
        <v>4</v>
      </c>
      <c r="G121" s="6">
        <v>29</v>
      </c>
      <c r="H121" s="6">
        <v>14.33</v>
      </c>
      <c r="I121" s="6">
        <v>0.18</v>
      </c>
      <c r="J121" s="6">
        <v>0.69</v>
      </c>
      <c r="K121" s="1">
        <f t="shared" si="6"/>
        <v>7.2549999999999999</v>
      </c>
      <c r="L121" s="83">
        <f t="shared" si="7"/>
        <v>119</v>
      </c>
      <c r="Q121" s="1">
        <f t="shared" si="8"/>
        <v>7.0300000000000011</v>
      </c>
      <c r="R121" s="1">
        <f t="shared" si="9"/>
        <v>6.631875</v>
      </c>
      <c r="S121" s="1">
        <f t="shared" si="12"/>
        <v>2.2549999999999999</v>
      </c>
      <c r="T121" s="7">
        <f t="shared" si="13"/>
        <v>13.614999999999998</v>
      </c>
      <c r="U121" s="1">
        <f t="shared" si="14"/>
        <v>2.4965427637225837</v>
      </c>
      <c r="W121" s="1"/>
      <c r="X121" s="1"/>
      <c r="Y121" s="1"/>
      <c r="Z121" s="7"/>
    </row>
    <row r="122" spans="1:28">
      <c r="A122" s="6">
        <v>-122.59</v>
      </c>
      <c r="B122" s="6">
        <v>58.83</v>
      </c>
      <c r="C122" s="6">
        <v>309</v>
      </c>
      <c r="D122" s="6">
        <v>2846</v>
      </c>
      <c r="E122" s="6">
        <v>1971</v>
      </c>
      <c r="F122" s="6">
        <v>4</v>
      </c>
      <c r="G122" s="6">
        <v>30</v>
      </c>
      <c r="H122" s="6">
        <v>14.91</v>
      </c>
      <c r="I122" s="6">
        <v>-0.08</v>
      </c>
      <c r="J122" s="6">
        <v>1.35</v>
      </c>
      <c r="K122" s="1">
        <f t="shared" si="6"/>
        <v>7.415</v>
      </c>
      <c r="L122" s="83">
        <f t="shared" si="7"/>
        <v>120</v>
      </c>
      <c r="Q122" s="1">
        <f t="shared" si="8"/>
        <v>7.2790000000000008</v>
      </c>
      <c r="R122" s="1">
        <f t="shared" si="9"/>
        <v>6.8468750000000007</v>
      </c>
      <c r="S122" s="1">
        <f t="shared" si="12"/>
        <v>2.415</v>
      </c>
      <c r="T122" s="7">
        <f t="shared" si="13"/>
        <v>16.029999999999998</v>
      </c>
      <c r="U122" s="1">
        <f t="shared" si="14"/>
        <v>2.6736810529445854</v>
      </c>
      <c r="W122" s="1"/>
      <c r="X122" s="1"/>
      <c r="Y122" s="1"/>
      <c r="Z122" s="7"/>
    </row>
    <row r="123" spans="1:28">
      <c r="A123" s="6">
        <v>-122.59</v>
      </c>
      <c r="B123" s="6">
        <v>58.83</v>
      </c>
      <c r="C123" s="6">
        <v>309</v>
      </c>
      <c r="D123" s="6">
        <v>2846</v>
      </c>
      <c r="E123" s="6">
        <v>1971</v>
      </c>
      <c r="F123" s="6">
        <v>5</v>
      </c>
      <c r="G123" s="6">
        <v>1</v>
      </c>
      <c r="H123" s="6">
        <v>14.44</v>
      </c>
      <c r="I123" s="6">
        <v>0.6</v>
      </c>
      <c r="J123" s="6">
        <v>1.21</v>
      </c>
      <c r="K123" s="1">
        <f t="shared" si="6"/>
        <v>7.52</v>
      </c>
      <c r="L123" s="83">
        <f t="shared" si="7"/>
        <v>121</v>
      </c>
      <c r="Q123" s="1">
        <f t="shared" si="8"/>
        <v>7.395999999999999</v>
      </c>
      <c r="R123" s="1">
        <f t="shared" si="9"/>
        <v>7.00875</v>
      </c>
      <c r="S123" s="1">
        <f t="shared" si="12"/>
        <v>2.5199999999999996</v>
      </c>
      <c r="T123" s="7">
        <f t="shared" si="13"/>
        <v>18.549999999999997</v>
      </c>
      <c r="U123" s="1">
        <f t="shared" si="14"/>
        <v>2.7899280552465231</v>
      </c>
      <c r="V123" s="7">
        <f>V122+U123</f>
        <v>2.7899280552465231</v>
      </c>
      <c r="W123" s="1"/>
      <c r="X123" s="1"/>
      <c r="Y123" s="1"/>
      <c r="Z123" s="7"/>
    </row>
    <row r="124" spans="1:28">
      <c r="A124" s="6">
        <v>-122.59</v>
      </c>
      <c r="B124" s="6">
        <v>58.83</v>
      </c>
      <c r="C124" s="6">
        <v>309</v>
      </c>
      <c r="D124" s="6">
        <v>2846</v>
      </c>
      <c r="E124" s="6">
        <v>1971</v>
      </c>
      <c r="F124" s="6">
        <v>5</v>
      </c>
      <c r="G124" s="6">
        <v>2</v>
      </c>
      <c r="H124" s="6">
        <v>14.94</v>
      </c>
      <c r="I124" s="6">
        <v>0.57999999999999996</v>
      </c>
      <c r="J124" s="6">
        <v>0.62</v>
      </c>
      <c r="K124" s="1">
        <f t="shared" si="6"/>
        <v>7.76</v>
      </c>
      <c r="L124" s="83">
        <f t="shared" si="7"/>
        <v>122</v>
      </c>
      <c r="Q124" s="1">
        <f t="shared" si="8"/>
        <v>7.4130000000000011</v>
      </c>
      <c r="R124" s="1">
        <f t="shared" si="9"/>
        <v>7.2306249999999999</v>
      </c>
      <c r="S124" s="1">
        <f t="shared" si="12"/>
        <v>2.76</v>
      </c>
      <c r="T124" s="7">
        <f t="shared" si="13"/>
        <v>21.309999999999995</v>
      </c>
      <c r="U124" s="1">
        <f t="shared" si="14"/>
        <v>3.0556354890795259</v>
      </c>
      <c r="V124" s="7">
        <f t="shared" ref="V124:V187" si="15">V123+U124</f>
        <v>5.8455635443260494</v>
      </c>
      <c r="W124" s="1"/>
      <c r="X124" s="1"/>
      <c r="Y124" s="1"/>
      <c r="Z124" s="7"/>
    </row>
    <row r="125" spans="1:28">
      <c r="A125" s="6">
        <v>-122.59</v>
      </c>
      <c r="B125" s="6">
        <v>58.83</v>
      </c>
      <c r="C125" s="6">
        <v>309</v>
      </c>
      <c r="D125" s="6">
        <v>2846</v>
      </c>
      <c r="E125" s="6">
        <v>1971</v>
      </c>
      <c r="F125" s="6">
        <v>5</v>
      </c>
      <c r="G125" s="6">
        <v>3</v>
      </c>
      <c r="H125" s="6">
        <v>15.07</v>
      </c>
      <c r="I125" s="6">
        <v>1.1000000000000001</v>
      </c>
      <c r="J125" s="6">
        <v>1.5</v>
      </c>
      <c r="K125" s="1">
        <f t="shared" si="6"/>
        <v>8.0850000000000009</v>
      </c>
      <c r="L125" s="83">
        <f t="shared" si="7"/>
        <v>123</v>
      </c>
      <c r="Q125" s="1">
        <f t="shared" si="8"/>
        <v>7.6069999999999993</v>
      </c>
      <c r="R125" s="1">
        <f t="shared" si="9"/>
        <v>7.4699999999999989</v>
      </c>
      <c r="S125" s="1">
        <f t="shared" si="12"/>
        <v>3.0850000000000009</v>
      </c>
      <c r="T125" s="7">
        <f t="shared" si="13"/>
        <v>24.394999999999996</v>
      </c>
      <c r="U125" s="1">
        <f t="shared" si="14"/>
        <v>3.4154476390617172</v>
      </c>
      <c r="V125" s="7">
        <f t="shared" si="15"/>
        <v>9.2610111833877671</v>
      </c>
      <c r="W125" s="1"/>
      <c r="X125" s="1"/>
      <c r="Y125" s="1"/>
      <c r="Z125" s="7"/>
    </row>
    <row r="126" spans="1:28">
      <c r="A126" s="6">
        <v>-122.59</v>
      </c>
      <c r="B126" s="6">
        <v>58.83</v>
      </c>
      <c r="C126" s="6">
        <v>309</v>
      </c>
      <c r="D126" s="6">
        <v>2846</v>
      </c>
      <c r="E126" s="6">
        <v>1971</v>
      </c>
      <c r="F126" s="6">
        <v>5</v>
      </c>
      <c r="G126" s="6">
        <v>4</v>
      </c>
      <c r="H126" s="6">
        <v>14.04</v>
      </c>
      <c r="I126" s="6">
        <v>1.19</v>
      </c>
      <c r="J126" s="6">
        <v>1.3</v>
      </c>
      <c r="K126" s="1">
        <f t="shared" si="6"/>
        <v>7.6149999999999993</v>
      </c>
      <c r="L126" s="83">
        <f t="shared" si="7"/>
        <v>124</v>
      </c>
      <c r="Q126" s="1">
        <f t="shared" si="8"/>
        <v>7.6789999999999994</v>
      </c>
      <c r="R126" s="1">
        <f t="shared" si="9"/>
        <v>7.5549999999999979</v>
      </c>
      <c r="S126" s="1">
        <f t="shared" si="12"/>
        <v>2.6149999999999993</v>
      </c>
      <c r="T126" s="7">
        <f t="shared" si="13"/>
        <v>27.009999999999994</v>
      </c>
      <c r="U126" s="1">
        <f t="shared" si="14"/>
        <v>2.8951039144720863</v>
      </c>
      <c r="V126" s="7">
        <f t="shared" si="15"/>
        <v>12.156115097859853</v>
      </c>
      <c r="W126" s="1"/>
      <c r="X126" s="1"/>
      <c r="Y126" s="1"/>
      <c r="Z126" s="7"/>
    </row>
    <row r="127" spans="1:28">
      <c r="A127" s="6">
        <v>-122.59</v>
      </c>
      <c r="B127" s="6">
        <v>58.83</v>
      </c>
      <c r="C127" s="6">
        <v>309</v>
      </c>
      <c r="D127" s="6">
        <v>2846</v>
      </c>
      <c r="E127" s="6">
        <v>1971</v>
      </c>
      <c r="F127" s="6">
        <v>5</v>
      </c>
      <c r="G127" s="6">
        <v>5</v>
      </c>
      <c r="H127" s="6">
        <v>15</v>
      </c>
      <c r="I127" s="6">
        <v>0.84</v>
      </c>
      <c r="J127" s="6">
        <v>0.55000000000000004</v>
      </c>
      <c r="K127" s="1">
        <f t="shared" si="6"/>
        <v>7.92</v>
      </c>
      <c r="L127" s="83">
        <f t="shared" si="7"/>
        <v>125</v>
      </c>
      <c r="Q127" s="1">
        <f t="shared" si="8"/>
        <v>7.7799999999999994</v>
      </c>
      <c r="R127" s="1">
        <f t="shared" si="9"/>
        <v>7.5856250000000003</v>
      </c>
      <c r="S127" s="1">
        <f t="shared" si="12"/>
        <v>2.92</v>
      </c>
      <c r="T127" s="7">
        <f t="shared" si="13"/>
        <v>29.929999999999993</v>
      </c>
      <c r="U127" s="1">
        <f t="shared" si="14"/>
        <v>3.2327737783015276</v>
      </c>
      <c r="V127" s="7">
        <f t="shared" si="15"/>
        <v>15.388888876161381</v>
      </c>
      <c r="W127" s="1"/>
      <c r="X127" s="1"/>
      <c r="Y127" s="1"/>
      <c r="Z127" s="7"/>
    </row>
    <row r="128" spans="1:28">
      <c r="A128" s="6">
        <v>-122.59</v>
      </c>
      <c r="B128" s="6">
        <v>58.83</v>
      </c>
      <c r="C128" s="6">
        <v>309</v>
      </c>
      <c r="D128" s="6">
        <v>2846</v>
      </c>
      <c r="E128" s="6">
        <v>1971</v>
      </c>
      <c r="F128" s="6">
        <v>5</v>
      </c>
      <c r="G128" s="6">
        <v>6</v>
      </c>
      <c r="H128" s="6">
        <v>15.09</v>
      </c>
      <c r="I128" s="6">
        <v>1.45</v>
      </c>
      <c r="J128" s="6">
        <v>1.34</v>
      </c>
      <c r="K128" s="1">
        <f t="shared" si="6"/>
        <v>8.27</v>
      </c>
      <c r="L128" s="83">
        <f t="shared" si="7"/>
        <v>126</v>
      </c>
      <c r="Q128" s="1">
        <f t="shared" si="8"/>
        <v>7.9300000000000015</v>
      </c>
      <c r="R128" s="1">
        <f t="shared" si="9"/>
        <v>7.7299999999999995</v>
      </c>
      <c r="S128" s="1">
        <f t="shared" si="12"/>
        <v>3.2699999999999996</v>
      </c>
      <c r="T128" s="7">
        <f t="shared" si="13"/>
        <v>33.199999999999989</v>
      </c>
      <c r="U128" s="1">
        <f t="shared" si="14"/>
        <v>3.6202637859746551</v>
      </c>
      <c r="V128" s="7">
        <f t="shared" si="15"/>
        <v>19.009152662136035</v>
      </c>
      <c r="W128" s="1"/>
      <c r="X128" s="1"/>
      <c r="Y128" s="1"/>
      <c r="Z128" s="7"/>
    </row>
    <row r="129" spans="1:26">
      <c r="A129" s="6">
        <v>-122.59</v>
      </c>
      <c r="B129" s="6">
        <v>58.83</v>
      </c>
      <c r="C129" s="6">
        <v>309</v>
      </c>
      <c r="D129" s="6">
        <v>2846</v>
      </c>
      <c r="E129" s="6">
        <v>1971</v>
      </c>
      <c r="F129" s="6">
        <v>5</v>
      </c>
      <c r="G129" s="6">
        <v>7</v>
      </c>
      <c r="H129" s="6">
        <v>15.98</v>
      </c>
      <c r="I129" s="6">
        <v>1.52</v>
      </c>
      <c r="J129" s="6">
        <v>0.89</v>
      </c>
      <c r="K129" s="1">
        <f t="shared" si="6"/>
        <v>8.75</v>
      </c>
      <c r="L129" s="83">
        <f t="shared" si="7"/>
        <v>127</v>
      </c>
      <c r="Q129" s="1">
        <f t="shared" si="8"/>
        <v>8.1280000000000019</v>
      </c>
      <c r="R129" s="1">
        <f t="shared" si="9"/>
        <v>7.9168750000000001</v>
      </c>
      <c r="S129" s="1">
        <f t="shared" si="12"/>
        <v>3.75</v>
      </c>
      <c r="T129" s="7">
        <f t="shared" si="13"/>
        <v>36.949999999999989</v>
      </c>
      <c r="U129" s="1">
        <f t="shared" si="14"/>
        <v>4.1516786536406602</v>
      </c>
      <c r="V129" s="7">
        <f t="shared" si="15"/>
        <v>23.160831315776697</v>
      </c>
      <c r="W129" s="1"/>
      <c r="X129" s="1"/>
      <c r="Y129" s="1"/>
      <c r="Z129" s="7"/>
    </row>
    <row r="130" spans="1:26">
      <c r="A130" s="6">
        <v>-122.59</v>
      </c>
      <c r="B130" s="6">
        <v>58.83</v>
      </c>
      <c r="C130" s="6">
        <v>309</v>
      </c>
      <c r="D130" s="6">
        <v>2846</v>
      </c>
      <c r="E130" s="6">
        <v>1971</v>
      </c>
      <c r="F130" s="6">
        <v>5</v>
      </c>
      <c r="G130" s="6">
        <v>8</v>
      </c>
      <c r="H130" s="6">
        <v>15.71</v>
      </c>
      <c r="I130" s="6">
        <v>1.1299999999999999</v>
      </c>
      <c r="J130" s="6">
        <v>0.84</v>
      </c>
      <c r="K130" s="1">
        <f t="shared" si="6"/>
        <v>8.42</v>
      </c>
      <c r="L130" s="83">
        <f t="shared" si="7"/>
        <v>128</v>
      </c>
      <c r="Q130" s="1">
        <f t="shared" si="8"/>
        <v>8.1949999999999985</v>
      </c>
      <c r="R130" s="1">
        <f t="shared" si="9"/>
        <v>8.0425000000000004</v>
      </c>
      <c r="S130" s="1">
        <f t="shared" si="12"/>
        <v>3.42</v>
      </c>
      <c r="T130" s="7">
        <f t="shared" si="13"/>
        <v>40.36999999999999</v>
      </c>
      <c r="U130" s="1">
        <f t="shared" si="14"/>
        <v>3.7863309321202823</v>
      </c>
      <c r="V130" s="7">
        <f t="shared" si="15"/>
        <v>26.94716224789698</v>
      </c>
      <c r="W130" s="1"/>
      <c r="X130" s="1"/>
      <c r="Y130" s="1"/>
      <c r="Z130" s="7"/>
    </row>
    <row r="131" spans="1:26">
      <c r="A131" s="6">
        <v>-122.59</v>
      </c>
      <c r="B131" s="6">
        <v>58.83</v>
      </c>
      <c r="C131" s="6">
        <v>309</v>
      </c>
      <c r="D131" s="6">
        <v>2846</v>
      </c>
      <c r="E131" s="6">
        <v>1971</v>
      </c>
      <c r="F131" s="6">
        <v>5</v>
      </c>
      <c r="G131" s="6">
        <v>9</v>
      </c>
      <c r="H131" s="6">
        <v>15.07</v>
      </c>
      <c r="I131" s="6">
        <v>1.74</v>
      </c>
      <c r="J131" s="6">
        <v>1.6</v>
      </c>
      <c r="K131" s="1">
        <f t="shared" si="6"/>
        <v>8.4049999999999994</v>
      </c>
      <c r="L131" s="83">
        <f t="shared" si="7"/>
        <v>129</v>
      </c>
      <c r="Q131" s="1">
        <f t="shared" si="8"/>
        <v>8.352999999999998</v>
      </c>
      <c r="R131" s="1">
        <f t="shared" si="9"/>
        <v>8.1531250000000011</v>
      </c>
      <c r="S131" s="1">
        <f t="shared" si="12"/>
        <v>3.4049999999999994</v>
      </c>
      <c r="T131" s="7">
        <f t="shared" si="13"/>
        <v>43.774999999999991</v>
      </c>
      <c r="U131" s="1">
        <f t="shared" si="14"/>
        <v>3.7697242175057188</v>
      </c>
      <c r="V131" s="7">
        <f t="shared" si="15"/>
        <v>30.716886465402698</v>
      </c>
      <c r="W131" s="1"/>
      <c r="X131" s="1"/>
      <c r="Y131" s="1"/>
      <c r="Z131" s="7"/>
    </row>
    <row r="132" spans="1:26">
      <c r="A132" s="6">
        <v>-122.59</v>
      </c>
      <c r="B132" s="6">
        <v>58.83</v>
      </c>
      <c r="C132" s="6">
        <v>309</v>
      </c>
      <c r="D132" s="6">
        <v>2846</v>
      </c>
      <c r="E132" s="6">
        <v>1971</v>
      </c>
      <c r="F132" s="6">
        <v>5</v>
      </c>
      <c r="G132" s="6">
        <v>10</v>
      </c>
      <c r="H132" s="6">
        <v>15.65</v>
      </c>
      <c r="I132" s="6">
        <v>1.51</v>
      </c>
      <c r="J132" s="6">
        <v>2</v>
      </c>
      <c r="K132" s="1">
        <f t="shared" ref="K132:K195" si="16">AVERAGE(H132,I132)</f>
        <v>8.58</v>
      </c>
      <c r="L132" s="83">
        <f t="shared" si="7"/>
        <v>130</v>
      </c>
      <c r="Q132" s="1">
        <f t="shared" si="8"/>
        <v>8.4850000000000012</v>
      </c>
      <c r="R132" s="1">
        <f t="shared" si="9"/>
        <v>8.2556249999999984</v>
      </c>
      <c r="S132" s="1">
        <f t="shared" si="12"/>
        <v>3.58</v>
      </c>
      <c r="T132" s="7">
        <f t="shared" si="13"/>
        <v>47.35499999999999</v>
      </c>
      <c r="U132" s="1">
        <f t="shared" si="14"/>
        <v>3.9634692213422835</v>
      </c>
      <c r="V132" s="7">
        <f t="shared" si="15"/>
        <v>34.680355686744981</v>
      </c>
      <c r="W132" s="1"/>
      <c r="X132" s="1"/>
      <c r="Y132" s="1"/>
      <c r="Z132" s="7"/>
    </row>
    <row r="133" spans="1:26">
      <c r="A133" s="6">
        <v>-122.59</v>
      </c>
      <c r="B133" s="6">
        <v>58.83</v>
      </c>
      <c r="C133" s="6">
        <v>309</v>
      </c>
      <c r="D133" s="6">
        <v>2846</v>
      </c>
      <c r="E133" s="6">
        <v>1971</v>
      </c>
      <c r="F133" s="6">
        <v>5</v>
      </c>
      <c r="G133" s="6">
        <v>11</v>
      </c>
      <c r="H133" s="6">
        <v>17.53</v>
      </c>
      <c r="I133" s="6">
        <v>1.89</v>
      </c>
      <c r="J133" s="6">
        <v>1.1299999999999999</v>
      </c>
      <c r="K133" s="1">
        <f t="shared" si="16"/>
        <v>9.7100000000000009</v>
      </c>
      <c r="L133" s="83">
        <f t="shared" ref="L133:L196" si="17">L132+1</f>
        <v>131</v>
      </c>
      <c r="Q133" s="1">
        <f t="shared" si="8"/>
        <v>8.7730000000000015</v>
      </c>
      <c r="R133" s="1">
        <f t="shared" si="9"/>
        <v>8.4587499999999984</v>
      </c>
      <c r="S133" s="1">
        <f t="shared" si="12"/>
        <v>4.7100000000000009</v>
      </c>
      <c r="T133" s="7">
        <f t="shared" si="13"/>
        <v>52.064999999999991</v>
      </c>
      <c r="U133" s="1">
        <f t="shared" si="14"/>
        <v>5.2145083889726704</v>
      </c>
      <c r="V133" s="7">
        <f t="shared" si="15"/>
        <v>39.894864075717649</v>
      </c>
      <c r="W133" s="1"/>
      <c r="X133" s="1"/>
      <c r="Y133" s="1"/>
      <c r="Z133" s="7"/>
    </row>
    <row r="134" spans="1:26">
      <c r="A134" s="6">
        <v>-122.59</v>
      </c>
      <c r="B134" s="6">
        <v>58.83</v>
      </c>
      <c r="C134" s="6">
        <v>309</v>
      </c>
      <c r="D134" s="6">
        <v>2846</v>
      </c>
      <c r="E134" s="6">
        <v>1971</v>
      </c>
      <c r="F134" s="6">
        <v>5</v>
      </c>
      <c r="G134" s="6">
        <v>12</v>
      </c>
      <c r="H134" s="6">
        <v>17.510000000000002</v>
      </c>
      <c r="I134" s="6">
        <v>2.98</v>
      </c>
      <c r="J134" s="6">
        <v>2.2599999999999998</v>
      </c>
      <c r="K134" s="1">
        <f t="shared" si="16"/>
        <v>10.245000000000001</v>
      </c>
      <c r="L134" s="83">
        <f t="shared" si="17"/>
        <v>132</v>
      </c>
      <c r="Q134" s="1">
        <f t="shared" si="8"/>
        <v>9.072000000000001</v>
      </c>
      <c r="R134" s="1">
        <f t="shared" si="9"/>
        <v>8.7874999999999996</v>
      </c>
      <c r="S134" s="1">
        <f t="shared" si="12"/>
        <v>5.245000000000001</v>
      </c>
      <c r="T134" s="7">
        <f t="shared" si="13"/>
        <v>57.309999999999988</v>
      </c>
      <c r="U134" s="1">
        <f t="shared" si="14"/>
        <v>5.8068145435587377</v>
      </c>
      <c r="V134" s="7">
        <f t="shared" si="15"/>
        <v>45.701678619276386</v>
      </c>
      <c r="W134" s="1"/>
      <c r="X134" s="1"/>
      <c r="Y134" s="1"/>
      <c r="Z134" s="7"/>
    </row>
    <row r="135" spans="1:26">
      <c r="A135" s="6">
        <v>-122.59</v>
      </c>
      <c r="B135" s="6">
        <v>58.83</v>
      </c>
      <c r="C135" s="6">
        <v>309</v>
      </c>
      <c r="D135" s="6">
        <v>2846</v>
      </c>
      <c r="E135" s="6">
        <v>1971</v>
      </c>
      <c r="F135" s="6">
        <v>5</v>
      </c>
      <c r="G135" s="6">
        <v>13</v>
      </c>
      <c r="H135" s="6">
        <v>16.39</v>
      </c>
      <c r="I135" s="6">
        <v>3.26</v>
      </c>
      <c r="J135" s="6">
        <v>1.74</v>
      </c>
      <c r="K135" s="1">
        <f t="shared" si="16"/>
        <v>9.8249999999999993</v>
      </c>
      <c r="L135" s="83">
        <f t="shared" si="17"/>
        <v>133</v>
      </c>
      <c r="Q135" s="1">
        <f t="shared" si="8"/>
        <v>9.3530000000000015</v>
      </c>
      <c r="R135" s="1">
        <f t="shared" si="9"/>
        <v>9.0256250000000016</v>
      </c>
      <c r="S135" s="1">
        <f t="shared" si="12"/>
        <v>4.8249999999999993</v>
      </c>
      <c r="T135" s="7">
        <f t="shared" si="13"/>
        <v>62.134999999999991</v>
      </c>
      <c r="U135" s="1">
        <f t="shared" si="14"/>
        <v>5.3418265343509823</v>
      </c>
      <c r="V135" s="7">
        <f t="shared" si="15"/>
        <v>51.043505153627365</v>
      </c>
      <c r="W135" s="1"/>
      <c r="X135" s="1"/>
      <c r="Y135" s="1"/>
      <c r="Z135" s="7"/>
    </row>
    <row r="136" spans="1:26">
      <c r="A136" s="6">
        <v>-122.59</v>
      </c>
      <c r="B136" s="6">
        <v>58.83</v>
      </c>
      <c r="C136" s="6">
        <v>309</v>
      </c>
      <c r="D136" s="6">
        <v>2846</v>
      </c>
      <c r="E136" s="6">
        <v>1971</v>
      </c>
      <c r="F136" s="6">
        <v>5</v>
      </c>
      <c r="G136" s="6">
        <v>14</v>
      </c>
      <c r="H136" s="6">
        <v>14.54</v>
      </c>
      <c r="I136" s="6">
        <v>3.55</v>
      </c>
      <c r="J136" s="6">
        <v>2.67</v>
      </c>
      <c r="K136" s="1">
        <f t="shared" si="16"/>
        <v>9.0449999999999999</v>
      </c>
      <c r="L136" s="83">
        <f t="shared" si="17"/>
        <v>134</v>
      </c>
      <c r="Q136" s="1">
        <f t="shared" ref="Q136:Q199" si="18">AVERAGE(H132:I136)</f>
        <v>9.4810000000000016</v>
      </c>
      <c r="R136" s="1">
        <f t="shared" si="9"/>
        <v>9.1225000000000023</v>
      </c>
      <c r="S136" s="1">
        <f t="shared" si="12"/>
        <v>4.0449999999999999</v>
      </c>
      <c r="T136" s="7">
        <f t="shared" si="13"/>
        <v>66.179999999999993</v>
      </c>
      <c r="U136" s="1">
        <f t="shared" si="14"/>
        <v>4.4782773743937252</v>
      </c>
      <c r="V136" s="7">
        <f t="shared" si="15"/>
        <v>55.521782528021092</v>
      </c>
      <c r="W136" s="1"/>
      <c r="X136" s="1"/>
      <c r="Y136" s="1"/>
      <c r="Z136" s="7"/>
    </row>
    <row r="137" spans="1:26">
      <c r="A137" s="6">
        <v>-122.59</v>
      </c>
      <c r="B137" s="6">
        <v>58.83</v>
      </c>
      <c r="C137" s="6">
        <v>309</v>
      </c>
      <c r="D137" s="6">
        <v>2846</v>
      </c>
      <c r="E137" s="6">
        <v>1971</v>
      </c>
      <c r="F137" s="6">
        <v>5</v>
      </c>
      <c r="G137" s="6">
        <v>15</v>
      </c>
      <c r="H137" s="6">
        <v>15.92</v>
      </c>
      <c r="I137" s="6">
        <v>2.4700000000000002</v>
      </c>
      <c r="J137" s="6">
        <v>1.59</v>
      </c>
      <c r="K137" s="1">
        <f t="shared" si="16"/>
        <v>9.1950000000000003</v>
      </c>
      <c r="L137" s="83">
        <f t="shared" si="17"/>
        <v>135</v>
      </c>
      <c r="Q137" s="1">
        <f t="shared" si="18"/>
        <v>9.6039999999999992</v>
      </c>
      <c r="R137" s="1">
        <f t="shared" si="9"/>
        <v>9.1781250000000014</v>
      </c>
      <c r="S137" s="1">
        <f t="shared" si="12"/>
        <v>4.1950000000000003</v>
      </c>
      <c r="T137" s="7">
        <f t="shared" si="13"/>
        <v>70.375</v>
      </c>
      <c r="U137" s="1">
        <f t="shared" si="14"/>
        <v>4.6443445205393523</v>
      </c>
      <c r="V137" s="7">
        <f t="shared" si="15"/>
        <v>60.16612704856044</v>
      </c>
      <c r="W137" s="1"/>
      <c r="X137" s="1"/>
      <c r="Y137" s="1"/>
      <c r="Z137" s="7"/>
    </row>
    <row r="138" spans="1:26">
      <c r="A138" s="6">
        <v>-122.59</v>
      </c>
      <c r="B138" s="6">
        <v>58.83</v>
      </c>
      <c r="C138" s="6">
        <v>309</v>
      </c>
      <c r="D138" s="6">
        <v>2846</v>
      </c>
      <c r="E138" s="6">
        <v>1971</v>
      </c>
      <c r="F138" s="6">
        <v>5</v>
      </c>
      <c r="G138" s="6">
        <v>16</v>
      </c>
      <c r="H138" s="6">
        <v>16.8</v>
      </c>
      <c r="I138" s="6">
        <v>2.63</v>
      </c>
      <c r="J138" s="6">
        <v>1.39</v>
      </c>
      <c r="K138" s="1">
        <f t="shared" si="16"/>
        <v>9.7149999999999999</v>
      </c>
      <c r="L138" s="83">
        <f t="shared" si="17"/>
        <v>136</v>
      </c>
      <c r="Q138" s="1">
        <f t="shared" si="18"/>
        <v>9.6049999999999986</v>
      </c>
      <c r="R138" s="1">
        <f t="shared" si="9"/>
        <v>9.3400000000000016</v>
      </c>
      <c r="S138" s="1">
        <f t="shared" si="12"/>
        <v>4.7149999999999999</v>
      </c>
      <c r="T138" s="7">
        <f t="shared" si="13"/>
        <v>75.09</v>
      </c>
      <c r="U138" s="1">
        <f t="shared" si="14"/>
        <v>5.2200439605108571</v>
      </c>
      <c r="V138" s="7">
        <f t="shared" si="15"/>
        <v>65.38617100907129</v>
      </c>
      <c r="W138" s="1"/>
      <c r="X138" s="1"/>
      <c r="Y138" s="1"/>
      <c r="Z138" s="7"/>
    </row>
    <row r="139" spans="1:26">
      <c r="A139" s="6">
        <v>-122.59</v>
      </c>
      <c r="B139" s="6">
        <v>58.83</v>
      </c>
      <c r="C139" s="6">
        <v>309</v>
      </c>
      <c r="D139" s="6">
        <v>2846</v>
      </c>
      <c r="E139" s="6">
        <v>1971</v>
      </c>
      <c r="F139" s="6">
        <v>5</v>
      </c>
      <c r="G139" s="6">
        <v>17</v>
      </c>
      <c r="H139" s="6">
        <v>16.95</v>
      </c>
      <c r="I139" s="6">
        <v>3.36</v>
      </c>
      <c r="J139" s="6">
        <v>1.2</v>
      </c>
      <c r="K139" s="1">
        <f t="shared" si="16"/>
        <v>10.154999999999999</v>
      </c>
      <c r="L139" s="83">
        <f t="shared" si="17"/>
        <v>137</v>
      </c>
      <c r="Q139" s="1">
        <f t="shared" si="18"/>
        <v>9.5869999999999997</v>
      </c>
      <c r="R139" s="1">
        <f t="shared" ref="R139:R202" si="19">AVERAGE(H132:I139)</f>
        <v>9.5587500000000016</v>
      </c>
      <c r="S139" s="1">
        <f t="shared" si="12"/>
        <v>5.1549999999999994</v>
      </c>
      <c r="T139" s="7">
        <f t="shared" si="13"/>
        <v>80.245000000000005</v>
      </c>
      <c r="U139" s="1">
        <f t="shared" si="14"/>
        <v>5.7071742558713598</v>
      </c>
      <c r="V139" s="7">
        <f t="shared" si="15"/>
        <v>71.093345264942656</v>
      </c>
      <c r="W139" s="1"/>
      <c r="X139" s="1"/>
      <c r="Y139" s="1"/>
      <c r="Z139" s="7"/>
    </row>
    <row r="140" spans="1:26">
      <c r="A140" s="6">
        <v>-122.59</v>
      </c>
      <c r="B140" s="6">
        <v>58.83</v>
      </c>
      <c r="C140" s="6">
        <v>309</v>
      </c>
      <c r="D140" s="6">
        <v>2846</v>
      </c>
      <c r="E140" s="6">
        <v>1971</v>
      </c>
      <c r="F140" s="6">
        <v>5</v>
      </c>
      <c r="G140" s="6">
        <v>18</v>
      </c>
      <c r="H140" s="6">
        <v>17.07</v>
      </c>
      <c r="I140" s="6">
        <v>3.03</v>
      </c>
      <c r="J140" s="6">
        <v>0.98</v>
      </c>
      <c r="K140" s="1">
        <f t="shared" si="16"/>
        <v>10.050000000000001</v>
      </c>
      <c r="L140" s="83">
        <f t="shared" si="17"/>
        <v>138</v>
      </c>
      <c r="Q140" s="1">
        <f t="shared" si="18"/>
        <v>9.6319999999999997</v>
      </c>
      <c r="R140" s="1">
        <f t="shared" si="19"/>
        <v>9.7424999999999997</v>
      </c>
      <c r="S140" s="1">
        <f t="shared" si="12"/>
        <v>5.0500000000000007</v>
      </c>
      <c r="T140" s="7">
        <f t="shared" si="13"/>
        <v>85.295000000000002</v>
      </c>
      <c r="U140" s="1">
        <f t="shared" si="14"/>
        <v>5.590927253569423</v>
      </c>
      <c r="V140" s="7">
        <f t="shared" si="15"/>
        <v>76.684272518512074</v>
      </c>
      <c r="W140" s="1"/>
      <c r="X140" s="1"/>
      <c r="Y140" s="1"/>
      <c r="Z140" s="7"/>
    </row>
    <row r="141" spans="1:26">
      <c r="A141" s="6">
        <v>-122.59</v>
      </c>
      <c r="B141" s="6">
        <v>58.83</v>
      </c>
      <c r="C141" s="6">
        <v>309</v>
      </c>
      <c r="D141" s="6">
        <v>2846</v>
      </c>
      <c r="E141" s="6">
        <v>1971</v>
      </c>
      <c r="F141" s="6">
        <v>5</v>
      </c>
      <c r="G141" s="6">
        <v>19</v>
      </c>
      <c r="H141" s="6">
        <v>17.899999999999999</v>
      </c>
      <c r="I141" s="6">
        <v>3.94</v>
      </c>
      <c r="J141" s="6">
        <v>0.76</v>
      </c>
      <c r="K141" s="1">
        <f t="shared" si="16"/>
        <v>10.92</v>
      </c>
      <c r="L141" s="83">
        <f t="shared" si="17"/>
        <v>139</v>
      </c>
      <c r="Q141" s="1">
        <f t="shared" si="18"/>
        <v>10.007</v>
      </c>
      <c r="R141" s="1">
        <f t="shared" si="19"/>
        <v>9.8937499999999989</v>
      </c>
      <c r="S141" s="1">
        <f t="shared" si="12"/>
        <v>5.92</v>
      </c>
      <c r="T141" s="7">
        <f t="shared" si="13"/>
        <v>91.215000000000003</v>
      </c>
      <c r="U141" s="1">
        <f t="shared" si="14"/>
        <v>6.5541167012140553</v>
      </c>
      <c r="V141" s="7">
        <f t="shared" si="15"/>
        <v>83.23838921972613</v>
      </c>
      <c r="W141" s="1"/>
      <c r="X141" s="1"/>
      <c r="Y141" s="1"/>
      <c r="Z141" s="7"/>
    </row>
    <row r="142" spans="1:26">
      <c r="A142" s="6">
        <v>-122.59</v>
      </c>
      <c r="B142" s="6">
        <v>58.83</v>
      </c>
      <c r="C142" s="6">
        <v>309</v>
      </c>
      <c r="D142" s="6">
        <v>2846</v>
      </c>
      <c r="E142" s="6">
        <v>1971</v>
      </c>
      <c r="F142" s="6">
        <v>5</v>
      </c>
      <c r="G142" s="6">
        <v>20</v>
      </c>
      <c r="H142" s="6">
        <v>18.149999999999999</v>
      </c>
      <c r="I142" s="6">
        <v>3.51</v>
      </c>
      <c r="J142" s="6">
        <v>1.69</v>
      </c>
      <c r="K142" s="1">
        <f t="shared" si="16"/>
        <v>10.829999999999998</v>
      </c>
      <c r="L142" s="83">
        <f t="shared" si="17"/>
        <v>140</v>
      </c>
      <c r="Q142" s="1">
        <f t="shared" si="18"/>
        <v>10.334</v>
      </c>
      <c r="R142" s="1">
        <f t="shared" si="19"/>
        <v>9.9668749999999999</v>
      </c>
      <c r="S142" s="1">
        <f t="shared" si="12"/>
        <v>5.8299999999999983</v>
      </c>
      <c r="T142" s="7">
        <f t="shared" si="13"/>
        <v>97.045000000000002</v>
      </c>
      <c r="U142" s="1">
        <f t="shared" si="14"/>
        <v>6.4544764135266783</v>
      </c>
      <c r="V142" s="7">
        <f t="shared" si="15"/>
        <v>89.692865633252808</v>
      </c>
      <c r="W142" s="1"/>
      <c r="X142" s="1"/>
      <c r="Y142" s="1"/>
      <c r="Z142" s="7"/>
    </row>
    <row r="143" spans="1:26">
      <c r="A143" s="6">
        <v>-122.59</v>
      </c>
      <c r="B143" s="6">
        <v>58.83</v>
      </c>
      <c r="C143" s="6">
        <v>309</v>
      </c>
      <c r="D143" s="6">
        <v>2846</v>
      </c>
      <c r="E143" s="6">
        <v>1971</v>
      </c>
      <c r="F143" s="6">
        <v>5</v>
      </c>
      <c r="G143" s="6">
        <v>21</v>
      </c>
      <c r="H143" s="6">
        <v>17.63</v>
      </c>
      <c r="I143" s="6">
        <v>3.28</v>
      </c>
      <c r="J143" s="6">
        <v>2.14</v>
      </c>
      <c r="K143" s="1">
        <f t="shared" si="16"/>
        <v>10.455</v>
      </c>
      <c r="L143" s="83">
        <f t="shared" si="17"/>
        <v>141</v>
      </c>
      <c r="Q143" s="1">
        <f t="shared" si="18"/>
        <v>10.481999999999999</v>
      </c>
      <c r="R143" s="1">
        <f t="shared" si="19"/>
        <v>10.045624999999999</v>
      </c>
      <c r="S143" s="1">
        <f t="shared" si="12"/>
        <v>5.4550000000000001</v>
      </c>
      <c r="T143" s="7">
        <f t="shared" si="13"/>
        <v>102.5</v>
      </c>
      <c r="U143" s="1">
        <f t="shared" si="14"/>
        <v>6.0393085481626141</v>
      </c>
      <c r="V143" s="7">
        <f t="shared" si="15"/>
        <v>95.732174181415417</v>
      </c>
      <c r="W143" s="1"/>
      <c r="X143" s="1"/>
      <c r="Y143" s="1"/>
      <c r="Z143" s="7"/>
    </row>
    <row r="144" spans="1:26">
      <c r="A144" s="6">
        <v>-122.59</v>
      </c>
      <c r="B144" s="6">
        <v>58.83</v>
      </c>
      <c r="C144" s="6">
        <v>309</v>
      </c>
      <c r="D144" s="6">
        <v>2846</v>
      </c>
      <c r="E144" s="6">
        <v>1971</v>
      </c>
      <c r="F144" s="6">
        <v>5</v>
      </c>
      <c r="G144" s="6">
        <v>22</v>
      </c>
      <c r="H144" s="6">
        <v>17.239999999999998</v>
      </c>
      <c r="I144" s="6">
        <v>3.65</v>
      </c>
      <c r="J144" s="6">
        <v>0.86</v>
      </c>
      <c r="K144" s="1">
        <f t="shared" si="16"/>
        <v>10.444999999999999</v>
      </c>
      <c r="L144" s="83">
        <f t="shared" si="17"/>
        <v>142</v>
      </c>
      <c r="Q144" s="1">
        <f t="shared" si="18"/>
        <v>10.54</v>
      </c>
      <c r="R144" s="1">
        <f t="shared" si="19"/>
        <v>10.220625000000002</v>
      </c>
      <c r="S144" s="1">
        <f t="shared" si="12"/>
        <v>5.4449999999999985</v>
      </c>
      <c r="T144" s="7">
        <f t="shared" si="13"/>
        <v>107.94499999999999</v>
      </c>
      <c r="U144" s="1">
        <f t="shared" si="14"/>
        <v>6.0282374050862373</v>
      </c>
      <c r="V144" s="7">
        <f t="shared" si="15"/>
        <v>101.76041158650165</v>
      </c>
      <c r="W144" s="1"/>
      <c r="X144" s="1"/>
      <c r="Y144" s="1"/>
      <c r="Z144" s="7"/>
    </row>
    <row r="145" spans="1:28">
      <c r="A145" s="6">
        <v>-122.59</v>
      </c>
      <c r="B145" s="6">
        <v>58.83</v>
      </c>
      <c r="C145" s="6">
        <v>309</v>
      </c>
      <c r="D145" s="6">
        <v>2846</v>
      </c>
      <c r="E145" s="6">
        <v>1971</v>
      </c>
      <c r="F145" s="6">
        <v>5</v>
      </c>
      <c r="G145" s="6">
        <v>23</v>
      </c>
      <c r="H145" s="6">
        <v>18.21</v>
      </c>
      <c r="I145" s="6">
        <v>4.22</v>
      </c>
      <c r="J145" s="6">
        <v>0.99</v>
      </c>
      <c r="K145" s="1">
        <f t="shared" si="16"/>
        <v>11.215</v>
      </c>
      <c r="L145" s="83">
        <f t="shared" si="17"/>
        <v>143</v>
      </c>
      <c r="Q145" s="1">
        <f t="shared" si="18"/>
        <v>10.773</v>
      </c>
      <c r="R145" s="1">
        <f t="shared" si="19"/>
        <v>10.473125</v>
      </c>
      <c r="S145" s="1">
        <f t="shared" si="12"/>
        <v>6.2149999999999999</v>
      </c>
      <c r="T145" s="7">
        <f t="shared" si="13"/>
        <v>114.16</v>
      </c>
      <c r="U145" s="1">
        <f t="shared" si="14"/>
        <v>6.8807154219671212</v>
      </c>
      <c r="V145" s="7">
        <f t="shared" si="15"/>
        <v>108.64112700846877</v>
      </c>
      <c r="W145" s="1"/>
      <c r="X145" s="1"/>
      <c r="Y145" s="1"/>
      <c r="Z145" s="7"/>
    </row>
    <row r="146" spans="1:28">
      <c r="A146" s="6">
        <v>-122.59</v>
      </c>
      <c r="B146" s="6">
        <v>58.83</v>
      </c>
      <c r="C146" s="6">
        <v>309</v>
      </c>
      <c r="D146" s="6">
        <v>2846</v>
      </c>
      <c r="E146" s="6">
        <v>1971</v>
      </c>
      <c r="F146" s="6">
        <v>5</v>
      </c>
      <c r="G146" s="6">
        <v>24</v>
      </c>
      <c r="H146" s="6">
        <v>18.100000000000001</v>
      </c>
      <c r="I146" s="6">
        <v>4.7699999999999996</v>
      </c>
      <c r="J146" s="6">
        <v>1.77</v>
      </c>
      <c r="K146" s="1">
        <f t="shared" si="16"/>
        <v>11.435</v>
      </c>
      <c r="L146" s="83">
        <f t="shared" si="17"/>
        <v>144</v>
      </c>
      <c r="Q146" s="1">
        <f t="shared" si="18"/>
        <v>10.875999999999998</v>
      </c>
      <c r="R146" s="1">
        <f t="shared" si="19"/>
        <v>10.688124999999999</v>
      </c>
      <c r="S146" s="1">
        <f t="shared" si="12"/>
        <v>6.4350000000000005</v>
      </c>
      <c r="T146" s="7">
        <f t="shared" si="13"/>
        <v>120.595</v>
      </c>
      <c r="U146" s="1">
        <f t="shared" si="14"/>
        <v>7.1242805696473734</v>
      </c>
      <c r="V146" s="7">
        <f t="shared" si="15"/>
        <v>115.76540757811614</v>
      </c>
      <c r="W146" s="1"/>
      <c r="X146" s="1"/>
      <c r="Y146" s="1"/>
      <c r="Z146" s="7"/>
    </row>
    <row r="147" spans="1:28">
      <c r="A147" s="6">
        <v>-122.59</v>
      </c>
      <c r="B147" s="6">
        <v>58.83</v>
      </c>
      <c r="C147" s="6">
        <v>309</v>
      </c>
      <c r="D147" s="6">
        <v>2846</v>
      </c>
      <c r="E147" s="6">
        <v>1971</v>
      </c>
      <c r="F147" s="6">
        <v>5</v>
      </c>
      <c r="G147" s="6">
        <v>25</v>
      </c>
      <c r="H147" s="6">
        <v>17.62</v>
      </c>
      <c r="I147" s="6">
        <v>5.12</v>
      </c>
      <c r="J147" s="6">
        <v>1.62</v>
      </c>
      <c r="K147" s="1">
        <f t="shared" si="16"/>
        <v>11.370000000000001</v>
      </c>
      <c r="L147" s="83">
        <f t="shared" si="17"/>
        <v>145</v>
      </c>
      <c r="Q147" s="1">
        <f t="shared" si="18"/>
        <v>10.984000000000002</v>
      </c>
      <c r="R147" s="1">
        <f t="shared" si="19"/>
        <v>10.84</v>
      </c>
      <c r="S147" s="1">
        <f t="shared" si="12"/>
        <v>6.370000000000001</v>
      </c>
      <c r="T147" s="7">
        <f t="shared" si="13"/>
        <v>126.965</v>
      </c>
      <c r="U147" s="1">
        <f t="shared" si="14"/>
        <v>7.0523181396509358</v>
      </c>
      <c r="V147" s="7">
        <f t="shared" si="15"/>
        <v>122.81772571776708</v>
      </c>
      <c r="W147" s="1"/>
      <c r="X147" s="1"/>
      <c r="Y147" s="1"/>
      <c r="Z147" s="7"/>
    </row>
    <row r="148" spans="1:28">
      <c r="A148" s="6">
        <v>-122.59</v>
      </c>
      <c r="B148" s="6">
        <v>58.83</v>
      </c>
      <c r="C148" s="6">
        <v>309</v>
      </c>
      <c r="D148" s="6">
        <v>2846</v>
      </c>
      <c r="E148" s="6">
        <v>1971</v>
      </c>
      <c r="F148" s="6">
        <v>5</v>
      </c>
      <c r="G148" s="6">
        <v>26</v>
      </c>
      <c r="H148" s="6">
        <v>18.66</v>
      </c>
      <c r="I148" s="6">
        <v>5.2</v>
      </c>
      <c r="J148" s="6">
        <v>0.99</v>
      </c>
      <c r="K148" s="1">
        <f t="shared" si="16"/>
        <v>11.93</v>
      </c>
      <c r="L148" s="83">
        <f t="shared" si="17"/>
        <v>146</v>
      </c>
      <c r="Q148" s="1">
        <f t="shared" si="18"/>
        <v>11.279</v>
      </c>
      <c r="R148" s="18">
        <f t="shared" si="19"/>
        <v>11.074999999999999</v>
      </c>
      <c r="S148" s="1">
        <f t="shared" si="12"/>
        <v>6.93</v>
      </c>
      <c r="T148" s="7">
        <f t="shared" si="13"/>
        <v>133.89500000000001</v>
      </c>
      <c r="U148" s="1">
        <f t="shared" si="14"/>
        <v>7.6723021519279397</v>
      </c>
      <c r="V148" s="7">
        <f t="shared" si="15"/>
        <v>130.49002786969501</v>
      </c>
      <c r="W148" s="1"/>
      <c r="X148" s="1"/>
      <c r="Y148" s="1"/>
      <c r="Z148" s="7"/>
    </row>
    <row r="149" spans="1:28">
      <c r="A149" s="6">
        <v>-122.59</v>
      </c>
      <c r="B149" s="6">
        <v>58.83</v>
      </c>
      <c r="C149" s="6">
        <v>309</v>
      </c>
      <c r="D149" s="6">
        <v>2846</v>
      </c>
      <c r="E149" s="6">
        <v>1971</v>
      </c>
      <c r="F149" s="6">
        <v>5</v>
      </c>
      <c r="G149" s="6">
        <v>27</v>
      </c>
      <c r="H149" s="6">
        <v>18.579999999999998</v>
      </c>
      <c r="I149" s="6">
        <v>4.9400000000000004</v>
      </c>
      <c r="J149" s="6">
        <v>1.58</v>
      </c>
      <c r="K149" s="1">
        <f t="shared" si="16"/>
        <v>11.76</v>
      </c>
      <c r="L149" s="83">
        <f t="shared" si="17"/>
        <v>147</v>
      </c>
      <c r="Q149" s="1">
        <f t="shared" si="18"/>
        <v>11.542</v>
      </c>
      <c r="R149" s="1">
        <f t="shared" si="19"/>
        <v>11.179999999999996</v>
      </c>
      <c r="S149" s="1">
        <f t="shared" si="12"/>
        <v>6.76</v>
      </c>
      <c r="T149" s="7">
        <f t="shared" si="13"/>
        <v>140.655</v>
      </c>
      <c r="U149" s="1">
        <f t="shared" si="14"/>
        <v>7.4840927196295635</v>
      </c>
      <c r="V149" s="7">
        <f t="shared" si="15"/>
        <v>137.97412058932457</v>
      </c>
      <c r="W149" s="1"/>
      <c r="X149" s="1"/>
      <c r="Y149" s="1"/>
      <c r="Z149" s="7"/>
    </row>
    <row r="150" spans="1:28">
      <c r="A150" s="6">
        <v>-122.59</v>
      </c>
      <c r="B150" s="6">
        <v>58.83</v>
      </c>
      <c r="C150" s="6">
        <v>309</v>
      </c>
      <c r="D150" s="6">
        <v>2846</v>
      </c>
      <c r="E150" s="6">
        <v>1971</v>
      </c>
      <c r="F150" s="6">
        <v>5</v>
      </c>
      <c r="G150" s="6">
        <v>28</v>
      </c>
      <c r="H150" s="6">
        <v>20.81</v>
      </c>
      <c r="I150" s="6">
        <v>5.78</v>
      </c>
      <c r="J150" s="6">
        <v>1.18</v>
      </c>
      <c r="K150" s="1">
        <f t="shared" si="16"/>
        <v>13.295</v>
      </c>
      <c r="L150" s="83">
        <f t="shared" si="17"/>
        <v>148</v>
      </c>
      <c r="Q150" s="1">
        <f t="shared" si="18"/>
        <v>11.958</v>
      </c>
      <c r="R150" s="1">
        <f t="shared" si="19"/>
        <v>11.488125000000002</v>
      </c>
      <c r="S150" s="1">
        <f t="shared" si="12"/>
        <v>8.2949999999999999</v>
      </c>
      <c r="T150" s="7">
        <f t="shared" si="13"/>
        <v>148.94999999999999</v>
      </c>
      <c r="U150" s="1">
        <f t="shared" si="14"/>
        <v>9.1835131818531401</v>
      </c>
      <c r="V150" s="7">
        <f t="shared" si="15"/>
        <v>147.1576337711777</v>
      </c>
      <c r="W150" s="1"/>
      <c r="X150" s="1"/>
      <c r="Y150" s="1"/>
      <c r="Z150" s="7"/>
      <c r="AB150" s="11"/>
    </row>
    <row r="151" spans="1:28">
      <c r="A151" s="6">
        <v>-122.59</v>
      </c>
      <c r="B151" s="6">
        <v>58.83</v>
      </c>
      <c r="C151" s="6">
        <v>309</v>
      </c>
      <c r="D151" s="6">
        <v>2846</v>
      </c>
      <c r="E151" s="6">
        <v>1971</v>
      </c>
      <c r="F151" s="6">
        <v>5</v>
      </c>
      <c r="G151" s="6">
        <v>29</v>
      </c>
      <c r="H151" s="6">
        <v>20.66</v>
      </c>
      <c r="I151" s="6">
        <v>6.12</v>
      </c>
      <c r="J151" s="6">
        <v>1.93</v>
      </c>
      <c r="K151" s="1">
        <f t="shared" si="16"/>
        <v>13.39</v>
      </c>
      <c r="L151" s="83">
        <f t="shared" si="17"/>
        <v>149</v>
      </c>
      <c r="Q151" s="1">
        <f t="shared" si="18"/>
        <v>12.349</v>
      </c>
      <c r="R151" s="1">
        <f t="shared" si="19"/>
        <v>11.855</v>
      </c>
      <c r="S151" s="1">
        <f t="shared" si="12"/>
        <v>8.39</v>
      </c>
      <c r="T151" s="7">
        <f t="shared" si="13"/>
        <v>157.33999999999997</v>
      </c>
      <c r="U151" s="1">
        <f t="shared" si="14"/>
        <v>9.2886890410787046</v>
      </c>
      <c r="V151" s="7">
        <f t="shared" si="15"/>
        <v>156.4463228122564</v>
      </c>
      <c r="W151" s="1"/>
      <c r="X151" s="1"/>
      <c r="Y151" s="1"/>
      <c r="Z151" s="7"/>
    </row>
    <row r="152" spans="1:28">
      <c r="A152" s="6">
        <v>-122.59</v>
      </c>
      <c r="B152" s="6">
        <v>58.83</v>
      </c>
      <c r="C152" s="6">
        <v>309</v>
      </c>
      <c r="D152" s="6">
        <v>2846</v>
      </c>
      <c r="E152" s="6">
        <v>1971</v>
      </c>
      <c r="F152" s="6">
        <v>5</v>
      </c>
      <c r="G152" s="6">
        <v>30</v>
      </c>
      <c r="H152" s="6">
        <v>20.52</v>
      </c>
      <c r="I152" s="6">
        <v>6.81</v>
      </c>
      <c r="J152" s="6">
        <v>2.0099999999999998</v>
      </c>
      <c r="K152" s="21">
        <f t="shared" si="16"/>
        <v>13.664999999999999</v>
      </c>
      <c r="L152" s="83">
        <f t="shared" si="17"/>
        <v>150</v>
      </c>
      <c r="Q152" s="44">
        <f t="shared" si="18"/>
        <v>12.807999999999998</v>
      </c>
      <c r="R152" s="1">
        <f t="shared" si="19"/>
        <v>12.2575</v>
      </c>
      <c r="S152" s="1">
        <f t="shared" si="12"/>
        <v>8.6649999999999991</v>
      </c>
      <c r="T152" s="7">
        <f t="shared" si="13"/>
        <v>166.00499999999997</v>
      </c>
      <c r="U152" s="1">
        <f t="shared" si="14"/>
        <v>9.5931454756790178</v>
      </c>
      <c r="V152" s="7">
        <f t="shared" si="15"/>
        <v>166.03946828793542</v>
      </c>
      <c r="W152" s="1">
        <f t="shared" ref="W152:W216" si="20">IF(H152&lt;10,0,(3.33*(H152-10)-0.084*(H152-10)^2))</f>
        <v>25.7352864</v>
      </c>
      <c r="X152" s="1">
        <f>IF(I152&lt;4.44,0,(1.8*(I152-4.44)))</f>
        <v>4.2659999999999991</v>
      </c>
      <c r="Y152" s="1">
        <f t="shared" ref="Y152:Y216" si="21">(W152+X152)/2</f>
        <v>15.000643199999999</v>
      </c>
      <c r="Z152" s="7">
        <f>(Z151+Y152)</f>
        <v>15.000643199999999</v>
      </c>
    </row>
    <row r="153" spans="1:28">
      <c r="A153" s="6">
        <v>-122.59</v>
      </c>
      <c r="B153" s="6">
        <v>58.83</v>
      </c>
      <c r="C153" s="6">
        <v>309</v>
      </c>
      <c r="D153" s="6">
        <v>2846</v>
      </c>
      <c r="E153" s="6">
        <v>1971</v>
      </c>
      <c r="F153" s="6">
        <v>5</v>
      </c>
      <c r="G153" s="6">
        <v>31</v>
      </c>
      <c r="H153" s="6">
        <v>20.170000000000002</v>
      </c>
      <c r="I153" s="6">
        <v>6.17</v>
      </c>
      <c r="J153" s="6">
        <v>2.2599999999999998</v>
      </c>
      <c r="K153" s="1">
        <f t="shared" si="16"/>
        <v>13.170000000000002</v>
      </c>
      <c r="L153" s="83">
        <f t="shared" si="17"/>
        <v>151</v>
      </c>
      <c r="Q153" s="1">
        <f t="shared" si="18"/>
        <v>13.056000000000001</v>
      </c>
      <c r="R153" s="1">
        <f t="shared" si="19"/>
        <v>12.501875</v>
      </c>
      <c r="S153" s="1">
        <f t="shared" si="12"/>
        <v>8.1700000000000017</v>
      </c>
      <c r="T153" s="7">
        <f t="shared" si="13"/>
        <v>174.17499999999995</v>
      </c>
      <c r="U153" s="1">
        <f t="shared" si="14"/>
        <v>9.0451238933984541</v>
      </c>
      <c r="V153" s="7">
        <f t="shared" si="15"/>
        <v>175.08459218133387</v>
      </c>
      <c r="W153" s="1">
        <f t="shared" si="20"/>
        <v>25.178072399999998</v>
      </c>
      <c r="X153" s="1">
        <f t="shared" ref="X153:X216" si="22">IF(I153&lt;4.44,0,(1.8*(I153-4.44)))</f>
        <v>3.1139999999999994</v>
      </c>
      <c r="Y153" s="1">
        <f t="shared" si="21"/>
        <v>14.146036199999999</v>
      </c>
      <c r="Z153" s="7">
        <f>(Z152+Y153)</f>
        <v>29.146679399999996</v>
      </c>
    </row>
    <row r="154" spans="1:28">
      <c r="A154" s="6">
        <v>-122.59</v>
      </c>
      <c r="B154" s="6">
        <v>58.83</v>
      </c>
      <c r="C154" s="6">
        <v>309</v>
      </c>
      <c r="D154" s="6">
        <v>2846</v>
      </c>
      <c r="E154" s="6">
        <v>1971</v>
      </c>
      <c r="F154" s="6">
        <v>6</v>
      </c>
      <c r="G154" s="6">
        <v>1</v>
      </c>
      <c r="H154" s="6">
        <v>19.739999999999998</v>
      </c>
      <c r="I154" s="6">
        <v>6.82</v>
      </c>
      <c r="J154" s="6">
        <v>3.33</v>
      </c>
      <c r="K154" s="1">
        <f t="shared" si="16"/>
        <v>13.28</v>
      </c>
      <c r="L154" s="83">
        <f t="shared" si="17"/>
        <v>152</v>
      </c>
      <c r="Q154" s="1">
        <f t="shared" si="18"/>
        <v>13.36</v>
      </c>
      <c r="R154" s="1">
        <f t="shared" si="19"/>
        <v>12.7325</v>
      </c>
      <c r="S154" s="1">
        <f t="shared" si="12"/>
        <v>8.2799999999999994</v>
      </c>
      <c r="T154" s="7">
        <f t="shared" si="13"/>
        <v>182.45499999999996</v>
      </c>
      <c r="U154" s="1">
        <f t="shared" si="14"/>
        <v>9.1669064672385776</v>
      </c>
      <c r="V154" s="7">
        <f t="shared" si="15"/>
        <v>184.25149864857246</v>
      </c>
      <c r="W154" s="1">
        <f t="shared" si="20"/>
        <v>24.465321599999999</v>
      </c>
      <c r="X154" s="1">
        <f t="shared" si="22"/>
        <v>4.2839999999999998</v>
      </c>
      <c r="Y154" s="1">
        <f t="shared" si="21"/>
        <v>14.374660799999999</v>
      </c>
      <c r="Z154" s="7">
        <f>(Z153+Y154)</f>
        <v>43.521340199999997</v>
      </c>
    </row>
    <row r="155" spans="1:28">
      <c r="A155" s="6">
        <v>-122.59</v>
      </c>
      <c r="B155" s="6">
        <v>58.83</v>
      </c>
      <c r="C155" s="6">
        <v>309</v>
      </c>
      <c r="D155" s="6">
        <v>2846</v>
      </c>
      <c r="E155" s="6">
        <v>1971</v>
      </c>
      <c r="F155" s="6">
        <v>6</v>
      </c>
      <c r="G155" s="6">
        <v>2</v>
      </c>
      <c r="H155" s="6">
        <v>20.170000000000002</v>
      </c>
      <c r="I155" s="6">
        <v>6.46</v>
      </c>
      <c r="J155" s="6">
        <v>2.2200000000000002</v>
      </c>
      <c r="K155" s="1">
        <f t="shared" si="16"/>
        <v>13.315000000000001</v>
      </c>
      <c r="L155" s="83">
        <f t="shared" si="17"/>
        <v>153</v>
      </c>
      <c r="Q155" s="1">
        <f t="shared" si="18"/>
        <v>13.363999999999999</v>
      </c>
      <c r="R155" s="1">
        <f t="shared" si="19"/>
        <v>12.975624999999999</v>
      </c>
      <c r="S155" s="1">
        <f t="shared" si="12"/>
        <v>8.3150000000000013</v>
      </c>
      <c r="T155" s="7">
        <f t="shared" si="13"/>
        <v>190.76999999999995</v>
      </c>
      <c r="U155" s="1">
        <f t="shared" si="14"/>
        <v>9.205655468005892</v>
      </c>
      <c r="V155" s="7">
        <f t="shared" si="15"/>
        <v>193.45715411657835</v>
      </c>
      <c r="W155" s="1">
        <f t="shared" si="20"/>
        <v>25.178072399999998</v>
      </c>
      <c r="X155" s="1">
        <f t="shared" si="22"/>
        <v>3.6359999999999992</v>
      </c>
      <c r="Y155" s="1">
        <f t="shared" si="21"/>
        <v>14.407036199999999</v>
      </c>
      <c r="Z155" s="7"/>
    </row>
    <row r="156" spans="1:28">
      <c r="A156" s="6">
        <v>-122.59</v>
      </c>
      <c r="B156" s="6">
        <v>58.83</v>
      </c>
      <c r="C156" s="6">
        <v>309</v>
      </c>
      <c r="D156" s="6">
        <v>2846</v>
      </c>
      <c r="E156" s="6">
        <v>1971</v>
      </c>
      <c r="F156" s="6">
        <v>6</v>
      </c>
      <c r="G156" s="6">
        <v>3</v>
      </c>
      <c r="H156" s="6">
        <v>20.98</v>
      </c>
      <c r="I156" s="6">
        <v>6.86</v>
      </c>
      <c r="J156" s="6">
        <v>1.22</v>
      </c>
      <c r="K156" s="1">
        <f t="shared" si="16"/>
        <v>13.92</v>
      </c>
      <c r="L156" s="83">
        <f t="shared" si="17"/>
        <v>154</v>
      </c>
      <c r="Q156" s="1">
        <f t="shared" si="18"/>
        <v>13.469999999999999</v>
      </c>
      <c r="R156" s="44">
        <f t="shared" si="19"/>
        <v>13.224375000000002</v>
      </c>
      <c r="S156" s="1">
        <f t="shared" si="12"/>
        <v>8.92</v>
      </c>
      <c r="T156" s="7">
        <f t="shared" si="13"/>
        <v>199.68999999999994</v>
      </c>
      <c r="U156" s="1">
        <f t="shared" si="14"/>
        <v>9.8754596241265844</v>
      </c>
      <c r="V156" s="7">
        <f t="shared" si="15"/>
        <v>203.33261374070494</v>
      </c>
      <c r="W156" s="1">
        <f t="shared" si="20"/>
        <v>26.436326399999999</v>
      </c>
      <c r="X156" s="1">
        <f t="shared" si="22"/>
        <v>4.3559999999999999</v>
      </c>
      <c r="Y156" s="1">
        <f t="shared" si="21"/>
        <v>15.3961632</v>
      </c>
      <c r="Z156" s="7">
        <f t="shared" ref="Z156:Z219" si="23">(Z155+Y156)</f>
        <v>15.3961632</v>
      </c>
    </row>
    <row r="157" spans="1:28">
      <c r="A157" s="6">
        <v>-122.59</v>
      </c>
      <c r="B157" s="6">
        <v>58.83</v>
      </c>
      <c r="C157" s="6">
        <v>309</v>
      </c>
      <c r="D157" s="6">
        <v>2846</v>
      </c>
      <c r="E157" s="6">
        <v>1971</v>
      </c>
      <c r="F157" s="6">
        <v>6</v>
      </c>
      <c r="G157" s="6">
        <v>4</v>
      </c>
      <c r="H157" s="6">
        <v>20.420000000000002</v>
      </c>
      <c r="I157" s="6">
        <v>7.07</v>
      </c>
      <c r="J157" s="6">
        <v>2.33</v>
      </c>
      <c r="K157" s="1">
        <f t="shared" si="16"/>
        <v>13.745000000000001</v>
      </c>
      <c r="L157" s="83">
        <f t="shared" si="17"/>
        <v>155</v>
      </c>
      <c r="Q157" s="1">
        <f t="shared" si="18"/>
        <v>13.485999999999999</v>
      </c>
      <c r="R157" s="1">
        <f t="shared" si="19"/>
        <v>13.4725</v>
      </c>
      <c r="S157" s="1">
        <f t="shared" si="12"/>
        <v>8.745000000000001</v>
      </c>
      <c r="T157" s="7">
        <f t="shared" si="13"/>
        <v>208.43499999999995</v>
      </c>
      <c r="U157" s="1">
        <f t="shared" si="14"/>
        <v>9.6817146202900215</v>
      </c>
      <c r="V157" s="7">
        <f t="shared" si="15"/>
        <v>213.01432836099497</v>
      </c>
      <c r="W157" s="1">
        <f t="shared" si="20"/>
        <v>25.578182400000003</v>
      </c>
      <c r="X157" s="1">
        <f t="shared" si="22"/>
        <v>4.734</v>
      </c>
      <c r="Y157" s="1">
        <f t="shared" si="21"/>
        <v>15.156091200000002</v>
      </c>
      <c r="Z157" s="7">
        <f t="shared" si="23"/>
        <v>30.552254400000002</v>
      </c>
    </row>
    <row r="158" spans="1:28">
      <c r="A158" s="6">
        <v>-122.59</v>
      </c>
      <c r="B158" s="6">
        <v>58.83</v>
      </c>
      <c r="C158" s="6">
        <v>309</v>
      </c>
      <c r="D158" s="6">
        <v>2846</v>
      </c>
      <c r="E158" s="6">
        <v>1971</v>
      </c>
      <c r="F158" s="6">
        <v>6</v>
      </c>
      <c r="G158" s="6">
        <v>5</v>
      </c>
      <c r="H158" s="6">
        <v>19.170000000000002</v>
      </c>
      <c r="I158" s="6">
        <v>7.73</v>
      </c>
      <c r="J158" s="6">
        <v>2.33</v>
      </c>
      <c r="K158" s="1">
        <f t="shared" si="16"/>
        <v>13.450000000000001</v>
      </c>
      <c r="L158" s="83">
        <f t="shared" si="17"/>
        <v>156</v>
      </c>
      <c r="Q158" s="1">
        <f t="shared" si="18"/>
        <v>13.542000000000002</v>
      </c>
      <c r="R158" s="1">
        <f t="shared" si="19"/>
        <v>13.491874999999999</v>
      </c>
      <c r="S158" s="1">
        <f t="shared" si="12"/>
        <v>8.4500000000000011</v>
      </c>
      <c r="T158" s="7">
        <f t="shared" si="13"/>
        <v>216.88499999999993</v>
      </c>
      <c r="U158" s="1">
        <f t="shared" si="14"/>
        <v>9.3551158995369548</v>
      </c>
      <c r="V158" s="7">
        <f t="shared" si="15"/>
        <v>222.36944426053191</v>
      </c>
      <c r="W158" s="1">
        <f t="shared" si="20"/>
        <v>23.472632400000002</v>
      </c>
      <c r="X158" s="1">
        <f t="shared" si="22"/>
        <v>5.9220000000000006</v>
      </c>
      <c r="Y158" s="1">
        <f t="shared" si="21"/>
        <v>14.697316200000001</v>
      </c>
      <c r="Z158" s="7">
        <f t="shared" si="23"/>
        <v>45.249570600000006</v>
      </c>
    </row>
    <row r="159" spans="1:28">
      <c r="A159" s="6">
        <v>-122.59</v>
      </c>
      <c r="B159" s="6">
        <v>58.83</v>
      </c>
      <c r="C159" s="6">
        <v>309</v>
      </c>
      <c r="D159" s="6">
        <v>2846</v>
      </c>
      <c r="E159" s="6">
        <v>1971</v>
      </c>
      <c r="F159" s="6">
        <v>6</v>
      </c>
      <c r="G159" s="6">
        <v>6</v>
      </c>
      <c r="H159" s="6">
        <v>19.63</v>
      </c>
      <c r="I159" s="6">
        <v>6.86</v>
      </c>
      <c r="J159" s="6">
        <v>3.71</v>
      </c>
      <c r="K159" s="1">
        <f t="shared" si="16"/>
        <v>13.244999999999999</v>
      </c>
      <c r="L159" s="83">
        <f t="shared" si="17"/>
        <v>157</v>
      </c>
      <c r="Q159" s="1">
        <f t="shared" si="18"/>
        <v>13.535000000000002</v>
      </c>
      <c r="R159" s="1">
        <f t="shared" si="19"/>
        <v>13.473750000000001</v>
      </c>
      <c r="S159" s="1">
        <f t="shared" si="12"/>
        <v>8.2449999999999992</v>
      </c>
      <c r="T159" s="7">
        <f t="shared" si="13"/>
        <v>225.12999999999994</v>
      </c>
      <c r="U159" s="1">
        <f t="shared" si="14"/>
        <v>9.1281574664712632</v>
      </c>
      <c r="V159" s="7">
        <f t="shared" si="15"/>
        <v>231.49760172700317</v>
      </c>
      <c r="W159" s="1">
        <f t="shared" si="20"/>
        <v>24.278000399999996</v>
      </c>
      <c r="X159" s="1">
        <f t="shared" si="22"/>
        <v>4.3559999999999999</v>
      </c>
      <c r="Y159" s="1">
        <f t="shared" si="21"/>
        <v>14.317000199999999</v>
      </c>
      <c r="Z159" s="7">
        <f t="shared" si="23"/>
        <v>59.566570800000008</v>
      </c>
    </row>
    <row r="160" spans="1:28">
      <c r="A160" s="6">
        <v>-122.59</v>
      </c>
      <c r="B160" s="6">
        <v>58.83</v>
      </c>
      <c r="C160" s="6">
        <v>309</v>
      </c>
      <c r="D160" s="6">
        <v>2846</v>
      </c>
      <c r="E160" s="6">
        <v>1971</v>
      </c>
      <c r="F160" s="6">
        <v>6</v>
      </c>
      <c r="G160" s="6">
        <v>7</v>
      </c>
      <c r="H160" s="6">
        <v>20.84</v>
      </c>
      <c r="I160" s="6">
        <v>7.53</v>
      </c>
      <c r="J160" s="6">
        <v>2.41</v>
      </c>
      <c r="K160" s="1">
        <f t="shared" si="16"/>
        <v>14.185</v>
      </c>
      <c r="L160" s="83">
        <f t="shared" si="17"/>
        <v>158</v>
      </c>
      <c r="Q160" s="1">
        <f t="shared" si="18"/>
        <v>13.709</v>
      </c>
      <c r="R160" s="1">
        <f t="shared" si="19"/>
        <v>13.538749999999999</v>
      </c>
      <c r="S160" s="1">
        <f t="shared" si="12"/>
        <v>9.1850000000000005</v>
      </c>
      <c r="T160" s="7">
        <f t="shared" si="13"/>
        <v>234.31499999999994</v>
      </c>
      <c r="U160" s="1">
        <f t="shared" si="14"/>
        <v>10.168844915650524</v>
      </c>
      <c r="V160" s="7">
        <f t="shared" si="15"/>
        <v>241.66644664265368</v>
      </c>
      <c r="W160" s="1">
        <f t="shared" si="20"/>
        <v>26.226729599999999</v>
      </c>
      <c r="X160" s="1">
        <f t="shared" si="22"/>
        <v>5.5620000000000003</v>
      </c>
      <c r="Y160" s="1">
        <f t="shared" si="21"/>
        <v>15.8943648</v>
      </c>
      <c r="Z160" s="7">
        <f t="shared" si="23"/>
        <v>75.460935600000013</v>
      </c>
    </row>
    <row r="161" spans="1:26">
      <c r="A161" s="6">
        <v>-122.59</v>
      </c>
      <c r="B161" s="6">
        <v>58.83</v>
      </c>
      <c r="C161" s="6">
        <v>309</v>
      </c>
      <c r="D161" s="6">
        <v>2846</v>
      </c>
      <c r="E161" s="6">
        <v>1971</v>
      </c>
      <c r="F161" s="6">
        <v>6</v>
      </c>
      <c r="G161" s="6">
        <v>8</v>
      </c>
      <c r="H161" s="6">
        <v>20.53</v>
      </c>
      <c r="I161" s="6">
        <v>7.66</v>
      </c>
      <c r="J161" s="6">
        <v>3.08</v>
      </c>
      <c r="K161" s="1">
        <f t="shared" si="16"/>
        <v>14.095000000000001</v>
      </c>
      <c r="L161" s="83">
        <f t="shared" si="17"/>
        <v>159</v>
      </c>
      <c r="Q161" s="1">
        <f t="shared" si="18"/>
        <v>13.744</v>
      </c>
      <c r="R161" s="1">
        <f t="shared" si="19"/>
        <v>13.654375000000002</v>
      </c>
      <c r="S161" s="1">
        <f t="shared" si="12"/>
        <v>9.0950000000000006</v>
      </c>
      <c r="T161" s="7">
        <f t="shared" si="13"/>
        <v>243.40999999999994</v>
      </c>
      <c r="U161" s="1">
        <f t="shared" si="14"/>
        <v>10.069204627963149</v>
      </c>
      <c r="V161" s="7">
        <f t="shared" si="15"/>
        <v>251.73565127061684</v>
      </c>
      <c r="W161" s="1">
        <f t="shared" si="20"/>
        <v>25.7509044</v>
      </c>
      <c r="X161" s="1">
        <f t="shared" si="22"/>
        <v>5.7959999999999994</v>
      </c>
      <c r="Y161" s="1">
        <f t="shared" si="21"/>
        <v>15.773452199999999</v>
      </c>
      <c r="Z161" s="7">
        <f t="shared" si="23"/>
        <v>91.234387800000007</v>
      </c>
    </row>
    <row r="162" spans="1:26">
      <c r="A162" s="6">
        <v>-122.59</v>
      </c>
      <c r="B162" s="6">
        <v>58.83</v>
      </c>
      <c r="C162" s="6">
        <v>309</v>
      </c>
      <c r="D162" s="6">
        <v>2846</v>
      </c>
      <c r="E162" s="6">
        <v>1971</v>
      </c>
      <c r="F162" s="6">
        <v>6</v>
      </c>
      <c r="G162" s="6">
        <v>9</v>
      </c>
      <c r="H162" s="6">
        <v>19.84</v>
      </c>
      <c r="I162" s="6">
        <v>7.96</v>
      </c>
      <c r="J162" s="6">
        <v>2.2599999999999998</v>
      </c>
      <c r="K162" s="1">
        <f t="shared" si="16"/>
        <v>13.9</v>
      </c>
      <c r="L162" s="83">
        <f t="shared" si="17"/>
        <v>160</v>
      </c>
      <c r="Q162" s="1">
        <f t="shared" si="18"/>
        <v>13.775</v>
      </c>
      <c r="R162" s="1">
        <f t="shared" si="19"/>
        <v>13.731875000000002</v>
      </c>
      <c r="S162" s="1">
        <f t="shared" si="12"/>
        <v>8.9</v>
      </c>
      <c r="T162" s="7">
        <f t="shared" si="13"/>
        <v>252.30999999999995</v>
      </c>
      <c r="U162" s="1">
        <f t="shared" si="14"/>
        <v>9.8533173379738344</v>
      </c>
      <c r="V162" s="7">
        <f t="shared" si="15"/>
        <v>261.58896860859068</v>
      </c>
      <c r="W162" s="1">
        <f t="shared" si="20"/>
        <v>24.633849600000005</v>
      </c>
      <c r="X162" s="1">
        <f t="shared" si="22"/>
        <v>6.3359999999999994</v>
      </c>
      <c r="Y162" s="1">
        <f t="shared" si="21"/>
        <v>15.484924800000002</v>
      </c>
      <c r="Z162" s="7">
        <f t="shared" si="23"/>
        <v>106.71931260000001</v>
      </c>
    </row>
    <row r="163" spans="1:26">
      <c r="A163" s="6">
        <v>-122.59</v>
      </c>
      <c r="B163" s="6">
        <v>58.83</v>
      </c>
      <c r="C163" s="6">
        <v>309</v>
      </c>
      <c r="D163" s="6">
        <v>2846</v>
      </c>
      <c r="E163" s="6">
        <v>1971</v>
      </c>
      <c r="F163" s="6">
        <v>6</v>
      </c>
      <c r="G163" s="6">
        <v>10</v>
      </c>
      <c r="H163" s="6">
        <v>20.149999999999999</v>
      </c>
      <c r="I163" s="6">
        <v>7.36</v>
      </c>
      <c r="J163" s="6">
        <v>2.56</v>
      </c>
      <c r="K163" s="1">
        <f t="shared" si="16"/>
        <v>13.754999999999999</v>
      </c>
      <c r="L163" s="83">
        <f t="shared" si="17"/>
        <v>161</v>
      </c>
      <c r="Q163" s="1">
        <f t="shared" si="18"/>
        <v>13.836000000000002</v>
      </c>
      <c r="R163" s="1">
        <f t="shared" si="19"/>
        <v>13.786875000000002</v>
      </c>
      <c r="S163" s="1">
        <f t="shared" si="12"/>
        <v>8.754999999999999</v>
      </c>
      <c r="T163" s="7">
        <f t="shared" si="13"/>
        <v>261.06499999999994</v>
      </c>
      <c r="U163" s="1">
        <f t="shared" si="14"/>
        <v>9.692785763366393</v>
      </c>
      <c r="V163" s="7">
        <f t="shared" si="15"/>
        <v>271.28175437195705</v>
      </c>
      <c r="W163" s="1">
        <f t="shared" si="20"/>
        <v>25.145609999999998</v>
      </c>
      <c r="X163" s="1">
        <f t="shared" si="22"/>
        <v>5.2560000000000002</v>
      </c>
      <c r="Y163" s="1">
        <f t="shared" si="21"/>
        <v>15.200804999999999</v>
      </c>
      <c r="Z163" s="7">
        <f t="shared" si="23"/>
        <v>121.92011760000001</v>
      </c>
    </row>
    <row r="164" spans="1:26">
      <c r="A164" s="6">
        <v>-122.59</v>
      </c>
      <c r="B164" s="6">
        <v>58.83</v>
      </c>
      <c r="C164" s="6">
        <v>309</v>
      </c>
      <c r="D164" s="6">
        <v>2846</v>
      </c>
      <c r="E164" s="6">
        <v>1971</v>
      </c>
      <c r="F164" s="6">
        <v>6</v>
      </c>
      <c r="G164" s="6">
        <v>11</v>
      </c>
      <c r="H164" s="6">
        <v>20.8</v>
      </c>
      <c r="I164" s="6">
        <v>7.59</v>
      </c>
      <c r="J164" s="6">
        <v>1.55</v>
      </c>
      <c r="K164" s="1">
        <f t="shared" si="16"/>
        <v>14.195</v>
      </c>
      <c r="L164" s="83">
        <f t="shared" si="17"/>
        <v>162</v>
      </c>
      <c r="Q164" s="1">
        <f t="shared" si="18"/>
        <v>14.026</v>
      </c>
      <c r="R164" s="1">
        <f t="shared" si="19"/>
        <v>13.821250000000003</v>
      </c>
      <c r="S164" s="1">
        <f t="shared" si="12"/>
        <v>9.1950000000000003</v>
      </c>
      <c r="T164" s="7">
        <f t="shared" si="13"/>
        <v>270.25999999999993</v>
      </c>
      <c r="U164" s="1">
        <f t="shared" si="14"/>
        <v>10.179916058726899</v>
      </c>
      <c r="V164" s="7">
        <f t="shared" si="15"/>
        <v>281.46167043068397</v>
      </c>
      <c r="W164" s="1">
        <f t="shared" si="20"/>
        <v>26.166240000000002</v>
      </c>
      <c r="X164" s="1">
        <f t="shared" si="22"/>
        <v>5.669999999999999</v>
      </c>
      <c r="Y164" s="1">
        <f t="shared" si="21"/>
        <v>15.91812</v>
      </c>
      <c r="Z164" s="7">
        <f t="shared" si="23"/>
        <v>137.83823760000001</v>
      </c>
    </row>
    <row r="165" spans="1:26">
      <c r="A165" s="6">
        <v>-122.59</v>
      </c>
      <c r="B165" s="6">
        <v>58.83</v>
      </c>
      <c r="C165" s="6">
        <v>309</v>
      </c>
      <c r="D165" s="6">
        <v>2846</v>
      </c>
      <c r="E165" s="6">
        <v>1971</v>
      </c>
      <c r="F165" s="6">
        <v>6</v>
      </c>
      <c r="G165" s="6">
        <v>12</v>
      </c>
      <c r="H165" s="6">
        <v>21.5</v>
      </c>
      <c r="I165" s="6">
        <v>7.79</v>
      </c>
      <c r="J165" s="6">
        <v>1.26</v>
      </c>
      <c r="K165" s="1">
        <f t="shared" si="16"/>
        <v>14.645</v>
      </c>
      <c r="L165" s="83">
        <f t="shared" si="17"/>
        <v>163</v>
      </c>
      <c r="Q165" s="1">
        <f t="shared" si="18"/>
        <v>14.117999999999999</v>
      </c>
      <c r="R165" s="1">
        <f t="shared" si="19"/>
        <v>13.933750000000002</v>
      </c>
      <c r="S165" s="1">
        <f t="shared" si="12"/>
        <v>9.6449999999999996</v>
      </c>
      <c r="T165" s="7">
        <f t="shared" si="13"/>
        <v>279.90499999999992</v>
      </c>
      <c r="U165" s="1">
        <f t="shared" si="14"/>
        <v>10.678117497163777</v>
      </c>
      <c r="V165" s="7">
        <f t="shared" si="15"/>
        <v>292.13978792784775</v>
      </c>
      <c r="W165" s="1">
        <f t="shared" si="20"/>
        <v>27.186</v>
      </c>
      <c r="X165" s="1">
        <f t="shared" si="22"/>
        <v>6.0299999999999994</v>
      </c>
      <c r="Y165" s="1">
        <f t="shared" si="21"/>
        <v>16.608000000000001</v>
      </c>
      <c r="Z165" s="7">
        <f t="shared" si="23"/>
        <v>154.44623760000002</v>
      </c>
    </row>
    <row r="166" spans="1:26">
      <c r="A166" s="6">
        <v>-122.59</v>
      </c>
      <c r="B166" s="6">
        <v>58.83</v>
      </c>
      <c r="C166" s="6">
        <v>309</v>
      </c>
      <c r="D166" s="6">
        <v>2846</v>
      </c>
      <c r="E166" s="6">
        <v>1971</v>
      </c>
      <c r="F166" s="6">
        <v>6</v>
      </c>
      <c r="G166" s="6">
        <v>13</v>
      </c>
      <c r="H166" s="6">
        <v>21.9</v>
      </c>
      <c r="I166" s="6">
        <v>7.94</v>
      </c>
      <c r="J166" s="6">
        <v>1.06</v>
      </c>
      <c r="K166" s="1">
        <f t="shared" si="16"/>
        <v>14.92</v>
      </c>
      <c r="L166" s="83">
        <f t="shared" si="17"/>
        <v>164</v>
      </c>
      <c r="Q166" s="1">
        <f t="shared" si="18"/>
        <v>14.283000000000001</v>
      </c>
      <c r="R166" s="1">
        <f t="shared" si="19"/>
        <v>14.117500000000001</v>
      </c>
      <c r="S166" s="1">
        <f t="shared" si="12"/>
        <v>9.92</v>
      </c>
      <c r="T166" s="7">
        <f t="shared" si="13"/>
        <v>289.82499999999993</v>
      </c>
      <c r="U166" s="1">
        <f t="shared" si="14"/>
        <v>10.982573931764094</v>
      </c>
      <c r="V166" s="7">
        <f t="shared" si="15"/>
        <v>303.12236185961183</v>
      </c>
      <c r="W166" s="1">
        <f t="shared" si="20"/>
        <v>27.731759999999998</v>
      </c>
      <c r="X166" s="1">
        <f t="shared" si="22"/>
        <v>6.3</v>
      </c>
      <c r="Y166" s="1">
        <f t="shared" si="21"/>
        <v>17.015879999999999</v>
      </c>
      <c r="Z166" s="7">
        <f t="shared" si="23"/>
        <v>171.46211760000003</v>
      </c>
    </row>
    <row r="167" spans="1:26">
      <c r="A167" s="6">
        <v>-122.59</v>
      </c>
      <c r="B167" s="6">
        <v>58.83</v>
      </c>
      <c r="C167" s="6">
        <v>309</v>
      </c>
      <c r="D167" s="6">
        <v>2846</v>
      </c>
      <c r="E167" s="6">
        <v>1971</v>
      </c>
      <c r="F167" s="6">
        <v>6</v>
      </c>
      <c r="G167" s="6">
        <v>14</v>
      </c>
      <c r="H167" s="6">
        <v>22.22</v>
      </c>
      <c r="I167" s="6">
        <v>7.85</v>
      </c>
      <c r="J167" s="6">
        <v>1.57</v>
      </c>
      <c r="K167" s="1">
        <f t="shared" si="16"/>
        <v>15.035</v>
      </c>
      <c r="L167" s="83">
        <f t="shared" si="17"/>
        <v>165</v>
      </c>
      <c r="Q167" s="1">
        <f t="shared" si="18"/>
        <v>14.51</v>
      </c>
      <c r="R167" s="1">
        <f t="shared" si="19"/>
        <v>14.341249999999999</v>
      </c>
      <c r="S167" s="1">
        <f t="shared" si="12"/>
        <v>10.035</v>
      </c>
      <c r="T167" s="7">
        <f t="shared" si="13"/>
        <v>299.85999999999996</v>
      </c>
      <c r="U167" s="1">
        <f t="shared" si="14"/>
        <v>11.109892077142407</v>
      </c>
      <c r="V167" s="7">
        <f t="shared" si="15"/>
        <v>314.23225393675426</v>
      </c>
      <c r="W167" s="1">
        <f t="shared" si="20"/>
        <v>28.149014400000002</v>
      </c>
      <c r="X167" s="1">
        <f t="shared" si="22"/>
        <v>6.137999999999999</v>
      </c>
      <c r="Y167" s="1">
        <f t="shared" si="21"/>
        <v>17.143507200000002</v>
      </c>
      <c r="Z167" s="7">
        <f t="shared" si="23"/>
        <v>188.60562480000004</v>
      </c>
    </row>
    <row r="168" spans="1:26">
      <c r="A168" s="6">
        <v>-122.59</v>
      </c>
      <c r="B168" s="6">
        <v>58.83</v>
      </c>
      <c r="C168" s="6">
        <v>309</v>
      </c>
      <c r="D168" s="6">
        <v>2846</v>
      </c>
      <c r="E168" s="6">
        <v>1971</v>
      </c>
      <c r="F168" s="6">
        <v>6</v>
      </c>
      <c r="G168" s="6">
        <v>15</v>
      </c>
      <c r="H168" s="6">
        <v>21.2</v>
      </c>
      <c r="I168" s="6">
        <v>9.0399999999999991</v>
      </c>
      <c r="J168" s="6">
        <v>3.49</v>
      </c>
      <c r="K168" s="1">
        <f t="shared" si="16"/>
        <v>15.12</v>
      </c>
      <c r="L168" s="83">
        <f t="shared" si="17"/>
        <v>166</v>
      </c>
      <c r="Q168" s="1">
        <f t="shared" si="18"/>
        <v>14.782999999999998</v>
      </c>
      <c r="R168" s="1">
        <f t="shared" si="19"/>
        <v>14.458124999999997</v>
      </c>
      <c r="S168" s="1">
        <f t="shared" si="12"/>
        <v>10.119999999999999</v>
      </c>
      <c r="T168" s="7">
        <f t="shared" si="13"/>
        <v>309.97999999999996</v>
      </c>
      <c r="U168" s="1">
        <f t="shared" si="14"/>
        <v>11.203996793291594</v>
      </c>
      <c r="V168" s="7">
        <f t="shared" si="15"/>
        <v>325.43625073004586</v>
      </c>
      <c r="W168" s="1">
        <f t="shared" si="20"/>
        <v>26.759039999999999</v>
      </c>
      <c r="X168" s="1">
        <f t="shared" si="22"/>
        <v>8.2799999999999976</v>
      </c>
      <c r="Y168" s="1">
        <f t="shared" si="21"/>
        <v>17.51952</v>
      </c>
      <c r="Z168" s="7">
        <f t="shared" si="23"/>
        <v>206.12514480000004</v>
      </c>
    </row>
    <row r="169" spans="1:26">
      <c r="A169" s="6">
        <v>-122.59</v>
      </c>
      <c r="B169" s="6">
        <v>58.83</v>
      </c>
      <c r="C169" s="6">
        <v>309</v>
      </c>
      <c r="D169" s="6">
        <v>2846</v>
      </c>
      <c r="E169" s="6">
        <v>1971</v>
      </c>
      <c r="F169" s="6">
        <v>6</v>
      </c>
      <c r="G169" s="6">
        <v>16</v>
      </c>
      <c r="H169" s="6">
        <v>21.38</v>
      </c>
      <c r="I169" s="6">
        <v>7.97</v>
      </c>
      <c r="J169" s="6">
        <v>3.23</v>
      </c>
      <c r="K169" s="1">
        <f t="shared" si="16"/>
        <v>14.674999999999999</v>
      </c>
      <c r="L169" s="83">
        <f t="shared" si="17"/>
        <v>167</v>
      </c>
      <c r="Q169" s="1">
        <f t="shared" si="18"/>
        <v>14.879</v>
      </c>
      <c r="R169" s="1">
        <f t="shared" si="19"/>
        <v>14.530624999999999</v>
      </c>
      <c r="S169" s="1">
        <f t="shared" si="12"/>
        <v>9.6749999999999989</v>
      </c>
      <c r="T169" s="7">
        <f t="shared" si="13"/>
        <v>319.65499999999997</v>
      </c>
      <c r="U169" s="1">
        <f t="shared" si="14"/>
        <v>10.711330926392902</v>
      </c>
      <c r="V169" s="7">
        <f t="shared" si="15"/>
        <v>336.14758165643877</v>
      </c>
      <c r="W169" s="1">
        <f t="shared" si="20"/>
        <v>27.017030399999996</v>
      </c>
      <c r="X169" s="1">
        <f t="shared" si="22"/>
        <v>6.3539999999999992</v>
      </c>
      <c r="Y169" s="1">
        <f t="shared" si="21"/>
        <v>16.685515199999998</v>
      </c>
      <c r="Z169" s="7">
        <f t="shared" si="23"/>
        <v>222.81066000000004</v>
      </c>
    </row>
    <row r="170" spans="1:26">
      <c r="A170" s="6">
        <v>-122.59</v>
      </c>
      <c r="B170" s="6">
        <v>58.83</v>
      </c>
      <c r="C170" s="6">
        <v>309</v>
      </c>
      <c r="D170" s="6">
        <v>2846</v>
      </c>
      <c r="E170" s="6">
        <v>1971</v>
      </c>
      <c r="F170" s="6">
        <v>6</v>
      </c>
      <c r="G170" s="6">
        <v>17</v>
      </c>
      <c r="H170" s="6">
        <v>21.8</v>
      </c>
      <c r="I170" s="6">
        <v>8.7100000000000009</v>
      </c>
      <c r="J170" s="6">
        <v>2.59</v>
      </c>
      <c r="K170" s="1">
        <f t="shared" si="16"/>
        <v>15.255000000000001</v>
      </c>
      <c r="L170" s="83">
        <f t="shared" si="17"/>
        <v>168</v>
      </c>
      <c r="Q170" s="1">
        <f t="shared" si="18"/>
        <v>15.001000000000001</v>
      </c>
      <c r="R170" s="1">
        <f t="shared" si="19"/>
        <v>14.7</v>
      </c>
      <c r="S170" s="1">
        <f t="shared" si="12"/>
        <v>10.255000000000001</v>
      </c>
      <c r="T170" s="7">
        <f t="shared" si="13"/>
        <v>329.90999999999997</v>
      </c>
      <c r="U170" s="1">
        <f t="shared" si="14"/>
        <v>11.353457224822661</v>
      </c>
      <c r="V170" s="7">
        <f t="shared" si="15"/>
        <v>347.50103888126142</v>
      </c>
      <c r="W170" s="1">
        <f t="shared" si="20"/>
        <v>27.597840000000005</v>
      </c>
      <c r="X170" s="1">
        <f t="shared" si="22"/>
        <v>7.6860000000000008</v>
      </c>
      <c r="Y170" s="1">
        <f t="shared" si="21"/>
        <v>17.641920000000002</v>
      </c>
      <c r="Z170" s="7">
        <f t="shared" si="23"/>
        <v>240.45258000000004</v>
      </c>
    </row>
    <row r="171" spans="1:26">
      <c r="A171" s="6">
        <v>-122.59</v>
      </c>
      <c r="B171" s="6">
        <v>58.83</v>
      </c>
      <c r="C171" s="6">
        <v>309</v>
      </c>
      <c r="D171" s="6">
        <v>2846</v>
      </c>
      <c r="E171" s="6">
        <v>1971</v>
      </c>
      <c r="F171" s="6">
        <v>6</v>
      </c>
      <c r="G171" s="6">
        <v>18</v>
      </c>
      <c r="H171" s="6">
        <v>22.88</v>
      </c>
      <c r="I171" s="6">
        <v>9.44</v>
      </c>
      <c r="J171" s="6">
        <v>1.69</v>
      </c>
      <c r="K171" s="1">
        <f t="shared" si="16"/>
        <v>16.16</v>
      </c>
      <c r="L171" s="83">
        <f t="shared" si="17"/>
        <v>169</v>
      </c>
      <c r="Q171" s="1">
        <f t="shared" si="18"/>
        <v>15.248999999999999</v>
      </c>
      <c r="R171" s="1">
        <f t="shared" si="19"/>
        <v>15.000624999999999</v>
      </c>
      <c r="S171" s="1">
        <f t="shared" si="12"/>
        <v>11.16</v>
      </c>
      <c r="T171" s="7">
        <f t="shared" si="13"/>
        <v>341.07</v>
      </c>
      <c r="U171" s="1">
        <f t="shared" si="14"/>
        <v>12.355395673234606</v>
      </c>
      <c r="V171" s="7">
        <f t="shared" si="15"/>
        <v>359.85643455449605</v>
      </c>
      <c r="W171" s="1">
        <f t="shared" si="20"/>
        <v>28.955270400000003</v>
      </c>
      <c r="X171" s="1">
        <f t="shared" si="22"/>
        <v>8.9999999999999982</v>
      </c>
      <c r="Y171" s="1">
        <f t="shared" si="21"/>
        <v>18.977635200000002</v>
      </c>
      <c r="Z171" s="7">
        <f t="shared" si="23"/>
        <v>259.43021520000002</v>
      </c>
    </row>
    <row r="172" spans="1:26">
      <c r="A172" s="6">
        <v>-122.59</v>
      </c>
      <c r="B172" s="6">
        <v>58.83</v>
      </c>
      <c r="C172" s="6">
        <v>309</v>
      </c>
      <c r="D172" s="6">
        <v>2846</v>
      </c>
      <c r="E172" s="6">
        <v>1971</v>
      </c>
      <c r="F172" s="6">
        <v>6</v>
      </c>
      <c r="G172" s="6">
        <v>19</v>
      </c>
      <c r="H172" s="6">
        <v>22.06</v>
      </c>
      <c r="I172" s="6">
        <v>9.4700000000000006</v>
      </c>
      <c r="J172" s="6">
        <v>2.92</v>
      </c>
      <c r="K172" s="1">
        <f t="shared" si="16"/>
        <v>15.765000000000001</v>
      </c>
      <c r="L172" s="83">
        <f t="shared" si="17"/>
        <v>170</v>
      </c>
      <c r="Q172" s="1">
        <f t="shared" si="18"/>
        <v>15.395</v>
      </c>
      <c r="R172" s="1">
        <f t="shared" si="19"/>
        <v>15.196875</v>
      </c>
      <c r="S172" s="1">
        <f t="shared" si="12"/>
        <v>10.765000000000001</v>
      </c>
      <c r="T172" s="7">
        <f t="shared" si="13"/>
        <v>351.83499999999998</v>
      </c>
      <c r="U172" s="1">
        <f t="shared" si="14"/>
        <v>11.918085521717789</v>
      </c>
      <c r="V172" s="7">
        <f t="shared" si="15"/>
        <v>371.77452007621383</v>
      </c>
      <c r="W172" s="1">
        <f t="shared" si="20"/>
        <v>27.942537599999998</v>
      </c>
      <c r="X172" s="1">
        <f t="shared" si="22"/>
        <v>9.0540000000000003</v>
      </c>
      <c r="Y172" s="1">
        <f t="shared" si="21"/>
        <v>18.498268799999998</v>
      </c>
      <c r="Z172" s="7">
        <f t="shared" si="23"/>
        <v>277.92848400000003</v>
      </c>
    </row>
    <row r="173" spans="1:26">
      <c r="A173" s="6">
        <v>-122.59</v>
      </c>
      <c r="B173" s="6">
        <v>58.83</v>
      </c>
      <c r="C173" s="6">
        <v>309</v>
      </c>
      <c r="D173" s="6">
        <v>2846</v>
      </c>
      <c r="E173" s="6">
        <v>1971</v>
      </c>
      <c r="F173" s="6">
        <v>6</v>
      </c>
      <c r="G173" s="6">
        <v>20</v>
      </c>
      <c r="H173" s="6">
        <v>23.04</v>
      </c>
      <c r="I173" s="6">
        <v>9.39</v>
      </c>
      <c r="J173" s="6">
        <v>1.28</v>
      </c>
      <c r="K173" s="1">
        <f t="shared" si="16"/>
        <v>16.215</v>
      </c>
      <c r="L173" s="83">
        <f t="shared" si="17"/>
        <v>171</v>
      </c>
      <c r="Q173" s="1">
        <f t="shared" si="18"/>
        <v>15.613999999999999</v>
      </c>
      <c r="R173" s="1">
        <f t="shared" si="19"/>
        <v>15.393125000000001</v>
      </c>
      <c r="S173" s="1">
        <f t="shared" si="12"/>
        <v>11.215</v>
      </c>
      <c r="T173" s="7">
        <f t="shared" si="13"/>
        <v>363.04999999999995</v>
      </c>
      <c r="U173" s="1">
        <f t="shared" si="14"/>
        <v>12.416286960154668</v>
      </c>
      <c r="V173" s="7">
        <f t="shared" si="15"/>
        <v>384.19080703636848</v>
      </c>
      <c r="W173" s="1">
        <f t="shared" si="20"/>
        <v>29.139705599999999</v>
      </c>
      <c r="X173" s="1">
        <f t="shared" si="22"/>
        <v>8.91</v>
      </c>
      <c r="Y173" s="1">
        <f t="shared" si="21"/>
        <v>19.024852799999998</v>
      </c>
      <c r="Z173" s="7">
        <f t="shared" si="23"/>
        <v>296.95333680000005</v>
      </c>
    </row>
    <row r="174" spans="1:26">
      <c r="A174" s="6">
        <v>-122.59</v>
      </c>
      <c r="B174" s="6">
        <v>58.83</v>
      </c>
      <c r="C174" s="6">
        <v>309</v>
      </c>
      <c r="D174" s="6">
        <v>2846</v>
      </c>
      <c r="E174" s="6">
        <v>1971</v>
      </c>
      <c r="F174" s="6">
        <v>6</v>
      </c>
      <c r="G174" s="6">
        <v>21</v>
      </c>
      <c r="H174" s="6">
        <v>22.77</v>
      </c>
      <c r="I174" s="6">
        <v>9.08</v>
      </c>
      <c r="J174" s="6">
        <v>1.45</v>
      </c>
      <c r="K174" s="1">
        <f t="shared" si="16"/>
        <v>15.925000000000001</v>
      </c>
      <c r="L174" s="83">
        <f t="shared" si="17"/>
        <v>172</v>
      </c>
      <c r="Q174" s="1">
        <f t="shared" si="18"/>
        <v>15.864000000000001</v>
      </c>
      <c r="R174" s="1">
        <f t="shared" si="19"/>
        <v>15.518750000000001</v>
      </c>
      <c r="S174" s="1">
        <f t="shared" si="12"/>
        <v>10.925000000000001</v>
      </c>
      <c r="T174" s="7">
        <f t="shared" si="13"/>
        <v>373.97499999999997</v>
      </c>
      <c r="U174" s="1">
        <f t="shared" si="14"/>
        <v>12.095223810939791</v>
      </c>
      <c r="V174" s="7">
        <f t="shared" si="15"/>
        <v>396.28603084730827</v>
      </c>
      <c r="W174" s="1">
        <f t="shared" si="20"/>
        <v>28.825976399999998</v>
      </c>
      <c r="X174" s="1">
        <f t="shared" si="22"/>
        <v>8.3520000000000003</v>
      </c>
      <c r="Y174" s="1">
        <f t="shared" si="21"/>
        <v>18.588988199999999</v>
      </c>
      <c r="Z174" s="7">
        <f t="shared" si="23"/>
        <v>315.54232500000006</v>
      </c>
    </row>
    <row r="175" spans="1:26">
      <c r="A175" s="6">
        <v>-122.59</v>
      </c>
      <c r="B175" s="6">
        <v>58.83</v>
      </c>
      <c r="C175" s="6">
        <v>309</v>
      </c>
      <c r="D175" s="6">
        <v>2846</v>
      </c>
      <c r="E175" s="6">
        <v>1971</v>
      </c>
      <c r="F175" s="6">
        <v>6</v>
      </c>
      <c r="G175" s="6">
        <v>22</v>
      </c>
      <c r="H175" s="6">
        <v>22.29</v>
      </c>
      <c r="I175" s="6">
        <v>8.8800000000000008</v>
      </c>
      <c r="J175" s="6">
        <v>1.76</v>
      </c>
      <c r="K175" s="1">
        <f t="shared" si="16"/>
        <v>15.585000000000001</v>
      </c>
      <c r="L175" s="83">
        <f t="shared" si="17"/>
        <v>173</v>
      </c>
      <c r="Q175" s="1">
        <f t="shared" si="18"/>
        <v>15.929999999999998</v>
      </c>
      <c r="R175" s="1">
        <f t="shared" si="19"/>
        <v>15.5875</v>
      </c>
      <c r="S175" s="1">
        <f t="shared" si="12"/>
        <v>10.585000000000001</v>
      </c>
      <c r="T175" s="7">
        <f t="shared" si="13"/>
        <v>384.55999999999995</v>
      </c>
      <c r="U175" s="1">
        <f t="shared" si="14"/>
        <v>11.718804946343038</v>
      </c>
      <c r="V175" s="7">
        <f t="shared" si="15"/>
        <v>408.0048357936513</v>
      </c>
      <c r="W175" s="1">
        <f t="shared" si="20"/>
        <v>28.237995599999998</v>
      </c>
      <c r="X175" s="1">
        <f t="shared" si="22"/>
        <v>7.9920000000000009</v>
      </c>
      <c r="Y175" s="1">
        <f t="shared" si="21"/>
        <v>18.114997799999998</v>
      </c>
      <c r="Z175" s="7">
        <f t="shared" si="23"/>
        <v>333.65732280000009</v>
      </c>
    </row>
    <row r="176" spans="1:26">
      <c r="A176" s="6">
        <v>-122.59</v>
      </c>
      <c r="B176" s="6">
        <v>58.83</v>
      </c>
      <c r="C176" s="6">
        <v>309</v>
      </c>
      <c r="D176" s="6">
        <v>2846</v>
      </c>
      <c r="E176" s="6">
        <v>1971</v>
      </c>
      <c r="F176" s="6">
        <v>6</v>
      </c>
      <c r="G176" s="6">
        <v>23</v>
      </c>
      <c r="H176" s="6">
        <v>23.08</v>
      </c>
      <c r="I176" s="6">
        <v>9.15</v>
      </c>
      <c r="J176" s="6">
        <v>1.37</v>
      </c>
      <c r="K176" s="1">
        <f t="shared" si="16"/>
        <v>16.114999999999998</v>
      </c>
      <c r="L176" s="83">
        <f t="shared" si="17"/>
        <v>174</v>
      </c>
      <c r="Q176" s="1">
        <f t="shared" si="18"/>
        <v>15.921000000000001</v>
      </c>
      <c r="R176" s="1">
        <f t="shared" si="19"/>
        <v>15.711875000000001</v>
      </c>
      <c r="S176" s="1">
        <f t="shared" si="12"/>
        <v>11.114999999999998</v>
      </c>
      <c r="T176" s="7">
        <f t="shared" si="13"/>
        <v>395.67499999999995</v>
      </c>
      <c r="U176" s="1">
        <f t="shared" si="14"/>
        <v>12.305575529390914</v>
      </c>
      <c r="V176" s="7">
        <f t="shared" si="15"/>
        <v>420.31041132304222</v>
      </c>
      <c r="W176" s="1">
        <f t="shared" si="20"/>
        <v>29.185142399999997</v>
      </c>
      <c r="X176" s="1">
        <f t="shared" si="22"/>
        <v>8.4779999999999998</v>
      </c>
      <c r="Y176" s="1">
        <f t="shared" si="21"/>
        <v>18.831571199999999</v>
      </c>
      <c r="Z176" s="7">
        <f t="shared" si="23"/>
        <v>352.48889400000007</v>
      </c>
    </row>
    <row r="177" spans="1:26">
      <c r="A177" s="6">
        <v>-122.59</v>
      </c>
      <c r="B177" s="6">
        <v>58.83</v>
      </c>
      <c r="C177" s="6">
        <v>309</v>
      </c>
      <c r="D177" s="6">
        <v>2846</v>
      </c>
      <c r="E177" s="6">
        <v>1971</v>
      </c>
      <c r="F177" s="6">
        <v>6</v>
      </c>
      <c r="G177" s="6">
        <v>24</v>
      </c>
      <c r="H177" s="6">
        <v>21.9</v>
      </c>
      <c r="I177" s="6">
        <v>9</v>
      </c>
      <c r="J177" s="6">
        <v>1.78</v>
      </c>
      <c r="K177" s="1">
        <f t="shared" si="16"/>
        <v>15.45</v>
      </c>
      <c r="L177" s="83">
        <f t="shared" si="17"/>
        <v>175</v>
      </c>
      <c r="Q177" s="1">
        <f t="shared" si="18"/>
        <v>15.857999999999999</v>
      </c>
      <c r="R177" s="1">
        <f t="shared" si="19"/>
        <v>15.80875</v>
      </c>
      <c r="S177" s="1">
        <f t="shared" si="12"/>
        <v>10.45</v>
      </c>
      <c r="T177" s="7">
        <f t="shared" si="13"/>
        <v>406.12499999999994</v>
      </c>
      <c r="U177" s="1">
        <f t="shared" si="14"/>
        <v>11.569344514811972</v>
      </c>
      <c r="V177" s="7">
        <f t="shared" si="15"/>
        <v>431.87975583785419</v>
      </c>
      <c r="W177" s="1">
        <f t="shared" si="20"/>
        <v>27.731759999999998</v>
      </c>
      <c r="X177" s="1">
        <f t="shared" si="22"/>
        <v>8.2080000000000002</v>
      </c>
      <c r="Y177" s="1">
        <f t="shared" si="21"/>
        <v>17.96988</v>
      </c>
      <c r="Z177" s="7">
        <f t="shared" si="23"/>
        <v>370.45877400000006</v>
      </c>
    </row>
    <row r="178" spans="1:26">
      <c r="A178" s="6">
        <v>-122.59</v>
      </c>
      <c r="B178" s="6">
        <v>58.83</v>
      </c>
      <c r="C178" s="6">
        <v>309</v>
      </c>
      <c r="D178" s="6">
        <v>2846</v>
      </c>
      <c r="E178" s="6">
        <v>1971</v>
      </c>
      <c r="F178" s="6">
        <v>6</v>
      </c>
      <c r="G178" s="6">
        <v>25</v>
      </c>
      <c r="H178" s="6">
        <v>22.75</v>
      </c>
      <c r="I178" s="6">
        <v>9.27</v>
      </c>
      <c r="J178" s="6">
        <v>2.87</v>
      </c>
      <c r="K178" s="1">
        <f t="shared" si="16"/>
        <v>16.009999999999998</v>
      </c>
      <c r="L178" s="83">
        <f t="shared" si="17"/>
        <v>176</v>
      </c>
      <c r="Q178" s="1">
        <f t="shared" si="18"/>
        <v>15.817000000000002</v>
      </c>
      <c r="R178" s="1">
        <f t="shared" si="19"/>
        <v>15.903125000000001</v>
      </c>
      <c r="S178" s="1">
        <f t="shared" si="12"/>
        <v>11.009999999999998</v>
      </c>
      <c r="T178" s="7">
        <f t="shared" si="13"/>
        <v>417.13499999999993</v>
      </c>
      <c r="U178" s="1">
        <f t="shared" si="14"/>
        <v>12.189328527088977</v>
      </c>
      <c r="V178" s="7">
        <f t="shared" si="15"/>
        <v>444.06908436494319</v>
      </c>
      <c r="W178" s="1">
        <f t="shared" si="20"/>
        <v>28.802250000000001</v>
      </c>
      <c r="X178" s="1">
        <f t="shared" si="22"/>
        <v>8.6939999999999991</v>
      </c>
      <c r="Y178" s="1">
        <f t="shared" si="21"/>
        <v>18.748125000000002</v>
      </c>
      <c r="Z178" s="7">
        <f t="shared" si="23"/>
        <v>389.20689900000008</v>
      </c>
    </row>
    <row r="179" spans="1:26">
      <c r="A179" s="6">
        <v>-122.59</v>
      </c>
      <c r="B179" s="6">
        <v>58.83</v>
      </c>
      <c r="C179" s="6">
        <v>309</v>
      </c>
      <c r="D179" s="6">
        <v>2846</v>
      </c>
      <c r="E179" s="6">
        <v>1971</v>
      </c>
      <c r="F179" s="6">
        <v>6</v>
      </c>
      <c r="G179" s="6">
        <v>26</v>
      </c>
      <c r="H179" s="6">
        <v>22.96</v>
      </c>
      <c r="I179" s="6">
        <v>9.9</v>
      </c>
      <c r="J179" s="6">
        <v>1.61</v>
      </c>
      <c r="K179" s="1">
        <f t="shared" si="16"/>
        <v>16.43</v>
      </c>
      <c r="L179" s="83">
        <f t="shared" si="17"/>
        <v>177</v>
      </c>
      <c r="Q179" s="1">
        <f t="shared" si="18"/>
        <v>15.918000000000001</v>
      </c>
      <c r="R179" s="1">
        <f t="shared" si="19"/>
        <v>15.936875000000002</v>
      </c>
      <c r="S179" s="1">
        <f t="shared" ref="S179:S242" si="24">K179-5</f>
        <v>11.43</v>
      </c>
      <c r="T179" s="7">
        <f t="shared" ref="T179:T242" si="25">T178+S179</f>
        <v>428.56499999999994</v>
      </c>
      <c r="U179" s="1">
        <f t="shared" ref="U179:U242" si="26">S179*AB$113</f>
        <v>12.654316536296733</v>
      </c>
      <c r="V179" s="7">
        <f t="shared" si="15"/>
        <v>456.72340090123993</v>
      </c>
      <c r="W179" s="1">
        <f t="shared" si="20"/>
        <v>29.048025600000003</v>
      </c>
      <c r="X179" s="1">
        <f t="shared" si="22"/>
        <v>9.8279999999999994</v>
      </c>
      <c r="Y179" s="1">
        <f t="shared" si="21"/>
        <v>19.438012800000003</v>
      </c>
      <c r="Z179" s="7">
        <f t="shared" si="23"/>
        <v>408.6449118000001</v>
      </c>
    </row>
    <row r="180" spans="1:26">
      <c r="A180" s="6">
        <v>-122.59</v>
      </c>
      <c r="B180" s="6">
        <v>58.83</v>
      </c>
      <c r="C180" s="6">
        <v>309</v>
      </c>
      <c r="D180" s="6">
        <v>2846</v>
      </c>
      <c r="E180" s="6">
        <v>1971</v>
      </c>
      <c r="F180" s="6">
        <v>6</v>
      </c>
      <c r="G180" s="6">
        <v>27</v>
      </c>
      <c r="H180" s="6">
        <v>23.05</v>
      </c>
      <c r="I180" s="6">
        <v>9.32</v>
      </c>
      <c r="J180" s="6">
        <v>2</v>
      </c>
      <c r="K180" s="1">
        <f t="shared" si="16"/>
        <v>16.185000000000002</v>
      </c>
      <c r="L180" s="83">
        <f t="shared" si="17"/>
        <v>178</v>
      </c>
      <c r="Q180" s="1">
        <f t="shared" si="18"/>
        <v>16.038</v>
      </c>
      <c r="R180" s="1">
        <f t="shared" si="19"/>
        <v>15.989375000000001</v>
      </c>
      <c r="S180" s="1">
        <f t="shared" si="24"/>
        <v>11.185000000000002</v>
      </c>
      <c r="T180" s="7">
        <f t="shared" si="25"/>
        <v>439.74999999999994</v>
      </c>
      <c r="U180" s="1">
        <f t="shared" si="26"/>
        <v>12.383073530925545</v>
      </c>
      <c r="V180" s="7">
        <f t="shared" si="15"/>
        <v>469.1064744321655</v>
      </c>
      <c r="W180" s="1">
        <f t="shared" si="20"/>
        <v>29.151090000000003</v>
      </c>
      <c r="X180" s="1">
        <f t="shared" si="22"/>
        <v>8.7840000000000007</v>
      </c>
      <c r="Y180" s="1">
        <f t="shared" si="21"/>
        <v>18.967545000000001</v>
      </c>
      <c r="Z180" s="7">
        <f t="shared" si="23"/>
        <v>427.61245680000013</v>
      </c>
    </row>
    <row r="181" spans="1:26">
      <c r="A181" s="6">
        <v>-122.59</v>
      </c>
      <c r="B181" s="6">
        <v>58.83</v>
      </c>
      <c r="C181" s="6">
        <v>309</v>
      </c>
      <c r="D181" s="6">
        <v>2846</v>
      </c>
      <c r="E181" s="6">
        <v>1971</v>
      </c>
      <c r="F181" s="6">
        <v>6</v>
      </c>
      <c r="G181" s="6">
        <v>28</v>
      </c>
      <c r="H181" s="6">
        <v>23.32</v>
      </c>
      <c r="I181" s="6">
        <v>8.8800000000000008</v>
      </c>
      <c r="J181" s="6">
        <v>1.1299999999999999</v>
      </c>
      <c r="K181" s="1">
        <f t="shared" si="16"/>
        <v>16.100000000000001</v>
      </c>
      <c r="L181" s="83">
        <f t="shared" si="17"/>
        <v>179</v>
      </c>
      <c r="Q181" s="1">
        <f t="shared" si="18"/>
        <v>16.035</v>
      </c>
      <c r="R181" s="1">
        <f t="shared" si="19"/>
        <v>15.975000000000001</v>
      </c>
      <c r="S181" s="1">
        <f t="shared" si="24"/>
        <v>11.100000000000001</v>
      </c>
      <c r="T181" s="7">
        <f t="shared" si="25"/>
        <v>450.84999999999997</v>
      </c>
      <c r="U181" s="1">
        <f t="shared" si="26"/>
        <v>12.288968814776355</v>
      </c>
      <c r="V181" s="7">
        <f t="shared" si="15"/>
        <v>481.39544324694185</v>
      </c>
      <c r="W181" s="1">
        <f t="shared" si="20"/>
        <v>29.452118400000003</v>
      </c>
      <c r="X181" s="1">
        <f t="shared" si="22"/>
        <v>7.9920000000000009</v>
      </c>
      <c r="Y181" s="1">
        <f t="shared" si="21"/>
        <v>18.722059200000004</v>
      </c>
      <c r="Z181" s="7">
        <f t="shared" si="23"/>
        <v>446.33451600000012</v>
      </c>
    </row>
    <row r="182" spans="1:26">
      <c r="A182" s="6">
        <v>-122.59</v>
      </c>
      <c r="B182" s="6">
        <v>58.83</v>
      </c>
      <c r="C182" s="6">
        <v>309</v>
      </c>
      <c r="D182" s="6">
        <v>2846</v>
      </c>
      <c r="E182" s="6">
        <v>1971</v>
      </c>
      <c r="F182" s="6">
        <v>6</v>
      </c>
      <c r="G182" s="6">
        <v>29</v>
      </c>
      <c r="H182" s="6">
        <v>23.02</v>
      </c>
      <c r="I182" s="6">
        <v>10.09</v>
      </c>
      <c r="J182" s="6">
        <v>1.39</v>
      </c>
      <c r="K182" s="1">
        <f t="shared" si="16"/>
        <v>16.555</v>
      </c>
      <c r="L182" s="83">
        <f t="shared" si="17"/>
        <v>180</v>
      </c>
      <c r="Q182" s="1">
        <f t="shared" si="18"/>
        <v>16.256</v>
      </c>
      <c r="R182" s="1">
        <f t="shared" si="19"/>
        <v>16.053750000000001</v>
      </c>
      <c r="S182" s="1">
        <f t="shared" si="24"/>
        <v>11.555</v>
      </c>
      <c r="T182" s="7">
        <f t="shared" si="25"/>
        <v>462.40499999999997</v>
      </c>
      <c r="U182" s="1">
        <f t="shared" si="26"/>
        <v>12.792705824751421</v>
      </c>
      <c r="V182" s="7">
        <f t="shared" si="15"/>
        <v>494.18814907169326</v>
      </c>
      <c r="W182" s="1">
        <f t="shared" si="20"/>
        <v>29.116886399999999</v>
      </c>
      <c r="X182" s="1">
        <f t="shared" si="22"/>
        <v>10.17</v>
      </c>
      <c r="Y182" s="1">
        <f t="shared" si="21"/>
        <v>19.6434432</v>
      </c>
      <c r="Z182" s="7">
        <f t="shared" si="23"/>
        <v>465.9779592000001</v>
      </c>
    </row>
    <row r="183" spans="1:26">
      <c r="A183" s="6">
        <v>-122.59</v>
      </c>
      <c r="B183" s="6">
        <v>58.83</v>
      </c>
      <c r="C183" s="6">
        <v>309</v>
      </c>
      <c r="D183" s="6">
        <v>2846</v>
      </c>
      <c r="E183" s="6">
        <v>1971</v>
      </c>
      <c r="F183" s="6">
        <v>6</v>
      </c>
      <c r="G183" s="6">
        <v>30</v>
      </c>
      <c r="H183" s="6">
        <v>22.5</v>
      </c>
      <c r="I183" s="6">
        <v>9.6199999999999992</v>
      </c>
      <c r="J183" s="6">
        <v>2.6</v>
      </c>
      <c r="K183" s="1">
        <f t="shared" si="16"/>
        <v>16.059999999999999</v>
      </c>
      <c r="L183" s="83">
        <f t="shared" si="17"/>
        <v>181</v>
      </c>
      <c r="Q183" s="1">
        <f t="shared" si="18"/>
        <v>16.265999999999998</v>
      </c>
      <c r="R183" s="1">
        <f t="shared" si="19"/>
        <v>16.113125</v>
      </c>
      <c r="S183" s="1">
        <f t="shared" si="24"/>
        <v>11.059999999999999</v>
      </c>
      <c r="T183" s="7">
        <f t="shared" si="25"/>
        <v>473.46499999999997</v>
      </c>
      <c r="U183" s="1">
        <f t="shared" si="26"/>
        <v>12.244684242470852</v>
      </c>
      <c r="V183" s="7">
        <f t="shared" si="15"/>
        <v>506.4328333141641</v>
      </c>
      <c r="W183" s="1">
        <f t="shared" si="20"/>
        <v>28.5</v>
      </c>
      <c r="X183" s="1">
        <f t="shared" si="22"/>
        <v>9.3239999999999981</v>
      </c>
      <c r="Y183" s="1">
        <f t="shared" si="21"/>
        <v>18.911999999999999</v>
      </c>
      <c r="Z183" s="7">
        <f t="shared" si="23"/>
        <v>484.88995920000008</v>
      </c>
    </row>
    <row r="184" spans="1:26">
      <c r="A184" s="6">
        <v>-122.59</v>
      </c>
      <c r="B184" s="6">
        <v>58.83</v>
      </c>
      <c r="C184" s="6">
        <v>309</v>
      </c>
      <c r="D184" s="6">
        <v>2846</v>
      </c>
      <c r="E184" s="6">
        <v>1971</v>
      </c>
      <c r="F184" s="6">
        <v>7</v>
      </c>
      <c r="G184" s="6">
        <v>1</v>
      </c>
      <c r="H184" s="6">
        <v>21.94</v>
      </c>
      <c r="I184" s="6">
        <v>10.23</v>
      </c>
      <c r="J184" s="6">
        <v>4.5199999999999996</v>
      </c>
      <c r="K184" s="1">
        <f t="shared" si="16"/>
        <v>16.085000000000001</v>
      </c>
      <c r="L184" s="83">
        <f t="shared" si="17"/>
        <v>182</v>
      </c>
      <c r="Q184" s="1">
        <f t="shared" si="18"/>
        <v>16.196999999999999</v>
      </c>
      <c r="R184" s="1">
        <f t="shared" si="19"/>
        <v>16.109375</v>
      </c>
      <c r="S184" s="1">
        <f t="shared" si="24"/>
        <v>11.085000000000001</v>
      </c>
      <c r="T184" s="7">
        <f t="shared" si="25"/>
        <v>484.54999999999995</v>
      </c>
      <c r="U184" s="1">
        <f t="shared" si="26"/>
        <v>12.272362100161793</v>
      </c>
      <c r="V184" s="7">
        <f t="shared" si="15"/>
        <v>518.70519541432589</v>
      </c>
      <c r="W184" s="1">
        <f t="shared" si="20"/>
        <v>27.784857600000002</v>
      </c>
      <c r="X184" s="1">
        <f t="shared" si="22"/>
        <v>10.422000000000001</v>
      </c>
      <c r="Y184" s="1">
        <f t="shared" si="21"/>
        <v>19.103428800000003</v>
      </c>
      <c r="Z184" s="7">
        <f t="shared" si="23"/>
        <v>503.9933880000001</v>
      </c>
    </row>
    <row r="185" spans="1:26">
      <c r="A185" s="6">
        <v>-122.59</v>
      </c>
      <c r="B185" s="6">
        <v>58.83</v>
      </c>
      <c r="C185" s="6">
        <v>309</v>
      </c>
      <c r="D185" s="6">
        <v>2846</v>
      </c>
      <c r="E185" s="6">
        <v>1971</v>
      </c>
      <c r="F185" s="6">
        <v>7</v>
      </c>
      <c r="G185" s="6">
        <v>2</v>
      </c>
      <c r="H185" s="6">
        <v>22.02</v>
      </c>
      <c r="I185" s="6">
        <v>9.84</v>
      </c>
      <c r="J185" s="6">
        <v>3.66</v>
      </c>
      <c r="K185" s="1">
        <f t="shared" si="16"/>
        <v>15.93</v>
      </c>
      <c r="L185" s="83">
        <f t="shared" si="17"/>
        <v>183</v>
      </c>
      <c r="Q185" s="1">
        <f t="shared" si="18"/>
        <v>16.146000000000001</v>
      </c>
      <c r="R185" s="1">
        <f t="shared" si="19"/>
        <v>16.169374999999999</v>
      </c>
      <c r="S185" s="1">
        <f t="shared" si="24"/>
        <v>10.93</v>
      </c>
      <c r="T185" s="7">
        <f t="shared" si="25"/>
        <v>495.47999999999996</v>
      </c>
      <c r="U185" s="1">
        <f t="shared" si="26"/>
        <v>12.100759382477978</v>
      </c>
      <c r="V185" s="7">
        <f t="shared" si="15"/>
        <v>530.80595479680392</v>
      </c>
      <c r="W185" s="1">
        <f t="shared" si="20"/>
        <v>27.890246400000002</v>
      </c>
      <c r="X185" s="1">
        <f t="shared" si="22"/>
        <v>9.7199999999999989</v>
      </c>
      <c r="Y185" s="1">
        <f t="shared" si="21"/>
        <v>18.805123200000001</v>
      </c>
      <c r="Z185" s="7">
        <f t="shared" si="23"/>
        <v>522.79851120000012</v>
      </c>
    </row>
    <row r="186" spans="1:26">
      <c r="A186" s="6">
        <v>-122.59</v>
      </c>
      <c r="B186" s="6">
        <v>58.83</v>
      </c>
      <c r="C186" s="6">
        <v>309</v>
      </c>
      <c r="D186" s="6">
        <v>2846</v>
      </c>
      <c r="E186" s="6">
        <v>1971</v>
      </c>
      <c r="F186" s="6">
        <v>7</v>
      </c>
      <c r="G186" s="6">
        <v>3</v>
      </c>
      <c r="H186" s="6">
        <v>22.03</v>
      </c>
      <c r="I186" s="6">
        <v>9.92</v>
      </c>
      <c r="J186" s="6">
        <v>1.74</v>
      </c>
      <c r="K186" s="1">
        <f t="shared" si="16"/>
        <v>15.975000000000001</v>
      </c>
      <c r="L186" s="83">
        <f t="shared" si="17"/>
        <v>184</v>
      </c>
      <c r="Q186" s="1">
        <f t="shared" si="18"/>
        <v>16.120999999999999</v>
      </c>
      <c r="R186" s="1">
        <f t="shared" si="19"/>
        <v>16.164999999999999</v>
      </c>
      <c r="S186" s="1">
        <f t="shared" si="24"/>
        <v>10.975000000000001</v>
      </c>
      <c r="T186" s="7">
        <f t="shared" si="25"/>
        <v>506.45499999999998</v>
      </c>
      <c r="U186" s="1">
        <f t="shared" si="26"/>
        <v>12.150579526321668</v>
      </c>
      <c r="V186" s="7">
        <f t="shared" si="15"/>
        <v>542.95653432312554</v>
      </c>
      <c r="W186" s="1">
        <f t="shared" si="20"/>
        <v>27.903344400000002</v>
      </c>
      <c r="X186" s="1">
        <f t="shared" si="22"/>
        <v>9.863999999999999</v>
      </c>
      <c r="Y186" s="1">
        <f t="shared" si="21"/>
        <v>18.883672199999999</v>
      </c>
      <c r="Z186" s="7">
        <f t="shared" si="23"/>
        <v>541.6821834000001</v>
      </c>
    </row>
    <row r="187" spans="1:26">
      <c r="A187" s="6">
        <v>-122.59</v>
      </c>
      <c r="B187" s="6">
        <v>58.83</v>
      </c>
      <c r="C187" s="6">
        <v>309</v>
      </c>
      <c r="D187" s="6">
        <v>2846</v>
      </c>
      <c r="E187" s="6">
        <v>1971</v>
      </c>
      <c r="F187" s="6">
        <v>7</v>
      </c>
      <c r="G187" s="6">
        <v>4</v>
      </c>
      <c r="H187" s="6">
        <v>22.55</v>
      </c>
      <c r="I187" s="6">
        <v>9.68</v>
      </c>
      <c r="J187" s="6">
        <v>2.35</v>
      </c>
      <c r="K187" s="1">
        <f t="shared" si="16"/>
        <v>16.115000000000002</v>
      </c>
      <c r="L187" s="83">
        <f t="shared" si="17"/>
        <v>185</v>
      </c>
      <c r="Q187" s="1">
        <f t="shared" si="18"/>
        <v>16.033000000000001</v>
      </c>
      <c r="R187" s="1">
        <f t="shared" si="19"/>
        <v>16.125624999999999</v>
      </c>
      <c r="S187" s="1">
        <f t="shared" si="24"/>
        <v>11.115000000000002</v>
      </c>
      <c r="T187" s="7">
        <f t="shared" si="25"/>
        <v>517.56999999999994</v>
      </c>
      <c r="U187" s="1">
        <f t="shared" si="26"/>
        <v>12.30557552939092</v>
      </c>
      <c r="V187" s="7">
        <f t="shared" si="15"/>
        <v>555.26210985251646</v>
      </c>
      <c r="W187" s="1">
        <f t="shared" si="20"/>
        <v>28.561290000000003</v>
      </c>
      <c r="X187" s="1">
        <f t="shared" si="22"/>
        <v>9.4319999999999986</v>
      </c>
      <c r="Y187" s="1">
        <f t="shared" si="21"/>
        <v>18.996645000000001</v>
      </c>
      <c r="Z187" s="7">
        <f t="shared" si="23"/>
        <v>560.67882840000016</v>
      </c>
    </row>
    <row r="188" spans="1:26">
      <c r="A188" s="6">
        <v>-122.59</v>
      </c>
      <c r="B188" s="6">
        <v>58.83</v>
      </c>
      <c r="C188" s="6">
        <v>309</v>
      </c>
      <c r="D188" s="6">
        <v>2846</v>
      </c>
      <c r="E188" s="6">
        <v>1971</v>
      </c>
      <c r="F188" s="6">
        <v>7</v>
      </c>
      <c r="G188" s="6">
        <v>5</v>
      </c>
      <c r="H188" s="6">
        <v>22.72</v>
      </c>
      <c r="I188" s="6">
        <v>9.7200000000000006</v>
      </c>
      <c r="J188" s="6">
        <v>2.87</v>
      </c>
      <c r="K188" s="1">
        <f t="shared" si="16"/>
        <v>16.22</v>
      </c>
      <c r="L188" s="83">
        <f t="shared" si="17"/>
        <v>186</v>
      </c>
      <c r="Q188" s="1">
        <f t="shared" si="18"/>
        <v>16.065000000000001</v>
      </c>
      <c r="R188" s="1">
        <f t="shared" si="19"/>
        <v>16.130000000000003</v>
      </c>
      <c r="S188" s="1">
        <f t="shared" si="24"/>
        <v>11.219999999999999</v>
      </c>
      <c r="T188" s="7">
        <f t="shared" si="25"/>
        <v>528.79</v>
      </c>
      <c r="U188" s="1">
        <f t="shared" si="26"/>
        <v>12.421822531692854</v>
      </c>
      <c r="V188" s="7">
        <f t="shared" ref="V188:V251" si="27">V187+U188</f>
        <v>567.68393238420936</v>
      </c>
      <c r="W188" s="1">
        <f t="shared" si="20"/>
        <v>28.766534400000001</v>
      </c>
      <c r="X188" s="1">
        <f t="shared" si="22"/>
        <v>9.5040000000000013</v>
      </c>
      <c r="Y188" s="1">
        <f t="shared" si="21"/>
        <v>19.135267200000001</v>
      </c>
      <c r="Z188" s="7">
        <f t="shared" si="23"/>
        <v>579.8140956000002</v>
      </c>
    </row>
    <row r="189" spans="1:26">
      <c r="A189" s="6">
        <v>-122.59</v>
      </c>
      <c r="B189" s="6">
        <v>58.83</v>
      </c>
      <c r="C189" s="6">
        <v>309</v>
      </c>
      <c r="D189" s="6">
        <v>2846</v>
      </c>
      <c r="E189" s="6">
        <v>1971</v>
      </c>
      <c r="F189" s="6">
        <v>7</v>
      </c>
      <c r="G189" s="6">
        <v>6</v>
      </c>
      <c r="H189" s="6">
        <v>21.9</v>
      </c>
      <c r="I189" s="6">
        <v>9.74</v>
      </c>
      <c r="J189" s="6">
        <v>2.94</v>
      </c>
      <c r="K189" s="1">
        <f t="shared" si="16"/>
        <v>15.82</v>
      </c>
      <c r="L189" s="83">
        <f t="shared" si="17"/>
        <v>187</v>
      </c>
      <c r="Q189" s="1">
        <f t="shared" si="18"/>
        <v>16.012</v>
      </c>
      <c r="R189" s="1">
        <f t="shared" si="19"/>
        <v>16.094999999999999</v>
      </c>
      <c r="S189" s="1">
        <f t="shared" si="24"/>
        <v>10.82</v>
      </c>
      <c r="T189" s="7">
        <f t="shared" si="25"/>
        <v>539.61</v>
      </c>
      <c r="U189" s="1">
        <f t="shared" si="26"/>
        <v>11.978976808637851</v>
      </c>
      <c r="V189" s="7">
        <f t="shared" si="27"/>
        <v>579.66290919284722</v>
      </c>
      <c r="W189" s="1">
        <f t="shared" si="20"/>
        <v>27.731759999999998</v>
      </c>
      <c r="X189" s="1">
        <f t="shared" si="22"/>
        <v>9.5399999999999991</v>
      </c>
      <c r="Y189" s="1">
        <f t="shared" si="21"/>
        <v>18.63588</v>
      </c>
      <c r="Z189" s="7">
        <f t="shared" si="23"/>
        <v>598.44997560000024</v>
      </c>
    </row>
    <row r="190" spans="1:26">
      <c r="A190" s="6">
        <v>-122.59</v>
      </c>
      <c r="B190" s="6">
        <v>58.83</v>
      </c>
      <c r="C190" s="6">
        <v>309</v>
      </c>
      <c r="D190" s="6">
        <v>2846</v>
      </c>
      <c r="E190" s="6">
        <v>1971</v>
      </c>
      <c r="F190" s="6">
        <v>7</v>
      </c>
      <c r="G190" s="6">
        <v>7</v>
      </c>
      <c r="H190" s="6">
        <v>23.09</v>
      </c>
      <c r="I190" s="6">
        <v>9.2899999999999991</v>
      </c>
      <c r="J190" s="6">
        <v>2.38</v>
      </c>
      <c r="K190" s="1">
        <f t="shared" si="16"/>
        <v>16.189999999999998</v>
      </c>
      <c r="L190" s="83">
        <f t="shared" si="17"/>
        <v>188</v>
      </c>
      <c r="Q190" s="1">
        <f t="shared" si="18"/>
        <v>16.064</v>
      </c>
      <c r="R190" s="1">
        <f t="shared" si="19"/>
        <v>16.049375000000001</v>
      </c>
      <c r="S190" s="1">
        <f t="shared" si="24"/>
        <v>11.189999999999998</v>
      </c>
      <c r="T190" s="7">
        <f t="shared" si="25"/>
        <v>550.79999999999995</v>
      </c>
      <c r="U190" s="1">
        <f t="shared" si="26"/>
        <v>12.388609102463727</v>
      </c>
      <c r="V190" s="7">
        <f t="shared" si="27"/>
        <v>592.05151829531098</v>
      </c>
      <c r="W190" s="1">
        <f t="shared" si="20"/>
        <v>29.196459600000001</v>
      </c>
      <c r="X190" s="1">
        <f t="shared" si="22"/>
        <v>8.7299999999999986</v>
      </c>
      <c r="Y190" s="1">
        <f t="shared" si="21"/>
        <v>18.963229800000001</v>
      </c>
      <c r="Z190" s="7">
        <f t="shared" si="23"/>
        <v>617.41320540000027</v>
      </c>
    </row>
    <row r="191" spans="1:26">
      <c r="A191" s="6">
        <v>-122.59</v>
      </c>
      <c r="B191" s="6">
        <v>58.83</v>
      </c>
      <c r="C191" s="6">
        <v>309</v>
      </c>
      <c r="D191" s="6">
        <v>2846</v>
      </c>
      <c r="E191" s="6">
        <v>1971</v>
      </c>
      <c r="F191" s="6">
        <v>7</v>
      </c>
      <c r="G191" s="6">
        <v>8</v>
      </c>
      <c r="H191" s="73">
        <v>23.15</v>
      </c>
      <c r="I191" s="6">
        <v>9.82</v>
      </c>
      <c r="J191" s="6">
        <v>2.33</v>
      </c>
      <c r="K191" s="1">
        <f t="shared" si="16"/>
        <v>16.484999999999999</v>
      </c>
      <c r="L191" s="83">
        <f t="shared" si="17"/>
        <v>189</v>
      </c>
      <c r="Q191" s="1">
        <f t="shared" si="18"/>
        <v>16.166</v>
      </c>
      <c r="R191" s="1">
        <f t="shared" si="19"/>
        <v>16.102500000000003</v>
      </c>
      <c r="S191" s="1">
        <f t="shared" si="24"/>
        <v>11.484999999999999</v>
      </c>
      <c r="T191" s="7">
        <f t="shared" si="25"/>
        <v>562.28499999999997</v>
      </c>
      <c r="U191" s="1">
        <f t="shared" si="26"/>
        <v>12.715207823216796</v>
      </c>
      <c r="V191" s="7">
        <f t="shared" si="27"/>
        <v>604.7667261185278</v>
      </c>
      <c r="W191" s="1">
        <f t="shared" si="20"/>
        <v>29.264009999999999</v>
      </c>
      <c r="X191" s="1">
        <f t="shared" si="22"/>
        <v>9.6839999999999993</v>
      </c>
      <c r="Y191" s="1">
        <f t="shared" si="21"/>
        <v>19.474004999999998</v>
      </c>
      <c r="Z191" s="7">
        <f t="shared" si="23"/>
        <v>636.8872104000003</v>
      </c>
    </row>
    <row r="192" spans="1:26">
      <c r="A192" s="6">
        <v>-122.59</v>
      </c>
      <c r="B192" s="6">
        <v>58.83</v>
      </c>
      <c r="C192" s="6">
        <v>309</v>
      </c>
      <c r="D192" s="6">
        <v>2846</v>
      </c>
      <c r="E192" s="6">
        <v>1971</v>
      </c>
      <c r="F192" s="6">
        <v>7</v>
      </c>
      <c r="G192" s="6">
        <v>9</v>
      </c>
      <c r="H192" s="6">
        <v>23.15</v>
      </c>
      <c r="I192" s="6">
        <v>9.91</v>
      </c>
      <c r="J192" s="6">
        <v>2.0099999999999998</v>
      </c>
      <c r="K192" s="1">
        <f t="shared" si="16"/>
        <v>16.53</v>
      </c>
      <c r="L192" s="83">
        <f t="shared" si="17"/>
        <v>190</v>
      </c>
      <c r="Q192" s="1">
        <f t="shared" si="18"/>
        <v>16.249000000000002</v>
      </c>
      <c r="R192" s="1">
        <f t="shared" si="19"/>
        <v>16.158125000000002</v>
      </c>
      <c r="S192" s="1">
        <f t="shared" si="24"/>
        <v>11.530000000000001</v>
      </c>
      <c r="T192" s="7">
        <f t="shared" si="25"/>
        <v>573.81499999999994</v>
      </c>
      <c r="U192" s="1">
        <f t="shared" si="26"/>
        <v>12.765027967060485</v>
      </c>
      <c r="V192" s="7">
        <f t="shared" si="27"/>
        <v>617.53175408558832</v>
      </c>
      <c r="W192" s="1">
        <f t="shared" si="20"/>
        <v>29.264009999999999</v>
      </c>
      <c r="X192" s="1">
        <f t="shared" si="22"/>
        <v>9.8460000000000001</v>
      </c>
      <c r="Y192" s="1">
        <f t="shared" si="21"/>
        <v>19.555005000000001</v>
      </c>
      <c r="Z192" s="7">
        <f t="shared" si="23"/>
        <v>656.44221540000035</v>
      </c>
    </row>
    <row r="193" spans="1:26">
      <c r="A193" s="6">
        <v>-122.59</v>
      </c>
      <c r="B193" s="6">
        <v>58.83</v>
      </c>
      <c r="C193" s="6">
        <v>309</v>
      </c>
      <c r="D193" s="6">
        <v>2846</v>
      </c>
      <c r="E193" s="6">
        <v>1971</v>
      </c>
      <c r="F193" s="6">
        <v>7</v>
      </c>
      <c r="G193" s="6">
        <v>10</v>
      </c>
      <c r="H193" s="6">
        <v>23.84</v>
      </c>
      <c r="I193" s="6">
        <v>10.37</v>
      </c>
      <c r="J193" s="6">
        <v>2.89</v>
      </c>
      <c r="K193" s="1">
        <f t="shared" si="16"/>
        <v>17.105</v>
      </c>
      <c r="L193" s="83">
        <f t="shared" si="17"/>
        <v>191</v>
      </c>
      <c r="Q193" s="1">
        <f t="shared" si="18"/>
        <v>16.426000000000002</v>
      </c>
      <c r="R193" s="1">
        <f t="shared" si="19"/>
        <v>16.305</v>
      </c>
      <c r="S193" s="1">
        <f t="shared" si="24"/>
        <v>12.105</v>
      </c>
      <c r="T193" s="7">
        <f t="shared" si="25"/>
        <v>585.91999999999996</v>
      </c>
      <c r="U193" s="1">
        <f t="shared" si="26"/>
        <v>13.401618693952052</v>
      </c>
      <c r="V193" s="7">
        <f t="shared" si="27"/>
        <v>630.93337277954038</v>
      </c>
      <c r="W193" s="1">
        <f t="shared" si="20"/>
        <v>29.997369600000003</v>
      </c>
      <c r="X193" s="1">
        <f t="shared" si="22"/>
        <v>10.673999999999998</v>
      </c>
      <c r="Y193" s="1">
        <f t="shared" si="21"/>
        <v>20.335684799999999</v>
      </c>
      <c r="Z193" s="7">
        <f t="shared" si="23"/>
        <v>676.77790020000032</v>
      </c>
    </row>
    <row r="194" spans="1:26">
      <c r="A194" s="6">
        <v>-122.59</v>
      </c>
      <c r="B194" s="6">
        <v>58.83</v>
      </c>
      <c r="C194" s="6">
        <v>309</v>
      </c>
      <c r="D194" s="6">
        <v>2846</v>
      </c>
      <c r="E194" s="6">
        <v>1971</v>
      </c>
      <c r="F194" s="6">
        <v>7</v>
      </c>
      <c r="G194" s="6">
        <v>11</v>
      </c>
      <c r="H194" s="6">
        <v>24.18</v>
      </c>
      <c r="I194" s="6">
        <v>10.72</v>
      </c>
      <c r="J194" s="6">
        <v>3.36</v>
      </c>
      <c r="K194" s="1">
        <f t="shared" si="16"/>
        <v>17.45</v>
      </c>
      <c r="L194" s="83">
        <f t="shared" si="17"/>
        <v>192</v>
      </c>
      <c r="Q194" s="1">
        <f t="shared" si="18"/>
        <v>16.752000000000002</v>
      </c>
      <c r="R194" s="1">
        <f t="shared" si="19"/>
        <v>16.489375000000003</v>
      </c>
      <c r="S194" s="1">
        <f t="shared" si="24"/>
        <v>12.45</v>
      </c>
      <c r="T194" s="7">
        <f t="shared" si="25"/>
        <v>598.37</v>
      </c>
      <c r="U194" s="1">
        <f t="shared" si="26"/>
        <v>13.783573130086991</v>
      </c>
      <c r="V194" s="7">
        <f t="shared" si="27"/>
        <v>644.71694590962738</v>
      </c>
      <c r="W194" s="1">
        <f t="shared" si="20"/>
        <v>30.329318400000002</v>
      </c>
      <c r="X194" s="1">
        <f t="shared" si="22"/>
        <v>11.304</v>
      </c>
      <c r="Y194" s="1">
        <f t="shared" si="21"/>
        <v>20.8166592</v>
      </c>
      <c r="Z194" s="7">
        <f t="shared" si="23"/>
        <v>697.59455940000032</v>
      </c>
    </row>
    <row r="195" spans="1:26">
      <c r="A195" s="6">
        <v>-122.59</v>
      </c>
      <c r="B195" s="6">
        <v>58.83</v>
      </c>
      <c r="C195" s="6">
        <v>309</v>
      </c>
      <c r="D195" s="6">
        <v>2846</v>
      </c>
      <c r="E195" s="6">
        <v>1971</v>
      </c>
      <c r="F195" s="6">
        <v>7</v>
      </c>
      <c r="G195" s="6">
        <v>12</v>
      </c>
      <c r="H195" s="6">
        <v>23.28</v>
      </c>
      <c r="I195" s="6">
        <v>11.23</v>
      </c>
      <c r="J195" s="6">
        <v>3.43</v>
      </c>
      <c r="K195" s="1">
        <f t="shared" si="16"/>
        <v>17.255000000000003</v>
      </c>
      <c r="L195" s="83">
        <f t="shared" si="17"/>
        <v>193</v>
      </c>
      <c r="Q195" s="1">
        <f t="shared" si="18"/>
        <v>16.965</v>
      </c>
      <c r="R195" s="1">
        <f t="shared" si="19"/>
        <v>16.631875000000001</v>
      </c>
      <c r="S195" s="1">
        <f t="shared" si="24"/>
        <v>12.255000000000003</v>
      </c>
      <c r="T195" s="7">
        <f t="shared" si="25"/>
        <v>610.625</v>
      </c>
      <c r="U195" s="1">
        <f t="shared" si="26"/>
        <v>13.567685840097681</v>
      </c>
      <c r="V195" s="7">
        <f t="shared" si="27"/>
        <v>658.28463174972512</v>
      </c>
      <c r="W195" s="1">
        <f t="shared" si="20"/>
        <v>29.408294400000003</v>
      </c>
      <c r="X195" s="1">
        <f t="shared" si="22"/>
        <v>12.222</v>
      </c>
      <c r="Y195" s="1">
        <f t="shared" si="21"/>
        <v>20.815147200000002</v>
      </c>
      <c r="Z195" s="7">
        <f t="shared" si="23"/>
        <v>718.40970660000028</v>
      </c>
    </row>
    <row r="196" spans="1:26">
      <c r="A196" s="6">
        <v>-122.59</v>
      </c>
      <c r="B196" s="6">
        <v>58.83</v>
      </c>
      <c r="C196" s="6">
        <v>309</v>
      </c>
      <c r="D196" s="6">
        <v>2846</v>
      </c>
      <c r="E196" s="6">
        <v>1971</v>
      </c>
      <c r="F196" s="6">
        <v>7</v>
      </c>
      <c r="G196" s="6">
        <v>13</v>
      </c>
      <c r="H196" s="6">
        <v>22.84</v>
      </c>
      <c r="I196" s="6">
        <v>10.69</v>
      </c>
      <c r="J196" s="6">
        <v>4.09</v>
      </c>
      <c r="K196" s="1">
        <f t="shared" ref="K196:K259" si="28">AVERAGE(H196,I196)</f>
        <v>16.765000000000001</v>
      </c>
      <c r="L196" s="83">
        <f t="shared" si="17"/>
        <v>194</v>
      </c>
      <c r="Q196" s="1">
        <f t="shared" si="18"/>
        <v>17.021000000000001</v>
      </c>
      <c r="R196" s="1">
        <f t="shared" si="19"/>
        <v>16.7</v>
      </c>
      <c r="S196" s="1">
        <f t="shared" si="24"/>
        <v>11.765000000000001</v>
      </c>
      <c r="T196" s="7">
        <f t="shared" si="25"/>
        <v>622.39</v>
      </c>
      <c r="U196" s="1">
        <f t="shared" si="26"/>
        <v>13.025199829355298</v>
      </c>
      <c r="V196" s="7">
        <f t="shared" si="27"/>
        <v>671.30983157908042</v>
      </c>
      <c r="W196" s="1">
        <f t="shared" si="20"/>
        <v>28.908489599999996</v>
      </c>
      <c r="X196" s="1">
        <f t="shared" si="22"/>
        <v>11.249999999999998</v>
      </c>
      <c r="Y196" s="1">
        <f t="shared" si="21"/>
        <v>20.079244799999998</v>
      </c>
      <c r="Z196" s="7">
        <f t="shared" si="23"/>
        <v>738.48895140000025</v>
      </c>
    </row>
    <row r="197" spans="1:26">
      <c r="A197" s="6">
        <v>-122.59</v>
      </c>
      <c r="B197" s="6">
        <v>58.83</v>
      </c>
      <c r="C197" s="6">
        <v>309</v>
      </c>
      <c r="D197" s="6">
        <v>2846</v>
      </c>
      <c r="E197" s="6">
        <v>1971</v>
      </c>
      <c r="F197" s="6">
        <v>7</v>
      </c>
      <c r="G197" s="6">
        <v>14</v>
      </c>
      <c r="H197" s="6">
        <v>22.52</v>
      </c>
      <c r="I197" s="6">
        <v>10.98</v>
      </c>
      <c r="J197" s="6">
        <v>3.1</v>
      </c>
      <c r="K197" s="1">
        <f t="shared" si="28"/>
        <v>16.75</v>
      </c>
      <c r="L197" s="83">
        <f t="shared" ref="L197:L260" si="29">L196+1</f>
        <v>195</v>
      </c>
      <c r="Q197" s="1">
        <f t="shared" si="18"/>
        <v>17.065000000000001</v>
      </c>
      <c r="R197" s="1">
        <f t="shared" si="19"/>
        <v>16.81625</v>
      </c>
      <c r="S197" s="1">
        <f t="shared" si="24"/>
        <v>11.75</v>
      </c>
      <c r="T197" s="7">
        <f t="shared" si="25"/>
        <v>634.14</v>
      </c>
      <c r="U197" s="1">
        <f t="shared" si="26"/>
        <v>13.008593114740735</v>
      </c>
      <c r="V197" s="7">
        <f t="shared" si="27"/>
        <v>684.31842469382116</v>
      </c>
      <c r="W197" s="1">
        <f t="shared" si="20"/>
        <v>28.524566400000001</v>
      </c>
      <c r="X197" s="1">
        <f t="shared" si="22"/>
        <v>11.772</v>
      </c>
      <c r="Y197" s="1">
        <f t="shared" si="21"/>
        <v>20.148283200000002</v>
      </c>
      <c r="Z197" s="7">
        <f t="shared" si="23"/>
        <v>758.63723460000028</v>
      </c>
    </row>
    <row r="198" spans="1:26">
      <c r="A198" s="6">
        <v>-122.59</v>
      </c>
      <c r="B198" s="6">
        <v>58.83</v>
      </c>
      <c r="C198" s="6">
        <v>309</v>
      </c>
      <c r="D198" s="6">
        <v>2846</v>
      </c>
      <c r="E198" s="6">
        <v>1971</v>
      </c>
      <c r="F198" s="6">
        <v>7</v>
      </c>
      <c r="G198" s="6">
        <v>15</v>
      </c>
      <c r="H198" s="6">
        <v>22.5</v>
      </c>
      <c r="I198" s="6">
        <v>10.55</v>
      </c>
      <c r="J198" s="6">
        <v>2.0699999999999998</v>
      </c>
      <c r="K198" s="1">
        <f t="shared" si="28"/>
        <v>16.524999999999999</v>
      </c>
      <c r="L198" s="83">
        <f t="shared" si="29"/>
        <v>196</v>
      </c>
      <c r="Q198" s="1">
        <f t="shared" si="18"/>
        <v>16.949000000000002</v>
      </c>
      <c r="R198" s="1">
        <f t="shared" si="19"/>
        <v>16.858125000000001</v>
      </c>
      <c r="S198" s="1">
        <f t="shared" si="24"/>
        <v>11.524999999999999</v>
      </c>
      <c r="T198" s="7">
        <f t="shared" si="25"/>
        <v>645.66499999999996</v>
      </c>
      <c r="U198" s="1">
        <f t="shared" si="26"/>
        <v>12.759492395522294</v>
      </c>
      <c r="V198" s="7">
        <f t="shared" si="27"/>
        <v>697.07791708934349</v>
      </c>
      <c r="W198" s="1">
        <f t="shared" si="20"/>
        <v>28.5</v>
      </c>
      <c r="X198" s="1">
        <f t="shared" si="22"/>
        <v>10.998000000000001</v>
      </c>
      <c r="Y198" s="1">
        <f t="shared" si="21"/>
        <v>19.749000000000002</v>
      </c>
      <c r="Z198" s="7">
        <f t="shared" si="23"/>
        <v>778.38623460000031</v>
      </c>
    </row>
    <row r="199" spans="1:26">
      <c r="A199" s="6">
        <v>-122.59</v>
      </c>
      <c r="B199" s="6">
        <v>58.83</v>
      </c>
      <c r="C199" s="6">
        <v>309</v>
      </c>
      <c r="D199" s="6">
        <v>2846</v>
      </c>
      <c r="E199" s="6">
        <v>1971</v>
      </c>
      <c r="F199" s="6">
        <v>7</v>
      </c>
      <c r="G199" s="6">
        <v>16</v>
      </c>
      <c r="H199" s="6">
        <v>22.42</v>
      </c>
      <c r="I199" s="6">
        <v>10.33</v>
      </c>
      <c r="J199" s="6">
        <v>4.0599999999999996</v>
      </c>
      <c r="K199" s="1">
        <f t="shared" si="28"/>
        <v>16.375</v>
      </c>
      <c r="L199" s="83">
        <f t="shared" si="29"/>
        <v>197</v>
      </c>
      <c r="Q199" s="1">
        <f t="shared" si="18"/>
        <v>16.734000000000002</v>
      </c>
      <c r="R199" s="1">
        <f t="shared" si="19"/>
        <v>16.844374999999999</v>
      </c>
      <c r="S199" s="1">
        <f t="shared" si="24"/>
        <v>11.375</v>
      </c>
      <c r="T199" s="7">
        <f t="shared" si="25"/>
        <v>657.04</v>
      </c>
      <c r="U199" s="1">
        <f t="shared" si="26"/>
        <v>12.593425249376669</v>
      </c>
      <c r="V199" s="7">
        <f t="shared" si="27"/>
        <v>709.67134233872014</v>
      </c>
      <c r="W199" s="1">
        <f t="shared" si="20"/>
        <v>28.401062400000008</v>
      </c>
      <c r="X199" s="1">
        <f t="shared" si="22"/>
        <v>10.602</v>
      </c>
      <c r="Y199" s="1">
        <f t="shared" si="21"/>
        <v>19.501531200000002</v>
      </c>
      <c r="Z199" s="7">
        <f t="shared" si="23"/>
        <v>797.88776580000035</v>
      </c>
    </row>
    <row r="200" spans="1:26">
      <c r="A200" s="6">
        <v>-122.59</v>
      </c>
      <c r="B200" s="6">
        <v>58.83</v>
      </c>
      <c r="C200" s="6">
        <v>309</v>
      </c>
      <c r="D200" s="6">
        <v>2846</v>
      </c>
      <c r="E200" s="6">
        <v>1971</v>
      </c>
      <c r="F200" s="6">
        <v>7</v>
      </c>
      <c r="G200" s="6">
        <v>17</v>
      </c>
      <c r="H200" s="6">
        <v>23.02</v>
      </c>
      <c r="I200" s="6">
        <v>10.1</v>
      </c>
      <c r="J200" s="6">
        <v>2.15</v>
      </c>
      <c r="K200" s="1">
        <f t="shared" si="28"/>
        <v>16.559999999999999</v>
      </c>
      <c r="L200" s="83">
        <f t="shared" si="29"/>
        <v>198</v>
      </c>
      <c r="Q200" s="1">
        <f t="shared" ref="Q200:Q263" si="30">AVERAGE(H196:I200)</f>
        <v>16.595000000000002</v>
      </c>
      <c r="R200" s="1">
        <f t="shared" si="19"/>
        <v>16.848125000000003</v>
      </c>
      <c r="S200" s="1">
        <f t="shared" si="24"/>
        <v>11.559999999999999</v>
      </c>
      <c r="T200" s="7">
        <f t="shared" si="25"/>
        <v>668.59999999999991</v>
      </c>
      <c r="U200" s="1">
        <f t="shared" si="26"/>
        <v>12.798241396289606</v>
      </c>
      <c r="V200" s="7">
        <f t="shared" si="27"/>
        <v>722.46958373500979</v>
      </c>
      <c r="W200" s="1">
        <f t="shared" si="20"/>
        <v>29.116886399999999</v>
      </c>
      <c r="X200" s="1">
        <f t="shared" si="22"/>
        <v>10.187999999999999</v>
      </c>
      <c r="Y200" s="1">
        <f t="shared" si="21"/>
        <v>19.6524432</v>
      </c>
      <c r="Z200" s="7">
        <f t="shared" si="23"/>
        <v>817.54020900000035</v>
      </c>
    </row>
    <row r="201" spans="1:26">
      <c r="A201" s="6">
        <v>-122.59</v>
      </c>
      <c r="B201" s="6">
        <v>58.83</v>
      </c>
      <c r="C201" s="6">
        <v>309</v>
      </c>
      <c r="D201" s="6">
        <v>2846</v>
      </c>
      <c r="E201" s="6">
        <v>1971</v>
      </c>
      <c r="F201" s="6">
        <v>7</v>
      </c>
      <c r="G201" s="6">
        <v>18</v>
      </c>
      <c r="H201" s="6">
        <v>24.13</v>
      </c>
      <c r="I201" s="6">
        <v>10.18</v>
      </c>
      <c r="J201" s="6">
        <v>1.38</v>
      </c>
      <c r="K201" s="1">
        <f t="shared" si="28"/>
        <v>17.155000000000001</v>
      </c>
      <c r="L201" s="83">
        <f t="shared" si="29"/>
        <v>199</v>
      </c>
      <c r="Q201" s="1">
        <f t="shared" si="30"/>
        <v>16.672999999999998</v>
      </c>
      <c r="R201" s="1">
        <f t="shared" si="19"/>
        <v>16.854375000000005</v>
      </c>
      <c r="S201" s="1">
        <f t="shared" si="24"/>
        <v>12.155000000000001</v>
      </c>
      <c r="T201" s="7">
        <f t="shared" si="25"/>
        <v>680.75499999999988</v>
      </c>
      <c r="U201" s="1">
        <f t="shared" si="26"/>
        <v>13.456974409333927</v>
      </c>
      <c r="V201" s="7">
        <f t="shared" si="27"/>
        <v>735.92655814434374</v>
      </c>
      <c r="W201" s="1">
        <f t="shared" si="20"/>
        <v>30.281720400000001</v>
      </c>
      <c r="X201" s="1">
        <f t="shared" si="22"/>
        <v>10.331999999999999</v>
      </c>
      <c r="Y201" s="1">
        <f t="shared" si="21"/>
        <v>20.306860199999999</v>
      </c>
      <c r="Z201" s="7">
        <f t="shared" si="23"/>
        <v>837.84706920000031</v>
      </c>
    </row>
    <row r="202" spans="1:26">
      <c r="A202" s="6">
        <v>-122.59</v>
      </c>
      <c r="B202" s="6">
        <v>58.83</v>
      </c>
      <c r="C202" s="6">
        <v>309</v>
      </c>
      <c r="D202" s="6">
        <v>2846</v>
      </c>
      <c r="E202" s="6">
        <v>1971</v>
      </c>
      <c r="F202" s="6">
        <v>7</v>
      </c>
      <c r="G202" s="6">
        <v>19</v>
      </c>
      <c r="H202" s="6">
        <v>24.06</v>
      </c>
      <c r="I202" s="6">
        <v>10.23</v>
      </c>
      <c r="J202" s="6">
        <v>2.23</v>
      </c>
      <c r="K202" s="1">
        <f t="shared" si="28"/>
        <v>17.145</v>
      </c>
      <c r="L202" s="83">
        <f t="shared" si="29"/>
        <v>200</v>
      </c>
      <c r="Q202" s="1">
        <f t="shared" si="30"/>
        <v>16.751999999999999</v>
      </c>
      <c r="R202" s="1">
        <f t="shared" si="19"/>
        <v>16.81625</v>
      </c>
      <c r="S202" s="1">
        <f t="shared" si="24"/>
        <v>12.145</v>
      </c>
      <c r="T202" s="7">
        <f t="shared" si="25"/>
        <v>692.89999999999986</v>
      </c>
      <c r="U202" s="1">
        <f t="shared" si="26"/>
        <v>13.445903266257551</v>
      </c>
      <c r="V202" s="7">
        <f t="shared" si="27"/>
        <v>749.37246141060132</v>
      </c>
      <c r="W202" s="1">
        <f t="shared" si="20"/>
        <v>30.214377599999995</v>
      </c>
      <c r="X202" s="1">
        <f t="shared" si="22"/>
        <v>10.422000000000001</v>
      </c>
      <c r="Y202" s="1">
        <f t="shared" si="21"/>
        <v>20.318188799999998</v>
      </c>
      <c r="Z202" s="7">
        <f t="shared" si="23"/>
        <v>858.16525800000034</v>
      </c>
    </row>
    <row r="203" spans="1:26">
      <c r="A203" s="6">
        <v>-122.59</v>
      </c>
      <c r="B203" s="6">
        <v>58.83</v>
      </c>
      <c r="C203" s="6">
        <v>309</v>
      </c>
      <c r="D203" s="6">
        <v>2846</v>
      </c>
      <c r="E203" s="6">
        <v>1971</v>
      </c>
      <c r="F203" s="6">
        <v>7</v>
      </c>
      <c r="G203" s="6">
        <v>20</v>
      </c>
      <c r="H203" s="6">
        <v>24.57</v>
      </c>
      <c r="I203" s="6">
        <v>11.2</v>
      </c>
      <c r="J203" s="6">
        <v>1.23</v>
      </c>
      <c r="K203" s="1">
        <f t="shared" si="28"/>
        <v>17.884999999999998</v>
      </c>
      <c r="L203" s="83">
        <f t="shared" si="29"/>
        <v>201</v>
      </c>
      <c r="Q203" s="1">
        <f t="shared" si="30"/>
        <v>17.023999999999994</v>
      </c>
      <c r="R203" s="1">
        <f t="shared" ref="R203:R266" si="31">AVERAGE(H196:I203)</f>
        <v>16.895</v>
      </c>
      <c r="S203" s="1">
        <f t="shared" si="24"/>
        <v>12.884999999999998</v>
      </c>
      <c r="T203" s="7">
        <f t="shared" si="25"/>
        <v>705.78499999999985</v>
      </c>
      <c r="U203" s="1">
        <f t="shared" si="26"/>
        <v>14.265167853909306</v>
      </c>
      <c r="V203" s="7">
        <f t="shared" si="27"/>
        <v>763.63762926451068</v>
      </c>
      <c r="W203" s="1">
        <f t="shared" si="20"/>
        <v>30.6861684</v>
      </c>
      <c r="X203" s="1">
        <f t="shared" si="22"/>
        <v>12.167999999999997</v>
      </c>
      <c r="Y203" s="1">
        <f t="shared" si="21"/>
        <v>21.427084199999999</v>
      </c>
      <c r="Z203" s="7">
        <f t="shared" si="23"/>
        <v>879.5923422000003</v>
      </c>
    </row>
    <row r="204" spans="1:26">
      <c r="A204" s="6">
        <v>-122.59</v>
      </c>
      <c r="B204" s="6">
        <v>58.83</v>
      </c>
      <c r="C204" s="6">
        <v>309</v>
      </c>
      <c r="D204" s="6">
        <v>2846</v>
      </c>
      <c r="E204" s="6">
        <v>1971</v>
      </c>
      <c r="F204" s="6">
        <v>7</v>
      </c>
      <c r="G204" s="6">
        <v>21</v>
      </c>
      <c r="H204" s="6">
        <v>23.82</v>
      </c>
      <c r="I204" s="6">
        <v>10.92</v>
      </c>
      <c r="J204" s="6">
        <v>3.37</v>
      </c>
      <c r="K204" s="1">
        <f t="shared" si="28"/>
        <v>17.37</v>
      </c>
      <c r="L204" s="83">
        <f t="shared" si="29"/>
        <v>202</v>
      </c>
      <c r="Q204" s="1">
        <f t="shared" si="30"/>
        <v>17.222999999999999</v>
      </c>
      <c r="R204" s="1">
        <f t="shared" si="31"/>
        <v>16.970624999999998</v>
      </c>
      <c r="S204" s="1">
        <f t="shared" si="24"/>
        <v>12.370000000000001</v>
      </c>
      <c r="T204" s="7">
        <f t="shared" si="25"/>
        <v>718.15499999999986</v>
      </c>
      <c r="U204" s="1">
        <f t="shared" si="26"/>
        <v>13.695003985475992</v>
      </c>
      <c r="V204" s="7">
        <f t="shared" si="27"/>
        <v>777.33263324998666</v>
      </c>
      <c r="W204" s="1">
        <f t="shared" si="20"/>
        <v>29.977238400000001</v>
      </c>
      <c r="X204" s="1">
        <f t="shared" si="22"/>
        <v>11.664</v>
      </c>
      <c r="Y204" s="1">
        <f t="shared" si="21"/>
        <v>20.820619199999999</v>
      </c>
      <c r="Z204" s="7">
        <f t="shared" si="23"/>
        <v>900.41296140000031</v>
      </c>
    </row>
    <row r="205" spans="1:26">
      <c r="A205" s="6">
        <v>-122.59</v>
      </c>
      <c r="B205" s="6">
        <v>58.83</v>
      </c>
      <c r="C205" s="6">
        <v>309</v>
      </c>
      <c r="D205" s="6">
        <v>2846</v>
      </c>
      <c r="E205" s="6">
        <v>1971</v>
      </c>
      <c r="F205" s="6">
        <v>7</v>
      </c>
      <c r="G205" s="6">
        <v>22</v>
      </c>
      <c r="H205" s="6">
        <v>23.24</v>
      </c>
      <c r="I205" s="6">
        <v>10.42</v>
      </c>
      <c r="J205" s="6">
        <v>3.68</v>
      </c>
      <c r="K205" s="1">
        <f t="shared" si="28"/>
        <v>16.829999999999998</v>
      </c>
      <c r="L205" s="83">
        <f t="shared" si="29"/>
        <v>203</v>
      </c>
      <c r="Q205" s="1">
        <f t="shared" si="30"/>
        <v>17.277000000000001</v>
      </c>
      <c r="R205" s="1">
        <f t="shared" si="31"/>
        <v>16.980624999999996</v>
      </c>
      <c r="S205" s="1">
        <f t="shared" si="24"/>
        <v>11.829999999999998</v>
      </c>
      <c r="T205" s="7">
        <f t="shared" si="25"/>
        <v>729.9849999999999</v>
      </c>
      <c r="U205" s="1">
        <f t="shared" si="26"/>
        <v>13.097162259351734</v>
      </c>
      <c r="V205" s="7">
        <f t="shared" si="27"/>
        <v>790.42979550933842</v>
      </c>
      <c r="W205" s="1">
        <f t="shared" si="20"/>
        <v>29.364201600000001</v>
      </c>
      <c r="X205" s="1">
        <f t="shared" si="22"/>
        <v>10.763999999999999</v>
      </c>
      <c r="Y205" s="1">
        <f t="shared" si="21"/>
        <v>20.064100799999999</v>
      </c>
      <c r="Z205" s="7">
        <f t="shared" si="23"/>
        <v>920.47706220000032</v>
      </c>
    </row>
    <row r="206" spans="1:26">
      <c r="A206" s="6">
        <v>-122.59</v>
      </c>
      <c r="B206" s="6">
        <v>58.83</v>
      </c>
      <c r="C206" s="6">
        <v>309</v>
      </c>
      <c r="D206" s="6">
        <v>2846</v>
      </c>
      <c r="E206" s="6">
        <v>1971</v>
      </c>
      <c r="F206" s="6">
        <v>7</v>
      </c>
      <c r="G206" s="6">
        <v>23</v>
      </c>
      <c r="H206" s="6">
        <v>22.99</v>
      </c>
      <c r="I206" s="6">
        <v>10.71</v>
      </c>
      <c r="J206" s="6">
        <v>1.99</v>
      </c>
      <c r="K206" s="1">
        <f t="shared" si="28"/>
        <v>16.850000000000001</v>
      </c>
      <c r="L206" s="83">
        <f t="shared" si="29"/>
        <v>204</v>
      </c>
      <c r="Q206" s="1">
        <f t="shared" si="30"/>
        <v>17.216000000000001</v>
      </c>
      <c r="R206" s="1">
        <f t="shared" si="31"/>
        <v>17.021249999999995</v>
      </c>
      <c r="S206" s="1">
        <f t="shared" si="24"/>
        <v>11.850000000000001</v>
      </c>
      <c r="T206" s="7">
        <f t="shared" si="25"/>
        <v>741.83499999999992</v>
      </c>
      <c r="U206" s="1">
        <f t="shared" si="26"/>
        <v>13.119304545504487</v>
      </c>
      <c r="V206" s="7">
        <f t="shared" si="27"/>
        <v>803.54910005484294</v>
      </c>
      <c r="W206" s="1">
        <f t="shared" si="20"/>
        <v>29.082531599999996</v>
      </c>
      <c r="X206" s="1">
        <f t="shared" si="22"/>
        <v>11.286000000000001</v>
      </c>
      <c r="Y206" s="1">
        <f t="shared" si="21"/>
        <v>20.184265799999999</v>
      </c>
      <c r="Z206" s="7">
        <f t="shared" si="23"/>
        <v>940.66132800000037</v>
      </c>
    </row>
    <row r="207" spans="1:26">
      <c r="A207" s="6">
        <v>-122.59</v>
      </c>
      <c r="B207" s="6">
        <v>58.83</v>
      </c>
      <c r="C207" s="6">
        <v>309</v>
      </c>
      <c r="D207" s="6">
        <v>2846</v>
      </c>
      <c r="E207" s="6">
        <v>1971</v>
      </c>
      <c r="F207" s="6">
        <v>7</v>
      </c>
      <c r="G207" s="6">
        <v>24</v>
      </c>
      <c r="H207" s="6">
        <v>24.52</v>
      </c>
      <c r="I207" s="6">
        <v>9.98</v>
      </c>
      <c r="J207" s="6">
        <v>1.39</v>
      </c>
      <c r="K207" s="1">
        <f t="shared" si="28"/>
        <v>17.25</v>
      </c>
      <c r="L207" s="83">
        <f t="shared" si="29"/>
        <v>205</v>
      </c>
      <c r="Q207" s="1">
        <f t="shared" si="30"/>
        <v>17.236999999999998</v>
      </c>
      <c r="R207" s="1">
        <f t="shared" si="31"/>
        <v>17.130625000000002</v>
      </c>
      <c r="S207" s="1">
        <f t="shared" si="24"/>
        <v>12.25</v>
      </c>
      <c r="T207" s="7">
        <f t="shared" si="25"/>
        <v>754.08499999999992</v>
      </c>
      <c r="U207" s="1">
        <f t="shared" si="26"/>
        <v>13.56215026855949</v>
      </c>
      <c r="V207" s="7">
        <f t="shared" si="27"/>
        <v>817.11125032340237</v>
      </c>
      <c r="W207" s="1">
        <f t="shared" si="20"/>
        <v>30.641846399999995</v>
      </c>
      <c r="X207" s="1">
        <f t="shared" si="22"/>
        <v>9.9719999999999995</v>
      </c>
      <c r="Y207" s="1">
        <f t="shared" si="21"/>
        <v>20.306923199999996</v>
      </c>
      <c r="Z207" s="7">
        <f t="shared" si="23"/>
        <v>960.9682512000004</v>
      </c>
    </row>
    <row r="208" spans="1:26">
      <c r="A208" s="6">
        <v>-122.59</v>
      </c>
      <c r="B208" s="6">
        <v>58.83</v>
      </c>
      <c r="C208" s="6">
        <v>309</v>
      </c>
      <c r="D208" s="6">
        <v>2846</v>
      </c>
      <c r="E208" s="6">
        <v>1971</v>
      </c>
      <c r="F208" s="6">
        <v>7</v>
      </c>
      <c r="G208" s="6">
        <v>25</v>
      </c>
      <c r="H208" s="6">
        <v>25.05</v>
      </c>
      <c r="I208" s="6">
        <v>10.77</v>
      </c>
      <c r="J208" s="6">
        <v>2.21</v>
      </c>
      <c r="K208" s="1">
        <f t="shared" si="28"/>
        <v>17.91</v>
      </c>
      <c r="L208" s="83">
        <f t="shared" si="29"/>
        <v>206</v>
      </c>
      <c r="Q208" s="1">
        <f t="shared" si="30"/>
        <v>17.242000000000001</v>
      </c>
      <c r="R208" s="1">
        <f t="shared" si="31"/>
        <v>17.299375000000001</v>
      </c>
      <c r="S208" s="1">
        <f t="shared" si="24"/>
        <v>12.91</v>
      </c>
      <c r="T208" s="7">
        <f t="shared" si="25"/>
        <v>766.99499999999989</v>
      </c>
      <c r="U208" s="1">
        <f t="shared" si="26"/>
        <v>14.292845711600247</v>
      </c>
      <c r="V208" s="7">
        <f t="shared" si="27"/>
        <v>831.40409603500257</v>
      </c>
      <c r="W208" s="1">
        <f t="shared" si="20"/>
        <v>31.09029</v>
      </c>
      <c r="X208" s="1">
        <f t="shared" si="22"/>
        <v>11.393999999999998</v>
      </c>
      <c r="Y208" s="1">
        <f t="shared" si="21"/>
        <v>21.242145000000001</v>
      </c>
      <c r="Z208" s="7">
        <f t="shared" si="23"/>
        <v>982.21039620000045</v>
      </c>
    </row>
    <row r="209" spans="1:26">
      <c r="A209" s="6">
        <v>-122.59</v>
      </c>
      <c r="B209" s="6">
        <v>58.83</v>
      </c>
      <c r="C209" s="6">
        <v>309</v>
      </c>
      <c r="D209" s="6">
        <v>2846</v>
      </c>
      <c r="E209" s="6">
        <v>1971</v>
      </c>
      <c r="F209" s="6">
        <v>7</v>
      </c>
      <c r="G209" s="6">
        <v>26</v>
      </c>
      <c r="H209" s="6">
        <v>24.61</v>
      </c>
      <c r="I209" s="6">
        <v>11.38</v>
      </c>
      <c r="J209" s="6">
        <v>3.38</v>
      </c>
      <c r="K209" s="1">
        <f t="shared" si="28"/>
        <v>17.995000000000001</v>
      </c>
      <c r="L209" s="83">
        <f t="shared" si="29"/>
        <v>207</v>
      </c>
      <c r="Q209" s="1">
        <f t="shared" si="30"/>
        <v>17.366999999999997</v>
      </c>
      <c r="R209" s="1">
        <f t="shared" si="31"/>
        <v>17.404375000000002</v>
      </c>
      <c r="S209" s="1">
        <f t="shared" si="24"/>
        <v>12.995000000000001</v>
      </c>
      <c r="T209" s="7">
        <f t="shared" si="25"/>
        <v>779.9899999999999</v>
      </c>
      <c r="U209" s="1">
        <f t="shared" si="26"/>
        <v>14.386950427749436</v>
      </c>
      <c r="V209" s="7">
        <f t="shared" si="27"/>
        <v>845.79104646275198</v>
      </c>
      <c r="W209" s="1">
        <f t="shared" si="20"/>
        <v>30.721323600000002</v>
      </c>
      <c r="X209" s="1">
        <f t="shared" si="22"/>
        <v>12.492000000000001</v>
      </c>
      <c r="Y209" s="1">
        <f t="shared" si="21"/>
        <v>21.606661800000001</v>
      </c>
      <c r="Z209" s="7">
        <f t="shared" si="23"/>
        <v>1003.8170580000004</v>
      </c>
    </row>
    <row r="210" spans="1:26">
      <c r="A210" s="6">
        <v>-122.59</v>
      </c>
      <c r="B210" s="6">
        <v>58.83</v>
      </c>
      <c r="C210" s="6">
        <v>309</v>
      </c>
      <c r="D210" s="6">
        <v>2846</v>
      </c>
      <c r="E210" s="6">
        <v>1971</v>
      </c>
      <c r="F210" s="6">
        <v>7</v>
      </c>
      <c r="G210" s="6">
        <v>27</v>
      </c>
      <c r="H210" s="6">
        <v>24.04</v>
      </c>
      <c r="I210" s="6">
        <v>11.07</v>
      </c>
      <c r="J210" s="6">
        <v>2.29</v>
      </c>
      <c r="K210" s="1">
        <f t="shared" si="28"/>
        <v>17.555</v>
      </c>
      <c r="L210" s="83">
        <f t="shared" si="29"/>
        <v>208</v>
      </c>
      <c r="Q210" s="1">
        <f t="shared" si="30"/>
        <v>17.511999999999997</v>
      </c>
      <c r="R210" s="1">
        <f t="shared" si="31"/>
        <v>17.455625000000001</v>
      </c>
      <c r="S210" s="1">
        <f t="shared" si="24"/>
        <v>12.555</v>
      </c>
      <c r="T210" s="7">
        <f t="shared" si="25"/>
        <v>792.54499999999985</v>
      </c>
      <c r="U210" s="1">
        <f t="shared" si="26"/>
        <v>13.89982013238893</v>
      </c>
      <c r="V210" s="7">
        <f t="shared" si="27"/>
        <v>859.69086659514096</v>
      </c>
      <c r="W210" s="1">
        <f t="shared" si="20"/>
        <v>30.194985600000003</v>
      </c>
      <c r="X210" s="1">
        <f t="shared" si="22"/>
        <v>11.933999999999999</v>
      </c>
      <c r="Y210" s="1">
        <f t="shared" si="21"/>
        <v>21.0644928</v>
      </c>
      <c r="Z210" s="7">
        <f t="shared" si="23"/>
        <v>1024.8815508000005</v>
      </c>
    </row>
    <row r="211" spans="1:26">
      <c r="A211" s="6">
        <v>-122.59</v>
      </c>
      <c r="B211" s="6">
        <v>58.83</v>
      </c>
      <c r="C211" s="6">
        <v>309</v>
      </c>
      <c r="D211" s="6">
        <v>2846</v>
      </c>
      <c r="E211" s="6">
        <v>1971</v>
      </c>
      <c r="F211" s="6">
        <v>7</v>
      </c>
      <c r="G211" s="6">
        <v>28</v>
      </c>
      <c r="H211" s="6">
        <v>23.39</v>
      </c>
      <c r="I211" s="6">
        <v>10.61</v>
      </c>
      <c r="J211" s="6">
        <v>2.17</v>
      </c>
      <c r="K211" s="1">
        <f t="shared" si="28"/>
        <v>17</v>
      </c>
      <c r="L211" s="83">
        <f t="shared" si="29"/>
        <v>209</v>
      </c>
      <c r="Q211" s="1">
        <f t="shared" si="30"/>
        <v>17.542000000000002</v>
      </c>
      <c r="R211" s="1">
        <f t="shared" si="31"/>
        <v>17.345000000000002</v>
      </c>
      <c r="S211" s="1">
        <f t="shared" si="24"/>
        <v>12</v>
      </c>
      <c r="T211" s="7">
        <f t="shared" si="25"/>
        <v>804.54499999999985</v>
      </c>
      <c r="U211" s="1">
        <f t="shared" si="26"/>
        <v>13.285371691650113</v>
      </c>
      <c r="V211" s="7">
        <f t="shared" si="27"/>
        <v>872.97623828679104</v>
      </c>
      <c r="W211" s="1">
        <f t="shared" si="20"/>
        <v>29.528163599999999</v>
      </c>
      <c r="X211" s="1">
        <f t="shared" si="22"/>
        <v>11.105999999999998</v>
      </c>
      <c r="Y211" s="1">
        <f t="shared" si="21"/>
        <v>20.317081799999997</v>
      </c>
      <c r="Z211" s="7">
        <f t="shared" si="23"/>
        <v>1045.1986326000006</v>
      </c>
    </row>
    <row r="212" spans="1:26">
      <c r="A212" s="6">
        <v>-122.59</v>
      </c>
      <c r="B212" s="6">
        <v>58.83</v>
      </c>
      <c r="C212" s="6">
        <v>309</v>
      </c>
      <c r="D212" s="6">
        <v>2846</v>
      </c>
      <c r="E212" s="6">
        <v>1971</v>
      </c>
      <c r="F212" s="6">
        <v>7</v>
      </c>
      <c r="G212" s="6">
        <v>29</v>
      </c>
      <c r="H212" s="6">
        <v>23.67</v>
      </c>
      <c r="I212" s="6">
        <v>10.36</v>
      </c>
      <c r="J212" s="6">
        <v>1.52</v>
      </c>
      <c r="K212" s="1">
        <f t="shared" si="28"/>
        <v>17.015000000000001</v>
      </c>
      <c r="L212" s="83">
        <f t="shared" si="29"/>
        <v>210</v>
      </c>
      <c r="Q212" s="1">
        <f t="shared" si="30"/>
        <v>17.495000000000005</v>
      </c>
      <c r="R212" s="1">
        <f t="shared" si="31"/>
        <v>17.300625</v>
      </c>
      <c r="S212" s="1">
        <f t="shared" si="24"/>
        <v>12.015000000000001</v>
      </c>
      <c r="T212" s="7">
        <f t="shared" si="25"/>
        <v>816.55999999999983</v>
      </c>
      <c r="U212" s="1">
        <f t="shared" si="26"/>
        <v>13.301978406264675</v>
      </c>
      <c r="V212" s="7">
        <f t="shared" si="27"/>
        <v>886.2782166930557</v>
      </c>
      <c r="W212" s="1">
        <f t="shared" si="20"/>
        <v>29.824112399999997</v>
      </c>
      <c r="X212" s="1">
        <f t="shared" si="22"/>
        <v>10.655999999999999</v>
      </c>
      <c r="Y212" s="1">
        <f t="shared" si="21"/>
        <v>20.240056199999998</v>
      </c>
      <c r="Z212" s="7">
        <f t="shared" si="23"/>
        <v>1065.4386888000006</v>
      </c>
    </row>
    <row r="213" spans="1:26">
      <c r="A213" s="6">
        <v>-122.59</v>
      </c>
      <c r="B213" s="6">
        <v>58.83</v>
      </c>
      <c r="C213" s="6">
        <v>309</v>
      </c>
      <c r="D213" s="6">
        <v>2846</v>
      </c>
      <c r="E213" s="6">
        <v>1971</v>
      </c>
      <c r="F213" s="6">
        <v>7</v>
      </c>
      <c r="G213" s="6">
        <v>30</v>
      </c>
      <c r="H213" s="6">
        <v>24.22</v>
      </c>
      <c r="I213" s="6">
        <v>10.72</v>
      </c>
      <c r="J213" s="6">
        <v>1.77</v>
      </c>
      <c r="K213" s="1">
        <f t="shared" si="28"/>
        <v>17.47</v>
      </c>
      <c r="L213" s="83">
        <f t="shared" si="29"/>
        <v>211</v>
      </c>
      <c r="Q213" s="1">
        <f t="shared" si="30"/>
        <v>17.407</v>
      </c>
      <c r="R213" s="1">
        <f t="shared" si="31"/>
        <v>17.380625000000002</v>
      </c>
      <c r="S213" s="1">
        <f t="shared" si="24"/>
        <v>12.469999999999999</v>
      </c>
      <c r="T213" s="7">
        <f t="shared" si="25"/>
        <v>829.02999999999986</v>
      </c>
      <c r="U213" s="1">
        <f t="shared" si="26"/>
        <v>13.805715416239741</v>
      </c>
      <c r="V213" s="7">
        <f t="shared" si="27"/>
        <v>900.08393210929546</v>
      </c>
      <c r="W213" s="1">
        <f t="shared" si="20"/>
        <v>30.367094399999999</v>
      </c>
      <c r="X213" s="1">
        <f t="shared" si="22"/>
        <v>11.304</v>
      </c>
      <c r="Y213" s="1">
        <f t="shared" si="21"/>
        <v>20.835547200000001</v>
      </c>
      <c r="Z213" s="7">
        <f t="shared" si="23"/>
        <v>1086.2742360000007</v>
      </c>
    </row>
    <row r="214" spans="1:26">
      <c r="A214" s="6">
        <v>-122.59</v>
      </c>
      <c r="B214" s="6">
        <v>58.83</v>
      </c>
      <c r="C214" s="6">
        <v>309</v>
      </c>
      <c r="D214" s="6">
        <v>2846</v>
      </c>
      <c r="E214" s="6">
        <v>1971</v>
      </c>
      <c r="F214" s="6">
        <v>7</v>
      </c>
      <c r="G214" s="6">
        <v>31</v>
      </c>
      <c r="H214" s="6">
        <v>23.95</v>
      </c>
      <c r="I214" s="6">
        <v>10.92</v>
      </c>
      <c r="J214" s="6">
        <v>3.12</v>
      </c>
      <c r="K214" s="1">
        <f t="shared" si="28"/>
        <v>17.434999999999999</v>
      </c>
      <c r="L214" s="83">
        <f t="shared" si="29"/>
        <v>212</v>
      </c>
      <c r="Q214" s="1">
        <f t="shared" si="30"/>
        <v>17.294999999999998</v>
      </c>
      <c r="R214" s="1">
        <f t="shared" si="31"/>
        <v>17.453750000000003</v>
      </c>
      <c r="S214" s="1">
        <f t="shared" si="24"/>
        <v>12.434999999999999</v>
      </c>
      <c r="T214" s="7">
        <f t="shared" si="25"/>
        <v>841.4649999999998</v>
      </c>
      <c r="U214" s="1">
        <f t="shared" si="26"/>
        <v>13.766966415472428</v>
      </c>
      <c r="V214" s="7">
        <f t="shared" si="27"/>
        <v>913.8508985247679</v>
      </c>
      <c r="W214" s="1">
        <f t="shared" si="20"/>
        <v>30.106889999999996</v>
      </c>
      <c r="X214" s="1">
        <f t="shared" si="22"/>
        <v>11.664</v>
      </c>
      <c r="Y214" s="1">
        <f t="shared" si="21"/>
        <v>20.885444999999997</v>
      </c>
      <c r="Z214" s="7">
        <f t="shared" si="23"/>
        <v>1107.1596810000005</v>
      </c>
    </row>
    <row r="215" spans="1:26">
      <c r="A215" s="6">
        <v>-122.59</v>
      </c>
      <c r="B215" s="6">
        <v>58.83</v>
      </c>
      <c r="C215" s="6">
        <v>309</v>
      </c>
      <c r="D215" s="6">
        <v>2846</v>
      </c>
      <c r="E215" s="6">
        <v>1971</v>
      </c>
      <c r="F215" s="6">
        <v>8</v>
      </c>
      <c r="G215" s="6">
        <v>1</v>
      </c>
      <c r="H215" s="6">
        <v>24.23</v>
      </c>
      <c r="I215" s="6">
        <v>10.51</v>
      </c>
      <c r="J215" s="6">
        <v>1.1499999999999999</v>
      </c>
      <c r="K215" s="1">
        <f t="shared" si="28"/>
        <v>17.37</v>
      </c>
      <c r="L215" s="83">
        <f t="shared" si="29"/>
        <v>213</v>
      </c>
      <c r="Q215" s="1">
        <f t="shared" si="30"/>
        <v>17.257999999999999</v>
      </c>
      <c r="R215" s="1">
        <f t="shared" si="31"/>
        <v>17.46875</v>
      </c>
      <c r="S215" s="1">
        <f t="shared" si="24"/>
        <v>12.370000000000001</v>
      </c>
      <c r="T215" s="7">
        <f t="shared" si="25"/>
        <v>853.83499999999981</v>
      </c>
      <c r="U215" s="1">
        <f t="shared" si="26"/>
        <v>13.695003985475992</v>
      </c>
      <c r="V215" s="7">
        <f t="shared" si="27"/>
        <v>927.54590251024388</v>
      </c>
      <c r="W215" s="1">
        <f t="shared" si="20"/>
        <v>30.376496399999997</v>
      </c>
      <c r="X215" s="1">
        <f t="shared" si="22"/>
        <v>10.925999999999998</v>
      </c>
      <c r="Y215" s="1">
        <f t="shared" si="21"/>
        <v>20.651248199999998</v>
      </c>
      <c r="Z215" s="7">
        <f t="shared" si="23"/>
        <v>1127.8109292000006</v>
      </c>
    </row>
    <row r="216" spans="1:26">
      <c r="A216" s="6">
        <v>-122.59</v>
      </c>
      <c r="B216" s="6">
        <v>58.83</v>
      </c>
      <c r="C216" s="6">
        <v>309</v>
      </c>
      <c r="D216" s="6">
        <v>2846</v>
      </c>
      <c r="E216" s="6">
        <v>1971</v>
      </c>
      <c r="F216" s="6">
        <v>8</v>
      </c>
      <c r="G216" s="6">
        <v>2</v>
      </c>
      <c r="H216" s="6">
        <v>24.51</v>
      </c>
      <c r="I216" s="6">
        <v>10.43</v>
      </c>
      <c r="J216" s="6">
        <v>1.62</v>
      </c>
      <c r="K216" s="1">
        <f t="shared" si="28"/>
        <v>17.47</v>
      </c>
      <c r="L216" s="83">
        <f t="shared" si="29"/>
        <v>214</v>
      </c>
      <c r="Q216" s="1">
        <f t="shared" si="30"/>
        <v>17.351999999999997</v>
      </c>
      <c r="R216" s="1">
        <f t="shared" si="31"/>
        <v>17.413749999999997</v>
      </c>
      <c r="S216" s="1">
        <f t="shared" si="24"/>
        <v>12.469999999999999</v>
      </c>
      <c r="T216" s="7">
        <f t="shared" si="25"/>
        <v>866.30499999999984</v>
      </c>
      <c r="U216" s="1">
        <f t="shared" si="26"/>
        <v>13.805715416239741</v>
      </c>
      <c r="V216" s="7">
        <f t="shared" si="27"/>
        <v>941.35161792648364</v>
      </c>
      <c r="W216" s="1">
        <f t="shared" si="20"/>
        <v>30.632931600000003</v>
      </c>
      <c r="X216" s="1">
        <f t="shared" si="22"/>
        <v>10.781999999999998</v>
      </c>
      <c r="Y216" s="1">
        <f t="shared" si="21"/>
        <v>20.707465800000001</v>
      </c>
      <c r="Z216" s="7">
        <f t="shared" si="23"/>
        <v>1148.5183950000005</v>
      </c>
    </row>
    <row r="217" spans="1:26">
      <c r="A217" s="6">
        <v>-122.59</v>
      </c>
      <c r="B217" s="6">
        <v>58.83</v>
      </c>
      <c r="C217" s="6">
        <v>309</v>
      </c>
      <c r="D217" s="6">
        <v>2846</v>
      </c>
      <c r="E217" s="6">
        <v>1971</v>
      </c>
      <c r="F217" s="6">
        <v>8</v>
      </c>
      <c r="G217" s="6">
        <v>3</v>
      </c>
      <c r="H217" s="6">
        <v>24.52</v>
      </c>
      <c r="I217" s="6">
        <v>10.89</v>
      </c>
      <c r="J217" s="6">
        <v>1.93</v>
      </c>
      <c r="K217" s="1">
        <f t="shared" si="28"/>
        <v>17.704999999999998</v>
      </c>
      <c r="L217" s="83">
        <f t="shared" si="29"/>
        <v>215</v>
      </c>
      <c r="Q217" s="1">
        <f t="shared" si="30"/>
        <v>17.490000000000002</v>
      </c>
      <c r="R217" s="1">
        <f t="shared" si="31"/>
        <v>17.377499999999998</v>
      </c>
      <c r="S217" s="1">
        <f t="shared" si="24"/>
        <v>12.704999999999998</v>
      </c>
      <c r="T217" s="7">
        <f t="shared" si="25"/>
        <v>879.00999999999988</v>
      </c>
      <c r="U217" s="1">
        <f t="shared" si="26"/>
        <v>14.065887278534555</v>
      </c>
      <c r="V217" s="7">
        <f t="shared" si="27"/>
        <v>955.41750520501819</v>
      </c>
      <c r="W217" s="1">
        <f t="shared" ref="W217:W280" si="32">IF(H217&lt;10,0,(3.33*(H217-10)-0.084*(H217-10)^2))</f>
        <v>30.641846399999995</v>
      </c>
      <c r="X217" s="1">
        <f t="shared" ref="X217:X280" si="33">IF(I217&lt;4.44,0,(1.8*(I217-4.44)))</f>
        <v>11.610000000000001</v>
      </c>
      <c r="Y217" s="1">
        <f t="shared" ref="Y217:Y280" si="34">(W217+X217)/2</f>
        <v>21.125923199999999</v>
      </c>
      <c r="Z217" s="7">
        <f t="shared" si="23"/>
        <v>1169.6443182000005</v>
      </c>
    </row>
    <row r="218" spans="1:26">
      <c r="A218" s="6">
        <v>-122.59</v>
      </c>
      <c r="B218" s="6">
        <v>58.83</v>
      </c>
      <c r="C218" s="6">
        <v>309</v>
      </c>
      <c r="D218" s="6">
        <v>2846</v>
      </c>
      <c r="E218" s="6">
        <v>1971</v>
      </c>
      <c r="F218" s="6">
        <v>8</v>
      </c>
      <c r="G218" s="6">
        <v>4</v>
      </c>
      <c r="H218" s="6">
        <v>23.8</v>
      </c>
      <c r="I218" s="6">
        <v>10.85</v>
      </c>
      <c r="J218" s="6">
        <v>3.04</v>
      </c>
      <c r="K218" s="1">
        <f t="shared" si="28"/>
        <v>17.324999999999999</v>
      </c>
      <c r="L218" s="83">
        <f t="shared" si="29"/>
        <v>216</v>
      </c>
      <c r="Q218" s="1">
        <f t="shared" si="30"/>
        <v>17.461000000000006</v>
      </c>
      <c r="R218" s="1">
        <f t="shared" si="31"/>
        <v>17.348750000000003</v>
      </c>
      <c r="S218" s="1">
        <f t="shared" si="24"/>
        <v>12.324999999999999</v>
      </c>
      <c r="T218" s="7">
        <f t="shared" si="25"/>
        <v>891.33499999999992</v>
      </c>
      <c r="U218" s="1">
        <f t="shared" si="26"/>
        <v>13.645183841632303</v>
      </c>
      <c r="V218" s="7">
        <f t="shared" si="27"/>
        <v>969.06268904665046</v>
      </c>
      <c r="W218" s="1">
        <f t="shared" si="32"/>
        <v>29.957039999999999</v>
      </c>
      <c r="X218" s="1">
        <f t="shared" si="33"/>
        <v>11.537999999999998</v>
      </c>
      <c r="Y218" s="1">
        <f t="shared" si="34"/>
        <v>20.747519999999998</v>
      </c>
      <c r="Z218" s="7">
        <f t="shared" si="23"/>
        <v>1190.3918382000004</v>
      </c>
    </row>
    <row r="219" spans="1:26">
      <c r="A219" s="6">
        <v>-122.59</v>
      </c>
      <c r="B219" s="6">
        <v>58.83</v>
      </c>
      <c r="C219" s="6">
        <v>309</v>
      </c>
      <c r="D219" s="6">
        <v>2846</v>
      </c>
      <c r="E219" s="6">
        <v>1971</v>
      </c>
      <c r="F219" s="6">
        <v>8</v>
      </c>
      <c r="G219" s="6">
        <v>5</v>
      </c>
      <c r="H219" s="6">
        <v>23.85</v>
      </c>
      <c r="I219" s="6">
        <v>10.41</v>
      </c>
      <c r="J219" s="6">
        <v>2.12</v>
      </c>
      <c r="K219" s="1">
        <f t="shared" si="28"/>
        <v>17.130000000000003</v>
      </c>
      <c r="L219" s="83">
        <f t="shared" si="29"/>
        <v>217</v>
      </c>
      <c r="Q219" s="1">
        <f t="shared" si="30"/>
        <v>17.399999999999999</v>
      </c>
      <c r="R219" s="1">
        <f t="shared" si="31"/>
        <v>17.365000000000002</v>
      </c>
      <c r="S219" s="1">
        <f t="shared" si="24"/>
        <v>12.130000000000003</v>
      </c>
      <c r="T219" s="7">
        <f t="shared" si="25"/>
        <v>903.46499999999992</v>
      </c>
      <c r="U219" s="1">
        <f t="shared" si="26"/>
        <v>13.429296551642992</v>
      </c>
      <c r="V219" s="7">
        <f t="shared" si="27"/>
        <v>982.49198559829347</v>
      </c>
      <c r="W219" s="1">
        <f t="shared" si="32"/>
        <v>30.007410000000004</v>
      </c>
      <c r="X219" s="1">
        <f t="shared" si="33"/>
        <v>10.746</v>
      </c>
      <c r="Y219" s="1">
        <f t="shared" si="34"/>
        <v>20.376705000000001</v>
      </c>
      <c r="Z219" s="7">
        <f t="shared" si="23"/>
        <v>1210.7685432000003</v>
      </c>
    </row>
    <row r="220" spans="1:26">
      <c r="A220" s="6">
        <v>-122.59</v>
      </c>
      <c r="B220" s="6">
        <v>58.83</v>
      </c>
      <c r="C220" s="6">
        <v>309</v>
      </c>
      <c r="D220" s="6">
        <v>2846</v>
      </c>
      <c r="E220" s="6">
        <v>1971</v>
      </c>
      <c r="F220" s="6">
        <v>8</v>
      </c>
      <c r="G220" s="6">
        <v>6</v>
      </c>
      <c r="H220" s="6">
        <v>23.43</v>
      </c>
      <c r="I220" s="6">
        <v>10.43</v>
      </c>
      <c r="J220" s="6">
        <v>1.43</v>
      </c>
      <c r="K220" s="1">
        <f t="shared" si="28"/>
        <v>16.93</v>
      </c>
      <c r="L220" s="83">
        <f t="shared" si="29"/>
        <v>218</v>
      </c>
      <c r="Q220" s="1">
        <f t="shared" si="30"/>
        <v>17.312000000000001</v>
      </c>
      <c r="R220" s="1">
        <f t="shared" si="31"/>
        <v>17.354375000000001</v>
      </c>
      <c r="S220" s="1">
        <f t="shared" si="24"/>
        <v>11.93</v>
      </c>
      <c r="T220" s="7">
        <f t="shared" si="25"/>
        <v>915.39499999999987</v>
      </c>
      <c r="U220" s="1">
        <f t="shared" si="26"/>
        <v>13.207873690115488</v>
      </c>
      <c r="V220" s="7">
        <f t="shared" si="27"/>
        <v>995.6998592884089</v>
      </c>
      <c r="W220" s="1">
        <f t="shared" si="32"/>
        <v>29.571248399999995</v>
      </c>
      <c r="X220" s="1">
        <f t="shared" si="33"/>
        <v>10.781999999999998</v>
      </c>
      <c r="Y220" s="1">
        <f t="shared" si="34"/>
        <v>20.176624199999996</v>
      </c>
      <c r="Z220" s="7">
        <f t="shared" ref="Z220:Z283" si="35">(Z219+Y220)</f>
        <v>1230.9451674000004</v>
      </c>
    </row>
    <row r="221" spans="1:26">
      <c r="A221" s="6">
        <v>-122.59</v>
      </c>
      <c r="B221" s="6">
        <v>58.83</v>
      </c>
      <c r="C221" s="6">
        <v>309</v>
      </c>
      <c r="D221" s="6">
        <v>2846</v>
      </c>
      <c r="E221" s="6">
        <v>1971</v>
      </c>
      <c r="F221" s="6">
        <v>8</v>
      </c>
      <c r="G221" s="6">
        <v>7</v>
      </c>
      <c r="H221" s="6">
        <v>22.98</v>
      </c>
      <c r="I221" s="6">
        <v>9.9499999999999993</v>
      </c>
      <c r="J221" s="6">
        <v>3.49</v>
      </c>
      <c r="K221" s="1">
        <f t="shared" si="28"/>
        <v>16.465</v>
      </c>
      <c r="L221" s="83">
        <f t="shared" si="29"/>
        <v>219</v>
      </c>
      <c r="Q221" s="1">
        <f t="shared" si="30"/>
        <v>17.110999999999997</v>
      </c>
      <c r="R221" s="1">
        <f t="shared" si="31"/>
        <v>17.228750000000002</v>
      </c>
      <c r="S221" s="1">
        <f t="shared" si="24"/>
        <v>11.465</v>
      </c>
      <c r="T221" s="7">
        <f t="shared" si="25"/>
        <v>926.8599999999999</v>
      </c>
      <c r="U221" s="1">
        <f t="shared" si="26"/>
        <v>12.693065537064046</v>
      </c>
      <c r="V221" s="7">
        <f t="shared" si="27"/>
        <v>1008.392924825473</v>
      </c>
      <c r="W221" s="1">
        <f t="shared" si="32"/>
        <v>29.071046400000004</v>
      </c>
      <c r="X221" s="1">
        <f t="shared" si="33"/>
        <v>9.9179999999999975</v>
      </c>
      <c r="Y221" s="1">
        <f t="shared" si="34"/>
        <v>19.4945232</v>
      </c>
      <c r="Z221" s="7">
        <f t="shared" si="35"/>
        <v>1250.4396906000004</v>
      </c>
    </row>
    <row r="222" spans="1:26">
      <c r="A222" s="6">
        <v>-122.59</v>
      </c>
      <c r="B222" s="6">
        <v>58.83</v>
      </c>
      <c r="C222" s="6">
        <v>309</v>
      </c>
      <c r="D222" s="6">
        <v>2846</v>
      </c>
      <c r="E222" s="6">
        <v>1971</v>
      </c>
      <c r="F222" s="6">
        <v>8</v>
      </c>
      <c r="G222" s="6">
        <v>8</v>
      </c>
      <c r="H222" s="6">
        <v>23.2</v>
      </c>
      <c r="I222" s="6">
        <v>9.77</v>
      </c>
      <c r="J222" s="6">
        <v>3.01</v>
      </c>
      <c r="K222" s="1">
        <f t="shared" si="28"/>
        <v>16.484999999999999</v>
      </c>
      <c r="L222" s="83">
        <f t="shared" si="29"/>
        <v>220</v>
      </c>
      <c r="Q222" s="1">
        <f t="shared" si="30"/>
        <v>16.867000000000001</v>
      </c>
      <c r="R222" s="1">
        <f t="shared" si="31"/>
        <v>17.11</v>
      </c>
      <c r="S222" s="1">
        <f t="shared" si="24"/>
        <v>11.484999999999999</v>
      </c>
      <c r="T222" s="7">
        <f t="shared" si="25"/>
        <v>938.34499999999991</v>
      </c>
      <c r="U222" s="1">
        <f t="shared" si="26"/>
        <v>12.715207823216796</v>
      </c>
      <c r="V222" s="7">
        <f t="shared" si="27"/>
        <v>1021.1081326486898</v>
      </c>
      <c r="W222" s="1">
        <f t="shared" si="32"/>
        <v>29.319839999999999</v>
      </c>
      <c r="X222" s="1">
        <f t="shared" si="33"/>
        <v>9.5939999999999994</v>
      </c>
      <c r="Y222" s="1">
        <f t="shared" si="34"/>
        <v>19.45692</v>
      </c>
      <c r="Z222" s="7">
        <f t="shared" si="35"/>
        <v>1269.8966106000005</v>
      </c>
    </row>
    <row r="223" spans="1:26">
      <c r="A223" s="6">
        <v>-122.59</v>
      </c>
      <c r="B223" s="6">
        <v>58.83</v>
      </c>
      <c r="C223" s="6">
        <v>309</v>
      </c>
      <c r="D223" s="6">
        <v>2846</v>
      </c>
      <c r="E223" s="6">
        <v>1971</v>
      </c>
      <c r="F223" s="6">
        <v>8</v>
      </c>
      <c r="G223" s="6">
        <v>9</v>
      </c>
      <c r="H223" s="6">
        <v>23.45</v>
      </c>
      <c r="I223" s="6">
        <v>9.86</v>
      </c>
      <c r="J223" s="6">
        <v>3.07</v>
      </c>
      <c r="K223" s="1">
        <f t="shared" si="28"/>
        <v>16.655000000000001</v>
      </c>
      <c r="L223" s="83">
        <f t="shared" si="29"/>
        <v>221</v>
      </c>
      <c r="Q223" s="1">
        <f t="shared" si="30"/>
        <v>16.732999999999997</v>
      </c>
      <c r="R223" s="1">
        <f t="shared" si="31"/>
        <v>17.020624999999999</v>
      </c>
      <c r="S223" s="1">
        <f t="shared" si="24"/>
        <v>11.655000000000001</v>
      </c>
      <c r="T223" s="7">
        <f t="shared" si="25"/>
        <v>949.99999999999989</v>
      </c>
      <c r="U223" s="1">
        <f t="shared" si="26"/>
        <v>12.903417255515173</v>
      </c>
      <c r="V223" s="7">
        <f t="shared" si="27"/>
        <v>1034.0115499042049</v>
      </c>
      <c r="W223" s="1">
        <f t="shared" si="32"/>
        <v>29.592690000000001</v>
      </c>
      <c r="X223" s="1">
        <f t="shared" si="33"/>
        <v>9.7559999999999985</v>
      </c>
      <c r="Y223" s="1">
        <f t="shared" si="34"/>
        <v>19.674344999999999</v>
      </c>
      <c r="Z223" s="7">
        <f t="shared" si="35"/>
        <v>1289.5709556000004</v>
      </c>
    </row>
    <row r="224" spans="1:26">
      <c r="A224" s="6">
        <v>-122.59</v>
      </c>
      <c r="B224" s="6">
        <v>58.83</v>
      </c>
      <c r="C224" s="6">
        <v>309</v>
      </c>
      <c r="D224" s="6">
        <v>2846</v>
      </c>
      <c r="E224" s="6">
        <v>1971</v>
      </c>
      <c r="F224" s="6">
        <v>8</v>
      </c>
      <c r="G224" s="6">
        <v>10</v>
      </c>
      <c r="H224" s="6">
        <v>23.25</v>
      </c>
      <c r="I224" s="6">
        <v>9.67</v>
      </c>
      <c r="J224" s="6">
        <v>1.9</v>
      </c>
      <c r="K224" s="1">
        <f t="shared" si="28"/>
        <v>16.46</v>
      </c>
      <c r="L224" s="83">
        <f t="shared" si="29"/>
        <v>222</v>
      </c>
      <c r="Q224" s="1">
        <f t="shared" si="30"/>
        <v>16.598999999999997</v>
      </c>
      <c r="R224" s="1">
        <f t="shared" si="31"/>
        <v>16.894375</v>
      </c>
      <c r="S224" s="1">
        <f t="shared" si="24"/>
        <v>11.46</v>
      </c>
      <c r="T224" s="7">
        <f t="shared" si="25"/>
        <v>961.45999999999992</v>
      </c>
      <c r="U224" s="1">
        <f t="shared" si="26"/>
        <v>12.687529965525858</v>
      </c>
      <c r="V224" s="7">
        <f t="shared" si="27"/>
        <v>1046.6990798697307</v>
      </c>
      <c r="W224" s="1">
        <f t="shared" si="32"/>
        <v>29.375250000000001</v>
      </c>
      <c r="X224" s="1">
        <f t="shared" si="33"/>
        <v>9.4139999999999997</v>
      </c>
      <c r="Y224" s="1">
        <f t="shared" si="34"/>
        <v>19.394625000000001</v>
      </c>
      <c r="Z224" s="7">
        <f t="shared" si="35"/>
        <v>1308.9655806000003</v>
      </c>
    </row>
    <row r="225" spans="1:26">
      <c r="A225" s="6">
        <v>-122.59</v>
      </c>
      <c r="B225" s="6">
        <v>58.83</v>
      </c>
      <c r="C225" s="6">
        <v>309</v>
      </c>
      <c r="D225" s="6">
        <v>2846</v>
      </c>
      <c r="E225" s="6">
        <v>1971</v>
      </c>
      <c r="F225" s="6">
        <v>8</v>
      </c>
      <c r="G225" s="6">
        <v>11</v>
      </c>
      <c r="H225" s="6">
        <v>23.04</v>
      </c>
      <c r="I225" s="6">
        <v>9.02</v>
      </c>
      <c r="J225" s="6">
        <v>1.59</v>
      </c>
      <c r="K225" s="1">
        <f t="shared" si="28"/>
        <v>16.03</v>
      </c>
      <c r="L225" s="83">
        <f t="shared" si="29"/>
        <v>223</v>
      </c>
      <c r="Q225" s="1">
        <f t="shared" si="30"/>
        <v>16.419</v>
      </c>
      <c r="R225" s="1">
        <f t="shared" si="31"/>
        <v>16.684999999999999</v>
      </c>
      <c r="S225" s="1">
        <f t="shared" si="24"/>
        <v>11.030000000000001</v>
      </c>
      <c r="T225" s="7">
        <f t="shared" si="25"/>
        <v>972.4899999999999</v>
      </c>
      <c r="U225" s="1">
        <f t="shared" si="26"/>
        <v>12.21147081324173</v>
      </c>
      <c r="V225" s="7">
        <f t="shared" si="27"/>
        <v>1058.9105506829724</v>
      </c>
      <c r="W225" s="1">
        <f t="shared" si="32"/>
        <v>29.139705599999999</v>
      </c>
      <c r="X225" s="1">
        <f t="shared" si="33"/>
        <v>8.243999999999998</v>
      </c>
      <c r="Y225" s="1">
        <f t="shared" si="34"/>
        <v>18.691852799999999</v>
      </c>
      <c r="Z225" s="7">
        <f t="shared" si="35"/>
        <v>1327.6574334000004</v>
      </c>
    </row>
    <row r="226" spans="1:26">
      <c r="A226" s="6">
        <v>-122.59</v>
      </c>
      <c r="B226" s="6">
        <v>58.83</v>
      </c>
      <c r="C226" s="6">
        <v>309</v>
      </c>
      <c r="D226" s="6">
        <v>2846</v>
      </c>
      <c r="E226" s="6">
        <v>1971</v>
      </c>
      <c r="F226" s="6">
        <v>8</v>
      </c>
      <c r="G226" s="6">
        <v>12</v>
      </c>
      <c r="H226" s="6">
        <v>22.55</v>
      </c>
      <c r="I226" s="6">
        <v>9.4700000000000006</v>
      </c>
      <c r="J226" s="6">
        <v>1.96</v>
      </c>
      <c r="K226" s="1">
        <f t="shared" si="28"/>
        <v>16.010000000000002</v>
      </c>
      <c r="L226" s="83">
        <f t="shared" si="29"/>
        <v>224</v>
      </c>
      <c r="Q226" s="1">
        <f t="shared" si="30"/>
        <v>16.328000000000003</v>
      </c>
      <c r="R226" s="1">
        <f t="shared" si="31"/>
        <v>16.520624999999999</v>
      </c>
      <c r="S226" s="1">
        <f t="shared" si="24"/>
        <v>11.010000000000002</v>
      </c>
      <c r="T226" s="7">
        <f t="shared" si="25"/>
        <v>983.49999999999989</v>
      </c>
      <c r="U226" s="1">
        <f t="shared" si="26"/>
        <v>12.18932852708898</v>
      </c>
      <c r="V226" s="7">
        <f t="shared" si="27"/>
        <v>1071.0998792100613</v>
      </c>
      <c r="W226" s="1">
        <f t="shared" si="32"/>
        <v>28.561290000000003</v>
      </c>
      <c r="X226" s="1">
        <f t="shared" si="33"/>
        <v>9.0540000000000003</v>
      </c>
      <c r="Y226" s="1">
        <f t="shared" si="34"/>
        <v>18.807645000000001</v>
      </c>
      <c r="Z226" s="7">
        <f t="shared" si="35"/>
        <v>1346.4650784000005</v>
      </c>
    </row>
    <row r="227" spans="1:26">
      <c r="A227" s="6">
        <v>-122.59</v>
      </c>
      <c r="B227" s="6">
        <v>58.83</v>
      </c>
      <c r="C227" s="6">
        <v>309</v>
      </c>
      <c r="D227" s="6">
        <v>2846</v>
      </c>
      <c r="E227" s="6">
        <v>1971</v>
      </c>
      <c r="F227" s="6">
        <v>8</v>
      </c>
      <c r="G227" s="6">
        <v>13</v>
      </c>
      <c r="H227" s="6">
        <v>23.46</v>
      </c>
      <c r="I227" s="6">
        <v>8.5399999999999991</v>
      </c>
      <c r="J227" s="6">
        <v>1.1100000000000001</v>
      </c>
      <c r="K227" s="1">
        <f t="shared" si="28"/>
        <v>16</v>
      </c>
      <c r="L227" s="83">
        <f t="shared" si="29"/>
        <v>225</v>
      </c>
      <c r="Q227" s="1">
        <f t="shared" si="30"/>
        <v>16.231000000000002</v>
      </c>
      <c r="R227" s="1">
        <f t="shared" si="31"/>
        <v>16.379375</v>
      </c>
      <c r="S227" s="1">
        <f t="shared" si="24"/>
        <v>11</v>
      </c>
      <c r="T227" s="7">
        <f t="shared" si="25"/>
        <v>994.49999999999989</v>
      </c>
      <c r="U227" s="1">
        <f t="shared" si="26"/>
        <v>12.178257384012603</v>
      </c>
      <c r="V227" s="7">
        <f t="shared" si="27"/>
        <v>1083.2781365940739</v>
      </c>
      <c r="W227" s="1">
        <f t="shared" si="32"/>
        <v>29.603385600000003</v>
      </c>
      <c r="X227" s="1">
        <f t="shared" si="33"/>
        <v>7.3799999999999981</v>
      </c>
      <c r="Y227" s="1">
        <f t="shared" si="34"/>
        <v>18.491692799999999</v>
      </c>
      <c r="Z227" s="7">
        <f t="shared" si="35"/>
        <v>1364.9567712000005</v>
      </c>
    </row>
    <row r="228" spans="1:26">
      <c r="A228" s="6">
        <v>-122.59</v>
      </c>
      <c r="B228" s="6">
        <v>58.83</v>
      </c>
      <c r="C228" s="6">
        <v>309</v>
      </c>
      <c r="D228" s="6">
        <v>2846</v>
      </c>
      <c r="E228" s="6">
        <v>1971</v>
      </c>
      <c r="F228" s="6">
        <v>8</v>
      </c>
      <c r="G228" s="6">
        <v>14</v>
      </c>
      <c r="H228" s="6">
        <v>22.12</v>
      </c>
      <c r="I228" s="6">
        <v>9.33</v>
      </c>
      <c r="J228" s="6">
        <v>3.06</v>
      </c>
      <c r="K228" s="1">
        <f t="shared" si="28"/>
        <v>15.725000000000001</v>
      </c>
      <c r="L228" s="83">
        <f t="shared" si="29"/>
        <v>226</v>
      </c>
      <c r="Q228" s="1">
        <f t="shared" si="30"/>
        <v>16.045000000000002</v>
      </c>
      <c r="R228" s="1">
        <f t="shared" si="31"/>
        <v>16.228750000000002</v>
      </c>
      <c r="S228" s="1">
        <f t="shared" si="24"/>
        <v>10.725000000000001</v>
      </c>
      <c r="T228" s="7">
        <f t="shared" si="25"/>
        <v>1005.2249999999999</v>
      </c>
      <c r="U228" s="1">
        <f t="shared" si="26"/>
        <v>11.87380094941229</v>
      </c>
      <c r="V228" s="7">
        <f t="shared" si="27"/>
        <v>1095.1519375434862</v>
      </c>
      <c r="W228" s="1">
        <f t="shared" si="32"/>
        <v>28.020470400000008</v>
      </c>
      <c r="X228" s="1">
        <f t="shared" si="33"/>
        <v>8.8019999999999996</v>
      </c>
      <c r="Y228" s="1">
        <f t="shared" si="34"/>
        <v>18.411235200000004</v>
      </c>
      <c r="Z228" s="7">
        <f t="shared" si="35"/>
        <v>1383.3680064000005</v>
      </c>
    </row>
    <row r="229" spans="1:26">
      <c r="A229" s="6">
        <v>-122.59</v>
      </c>
      <c r="B229" s="6">
        <v>58.83</v>
      </c>
      <c r="C229" s="6">
        <v>309</v>
      </c>
      <c r="D229" s="6">
        <v>2846</v>
      </c>
      <c r="E229" s="6">
        <v>1971</v>
      </c>
      <c r="F229" s="6">
        <v>8</v>
      </c>
      <c r="G229" s="6">
        <v>15</v>
      </c>
      <c r="H229" s="73">
        <v>21.05</v>
      </c>
      <c r="I229" s="6">
        <v>8.83</v>
      </c>
      <c r="J229" s="6">
        <v>1.85</v>
      </c>
      <c r="K229" s="1">
        <f t="shared" si="28"/>
        <v>14.940000000000001</v>
      </c>
      <c r="L229" s="83">
        <f t="shared" si="29"/>
        <v>227</v>
      </c>
      <c r="Q229" s="1">
        <f t="shared" si="30"/>
        <v>15.741</v>
      </c>
      <c r="R229" s="1">
        <f t="shared" si="31"/>
        <v>16.038125000000004</v>
      </c>
      <c r="S229" s="1">
        <f t="shared" si="24"/>
        <v>9.9400000000000013</v>
      </c>
      <c r="T229" s="7">
        <f t="shared" si="25"/>
        <v>1015.165</v>
      </c>
      <c r="U229" s="1">
        <f t="shared" si="26"/>
        <v>11.004716217916846</v>
      </c>
      <c r="V229" s="7">
        <f t="shared" si="27"/>
        <v>1106.156653761403</v>
      </c>
      <c r="W229" s="1">
        <f t="shared" si="32"/>
        <v>26.53989</v>
      </c>
      <c r="X229" s="1">
        <f t="shared" si="33"/>
        <v>7.9019999999999992</v>
      </c>
      <c r="Y229" s="1">
        <f t="shared" si="34"/>
        <v>17.220945</v>
      </c>
      <c r="Z229" s="7">
        <f t="shared" si="35"/>
        <v>1400.5889514000005</v>
      </c>
    </row>
    <row r="230" spans="1:26">
      <c r="A230" s="6">
        <v>-122.59</v>
      </c>
      <c r="B230" s="6">
        <v>58.83</v>
      </c>
      <c r="C230" s="6">
        <v>309</v>
      </c>
      <c r="D230" s="6">
        <v>2846</v>
      </c>
      <c r="E230" s="6">
        <v>1971</v>
      </c>
      <c r="F230" s="6">
        <v>8</v>
      </c>
      <c r="G230" s="6">
        <v>16</v>
      </c>
      <c r="H230" s="6">
        <v>21.35</v>
      </c>
      <c r="I230" s="6">
        <v>8.4700000000000006</v>
      </c>
      <c r="J230" s="6">
        <v>2.4900000000000002</v>
      </c>
      <c r="K230" s="1">
        <f t="shared" si="28"/>
        <v>14.91</v>
      </c>
      <c r="L230" s="83">
        <f t="shared" si="29"/>
        <v>228</v>
      </c>
      <c r="Q230" s="1">
        <f t="shared" si="30"/>
        <v>15.517000000000001</v>
      </c>
      <c r="R230" s="1">
        <f t="shared" si="31"/>
        <v>15.841250000000002</v>
      </c>
      <c r="S230" s="1">
        <f t="shared" si="24"/>
        <v>9.91</v>
      </c>
      <c r="T230" s="7">
        <f t="shared" si="25"/>
        <v>1025.075</v>
      </c>
      <c r="U230" s="1">
        <f t="shared" si="26"/>
        <v>10.971502788687719</v>
      </c>
      <c r="V230" s="7">
        <f t="shared" si="27"/>
        <v>1117.1281565500908</v>
      </c>
      <c r="W230" s="1">
        <f t="shared" si="32"/>
        <v>26.974410000000002</v>
      </c>
      <c r="X230" s="1">
        <f t="shared" si="33"/>
        <v>7.2540000000000004</v>
      </c>
      <c r="Y230" s="1">
        <f t="shared" si="34"/>
        <v>17.114205000000002</v>
      </c>
      <c r="Z230" s="7">
        <f t="shared" si="35"/>
        <v>1417.7031564000006</v>
      </c>
    </row>
    <row r="231" spans="1:26">
      <c r="A231" s="6">
        <v>-122.59</v>
      </c>
      <c r="B231" s="6">
        <v>58.83</v>
      </c>
      <c r="C231" s="6">
        <v>309</v>
      </c>
      <c r="D231" s="6">
        <v>2846</v>
      </c>
      <c r="E231" s="6">
        <v>1971</v>
      </c>
      <c r="F231" s="6">
        <v>8</v>
      </c>
      <c r="G231" s="6">
        <v>17</v>
      </c>
      <c r="H231" s="6">
        <v>21.6</v>
      </c>
      <c r="I231" s="6">
        <v>9.15</v>
      </c>
      <c r="J231" s="6">
        <v>3.03</v>
      </c>
      <c r="K231" s="1">
        <f t="shared" si="28"/>
        <v>15.375</v>
      </c>
      <c r="L231" s="83">
        <f t="shared" si="29"/>
        <v>229</v>
      </c>
      <c r="Q231" s="1">
        <f t="shared" si="30"/>
        <v>15.39</v>
      </c>
      <c r="R231" s="1">
        <f t="shared" si="31"/>
        <v>15.681250000000002</v>
      </c>
      <c r="S231" s="1">
        <f t="shared" si="24"/>
        <v>10.375</v>
      </c>
      <c r="T231" s="7">
        <f t="shared" si="25"/>
        <v>1035.45</v>
      </c>
      <c r="U231" s="1">
        <f t="shared" si="26"/>
        <v>11.486310941739159</v>
      </c>
      <c r="V231" s="7">
        <f t="shared" si="27"/>
        <v>1128.6144674918301</v>
      </c>
      <c r="W231" s="1">
        <f t="shared" si="32"/>
        <v>27.324960000000004</v>
      </c>
      <c r="X231" s="1">
        <f t="shared" si="33"/>
        <v>8.4779999999999998</v>
      </c>
      <c r="Y231" s="1">
        <f t="shared" si="34"/>
        <v>17.901480000000003</v>
      </c>
      <c r="Z231" s="7">
        <f t="shared" si="35"/>
        <v>1435.6046364000006</v>
      </c>
    </row>
    <row r="232" spans="1:26">
      <c r="A232" s="6">
        <v>-122.59</v>
      </c>
      <c r="B232" s="6">
        <v>58.83</v>
      </c>
      <c r="C232" s="6">
        <v>309</v>
      </c>
      <c r="D232" s="6">
        <v>2846</v>
      </c>
      <c r="E232" s="6">
        <v>1971</v>
      </c>
      <c r="F232" s="6">
        <v>8</v>
      </c>
      <c r="G232" s="6">
        <v>18</v>
      </c>
      <c r="H232" s="6">
        <v>21.21</v>
      </c>
      <c r="I232" s="6">
        <v>8.9</v>
      </c>
      <c r="J232" s="6">
        <v>2.92</v>
      </c>
      <c r="K232" s="1">
        <f t="shared" si="28"/>
        <v>15.055</v>
      </c>
      <c r="L232" s="83">
        <f t="shared" si="29"/>
        <v>230</v>
      </c>
      <c r="Q232" s="1">
        <f t="shared" si="30"/>
        <v>15.201000000000002</v>
      </c>
      <c r="R232" s="1">
        <f t="shared" si="31"/>
        <v>15.505625</v>
      </c>
      <c r="S232" s="1">
        <f t="shared" si="24"/>
        <v>10.055</v>
      </c>
      <c r="T232" s="7">
        <f t="shared" si="25"/>
        <v>1045.5050000000001</v>
      </c>
      <c r="U232" s="1">
        <f t="shared" si="26"/>
        <v>11.132034363295157</v>
      </c>
      <c r="V232" s="7">
        <f t="shared" si="27"/>
        <v>1139.7465018551252</v>
      </c>
      <c r="W232" s="1">
        <f t="shared" si="32"/>
        <v>26.773515600000003</v>
      </c>
      <c r="X232" s="1">
        <f t="shared" si="33"/>
        <v>8.0280000000000005</v>
      </c>
      <c r="Y232" s="1">
        <f t="shared" si="34"/>
        <v>17.400757800000001</v>
      </c>
      <c r="Z232" s="7">
        <f t="shared" si="35"/>
        <v>1453.0053942000006</v>
      </c>
    </row>
    <row r="233" spans="1:26">
      <c r="A233" s="6">
        <v>-122.59</v>
      </c>
      <c r="B233" s="6">
        <v>58.83</v>
      </c>
      <c r="C233" s="6">
        <v>309</v>
      </c>
      <c r="D233" s="6">
        <v>2846</v>
      </c>
      <c r="E233" s="6">
        <v>1971</v>
      </c>
      <c r="F233" s="6">
        <v>8</v>
      </c>
      <c r="G233" s="6">
        <v>19</v>
      </c>
      <c r="H233" s="6">
        <v>20.53</v>
      </c>
      <c r="I233" s="6">
        <v>8.59</v>
      </c>
      <c r="J233" s="6">
        <v>1.91</v>
      </c>
      <c r="K233" s="1">
        <f t="shared" si="28"/>
        <v>14.56</v>
      </c>
      <c r="L233" s="83">
        <f t="shared" si="29"/>
        <v>231</v>
      </c>
      <c r="Q233" s="1">
        <f t="shared" si="30"/>
        <v>14.968000000000004</v>
      </c>
      <c r="R233" s="1">
        <f t="shared" si="31"/>
        <v>15.321875000000002</v>
      </c>
      <c r="S233" s="1">
        <f t="shared" si="24"/>
        <v>9.56</v>
      </c>
      <c r="T233" s="7">
        <f t="shared" si="25"/>
        <v>1055.0650000000001</v>
      </c>
      <c r="U233" s="1">
        <f t="shared" si="26"/>
        <v>10.584012781014591</v>
      </c>
      <c r="V233" s="7">
        <f t="shared" si="27"/>
        <v>1150.3305146361397</v>
      </c>
      <c r="W233" s="1">
        <f t="shared" si="32"/>
        <v>25.7509044</v>
      </c>
      <c r="X233" s="1">
        <f t="shared" si="33"/>
        <v>7.4699999999999989</v>
      </c>
      <c r="Y233" s="1">
        <f t="shared" si="34"/>
        <v>16.610452199999997</v>
      </c>
      <c r="Z233" s="7">
        <f t="shared" si="35"/>
        <v>1469.6158464000007</v>
      </c>
    </row>
    <row r="234" spans="1:26">
      <c r="A234" s="6">
        <v>-122.59</v>
      </c>
      <c r="B234" s="6">
        <v>58.83</v>
      </c>
      <c r="C234" s="6">
        <v>309</v>
      </c>
      <c r="D234" s="6">
        <v>2846</v>
      </c>
      <c r="E234" s="6">
        <v>1971</v>
      </c>
      <c r="F234" s="6">
        <v>8</v>
      </c>
      <c r="G234" s="6">
        <v>20</v>
      </c>
      <c r="H234" s="6">
        <v>20.59</v>
      </c>
      <c r="I234" s="6">
        <v>8.02</v>
      </c>
      <c r="J234" s="6">
        <v>1.69</v>
      </c>
      <c r="K234" s="1">
        <f t="shared" si="28"/>
        <v>14.305</v>
      </c>
      <c r="L234" s="83">
        <f t="shared" si="29"/>
        <v>232</v>
      </c>
      <c r="Q234" s="1">
        <f t="shared" si="30"/>
        <v>14.841000000000003</v>
      </c>
      <c r="R234" s="1">
        <f t="shared" si="31"/>
        <v>15.108750000000002</v>
      </c>
      <c r="S234" s="1">
        <f t="shared" si="24"/>
        <v>9.3049999999999997</v>
      </c>
      <c r="T234" s="7">
        <f t="shared" si="25"/>
        <v>1064.3700000000001</v>
      </c>
      <c r="U234" s="1">
        <f t="shared" si="26"/>
        <v>10.301698632567025</v>
      </c>
      <c r="V234" s="7">
        <f t="shared" si="27"/>
        <v>1160.6322132687067</v>
      </c>
      <c r="W234" s="1">
        <f t="shared" si="32"/>
        <v>25.844259599999997</v>
      </c>
      <c r="X234" s="1">
        <f t="shared" si="33"/>
        <v>6.4439999999999991</v>
      </c>
      <c r="Y234" s="1">
        <f t="shared" si="34"/>
        <v>16.144129799999998</v>
      </c>
      <c r="Z234" s="7">
        <f t="shared" si="35"/>
        <v>1485.7599762000007</v>
      </c>
    </row>
    <row r="235" spans="1:26">
      <c r="A235" s="6">
        <v>-122.59</v>
      </c>
      <c r="B235" s="6">
        <v>58.83</v>
      </c>
      <c r="C235" s="6">
        <v>309</v>
      </c>
      <c r="D235" s="6">
        <v>2846</v>
      </c>
      <c r="E235" s="6">
        <v>1971</v>
      </c>
      <c r="F235" s="6">
        <v>8</v>
      </c>
      <c r="G235" s="6">
        <v>21</v>
      </c>
      <c r="H235" s="6">
        <v>20.86</v>
      </c>
      <c r="I235" s="6">
        <v>7.58</v>
      </c>
      <c r="J235" s="6">
        <v>1.79</v>
      </c>
      <c r="K235" s="1">
        <f t="shared" si="28"/>
        <v>14.219999999999999</v>
      </c>
      <c r="L235" s="83">
        <f t="shared" si="29"/>
        <v>233</v>
      </c>
      <c r="Q235" s="1">
        <f t="shared" si="30"/>
        <v>14.702999999999999</v>
      </c>
      <c r="R235" s="1">
        <f t="shared" si="31"/>
        <v>14.886250000000002</v>
      </c>
      <c r="S235" s="1">
        <f t="shared" si="24"/>
        <v>9.2199999999999989</v>
      </c>
      <c r="T235" s="7">
        <f t="shared" si="25"/>
        <v>1073.5900000000001</v>
      </c>
      <c r="U235" s="1">
        <f t="shared" si="26"/>
        <v>10.207593916417835</v>
      </c>
      <c r="V235" s="7">
        <f t="shared" si="27"/>
        <v>1170.8398071851245</v>
      </c>
      <c r="W235" s="1">
        <f t="shared" si="32"/>
        <v>26.256873600000002</v>
      </c>
      <c r="X235" s="1">
        <f t="shared" si="33"/>
        <v>5.6519999999999992</v>
      </c>
      <c r="Y235" s="1">
        <f t="shared" si="34"/>
        <v>15.9544368</v>
      </c>
      <c r="Z235" s="7">
        <f t="shared" si="35"/>
        <v>1501.7144130000006</v>
      </c>
    </row>
    <row r="236" spans="1:26">
      <c r="A236" s="6">
        <v>-122.59</v>
      </c>
      <c r="B236" s="6">
        <v>58.83</v>
      </c>
      <c r="C236" s="6">
        <v>309</v>
      </c>
      <c r="D236" s="6">
        <v>2846</v>
      </c>
      <c r="E236" s="6">
        <v>1971</v>
      </c>
      <c r="F236" s="6">
        <v>8</v>
      </c>
      <c r="G236" s="6">
        <v>22</v>
      </c>
      <c r="H236" s="6">
        <v>21.19</v>
      </c>
      <c r="I236" s="6">
        <v>7.12</v>
      </c>
      <c r="J236" s="6">
        <v>1.87</v>
      </c>
      <c r="K236" s="1">
        <f t="shared" si="28"/>
        <v>14.155000000000001</v>
      </c>
      <c r="L236" s="83">
        <f t="shared" si="29"/>
        <v>234</v>
      </c>
      <c r="Q236" s="1">
        <f t="shared" si="30"/>
        <v>14.459</v>
      </c>
      <c r="R236" s="1">
        <f t="shared" si="31"/>
        <v>14.690000000000003</v>
      </c>
      <c r="S236" s="1">
        <f t="shared" si="24"/>
        <v>9.1550000000000011</v>
      </c>
      <c r="T236" s="7">
        <f t="shared" si="25"/>
        <v>1082.7450000000001</v>
      </c>
      <c r="U236" s="1">
        <f t="shared" si="26"/>
        <v>10.135631486421399</v>
      </c>
      <c r="V236" s="7">
        <f t="shared" si="27"/>
        <v>1180.9754386715458</v>
      </c>
      <c r="W236" s="1">
        <f t="shared" si="32"/>
        <v>26.744547599999997</v>
      </c>
      <c r="X236" s="1">
        <f t="shared" si="33"/>
        <v>4.8239999999999998</v>
      </c>
      <c r="Y236" s="1">
        <f t="shared" si="34"/>
        <v>15.784273799999998</v>
      </c>
      <c r="Z236" s="7">
        <f t="shared" si="35"/>
        <v>1517.4986868000005</v>
      </c>
    </row>
    <row r="237" spans="1:26">
      <c r="A237" s="6">
        <v>-122.59</v>
      </c>
      <c r="B237" s="6">
        <v>58.83</v>
      </c>
      <c r="C237" s="6">
        <v>309</v>
      </c>
      <c r="D237" s="6">
        <v>2846</v>
      </c>
      <c r="E237" s="6">
        <v>1971</v>
      </c>
      <c r="F237" s="6">
        <v>8</v>
      </c>
      <c r="G237" s="6">
        <v>23</v>
      </c>
      <c r="H237" s="6">
        <v>19.13</v>
      </c>
      <c r="I237" s="6">
        <v>7.33</v>
      </c>
      <c r="J237" s="6">
        <v>2.17</v>
      </c>
      <c r="K237" s="1">
        <f t="shared" si="28"/>
        <v>13.23</v>
      </c>
      <c r="L237" s="83">
        <f t="shared" si="29"/>
        <v>235</v>
      </c>
      <c r="Q237" s="1">
        <f t="shared" si="30"/>
        <v>14.094000000000003</v>
      </c>
      <c r="R237" s="1">
        <f t="shared" si="31"/>
        <v>14.476250000000004</v>
      </c>
      <c r="S237" s="1">
        <f t="shared" si="24"/>
        <v>8.23</v>
      </c>
      <c r="T237" s="7">
        <f t="shared" si="25"/>
        <v>1090.9750000000001</v>
      </c>
      <c r="U237" s="1">
        <f t="shared" si="26"/>
        <v>9.1115507518567025</v>
      </c>
      <c r="V237" s="7">
        <f t="shared" si="27"/>
        <v>1190.0869894234024</v>
      </c>
      <c r="W237" s="1">
        <f t="shared" si="32"/>
        <v>23.4009204</v>
      </c>
      <c r="X237" s="1">
        <f t="shared" si="33"/>
        <v>5.202</v>
      </c>
      <c r="Y237" s="1">
        <f t="shared" si="34"/>
        <v>14.301460200000001</v>
      </c>
      <c r="Z237" s="7">
        <f t="shared" si="35"/>
        <v>1531.8001470000006</v>
      </c>
    </row>
    <row r="238" spans="1:26">
      <c r="A238" s="6">
        <v>-122.59</v>
      </c>
      <c r="B238" s="6">
        <v>58.83</v>
      </c>
      <c r="C238" s="6">
        <v>309</v>
      </c>
      <c r="D238" s="6">
        <v>2846</v>
      </c>
      <c r="E238" s="6">
        <v>1971</v>
      </c>
      <c r="F238" s="6">
        <v>8</v>
      </c>
      <c r="G238" s="6">
        <v>24</v>
      </c>
      <c r="H238" s="6">
        <v>19.2</v>
      </c>
      <c r="I238" s="6">
        <v>6.38</v>
      </c>
      <c r="J238" s="6">
        <v>2.09</v>
      </c>
      <c r="K238" s="1">
        <f t="shared" si="28"/>
        <v>12.79</v>
      </c>
      <c r="L238" s="83">
        <f t="shared" si="29"/>
        <v>236</v>
      </c>
      <c r="Q238" s="1">
        <f t="shared" si="30"/>
        <v>13.739999999999998</v>
      </c>
      <c r="R238" s="1">
        <f t="shared" si="31"/>
        <v>14.21125</v>
      </c>
      <c r="S238" s="1">
        <f t="shared" si="24"/>
        <v>7.7899999999999991</v>
      </c>
      <c r="T238" s="7">
        <f t="shared" si="25"/>
        <v>1098.7650000000001</v>
      </c>
      <c r="U238" s="1">
        <f t="shared" si="26"/>
        <v>8.6244204564961979</v>
      </c>
      <c r="V238" s="7">
        <f t="shared" si="27"/>
        <v>1198.7114098798986</v>
      </c>
      <c r="W238" s="1">
        <f t="shared" si="32"/>
        <v>23.526240000000001</v>
      </c>
      <c r="X238" s="1">
        <f t="shared" si="33"/>
        <v>3.4919999999999991</v>
      </c>
      <c r="Y238" s="1">
        <f t="shared" si="34"/>
        <v>13.509119999999999</v>
      </c>
      <c r="Z238" s="7">
        <f t="shared" si="35"/>
        <v>1545.3092670000005</v>
      </c>
    </row>
    <row r="239" spans="1:26">
      <c r="A239" s="6">
        <v>-122.59</v>
      </c>
      <c r="B239" s="6">
        <v>58.83</v>
      </c>
      <c r="C239" s="6">
        <v>309</v>
      </c>
      <c r="D239" s="6">
        <v>2846</v>
      </c>
      <c r="E239" s="6">
        <v>1971</v>
      </c>
      <c r="F239" s="6">
        <v>8</v>
      </c>
      <c r="G239" s="6">
        <v>25</v>
      </c>
      <c r="H239" s="6">
        <v>19.649999999999999</v>
      </c>
      <c r="I239" s="6">
        <v>6.29</v>
      </c>
      <c r="J239" s="6">
        <v>1.27</v>
      </c>
      <c r="K239" s="1">
        <f t="shared" si="28"/>
        <v>12.969999999999999</v>
      </c>
      <c r="L239" s="83">
        <f t="shared" si="29"/>
        <v>237</v>
      </c>
      <c r="Q239" s="1">
        <f t="shared" si="30"/>
        <v>13.472999999999999</v>
      </c>
      <c r="R239" s="1">
        <f t="shared" si="31"/>
        <v>13.910625</v>
      </c>
      <c r="S239" s="1">
        <f t="shared" si="24"/>
        <v>7.9699999999999989</v>
      </c>
      <c r="T239" s="7">
        <f t="shared" si="25"/>
        <v>1106.7350000000001</v>
      </c>
      <c r="U239" s="1">
        <f t="shared" si="26"/>
        <v>8.8237010318709483</v>
      </c>
      <c r="V239" s="7">
        <f t="shared" si="27"/>
        <v>1207.5351109117696</v>
      </c>
      <c r="W239" s="1">
        <f t="shared" si="32"/>
        <v>24.312209999999997</v>
      </c>
      <c r="X239" s="1">
        <f t="shared" si="33"/>
        <v>3.3299999999999996</v>
      </c>
      <c r="Y239" s="1">
        <f t="shared" si="34"/>
        <v>13.821104999999998</v>
      </c>
      <c r="Z239" s="7">
        <f t="shared" si="35"/>
        <v>1559.1303720000005</v>
      </c>
    </row>
    <row r="240" spans="1:26">
      <c r="A240" s="6">
        <v>-122.59</v>
      </c>
      <c r="B240" s="6">
        <v>58.83</v>
      </c>
      <c r="C240" s="6">
        <v>309</v>
      </c>
      <c r="D240" s="6">
        <v>2846</v>
      </c>
      <c r="E240" s="6">
        <v>1971</v>
      </c>
      <c r="F240" s="6">
        <v>8</v>
      </c>
      <c r="G240" s="6">
        <v>26</v>
      </c>
      <c r="H240" s="6">
        <v>20.3</v>
      </c>
      <c r="I240" s="6">
        <v>6.2</v>
      </c>
      <c r="J240" s="6">
        <v>2.3199999999999998</v>
      </c>
      <c r="K240" s="1">
        <f t="shared" si="28"/>
        <v>13.25</v>
      </c>
      <c r="L240" s="83">
        <f t="shared" si="29"/>
        <v>238</v>
      </c>
      <c r="Q240" s="1">
        <f t="shared" si="30"/>
        <v>13.279</v>
      </c>
      <c r="R240" s="1">
        <f t="shared" si="31"/>
        <v>13.685</v>
      </c>
      <c r="S240" s="1">
        <f t="shared" si="24"/>
        <v>8.25</v>
      </c>
      <c r="T240" s="7">
        <f t="shared" si="25"/>
        <v>1114.9850000000001</v>
      </c>
      <c r="U240" s="1">
        <f t="shared" si="26"/>
        <v>9.1336930380094525</v>
      </c>
      <c r="V240" s="7">
        <f t="shared" si="27"/>
        <v>1216.668803949779</v>
      </c>
      <c r="W240" s="1">
        <f t="shared" si="32"/>
        <v>25.387440000000005</v>
      </c>
      <c r="X240" s="1">
        <f t="shared" si="33"/>
        <v>3.1679999999999997</v>
      </c>
      <c r="Y240" s="1">
        <f t="shared" si="34"/>
        <v>14.277720000000002</v>
      </c>
      <c r="Z240" s="7">
        <f t="shared" si="35"/>
        <v>1573.4080920000006</v>
      </c>
    </row>
    <row r="241" spans="1:26">
      <c r="A241" s="6">
        <v>-122.59</v>
      </c>
      <c r="B241" s="6">
        <v>58.83</v>
      </c>
      <c r="C241" s="6">
        <v>309</v>
      </c>
      <c r="D241" s="6">
        <v>2846</v>
      </c>
      <c r="E241" s="6">
        <v>1971</v>
      </c>
      <c r="F241" s="6">
        <v>8</v>
      </c>
      <c r="G241" s="6">
        <v>27</v>
      </c>
      <c r="H241" s="6">
        <v>19.579999999999998</v>
      </c>
      <c r="I241" s="6">
        <v>6.43</v>
      </c>
      <c r="J241" s="6">
        <v>2.64</v>
      </c>
      <c r="K241" s="1">
        <f t="shared" si="28"/>
        <v>13.004999999999999</v>
      </c>
      <c r="L241" s="83">
        <f t="shared" si="29"/>
        <v>239</v>
      </c>
      <c r="Q241" s="1">
        <f t="shared" si="30"/>
        <v>13.049000000000001</v>
      </c>
      <c r="R241" s="1">
        <f t="shared" si="31"/>
        <v>13.490624999999998</v>
      </c>
      <c r="S241" s="1">
        <f t="shared" si="24"/>
        <v>8.004999999999999</v>
      </c>
      <c r="T241" s="7">
        <f t="shared" si="25"/>
        <v>1122.9900000000002</v>
      </c>
      <c r="U241" s="1">
        <f t="shared" si="26"/>
        <v>8.8624500326382609</v>
      </c>
      <c r="V241" s="7">
        <f t="shared" si="27"/>
        <v>1225.5312539824172</v>
      </c>
      <c r="W241" s="1">
        <f t="shared" si="32"/>
        <v>24.192182399999997</v>
      </c>
      <c r="X241" s="1">
        <f t="shared" si="33"/>
        <v>3.581999999999999</v>
      </c>
      <c r="Y241" s="1">
        <f t="shared" si="34"/>
        <v>13.887091199999997</v>
      </c>
      <c r="Z241" s="7">
        <f t="shared" si="35"/>
        <v>1587.2951832000006</v>
      </c>
    </row>
    <row r="242" spans="1:26">
      <c r="A242" s="6">
        <v>-122.59</v>
      </c>
      <c r="B242" s="6">
        <v>58.83</v>
      </c>
      <c r="C242" s="6">
        <v>309</v>
      </c>
      <c r="D242" s="6">
        <v>2846</v>
      </c>
      <c r="E242" s="6">
        <v>1971</v>
      </c>
      <c r="F242" s="6">
        <v>8</v>
      </c>
      <c r="G242" s="6">
        <v>28</v>
      </c>
      <c r="H242" s="6">
        <v>19.21</v>
      </c>
      <c r="I242" s="6">
        <v>6.51</v>
      </c>
      <c r="J242" s="6">
        <v>1.37</v>
      </c>
      <c r="K242" s="1">
        <f t="shared" si="28"/>
        <v>12.86</v>
      </c>
      <c r="L242" s="83">
        <f t="shared" si="29"/>
        <v>240</v>
      </c>
      <c r="Q242" s="1">
        <f t="shared" si="30"/>
        <v>12.975</v>
      </c>
      <c r="R242" s="1">
        <f t="shared" si="31"/>
        <v>13.31</v>
      </c>
      <c r="S242" s="1">
        <f t="shared" si="24"/>
        <v>7.8599999999999994</v>
      </c>
      <c r="T242" s="7">
        <f t="shared" si="25"/>
        <v>1130.8500000000001</v>
      </c>
      <c r="U242" s="1">
        <f t="shared" si="26"/>
        <v>8.7019184580308231</v>
      </c>
      <c r="V242" s="7">
        <f t="shared" si="27"/>
        <v>1234.233172440448</v>
      </c>
      <c r="W242" s="1">
        <f t="shared" si="32"/>
        <v>23.544075600000003</v>
      </c>
      <c r="X242" s="1">
        <f t="shared" si="33"/>
        <v>3.7259999999999991</v>
      </c>
      <c r="Y242" s="1">
        <f t="shared" si="34"/>
        <v>13.635037800000001</v>
      </c>
      <c r="Z242" s="7">
        <f t="shared" si="35"/>
        <v>1600.9302210000005</v>
      </c>
    </row>
    <row r="243" spans="1:26">
      <c r="A243" s="6">
        <v>-122.59</v>
      </c>
      <c r="B243" s="6">
        <v>58.83</v>
      </c>
      <c r="C243" s="6">
        <v>309</v>
      </c>
      <c r="D243" s="6">
        <v>2846</v>
      </c>
      <c r="E243" s="6">
        <v>1971</v>
      </c>
      <c r="F243" s="6">
        <v>8</v>
      </c>
      <c r="G243" s="6">
        <v>29</v>
      </c>
      <c r="H243" s="6">
        <v>18.38</v>
      </c>
      <c r="I243" s="6">
        <v>6.41</v>
      </c>
      <c r="J243" s="6">
        <v>1.54</v>
      </c>
      <c r="K243" s="1">
        <f t="shared" si="28"/>
        <v>12.395</v>
      </c>
      <c r="L243" s="83">
        <f t="shared" si="29"/>
        <v>241</v>
      </c>
      <c r="Q243" s="1">
        <f t="shared" si="30"/>
        <v>12.896000000000001</v>
      </c>
      <c r="R243" s="1">
        <f t="shared" si="31"/>
        <v>13.081875</v>
      </c>
      <c r="S243" s="1">
        <f t="shared" ref="S243:S277" si="36">K243-5</f>
        <v>7.3949999999999996</v>
      </c>
      <c r="T243" s="7">
        <f t="shared" ref="T243:T279" si="37">T242+S243</f>
        <v>1138.2450000000001</v>
      </c>
      <c r="U243" s="1">
        <f t="shared" ref="U243:U274" si="38">S243*AB$113</f>
        <v>8.187110304979381</v>
      </c>
      <c r="V243" s="7">
        <f t="shared" si="27"/>
        <v>1242.4202827454274</v>
      </c>
      <c r="W243" s="1">
        <f t="shared" si="32"/>
        <v>22.006550399999998</v>
      </c>
      <c r="X243" s="1">
        <f t="shared" si="33"/>
        <v>3.5459999999999998</v>
      </c>
      <c r="Y243" s="1">
        <f t="shared" si="34"/>
        <v>12.776275199999999</v>
      </c>
      <c r="Z243" s="7">
        <f t="shared" si="35"/>
        <v>1613.7064962000006</v>
      </c>
    </row>
    <row r="244" spans="1:26">
      <c r="A244" s="6">
        <v>-122.59</v>
      </c>
      <c r="B244" s="6">
        <v>58.83</v>
      </c>
      <c r="C244" s="6">
        <v>309</v>
      </c>
      <c r="D244" s="6">
        <v>2846</v>
      </c>
      <c r="E244" s="6">
        <v>1971</v>
      </c>
      <c r="F244" s="6">
        <v>8</v>
      </c>
      <c r="G244" s="6">
        <v>30</v>
      </c>
      <c r="H244" s="6">
        <v>18.05</v>
      </c>
      <c r="I244" s="6">
        <v>5.9</v>
      </c>
      <c r="J244" s="6">
        <v>1.76</v>
      </c>
      <c r="K244" s="1">
        <f t="shared" si="28"/>
        <v>11.975000000000001</v>
      </c>
      <c r="L244" s="83">
        <f t="shared" si="29"/>
        <v>242</v>
      </c>
      <c r="Q244" s="1">
        <f t="shared" si="30"/>
        <v>12.696999999999999</v>
      </c>
      <c r="R244" s="1">
        <f t="shared" si="31"/>
        <v>12.809375000000001</v>
      </c>
      <c r="S244" s="1">
        <f t="shared" si="36"/>
        <v>6.9750000000000014</v>
      </c>
      <c r="T244" s="7">
        <f t="shared" si="37"/>
        <v>1145.22</v>
      </c>
      <c r="U244" s="1">
        <f t="shared" si="38"/>
        <v>7.72212229577163</v>
      </c>
      <c r="V244" s="7">
        <f t="shared" si="27"/>
        <v>1250.142405041199</v>
      </c>
      <c r="W244" s="1">
        <f t="shared" si="32"/>
        <v>21.363090000000003</v>
      </c>
      <c r="X244" s="1">
        <f t="shared" si="33"/>
        <v>2.6280000000000001</v>
      </c>
      <c r="Y244" s="1">
        <f t="shared" si="34"/>
        <v>11.995545000000002</v>
      </c>
      <c r="Z244" s="7">
        <f t="shared" si="35"/>
        <v>1625.7020412000006</v>
      </c>
    </row>
    <row r="245" spans="1:26">
      <c r="A245" s="6">
        <v>-122.59</v>
      </c>
      <c r="B245" s="6">
        <v>58.83</v>
      </c>
      <c r="C245" s="6">
        <v>309</v>
      </c>
      <c r="D245" s="6">
        <v>2846</v>
      </c>
      <c r="E245" s="6">
        <v>1971</v>
      </c>
      <c r="F245" s="6">
        <v>8</v>
      </c>
      <c r="G245" s="6">
        <v>31</v>
      </c>
      <c r="H245" s="6">
        <v>18.059999999999999</v>
      </c>
      <c r="I245" s="6">
        <v>6.37</v>
      </c>
      <c r="J245" s="6">
        <v>1.99</v>
      </c>
      <c r="K245" s="1">
        <f t="shared" si="28"/>
        <v>12.215</v>
      </c>
      <c r="L245" s="83">
        <f t="shared" si="29"/>
        <v>243</v>
      </c>
      <c r="Q245" s="1">
        <f t="shared" si="30"/>
        <v>12.49</v>
      </c>
      <c r="R245" s="1">
        <f t="shared" si="31"/>
        <v>12.682500000000001</v>
      </c>
      <c r="S245" s="1">
        <f t="shared" si="36"/>
        <v>7.2149999999999999</v>
      </c>
      <c r="T245" s="7">
        <f t="shared" si="37"/>
        <v>1152.4349999999999</v>
      </c>
      <c r="U245" s="1">
        <f t="shared" si="38"/>
        <v>7.9878297296046306</v>
      </c>
      <c r="V245" s="7">
        <f t="shared" si="27"/>
        <v>1258.1302347708036</v>
      </c>
      <c r="W245" s="1">
        <f t="shared" si="32"/>
        <v>21.382857599999998</v>
      </c>
      <c r="X245" s="1">
        <f t="shared" si="33"/>
        <v>3.4739999999999998</v>
      </c>
      <c r="Y245" s="1">
        <f t="shared" si="34"/>
        <v>12.428428799999999</v>
      </c>
      <c r="Z245" s="7">
        <f t="shared" si="35"/>
        <v>1638.1304700000005</v>
      </c>
    </row>
    <row r="246" spans="1:26">
      <c r="A246" s="6">
        <v>-122.59</v>
      </c>
      <c r="B246" s="6">
        <v>58.83</v>
      </c>
      <c r="C246" s="6">
        <v>309</v>
      </c>
      <c r="D246" s="6">
        <v>2846</v>
      </c>
      <c r="E246" s="6">
        <v>1971</v>
      </c>
      <c r="F246" s="6">
        <v>9</v>
      </c>
      <c r="G246" s="6">
        <v>1</v>
      </c>
      <c r="H246" s="6">
        <v>18.739999999999998</v>
      </c>
      <c r="I246" s="6">
        <v>5.95</v>
      </c>
      <c r="J246" s="6">
        <v>2.9</v>
      </c>
      <c r="K246" s="1">
        <f t="shared" si="28"/>
        <v>12.344999999999999</v>
      </c>
      <c r="L246" s="83">
        <f t="shared" si="29"/>
        <v>244</v>
      </c>
      <c r="Q246" s="1">
        <f t="shared" si="30"/>
        <v>12.358000000000001</v>
      </c>
      <c r="R246" s="1">
        <f t="shared" si="31"/>
        <v>12.626875000000002</v>
      </c>
      <c r="S246" s="1">
        <f t="shared" si="36"/>
        <v>7.3449999999999989</v>
      </c>
      <c r="T246" s="7">
        <f t="shared" si="37"/>
        <v>1159.78</v>
      </c>
      <c r="U246" s="1">
        <f t="shared" si="38"/>
        <v>8.1317545895975059</v>
      </c>
      <c r="V246" s="7">
        <f t="shared" si="27"/>
        <v>1266.261989360401</v>
      </c>
      <c r="W246" s="1">
        <f t="shared" si="32"/>
        <v>22.687641599999996</v>
      </c>
      <c r="X246" s="1">
        <f t="shared" si="33"/>
        <v>2.7179999999999995</v>
      </c>
      <c r="Y246" s="1">
        <f t="shared" si="34"/>
        <v>12.702820799999998</v>
      </c>
      <c r="Z246" s="7">
        <f t="shared" si="35"/>
        <v>1650.8332908000004</v>
      </c>
    </row>
    <row r="247" spans="1:26">
      <c r="A247" s="6">
        <v>-122.59</v>
      </c>
      <c r="B247" s="6">
        <v>58.83</v>
      </c>
      <c r="C247" s="6">
        <v>309</v>
      </c>
      <c r="D247" s="6">
        <v>2846</v>
      </c>
      <c r="E247" s="6">
        <v>1971</v>
      </c>
      <c r="F247" s="6">
        <v>9</v>
      </c>
      <c r="G247" s="6">
        <v>2</v>
      </c>
      <c r="H247" s="6">
        <v>17.59</v>
      </c>
      <c r="I247" s="6">
        <v>6.29</v>
      </c>
      <c r="J247" s="6">
        <v>2.0299999999999998</v>
      </c>
      <c r="K247" s="1">
        <f t="shared" si="28"/>
        <v>11.94</v>
      </c>
      <c r="L247" s="83">
        <f t="shared" si="29"/>
        <v>245</v>
      </c>
      <c r="Q247" s="1">
        <f t="shared" si="30"/>
        <v>12.174000000000001</v>
      </c>
      <c r="R247" s="1">
        <f t="shared" si="31"/>
        <v>12.498125</v>
      </c>
      <c r="S247" s="1">
        <f t="shared" si="36"/>
        <v>6.9399999999999995</v>
      </c>
      <c r="T247" s="7">
        <f t="shared" si="37"/>
        <v>1166.72</v>
      </c>
      <c r="U247" s="1">
        <f t="shared" si="38"/>
        <v>7.6833732950043148</v>
      </c>
      <c r="V247" s="7">
        <f t="shared" si="27"/>
        <v>1273.9453626554052</v>
      </c>
      <c r="W247" s="1">
        <f t="shared" si="32"/>
        <v>20.435619599999999</v>
      </c>
      <c r="X247" s="1">
        <f t="shared" si="33"/>
        <v>3.3299999999999996</v>
      </c>
      <c r="Y247" s="1">
        <f t="shared" si="34"/>
        <v>11.882809799999999</v>
      </c>
      <c r="Z247" s="7">
        <f t="shared" si="35"/>
        <v>1662.7161006000003</v>
      </c>
    </row>
    <row r="248" spans="1:26">
      <c r="A248" s="6">
        <v>-122.59</v>
      </c>
      <c r="B248" s="6">
        <v>58.83</v>
      </c>
      <c r="C248" s="6">
        <v>309</v>
      </c>
      <c r="D248" s="6">
        <v>2846</v>
      </c>
      <c r="E248" s="6">
        <v>1971</v>
      </c>
      <c r="F248" s="6">
        <v>9</v>
      </c>
      <c r="G248" s="6">
        <v>3</v>
      </c>
      <c r="H248" s="6">
        <v>17.809999999999999</v>
      </c>
      <c r="I248" s="6">
        <v>5</v>
      </c>
      <c r="J248" s="6">
        <v>1.24</v>
      </c>
      <c r="K248" s="1">
        <f t="shared" si="28"/>
        <v>11.404999999999999</v>
      </c>
      <c r="L248" s="83">
        <f t="shared" si="29"/>
        <v>246</v>
      </c>
      <c r="Q248" s="1">
        <f t="shared" si="30"/>
        <v>11.976000000000003</v>
      </c>
      <c r="R248" s="1">
        <f t="shared" si="31"/>
        <v>12.2675</v>
      </c>
      <c r="S248" s="1">
        <f t="shared" si="36"/>
        <v>6.4049999999999994</v>
      </c>
      <c r="T248" s="7">
        <f t="shared" si="37"/>
        <v>1173.125</v>
      </c>
      <c r="U248" s="1">
        <f t="shared" si="38"/>
        <v>7.0910671404182466</v>
      </c>
      <c r="V248" s="7">
        <f t="shared" si="27"/>
        <v>1281.0364297958236</v>
      </c>
      <c r="W248" s="1">
        <f t="shared" si="32"/>
        <v>20.883627599999997</v>
      </c>
      <c r="X248" s="1">
        <f t="shared" si="33"/>
        <v>1.0079999999999993</v>
      </c>
      <c r="Y248" s="1">
        <f t="shared" si="34"/>
        <v>10.945813799999998</v>
      </c>
      <c r="Z248" s="7">
        <f t="shared" si="35"/>
        <v>1673.6619144000003</v>
      </c>
    </row>
    <row r="249" spans="1:26">
      <c r="A249" s="6">
        <v>-122.59</v>
      </c>
      <c r="B249" s="6">
        <v>58.83</v>
      </c>
      <c r="C249" s="6">
        <v>309</v>
      </c>
      <c r="D249" s="6">
        <v>2846</v>
      </c>
      <c r="E249" s="6">
        <v>1971</v>
      </c>
      <c r="F249" s="6">
        <v>9</v>
      </c>
      <c r="G249" s="6">
        <v>4</v>
      </c>
      <c r="H249" s="6">
        <v>17.38</v>
      </c>
      <c r="I249" s="6">
        <v>4.91</v>
      </c>
      <c r="J249" s="6">
        <v>2.65</v>
      </c>
      <c r="K249" s="1">
        <f t="shared" si="28"/>
        <v>11.145</v>
      </c>
      <c r="L249" s="83">
        <f t="shared" si="29"/>
        <v>247</v>
      </c>
      <c r="Q249" s="1">
        <f t="shared" si="30"/>
        <v>11.81</v>
      </c>
      <c r="R249" s="1">
        <f t="shared" si="31"/>
        <v>12.034999999999998</v>
      </c>
      <c r="S249" s="1">
        <f t="shared" si="36"/>
        <v>6.1449999999999996</v>
      </c>
      <c r="T249" s="7">
        <f t="shared" si="37"/>
        <v>1179.27</v>
      </c>
      <c r="U249" s="1">
        <f t="shared" si="38"/>
        <v>6.8032174204324951</v>
      </c>
      <c r="V249" s="7">
        <f t="shared" si="27"/>
        <v>1287.839647216256</v>
      </c>
      <c r="W249" s="1">
        <f t="shared" si="32"/>
        <v>20.000390400000001</v>
      </c>
      <c r="X249" s="1">
        <f t="shared" si="33"/>
        <v>0.84599999999999953</v>
      </c>
      <c r="Y249" s="1">
        <f t="shared" si="34"/>
        <v>10.4231952</v>
      </c>
      <c r="Z249" s="7">
        <f t="shared" si="35"/>
        <v>1684.0851096000004</v>
      </c>
    </row>
    <row r="250" spans="1:26">
      <c r="A250" s="6">
        <v>-122.59</v>
      </c>
      <c r="B250" s="6">
        <v>58.83</v>
      </c>
      <c r="C250" s="6">
        <v>309</v>
      </c>
      <c r="D250" s="6">
        <v>2846</v>
      </c>
      <c r="E250" s="6">
        <v>1971</v>
      </c>
      <c r="F250" s="6">
        <v>9</v>
      </c>
      <c r="G250" s="6">
        <v>5</v>
      </c>
      <c r="H250" s="6">
        <v>16.329999999999998</v>
      </c>
      <c r="I250" s="6">
        <v>4.76</v>
      </c>
      <c r="J250" s="6">
        <v>1.78</v>
      </c>
      <c r="K250" s="1">
        <f t="shared" si="28"/>
        <v>10.544999999999998</v>
      </c>
      <c r="L250" s="83">
        <f t="shared" si="29"/>
        <v>248</v>
      </c>
      <c r="Q250" s="1">
        <f t="shared" si="30"/>
        <v>11.475999999999999</v>
      </c>
      <c r="R250" s="1">
        <f t="shared" si="31"/>
        <v>11.745625</v>
      </c>
      <c r="S250" s="1">
        <f t="shared" si="36"/>
        <v>5.5449999999999982</v>
      </c>
      <c r="T250" s="7">
        <f t="shared" si="37"/>
        <v>1184.8150000000001</v>
      </c>
      <c r="U250" s="1">
        <f t="shared" si="38"/>
        <v>6.1389488358499875</v>
      </c>
      <c r="V250" s="7">
        <f t="shared" si="27"/>
        <v>1293.978596052106</v>
      </c>
      <c r="W250" s="1">
        <f t="shared" si="32"/>
        <v>17.713112399999996</v>
      </c>
      <c r="X250" s="1">
        <f t="shared" si="33"/>
        <v>0.57599999999999896</v>
      </c>
      <c r="Y250" s="1">
        <f t="shared" si="34"/>
        <v>9.1445561999999985</v>
      </c>
      <c r="Z250" s="7">
        <f t="shared" si="35"/>
        <v>1693.2296658000002</v>
      </c>
    </row>
    <row r="251" spans="1:26">
      <c r="A251" s="6">
        <v>-122.59</v>
      </c>
      <c r="B251" s="6">
        <v>58.83</v>
      </c>
      <c r="C251" s="6">
        <v>309</v>
      </c>
      <c r="D251" s="6">
        <v>2846</v>
      </c>
      <c r="E251" s="6">
        <v>1971</v>
      </c>
      <c r="F251" s="6">
        <v>9</v>
      </c>
      <c r="G251" s="6">
        <v>6</v>
      </c>
      <c r="H251" s="6">
        <v>16.260000000000002</v>
      </c>
      <c r="I251" s="6">
        <v>4.13</v>
      </c>
      <c r="J251" s="6">
        <v>2.37</v>
      </c>
      <c r="K251" s="1">
        <f t="shared" si="28"/>
        <v>10.195</v>
      </c>
      <c r="L251" s="83">
        <f t="shared" si="29"/>
        <v>249</v>
      </c>
      <c r="Q251" s="1">
        <f t="shared" si="30"/>
        <v>11.045999999999999</v>
      </c>
      <c r="R251" s="44">
        <f t="shared" si="31"/>
        <v>11.470624999999998</v>
      </c>
      <c r="S251" s="1">
        <f t="shared" si="36"/>
        <v>5.1950000000000003</v>
      </c>
      <c r="T251" s="7">
        <f t="shared" si="37"/>
        <v>1190.01</v>
      </c>
      <c r="U251" s="1">
        <f t="shared" si="38"/>
        <v>5.7514588281768617</v>
      </c>
      <c r="V251" s="7">
        <f t="shared" si="27"/>
        <v>1299.730054880283</v>
      </c>
      <c r="W251" s="1">
        <f t="shared" si="32"/>
        <v>17.554041600000001</v>
      </c>
      <c r="X251" s="1">
        <f t="shared" si="33"/>
        <v>0</v>
      </c>
      <c r="Y251" s="1">
        <f t="shared" si="34"/>
        <v>8.7770208000000007</v>
      </c>
      <c r="Z251" s="7">
        <f t="shared" si="35"/>
        <v>1702.0066866000002</v>
      </c>
    </row>
    <row r="252" spans="1:26">
      <c r="A252" s="6">
        <v>-122.59</v>
      </c>
      <c r="B252" s="6">
        <v>58.83</v>
      </c>
      <c r="C252" s="6">
        <v>309</v>
      </c>
      <c r="D252" s="6">
        <v>2846</v>
      </c>
      <c r="E252" s="6">
        <v>1971</v>
      </c>
      <c r="F252" s="6">
        <v>9</v>
      </c>
      <c r="G252" s="6">
        <v>7</v>
      </c>
      <c r="H252" s="6">
        <v>16.3</v>
      </c>
      <c r="I252" s="6">
        <v>4.09</v>
      </c>
      <c r="J252" s="6">
        <v>1.62</v>
      </c>
      <c r="K252" s="1">
        <f t="shared" si="28"/>
        <v>10.195</v>
      </c>
      <c r="L252" s="83">
        <f t="shared" si="29"/>
        <v>250</v>
      </c>
      <c r="Q252" s="1">
        <f t="shared" si="30"/>
        <v>10.696999999999999</v>
      </c>
      <c r="R252" s="1">
        <f t="shared" si="31"/>
        <v>11.248125</v>
      </c>
      <c r="S252" s="1">
        <f t="shared" si="36"/>
        <v>5.1950000000000003</v>
      </c>
      <c r="T252" s="7">
        <f t="shared" si="37"/>
        <v>1195.2049999999999</v>
      </c>
      <c r="U252" s="1">
        <f t="shared" si="38"/>
        <v>5.7514588281768617</v>
      </c>
      <c r="V252" s="7">
        <f t="shared" ref="V252:V274" si="39">V251+U252</f>
        <v>1305.4815137084599</v>
      </c>
      <c r="W252" s="1">
        <f t="shared" si="32"/>
        <v>17.645040000000002</v>
      </c>
      <c r="X252" s="1">
        <f t="shared" si="33"/>
        <v>0</v>
      </c>
      <c r="Y252" s="1">
        <f t="shared" si="34"/>
        <v>8.8225200000000008</v>
      </c>
      <c r="Z252" s="7">
        <f t="shared" si="35"/>
        <v>1710.8292066000001</v>
      </c>
    </row>
    <row r="253" spans="1:26">
      <c r="A253" s="6">
        <v>-122.59</v>
      </c>
      <c r="B253" s="6">
        <v>58.83</v>
      </c>
      <c r="C253" s="6">
        <v>309</v>
      </c>
      <c r="D253" s="6">
        <v>2846</v>
      </c>
      <c r="E253" s="6">
        <v>1971</v>
      </c>
      <c r="F253" s="6">
        <v>9</v>
      </c>
      <c r="G253" s="6">
        <v>8</v>
      </c>
      <c r="H253" s="6">
        <v>17.010000000000002</v>
      </c>
      <c r="I253" s="6">
        <v>3.7</v>
      </c>
      <c r="J253" s="6">
        <v>0.78</v>
      </c>
      <c r="K253" s="1">
        <f t="shared" si="28"/>
        <v>10.355</v>
      </c>
      <c r="L253" s="83">
        <f t="shared" si="29"/>
        <v>251</v>
      </c>
      <c r="Q253" s="1">
        <f t="shared" si="30"/>
        <v>10.487000000000002</v>
      </c>
      <c r="R253" s="1">
        <f t="shared" si="31"/>
        <v>11.015624999999998</v>
      </c>
      <c r="S253" s="1">
        <f t="shared" si="36"/>
        <v>5.3550000000000004</v>
      </c>
      <c r="T253" s="7">
        <f t="shared" si="37"/>
        <v>1200.56</v>
      </c>
      <c r="U253" s="1">
        <f t="shared" si="38"/>
        <v>5.928597117398863</v>
      </c>
      <c r="V253" s="7">
        <f t="shared" si="39"/>
        <v>1311.4101108258587</v>
      </c>
      <c r="W253" s="1">
        <f t="shared" si="32"/>
        <v>19.215531600000006</v>
      </c>
      <c r="X253" s="1">
        <f t="shared" si="33"/>
        <v>0</v>
      </c>
      <c r="Y253" s="1">
        <f t="shared" si="34"/>
        <v>9.6077658000000028</v>
      </c>
      <c r="Z253" s="7">
        <f t="shared" si="35"/>
        <v>1720.4369724000001</v>
      </c>
    </row>
    <row r="254" spans="1:26">
      <c r="A254" s="6">
        <v>-122.59</v>
      </c>
      <c r="B254" s="6">
        <v>58.83</v>
      </c>
      <c r="C254" s="6">
        <v>309</v>
      </c>
      <c r="D254" s="6">
        <v>2846</v>
      </c>
      <c r="E254" s="6">
        <v>1971</v>
      </c>
      <c r="F254" s="6">
        <v>9</v>
      </c>
      <c r="G254" s="6">
        <v>9</v>
      </c>
      <c r="H254" s="6">
        <v>16.95</v>
      </c>
      <c r="I254" s="6">
        <v>3.96</v>
      </c>
      <c r="J254" s="6">
        <v>1.17</v>
      </c>
      <c r="K254" s="1">
        <f t="shared" si="28"/>
        <v>10.455</v>
      </c>
      <c r="L254" s="83">
        <f t="shared" si="29"/>
        <v>252</v>
      </c>
      <c r="Q254" s="1">
        <f t="shared" si="30"/>
        <v>10.349</v>
      </c>
      <c r="R254" s="1">
        <f t="shared" si="31"/>
        <v>10.779374999999998</v>
      </c>
      <c r="S254" s="1">
        <f t="shared" si="36"/>
        <v>5.4550000000000001</v>
      </c>
      <c r="T254" s="7">
        <f t="shared" si="37"/>
        <v>1206.0149999999999</v>
      </c>
      <c r="U254" s="1">
        <f t="shared" si="38"/>
        <v>6.0393085481626141</v>
      </c>
      <c r="V254" s="7">
        <f t="shared" si="39"/>
        <v>1317.4494193740213</v>
      </c>
      <c r="W254" s="1">
        <f t="shared" si="32"/>
        <v>19.086089999999999</v>
      </c>
      <c r="X254" s="1">
        <f t="shared" si="33"/>
        <v>0</v>
      </c>
      <c r="Y254" s="1">
        <f t="shared" si="34"/>
        <v>9.5430449999999993</v>
      </c>
      <c r="Z254" s="7">
        <f t="shared" si="35"/>
        <v>1729.9800174</v>
      </c>
    </row>
    <row r="255" spans="1:26">
      <c r="A255" s="6">
        <v>-122.59</v>
      </c>
      <c r="B255" s="6">
        <v>58.83</v>
      </c>
      <c r="C255" s="6">
        <v>309</v>
      </c>
      <c r="D255" s="6">
        <v>2846</v>
      </c>
      <c r="E255" s="6">
        <v>1971</v>
      </c>
      <c r="F255" s="6">
        <v>9</v>
      </c>
      <c r="G255" s="6">
        <v>10</v>
      </c>
      <c r="H255" s="6">
        <v>16.760000000000002</v>
      </c>
      <c r="I255" s="6">
        <v>3.77</v>
      </c>
      <c r="J255" s="6">
        <v>1.1499999999999999</v>
      </c>
      <c r="K255" s="1">
        <f t="shared" si="28"/>
        <v>10.265000000000001</v>
      </c>
      <c r="L255" s="83">
        <f t="shared" si="29"/>
        <v>253</v>
      </c>
      <c r="Q255" s="1">
        <f t="shared" si="30"/>
        <v>10.293000000000001</v>
      </c>
      <c r="R255" s="1">
        <f t="shared" si="31"/>
        <v>10.57</v>
      </c>
      <c r="S255" s="1">
        <f t="shared" si="36"/>
        <v>5.2650000000000006</v>
      </c>
      <c r="T255" s="7">
        <f t="shared" si="37"/>
        <v>1211.28</v>
      </c>
      <c r="U255" s="1">
        <f t="shared" si="38"/>
        <v>5.8289568297114878</v>
      </c>
      <c r="V255" s="7">
        <f t="shared" si="39"/>
        <v>1323.2783762037327</v>
      </c>
      <c r="W255" s="1">
        <f t="shared" si="32"/>
        <v>18.672201600000005</v>
      </c>
      <c r="X255" s="1">
        <f t="shared" si="33"/>
        <v>0</v>
      </c>
      <c r="Y255" s="1">
        <f t="shared" si="34"/>
        <v>9.3361008000000023</v>
      </c>
      <c r="Z255" s="7">
        <f t="shared" si="35"/>
        <v>1739.3161181999999</v>
      </c>
    </row>
    <row r="256" spans="1:26">
      <c r="A256" s="6">
        <v>-122.59</v>
      </c>
      <c r="B256" s="6">
        <v>58.83</v>
      </c>
      <c r="C256" s="6">
        <v>309</v>
      </c>
      <c r="D256" s="6">
        <v>2846</v>
      </c>
      <c r="E256" s="6">
        <v>1971</v>
      </c>
      <c r="F256" s="6">
        <v>9</v>
      </c>
      <c r="G256" s="6">
        <v>11</v>
      </c>
      <c r="H256" s="6">
        <v>17.39</v>
      </c>
      <c r="I256" s="6">
        <v>4.17</v>
      </c>
      <c r="J256" s="6">
        <v>1.28</v>
      </c>
      <c r="K256" s="1">
        <f t="shared" si="28"/>
        <v>10.780000000000001</v>
      </c>
      <c r="L256" s="83">
        <f t="shared" si="29"/>
        <v>254</v>
      </c>
      <c r="Q256" s="1">
        <f t="shared" si="30"/>
        <v>10.41</v>
      </c>
      <c r="R256" s="1">
        <f t="shared" si="31"/>
        <v>10.491875000000002</v>
      </c>
      <c r="S256" s="1">
        <f t="shared" si="36"/>
        <v>5.7800000000000011</v>
      </c>
      <c r="T256" s="7">
        <f t="shared" si="37"/>
        <v>1217.06</v>
      </c>
      <c r="U256" s="1">
        <f t="shared" si="38"/>
        <v>6.3991206981448059</v>
      </c>
      <c r="V256" s="7">
        <f t="shared" si="39"/>
        <v>1329.6774969018775</v>
      </c>
      <c r="W256" s="1">
        <f t="shared" si="32"/>
        <v>20.021283600000004</v>
      </c>
      <c r="X256" s="1">
        <f t="shared" si="33"/>
        <v>0</v>
      </c>
      <c r="Y256" s="1">
        <f t="shared" si="34"/>
        <v>10.010641800000002</v>
      </c>
      <c r="Z256" s="7">
        <f t="shared" si="35"/>
        <v>1749.3267599999999</v>
      </c>
    </row>
    <row r="257" spans="1:26">
      <c r="A257" s="6">
        <v>-122.59</v>
      </c>
      <c r="B257" s="6">
        <v>58.83</v>
      </c>
      <c r="C257" s="6">
        <v>309</v>
      </c>
      <c r="D257" s="6">
        <v>2846</v>
      </c>
      <c r="E257" s="6">
        <v>1971</v>
      </c>
      <c r="F257" s="6">
        <v>9</v>
      </c>
      <c r="G257" s="6">
        <v>12</v>
      </c>
      <c r="H257" s="6">
        <v>17.43</v>
      </c>
      <c r="I257" s="6">
        <v>4.1900000000000004</v>
      </c>
      <c r="J257" s="6">
        <v>1.48</v>
      </c>
      <c r="K257" s="1">
        <f t="shared" si="28"/>
        <v>10.81</v>
      </c>
      <c r="L257" s="83">
        <f t="shared" si="29"/>
        <v>255</v>
      </c>
      <c r="Q257" s="1">
        <f t="shared" si="30"/>
        <v>10.532999999999998</v>
      </c>
      <c r="R257" s="1">
        <f t="shared" si="31"/>
        <v>10.450000000000001</v>
      </c>
      <c r="S257" s="1">
        <f t="shared" si="36"/>
        <v>5.8100000000000005</v>
      </c>
      <c r="T257" s="7">
        <f t="shared" si="37"/>
        <v>1222.8699999999999</v>
      </c>
      <c r="U257" s="1">
        <f t="shared" si="38"/>
        <v>6.4323341273739301</v>
      </c>
      <c r="V257" s="7">
        <f t="shared" si="39"/>
        <v>1336.1098310292514</v>
      </c>
      <c r="W257" s="1">
        <f t="shared" si="32"/>
        <v>20.104688400000001</v>
      </c>
      <c r="X257" s="1">
        <f t="shared" si="33"/>
        <v>0</v>
      </c>
      <c r="Y257" s="1">
        <f t="shared" si="34"/>
        <v>10.0523442</v>
      </c>
      <c r="Z257" s="7">
        <f t="shared" si="35"/>
        <v>1759.3791042</v>
      </c>
    </row>
    <row r="258" spans="1:26">
      <c r="A258" s="6">
        <v>-122.59</v>
      </c>
      <c r="B258" s="6">
        <v>58.83</v>
      </c>
      <c r="C258" s="6">
        <v>309</v>
      </c>
      <c r="D258" s="6">
        <v>2846</v>
      </c>
      <c r="E258" s="6">
        <v>1971</v>
      </c>
      <c r="F258" s="6">
        <v>9</v>
      </c>
      <c r="G258" s="6">
        <v>13</v>
      </c>
      <c r="H258" s="6">
        <v>16.91</v>
      </c>
      <c r="I258" s="6">
        <v>3.93</v>
      </c>
      <c r="J258" s="6">
        <v>1.36</v>
      </c>
      <c r="K258" s="1">
        <f t="shared" si="28"/>
        <v>10.42</v>
      </c>
      <c r="L258" s="83">
        <f t="shared" si="29"/>
        <v>256</v>
      </c>
      <c r="Q258" s="1">
        <f t="shared" si="30"/>
        <v>10.546000000000001</v>
      </c>
      <c r="R258" s="1">
        <f t="shared" si="31"/>
        <v>10.434375000000001</v>
      </c>
      <c r="S258" s="1">
        <f t="shared" si="36"/>
        <v>5.42</v>
      </c>
      <c r="T258" s="7">
        <f t="shared" si="37"/>
        <v>1228.29</v>
      </c>
      <c r="U258" s="1">
        <f t="shared" si="38"/>
        <v>6.0005595473953006</v>
      </c>
      <c r="V258" s="7">
        <f t="shared" si="39"/>
        <v>1342.1103905766468</v>
      </c>
      <c r="W258" s="1">
        <f t="shared" si="32"/>
        <v>18.999459600000002</v>
      </c>
      <c r="X258" s="1">
        <f t="shared" si="33"/>
        <v>0</v>
      </c>
      <c r="Y258" s="1">
        <f t="shared" si="34"/>
        <v>9.4997298000000008</v>
      </c>
      <c r="Z258" s="7">
        <f t="shared" si="35"/>
        <v>1768.8788340000001</v>
      </c>
    </row>
    <row r="259" spans="1:26">
      <c r="A259" s="6">
        <v>-122.59</v>
      </c>
      <c r="B259" s="6">
        <v>58.83</v>
      </c>
      <c r="C259" s="6">
        <v>309</v>
      </c>
      <c r="D259" s="6">
        <v>2846</v>
      </c>
      <c r="E259" s="6">
        <v>1971</v>
      </c>
      <c r="F259" s="6">
        <v>9</v>
      </c>
      <c r="G259" s="6">
        <v>14</v>
      </c>
      <c r="H259" s="6">
        <v>16.59</v>
      </c>
      <c r="I259" s="6">
        <v>4.13</v>
      </c>
      <c r="J259" s="6">
        <v>0.96</v>
      </c>
      <c r="K259" s="1">
        <f t="shared" si="28"/>
        <v>10.36</v>
      </c>
      <c r="L259" s="83">
        <f t="shared" si="29"/>
        <v>257</v>
      </c>
      <c r="Q259" s="1">
        <f t="shared" si="30"/>
        <v>10.527000000000001</v>
      </c>
      <c r="R259" s="1">
        <f t="shared" si="31"/>
        <v>10.455</v>
      </c>
      <c r="S259" s="1">
        <f t="shared" si="36"/>
        <v>5.3599999999999994</v>
      </c>
      <c r="T259" s="7">
        <f t="shared" si="37"/>
        <v>1233.6499999999999</v>
      </c>
      <c r="U259" s="1">
        <f t="shared" si="38"/>
        <v>5.9341326889370496</v>
      </c>
      <c r="V259" s="7">
        <f t="shared" si="39"/>
        <v>1348.0445232655838</v>
      </c>
      <c r="W259" s="1">
        <f t="shared" si="32"/>
        <v>18.296739600000002</v>
      </c>
      <c r="X259" s="1">
        <f t="shared" si="33"/>
        <v>0</v>
      </c>
      <c r="Y259" s="1">
        <f t="shared" si="34"/>
        <v>9.1483698000000011</v>
      </c>
      <c r="Z259" s="7">
        <f t="shared" si="35"/>
        <v>1778.0272038000001</v>
      </c>
    </row>
    <row r="260" spans="1:26">
      <c r="A260" s="6">
        <v>-122.59</v>
      </c>
      <c r="B260" s="6">
        <v>58.83</v>
      </c>
      <c r="C260" s="6">
        <v>309</v>
      </c>
      <c r="D260" s="6">
        <v>2846</v>
      </c>
      <c r="E260" s="6">
        <v>1971</v>
      </c>
      <c r="F260" s="6">
        <v>9</v>
      </c>
      <c r="G260" s="6">
        <v>15</v>
      </c>
      <c r="H260" s="6">
        <v>16.899999999999999</v>
      </c>
      <c r="I260" s="6">
        <v>3.66</v>
      </c>
      <c r="J260" s="6">
        <v>1.74</v>
      </c>
      <c r="K260" s="1">
        <f t="shared" ref="K260:K323" si="40">AVERAGE(H260,I260)</f>
        <v>10.28</v>
      </c>
      <c r="L260" s="83">
        <f t="shared" si="29"/>
        <v>258</v>
      </c>
      <c r="Q260" s="1">
        <f t="shared" si="30"/>
        <v>10.530000000000001</v>
      </c>
      <c r="R260" s="1">
        <f t="shared" si="31"/>
        <v>10.465624999999999</v>
      </c>
      <c r="S260" s="1">
        <f t="shared" si="36"/>
        <v>5.2799999999999994</v>
      </c>
      <c r="T260" s="7">
        <f t="shared" si="37"/>
        <v>1238.9299999999998</v>
      </c>
      <c r="U260" s="1">
        <f t="shared" si="38"/>
        <v>5.8455635443260485</v>
      </c>
      <c r="V260" s="7">
        <f t="shared" si="39"/>
        <v>1353.8900868099099</v>
      </c>
      <c r="W260" s="1">
        <f t="shared" si="32"/>
        <v>18.977759999999996</v>
      </c>
      <c r="X260" s="1">
        <f t="shared" si="33"/>
        <v>0</v>
      </c>
      <c r="Y260" s="1">
        <f t="shared" si="34"/>
        <v>9.4888799999999982</v>
      </c>
      <c r="Z260" s="7">
        <f t="shared" si="35"/>
        <v>1787.5160838000002</v>
      </c>
    </row>
    <row r="261" spans="1:26">
      <c r="A261" s="6">
        <v>-122.59</v>
      </c>
      <c r="B261" s="6">
        <v>58.83</v>
      </c>
      <c r="C261" s="6">
        <v>309</v>
      </c>
      <c r="D261" s="6">
        <v>2846</v>
      </c>
      <c r="E261" s="6">
        <v>1971</v>
      </c>
      <c r="F261" s="6">
        <v>9</v>
      </c>
      <c r="G261" s="6">
        <v>16</v>
      </c>
      <c r="H261" s="6">
        <v>14.89</v>
      </c>
      <c r="I261" s="6">
        <v>3.61</v>
      </c>
      <c r="J261" s="6">
        <v>2.78</v>
      </c>
      <c r="K261" s="1">
        <f t="shared" si="40"/>
        <v>9.25</v>
      </c>
      <c r="L261" s="83">
        <f t="shared" ref="L261:L324" si="41">L260+1</f>
        <v>259</v>
      </c>
      <c r="Q261" s="1">
        <f t="shared" si="30"/>
        <v>10.224</v>
      </c>
      <c r="R261" s="1">
        <f t="shared" si="31"/>
        <v>10.327500000000001</v>
      </c>
      <c r="S261" s="1">
        <f t="shared" si="36"/>
        <v>4.25</v>
      </c>
      <c r="T261" s="7">
        <f t="shared" si="37"/>
        <v>1243.1799999999998</v>
      </c>
      <c r="U261" s="1">
        <f t="shared" si="38"/>
        <v>4.7052358074594149</v>
      </c>
      <c r="V261" s="7">
        <f t="shared" si="39"/>
        <v>1358.5953226173692</v>
      </c>
      <c r="W261" s="1">
        <f t="shared" si="32"/>
        <v>14.275083600000002</v>
      </c>
      <c r="X261" s="1">
        <f t="shared" si="33"/>
        <v>0</v>
      </c>
      <c r="Y261" s="1">
        <f t="shared" si="34"/>
        <v>7.137541800000001</v>
      </c>
      <c r="Z261" s="7">
        <f t="shared" si="35"/>
        <v>1794.6536256000002</v>
      </c>
    </row>
    <row r="262" spans="1:26">
      <c r="A262" s="6">
        <v>-122.59</v>
      </c>
      <c r="B262" s="6">
        <v>58.83</v>
      </c>
      <c r="C262" s="6">
        <v>309</v>
      </c>
      <c r="D262" s="6">
        <v>2846</v>
      </c>
      <c r="E262" s="6">
        <v>1971</v>
      </c>
      <c r="F262" s="6">
        <v>9</v>
      </c>
      <c r="G262" s="6">
        <v>17</v>
      </c>
      <c r="H262" s="6">
        <v>15.89</v>
      </c>
      <c r="I262" s="6">
        <v>2.17</v>
      </c>
      <c r="J262" s="6">
        <v>0.43</v>
      </c>
      <c r="K262" s="1">
        <f t="shared" si="40"/>
        <v>9.0300000000000011</v>
      </c>
      <c r="L262" s="83">
        <f t="shared" si="41"/>
        <v>260</v>
      </c>
      <c r="Q262" s="1">
        <f t="shared" si="30"/>
        <v>9.8680000000000003</v>
      </c>
      <c r="R262" s="1">
        <f t="shared" si="31"/>
        <v>10.149375000000001</v>
      </c>
      <c r="S262" s="1">
        <f t="shared" si="36"/>
        <v>4.0300000000000011</v>
      </c>
      <c r="T262" s="7">
        <f t="shared" si="37"/>
        <v>1247.2099999999998</v>
      </c>
      <c r="U262" s="1">
        <f t="shared" si="38"/>
        <v>4.4616706597791644</v>
      </c>
      <c r="V262" s="7">
        <f t="shared" si="39"/>
        <v>1363.0569932771484</v>
      </c>
      <c r="W262" s="1">
        <f t="shared" si="32"/>
        <v>16.699563600000001</v>
      </c>
      <c r="X262" s="1">
        <f t="shared" si="33"/>
        <v>0</v>
      </c>
      <c r="Y262" s="1">
        <f t="shared" si="34"/>
        <v>8.3497818000000006</v>
      </c>
      <c r="Z262" s="7">
        <f t="shared" si="35"/>
        <v>1803.0034074000002</v>
      </c>
    </row>
    <row r="263" spans="1:26">
      <c r="A263" s="6">
        <v>-122.59</v>
      </c>
      <c r="B263" s="6">
        <v>58.83</v>
      </c>
      <c r="C263" s="6">
        <v>309</v>
      </c>
      <c r="D263" s="6">
        <v>2846</v>
      </c>
      <c r="E263" s="6">
        <v>1971</v>
      </c>
      <c r="F263" s="6">
        <v>9</v>
      </c>
      <c r="G263" s="6">
        <v>18</v>
      </c>
      <c r="H263" s="6">
        <v>16.25</v>
      </c>
      <c r="I263" s="6">
        <v>2</v>
      </c>
      <c r="J263" s="6">
        <v>0.2</v>
      </c>
      <c r="K263" s="1">
        <f t="shared" si="40"/>
        <v>9.125</v>
      </c>
      <c r="L263" s="83">
        <f t="shared" si="41"/>
        <v>261</v>
      </c>
      <c r="Q263" s="1">
        <f t="shared" si="30"/>
        <v>9.609</v>
      </c>
      <c r="R263" s="1">
        <f t="shared" si="31"/>
        <v>10.006874999999999</v>
      </c>
      <c r="S263" s="1">
        <f t="shared" si="36"/>
        <v>4.125</v>
      </c>
      <c r="T263" s="7">
        <f t="shared" si="37"/>
        <v>1251.3349999999998</v>
      </c>
      <c r="U263" s="1">
        <f t="shared" si="38"/>
        <v>4.5668465190047263</v>
      </c>
      <c r="V263" s="7">
        <f t="shared" si="39"/>
        <v>1367.6238397961531</v>
      </c>
      <c r="W263" s="1">
        <f t="shared" si="32"/>
        <v>17.53125</v>
      </c>
      <c r="X263" s="1">
        <f t="shared" si="33"/>
        <v>0</v>
      </c>
      <c r="Y263" s="1">
        <f t="shared" si="34"/>
        <v>8.765625</v>
      </c>
      <c r="Z263" s="7">
        <f t="shared" si="35"/>
        <v>1811.7690324000002</v>
      </c>
    </row>
    <row r="264" spans="1:26">
      <c r="A264" s="6">
        <v>-122.59</v>
      </c>
      <c r="B264" s="6">
        <v>58.83</v>
      </c>
      <c r="C264" s="6">
        <v>309</v>
      </c>
      <c r="D264" s="6">
        <v>2846</v>
      </c>
      <c r="E264" s="6">
        <v>1971</v>
      </c>
      <c r="F264" s="6">
        <v>9</v>
      </c>
      <c r="G264" s="6">
        <v>19</v>
      </c>
      <c r="H264" s="6">
        <v>16.64</v>
      </c>
      <c r="I264" s="6">
        <v>2.0299999999999998</v>
      </c>
      <c r="J264" s="6">
        <v>0.54</v>
      </c>
      <c r="K264" s="1">
        <f t="shared" si="40"/>
        <v>9.3350000000000009</v>
      </c>
      <c r="L264" s="83">
        <f t="shared" si="41"/>
        <v>262</v>
      </c>
      <c r="Q264" s="1">
        <f t="shared" ref="Q264:Q327" si="42">AVERAGE(H260:I264)</f>
        <v>9.4039999999999999</v>
      </c>
      <c r="R264" s="1">
        <f t="shared" si="31"/>
        <v>9.8262499999999999</v>
      </c>
      <c r="S264" s="1">
        <f t="shared" si="36"/>
        <v>4.3350000000000009</v>
      </c>
      <c r="T264" s="7">
        <f t="shared" si="37"/>
        <v>1255.6699999999998</v>
      </c>
      <c r="U264" s="1">
        <f t="shared" si="38"/>
        <v>4.7993405236086044</v>
      </c>
      <c r="V264" s="7">
        <f t="shared" si="39"/>
        <v>1372.4231803197617</v>
      </c>
      <c r="W264" s="1">
        <f t="shared" si="32"/>
        <v>18.407673600000003</v>
      </c>
      <c r="X264" s="1">
        <f t="shared" si="33"/>
        <v>0</v>
      </c>
      <c r="Y264" s="1">
        <f t="shared" si="34"/>
        <v>9.2038368000000013</v>
      </c>
      <c r="Z264" s="7">
        <f t="shared" si="35"/>
        <v>1820.9728692000003</v>
      </c>
    </row>
    <row r="265" spans="1:26">
      <c r="A265" s="6">
        <v>-122.59</v>
      </c>
      <c r="B265" s="6">
        <v>58.83</v>
      </c>
      <c r="C265" s="6">
        <v>309</v>
      </c>
      <c r="D265" s="6">
        <v>2846</v>
      </c>
      <c r="E265" s="6">
        <v>1971</v>
      </c>
      <c r="F265" s="6">
        <v>9</v>
      </c>
      <c r="G265" s="6">
        <v>20</v>
      </c>
      <c r="H265" s="6">
        <v>15.78</v>
      </c>
      <c r="I265" s="6">
        <v>2.15</v>
      </c>
      <c r="J265" s="6">
        <v>0.95</v>
      </c>
      <c r="K265" s="1">
        <f t="shared" si="40"/>
        <v>8.9649999999999999</v>
      </c>
      <c r="L265" s="83">
        <f t="shared" si="41"/>
        <v>263</v>
      </c>
      <c r="Q265" s="1">
        <f t="shared" si="42"/>
        <v>9.1410000000000018</v>
      </c>
      <c r="R265" s="1">
        <f t="shared" si="31"/>
        <v>9.5956250000000001</v>
      </c>
      <c r="S265" s="1">
        <f t="shared" si="36"/>
        <v>3.9649999999999999</v>
      </c>
      <c r="T265" s="7">
        <f t="shared" si="37"/>
        <v>1259.6349999999998</v>
      </c>
      <c r="U265" s="1">
        <f t="shared" si="38"/>
        <v>4.389708229782725</v>
      </c>
      <c r="V265" s="7">
        <f t="shared" si="39"/>
        <v>1376.8128885495444</v>
      </c>
      <c r="W265" s="1">
        <f t="shared" si="32"/>
        <v>16.441094400000001</v>
      </c>
      <c r="X265" s="1">
        <f t="shared" si="33"/>
        <v>0</v>
      </c>
      <c r="Y265" s="1">
        <f t="shared" si="34"/>
        <v>8.2205472000000004</v>
      </c>
      <c r="Z265" s="7">
        <f t="shared" si="35"/>
        <v>1829.1934164000004</v>
      </c>
    </row>
    <row r="266" spans="1:26">
      <c r="A266" s="6">
        <v>-122.59</v>
      </c>
      <c r="B266" s="6">
        <v>58.83</v>
      </c>
      <c r="C266" s="6">
        <v>309</v>
      </c>
      <c r="D266" s="6">
        <v>2846</v>
      </c>
      <c r="E266" s="6">
        <v>1971</v>
      </c>
      <c r="F266" s="6">
        <v>9</v>
      </c>
      <c r="G266" s="6">
        <v>21</v>
      </c>
      <c r="H266" s="6">
        <v>16.47</v>
      </c>
      <c r="I266" s="6">
        <v>1.99</v>
      </c>
      <c r="J266" s="6">
        <v>0.67</v>
      </c>
      <c r="K266" s="1">
        <f t="shared" si="40"/>
        <v>9.2299999999999986</v>
      </c>
      <c r="L266" s="83">
        <f t="shared" si="41"/>
        <v>264</v>
      </c>
      <c r="Q266" s="1">
        <f t="shared" si="42"/>
        <v>9.1370000000000005</v>
      </c>
      <c r="R266" s="1">
        <f t="shared" si="31"/>
        <v>9.4468750000000004</v>
      </c>
      <c r="S266" s="1">
        <f t="shared" si="36"/>
        <v>4.2299999999999986</v>
      </c>
      <c r="T266" s="7">
        <f t="shared" si="37"/>
        <v>1263.8649999999998</v>
      </c>
      <c r="U266" s="1">
        <f t="shared" si="38"/>
        <v>4.6830935213066631</v>
      </c>
      <c r="V266" s="7">
        <f t="shared" si="39"/>
        <v>1381.4959820708511</v>
      </c>
      <c r="W266" s="1">
        <f t="shared" si="32"/>
        <v>18.028784399999999</v>
      </c>
      <c r="X266" s="1">
        <f t="shared" si="33"/>
        <v>0</v>
      </c>
      <c r="Y266" s="1">
        <f t="shared" si="34"/>
        <v>9.0143921999999996</v>
      </c>
      <c r="Z266" s="7">
        <f t="shared" si="35"/>
        <v>1838.2078086000004</v>
      </c>
    </row>
    <row r="267" spans="1:26">
      <c r="A267" s="6">
        <v>-122.59</v>
      </c>
      <c r="B267" s="6">
        <v>58.83</v>
      </c>
      <c r="C267" s="6">
        <v>309</v>
      </c>
      <c r="D267" s="6">
        <v>2846</v>
      </c>
      <c r="E267" s="6">
        <v>1971</v>
      </c>
      <c r="F267" s="6">
        <v>9</v>
      </c>
      <c r="G267" s="6">
        <v>22</v>
      </c>
      <c r="H267" s="6">
        <v>15.95</v>
      </c>
      <c r="I267" s="6">
        <v>2.78</v>
      </c>
      <c r="J267" s="6">
        <v>1.07</v>
      </c>
      <c r="K267" s="1">
        <f t="shared" si="40"/>
        <v>9.3650000000000002</v>
      </c>
      <c r="L267" s="83">
        <f t="shared" si="41"/>
        <v>265</v>
      </c>
      <c r="Q267" s="1">
        <f t="shared" si="42"/>
        <v>9.2039999999999988</v>
      </c>
      <c r="R267" s="1">
        <f t="shared" ref="R267:R330" si="43">AVERAGE(H260:I267)</f>
        <v>9.3224999999999998</v>
      </c>
      <c r="S267" s="1">
        <f t="shared" si="36"/>
        <v>4.3650000000000002</v>
      </c>
      <c r="T267" s="7">
        <f t="shared" si="37"/>
        <v>1268.2299999999998</v>
      </c>
      <c r="U267" s="1">
        <f t="shared" si="38"/>
        <v>4.8325539528377286</v>
      </c>
      <c r="V267" s="7">
        <f t="shared" si="39"/>
        <v>1386.3285360236889</v>
      </c>
      <c r="W267" s="1">
        <f t="shared" si="32"/>
        <v>16.839689999999997</v>
      </c>
      <c r="X267" s="1">
        <f t="shared" si="33"/>
        <v>0</v>
      </c>
      <c r="Y267" s="1">
        <f t="shared" si="34"/>
        <v>8.4198449999999987</v>
      </c>
      <c r="Z267" s="7">
        <f t="shared" si="35"/>
        <v>1846.6276536000003</v>
      </c>
    </row>
    <row r="268" spans="1:26">
      <c r="A268" s="6">
        <v>-122.59</v>
      </c>
      <c r="B268" s="6">
        <v>58.83</v>
      </c>
      <c r="C268" s="6">
        <v>309</v>
      </c>
      <c r="D268" s="6">
        <v>2846</v>
      </c>
      <c r="E268" s="6">
        <v>1971</v>
      </c>
      <c r="F268" s="6">
        <v>9</v>
      </c>
      <c r="G268" s="6">
        <v>23</v>
      </c>
      <c r="H268" s="6">
        <v>14.92</v>
      </c>
      <c r="I268" s="6">
        <v>3.13</v>
      </c>
      <c r="J268" s="6">
        <v>1.38</v>
      </c>
      <c r="K268" s="1">
        <f t="shared" si="40"/>
        <v>9.0250000000000004</v>
      </c>
      <c r="L268" s="83">
        <f t="shared" si="41"/>
        <v>266</v>
      </c>
      <c r="Q268" s="1">
        <f t="shared" si="42"/>
        <v>9.1840000000000011</v>
      </c>
      <c r="R268" s="1">
        <f t="shared" si="43"/>
        <v>9.1656249999999986</v>
      </c>
      <c r="S268" s="1">
        <f t="shared" si="36"/>
        <v>4.0250000000000004</v>
      </c>
      <c r="T268" s="7">
        <f t="shared" si="37"/>
        <v>1272.2549999999999</v>
      </c>
      <c r="U268" s="1">
        <f t="shared" si="38"/>
        <v>4.456135088240976</v>
      </c>
      <c r="V268" s="7">
        <f t="shared" si="39"/>
        <v>1390.7846711119298</v>
      </c>
      <c r="W268" s="1">
        <f t="shared" si="32"/>
        <v>14.350262400000002</v>
      </c>
      <c r="X268" s="1">
        <f t="shared" si="33"/>
        <v>0</v>
      </c>
      <c r="Y268" s="1">
        <f t="shared" si="34"/>
        <v>7.1751312000000009</v>
      </c>
      <c r="Z268" s="7">
        <f t="shared" si="35"/>
        <v>1853.8027848000002</v>
      </c>
    </row>
    <row r="269" spans="1:26">
      <c r="A269" s="6">
        <v>-122.59</v>
      </c>
      <c r="B269" s="6">
        <v>58.83</v>
      </c>
      <c r="C269" s="6">
        <v>309</v>
      </c>
      <c r="D269" s="6">
        <v>2846</v>
      </c>
      <c r="E269" s="6">
        <v>1971</v>
      </c>
      <c r="F269" s="6">
        <v>9</v>
      </c>
      <c r="G269" s="6">
        <v>24</v>
      </c>
      <c r="H269" s="6">
        <v>14.5</v>
      </c>
      <c r="I269" s="6">
        <v>2.27</v>
      </c>
      <c r="J269" s="6">
        <v>1</v>
      </c>
      <c r="K269" s="1">
        <f t="shared" si="40"/>
        <v>8.3849999999999998</v>
      </c>
      <c r="L269" s="83">
        <f t="shared" si="41"/>
        <v>267</v>
      </c>
      <c r="Q269" s="1">
        <f t="shared" si="42"/>
        <v>8.9939999999999998</v>
      </c>
      <c r="R269" s="1">
        <f t="shared" si="43"/>
        <v>9.057500000000001</v>
      </c>
      <c r="S269" s="1">
        <f t="shared" si="36"/>
        <v>3.3849999999999998</v>
      </c>
      <c r="T269" s="7">
        <f t="shared" si="37"/>
        <v>1275.6399999999999</v>
      </c>
      <c r="U269" s="1">
        <f t="shared" si="38"/>
        <v>3.7475819313529692</v>
      </c>
      <c r="V269" s="7">
        <f t="shared" si="39"/>
        <v>1394.5322530432827</v>
      </c>
      <c r="W269" s="1">
        <f t="shared" si="32"/>
        <v>13.283999999999999</v>
      </c>
      <c r="X269" s="1">
        <f t="shared" si="33"/>
        <v>0</v>
      </c>
      <c r="Y269" s="1">
        <f t="shared" si="34"/>
        <v>6.6419999999999995</v>
      </c>
      <c r="Z269" s="7">
        <f t="shared" si="35"/>
        <v>1860.4447848000002</v>
      </c>
    </row>
    <row r="270" spans="1:26">
      <c r="A270" s="6">
        <v>-122.59</v>
      </c>
      <c r="B270" s="6">
        <v>58.83</v>
      </c>
      <c r="C270" s="6">
        <v>309</v>
      </c>
      <c r="D270" s="6">
        <v>2846</v>
      </c>
      <c r="E270" s="6">
        <v>1971</v>
      </c>
      <c r="F270" s="6">
        <v>9</v>
      </c>
      <c r="G270" s="6">
        <v>25</v>
      </c>
      <c r="H270" s="6">
        <v>14.05</v>
      </c>
      <c r="I270" s="6">
        <v>1.95</v>
      </c>
      <c r="J270" s="6">
        <v>0.81</v>
      </c>
      <c r="K270" s="1">
        <f t="shared" si="40"/>
        <v>8</v>
      </c>
      <c r="L270" s="83">
        <f t="shared" si="41"/>
        <v>268</v>
      </c>
      <c r="Q270" s="1">
        <f t="shared" si="42"/>
        <v>8.8010000000000002</v>
      </c>
      <c r="R270" s="1">
        <f t="shared" si="43"/>
        <v>8.9287499999999991</v>
      </c>
      <c r="S270" s="1">
        <f t="shared" si="36"/>
        <v>3</v>
      </c>
      <c r="T270" s="7">
        <f t="shared" si="37"/>
        <v>1278.6399999999999</v>
      </c>
      <c r="U270" s="1">
        <f t="shared" si="38"/>
        <v>3.3213429229125282</v>
      </c>
      <c r="V270" s="7">
        <f t="shared" si="39"/>
        <v>1397.8535959661951</v>
      </c>
      <c r="W270" s="1">
        <f t="shared" si="32"/>
        <v>12.108690000000003</v>
      </c>
      <c r="X270" s="1">
        <f t="shared" si="33"/>
        <v>0</v>
      </c>
      <c r="Y270" s="1">
        <f t="shared" si="34"/>
        <v>6.0543450000000014</v>
      </c>
      <c r="Z270" s="7">
        <f t="shared" si="35"/>
        <v>1866.4991298000002</v>
      </c>
    </row>
    <row r="271" spans="1:26">
      <c r="A271" s="6">
        <v>-122.59</v>
      </c>
      <c r="B271" s="6">
        <v>58.83</v>
      </c>
      <c r="C271" s="6">
        <v>309</v>
      </c>
      <c r="D271" s="6">
        <v>2846</v>
      </c>
      <c r="E271" s="6">
        <v>1971</v>
      </c>
      <c r="F271" s="6">
        <v>9</v>
      </c>
      <c r="G271" s="6">
        <v>26</v>
      </c>
      <c r="H271" s="6">
        <v>13</v>
      </c>
      <c r="I271" s="6">
        <v>1.19</v>
      </c>
      <c r="J271" s="6">
        <v>0.97</v>
      </c>
      <c r="K271" s="1">
        <f t="shared" si="40"/>
        <v>7.0949999999999998</v>
      </c>
      <c r="L271" s="83">
        <f t="shared" si="41"/>
        <v>269</v>
      </c>
      <c r="Q271" s="1">
        <f t="shared" si="42"/>
        <v>8.3740000000000006</v>
      </c>
      <c r="R271" s="1">
        <f t="shared" si="43"/>
        <v>8.6750000000000007</v>
      </c>
      <c r="S271" s="1">
        <f t="shared" si="36"/>
        <v>2.0949999999999998</v>
      </c>
      <c r="T271" s="7">
        <f t="shared" si="37"/>
        <v>1280.7349999999999</v>
      </c>
      <c r="U271" s="1">
        <f t="shared" si="38"/>
        <v>2.319404474500582</v>
      </c>
      <c r="V271" s="7">
        <f t="shared" si="39"/>
        <v>1400.1730004406957</v>
      </c>
      <c r="W271" s="1">
        <f t="shared" si="32"/>
        <v>9.234</v>
      </c>
      <c r="X271" s="1">
        <f t="shared" si="33"/>
        <v>0</v>
      </c>
      <c r="Y271" s="1">
        <f t="shared" si="34"/>
        <v>4.617</v>
      </c>
      <c r="Z271" s="7">
        <f t="shared" si="35"/>
        <v>1871.1161298000002</v>
      </c>
    </row>
    <row r="272" spans="1:26">
      <c r="A272" s="6">
        <v>-122.59</v>
      </c>
      <c r="B272" s="6">
        <v>58.83</v>
      </c>
      <c r="C272" s="6">
        <v>309</v>
      </c>
      <c r="D272" s="6">
        <v>2846</v>
      </c>
      <c r="E272" s="6">
        <v>1971</v>
      </c>
      <c r="F272" s="6">
        <v>9</v>
      </c>
      <c r="G272" s="6">
        <v>27</v>
      </c>
      <c r="H272" s="6">
        <v>12.18</v>
      </c>
      <c r="I272" s="6">
        <v>0.96</v>
      </c>
      <c r="J272" s="6">
        <v>0.87</v>
      </c>
      <c r="K272" s="1">
        <f t="shared" si="40"/>
        <v>6.57</v>
      </c>
      <c r="L272" s="83">
        <f t="shared" si="41"/>
        <v>270</v>
      </c>
      <c r="Q272" s="1">
        <f t="shared" si="42"/>
        <v>7.8149999999999995</v>
      </c>
      <c r="R272" s="44">
        <f t="shared" si="43"/>
        <v>8.3293750000000006</v>
      </c>
      <c r="S272" s="1">
        <f t="shared" si="36"/>
        <v>1.5700000000000003</v>
      </c>
      <c r="T272" s="7">
        <f t="shared" si="37"/>
        <v>1282.3049999999998</v>
      </c>
      <c r="U272" s="1">
        <f t="shared" si="38"/>
        <v>1.7381694629908901</v>
      </c>
      <c r="V272" s="7">
        <f t="shared" si="39"/>
        <v>1401.9111699036866</v>
      </c>
      <c r="W272" s="1">
        <f t="shared" si="32"/>
        <v>6.8601983999999998</v>
      </c>
      <c r="X272" s="1">
        <f t="shared" si="33"/>
        <v>0</v>
      </c>
      <c r="Y272" s="1">
        <f t="shared" si="34"/>
        <v>3.4300991999999999</v>
      </c>
      <c r="Z272" s="7">
        <f t="shared" si="35"/>
        <v>1874.5462290000003</v>
      </c>
    </row>
    <row r="273" spans="1:26">
      <c r="A273" s="6">
        <v>-122.59</v>
      </c>
      <c r="B273" s="6">
        <v>58.83</v>
      </c>
      <c r="C273" s="6">
        <v>309</v>
      </c>
      <c r="D273" s="6">
        <v>2846</v>
      </c>
      <c r="E273" s="6">
        <v>1971</v>
      </c>
      <c r="F273" s="6">
        <v>9</v>
      </c>
      <c r="G273" s="6">
        <v>28</v>
      </c>
      <c r="H273" s="6">
        <v>12.1</v>
      </c>
      <c r="I273" s="6">
        <v>0.79</v>
      </c>
      <c r="J273" s="6">
        <v>1.0900000000000001</v>
      </c>
      <c r="K273" s="1">
        <f t="shared" si="40"/>
        <v>6.4450000000000003</v>
      </c>
      <c r="L273" s="83">
        <f t="shared" si="41"/>
        <v>271</v>
      </c>
      <c r="Q273" s="1">
        <f t="shared" si="42"/>
        <v>7.2990000000000013</v>
      </c>
      <c r="R273" s="1">
        <f t="shared" si="43"/>
        <v>8.0143749999999994</v>
      </c>
      <c r="S273" s="1">
        <f t="shared" si="36"/>
        <v>1.4450000000000003</v>
      </c>
      <c r="T273" s="7">
        <f t="shared" si="37"/>
        <v>1283.7499999999998</v>
      </c>
      <c r="U273" s="1">
        <f t="shared" si="38"/>
        <v>1.5997801745362015</v>
      </c>
      <c r="V273" s="7">
        <f t="shared" si="39"/>
        <v>1403.5109500782228</v>
      </c>
      <c r="W273" s="1">
        <f t="shared" si="32"/>
        <v>6.6225599999999982</v>
      </c>
      <c r="X273" s="1">
        <f t="shared" si="33"/>
        <v>0</v>
      </c>
      <c r="Y273" s="1">
        <f t="shared" si="34"/>
        <v>3.3112799999999991</v>
      </c>
      <c r="Z273" s="7">
        <f t="shared" si="35"/>
        <v>1877.8575090000002</v>
      </c>
    </row>
    <row r="274" spans="1:26">
      <c r="A274" s="6">
        <v>-122.59</v>
      </c>
      <c r="B274" s="6">
        <v>58.83</v>
      </c>
      <c r="C274" s="6">
        <v>309</v>
      </c>
      <c r="D274" s="6">
        <v>2846</v>
      </c>
      <c r="E274" s="6">
        <v>1971</v>
      </c>
      <c r="F274" s="6">
        <v>9</v>
      </c>
      <c r="G274" s="6">
        <v>29</v>
      </c>
      <c r="H274" s="6">
        <v>11.46</v>
      </c>
      <c r="I274" s="50">
        <v>0.46</v>
      </c>
      <c r="J274" s="6">
        <v>1.19</v>
      </c>
      <c r="K274" s="1">
        <f t="shared" si="40"/>
        <v>5.9600000000000009</v>
      </c>
      <c r="L274" s="83">
        <f t="shared" si="41"/>
        <v>272</v>
      </c>
      <c r="Q274" s="1">
        <f t="shared" si="42"/>
        <v>6.8140000000000001</v>
      </c>
      <c r="R274" s="1">
        <f t="shared" si="43"/>
        <v>7.6056250000000007</v>
      </c>
      <c r="S274" s="1">
        <f t="shared" si="36"/>
        <v>0.96000000000000085</v>
      </c>
      <c r="T274" s="7">
        <f t="shared" si="37"/>
        <v>1284.7099999999998</v>
      </c>
      <c r="U274" s="1">
        <f t="shared" si="38"/>
        <v>1.06282973533201</v>
      </c>
      <c r="V274" s="7">
        <f t="shared" si="39"/>
        <v>1404.5737798135549</v>
      </c>
      <c r="W274" s="1">
        <f t="shared" si="32"/>
        <v>4.6827456000000032</v>
      </c>
      <c r="X274" s="1">
        <f t="shared" si="33"/>
        <v>0</v>
      </c>
      <c r="Y274" s="1">
        <f t="shared" si="34"/>
        <v>2.3413728000000016</v>
      </c>
      <c r="Z274" s="7">
        <f t="shared" si="35"/>
        <v>1880.1988818000002</v>
      </c>
    </row>
    <row r="275" spans="1:26">
      <c r="A275" s="6">
        <v>-122.59</v>
      </c>
      <c r="B275" s="6">
        <v>58.83</v>
      </c>
      <c r="C275" s="6">
        <v>309</v>
      </c>
      <c r="D275" s="6">
        <v>2846</v>
      </c>
      <c r="E275" s="6">
        <v>1971</v>
      </c>
      <c r="F275" s="6">
        <v>9</v>
      </c>
      <c r="G275" s="6">
        <v>30</v>
      </c>
      <c r="H275" s="6">
        <v>11.25</v>
      </c>
      <c r="I275" s="6">
        <v>-0.01</v>
      </c>
      <c r="J275" s="6">
        <v>0.92</v>
      </c>
      <c r="K275" s="1">
        <f t="shared" si="40"/>
        <v>5.62</v>
      </c>
      <c r="L275" s="83">
        <f t="shared" si="41"/>
        <v>273</v>
      </c>
      <c r="Q275" s="1">
        <f t="shared" si="42"/>
        <v>6.3380000000000001</v>
      </c>
      <c r="R275" s="1">
        <f t="shared" si="43"/>
        <v>7.1374999999999993</v>
      </c>
      <c r="S275" s="1">
        <f t="shared" si="36"/>
        <v>0.62000000000000011</v>
      </c>
      <c r="T275" s="7">
        <f t="shared" si="37"/>
        <v>1285.3299999999997</v>
      </c>
      <c r="W275" s="1">
        <f t="shared" si="32"/>
        <v>4.03125</v>
      </c>
      <c r="X275" s="1">
        <f t="shared" si="33"/>
        <v>0</v>
      </c>
      <c r="Y275" s="1">
        <f t="shared" si="34"/>
        <v>2.015625</v>
      </c>
      <c r="Z275" s="7">
        <f t="shared" si="35"/>
        <v>1882.2145068000002</v>
      </c>
    </row>
    <row r="276" spans="1:26">
      <c r="A276" s="6">
        <v>-122.59</v>
      </c>
      <c r="B276" s="6">
        <v>58.83</v>
      </c>
      <c r="C276" s="6">
        <v>309</v>
      </c>
      <c r="D276" s="6">
        <v>2846</v>
      </c>
      <c r="E276" s="6">
        <v>1971</v>
      </c>
      <c r="F276" s="6">
        <v>10</v>
      </c>
      <c r="G276" s="6">
        <v>1</v>
      </c>
      <c r="H276" s="6">
        <v>11.78</v>
      </c>
      <c r="I276" s="6">
        <v>0.06</v>
      </c>
      <c r="J276" s="6">
        <v>1.02</v>
      </c>
      <c r="K276" s="1">
        <f t="shared" si="40"/>
        <v>5.92</v>
      </c>
      <c r="L276" s="83">
        <f t="shared" si="41"/>
        <v>274</v>
      </c>
      <c r="Q276" s="1">
        <f t="shared" si="42"/>
        <v>6.1030000000000006</v>
      </c>
      <c r="R276" s="1">
        <f t="shared" si="43"/>
        <v>6.7493750000000006</v>
      </c>
      <c r="S276" s="1">
        <f t="shared" si="36"/>
        <v>0.91999999999999993</v>
      </c>
      <c r="T276" s="7">
        <f t="shared" si="37"/>
        <v>1286.2499999999998</v>
      </c>
      <c r="W276" s="1">
        <f t="shared" si="32"/>
        <v>5.661254399999998</v>
      </c>
      <c r="X276" s="1">
        <f t="shared" si="33"/>
        <v>0</v>
      </c>
      <c r="Y276" s="1">
        <f t="shared" si="34"/>
        <v>2.830627199999999</v>
      </c>
      <c r="Z276" s="7">
        <f t="shared" si="35"/>
        <v>1885.0451340000002</v>
      </c>
    </row>
    <row r="277" spans="1:26">
      <c r="A277" s="6">
        <v>-122.59</v>
      </c>
      <c r="B277" s="6">
        <v>58.83</v>
      </c>
      <c r="C277" s="6">
        <v>309</v>
      </c>
      <c r="D277" s="6">
        <v>2846</v>
      </c>
      <c r="E277" s="6">
        <v>1971</v>
      </c>
      <c r="F277" s="6">
        <v>10</v>
      </c>
      <c r="G277" s="6">
        <v>2</v>
      </c>
      <c r="H277" s="6">
        <v>11.29</v>
      </c>
      <c r="I277" s="6">
        <v>0.16</v>
      </c>
      <c r="J277" s="6">
        <v>1.96</v>
      </c>
      <c r="K277" s="1">
        <f t="shared" si="40"/>
        <v>5.7249999999999996</v>
      </c>
      <c r="L277" s="83">
        <f t="shared" si="41"/>
        <v>275</v>
      </c>
      <c r="Q277" s="1">
        <f t="shared" si="42"/>
        <v>5.9340000000000002</v>
      </c>
      <c r="R277" s="1">
        <f t="shared" si="43"/>
        <v>6.4168749999999992</v>
      </c>
      <c r="S277" s="1">
        <f t="shared" si="36"/>
        <v>0.72499999999999964</v>
      </c>
      <c r="T277" s="7">
        <f t="shared" si="37"/>
        <v>1286.9749999999997</v>
      </c>
      <c r="W277" s="1">
        <f t="shared" si="32"/>
        <v>4.1559155999999975</v>
      </c>
      <c r="X277" s="1">
        <f t="shared" si="33"/>
        <v>0</v>
      </c>
      <c r="Y277" s="1">
        <f t="shared" si="34"/>
        <v>2.0779577999999987</v>
      </c>
      <c r="Z277" s="7">
        <f t="shared" si="35"/>
        <v>1887.1230918000001</v>
      </c>
    </row>
    <row r="278" spans="1:26">
      <c r="A278" s="6">
        <v>-122.59</v>
      </c>
      <c r="B278" s="6">
        <v>58.83</v>
      </c>
      <c r="C278" s="6">
        <v>309</v>
      </c>
      <c r="D278" s="6">
        <v>2846</v>
      </c>
      <c r="E278" s="6">
        <v>1971</v>
      </c>
      <c r="F278" s="6">
        <v>10</v>
      </c>
      <c r="G278" s="6">
        <v>3</v>
      </c>
      <c r="H278" s="6">
        <v>8.7899999999999991</v>
      </c>
      <c r="I278" s="6">
        <v>0.06</v>
      </c>
      <c r="J278" s="6">
        <v>1.81</v>
      </c>
      <c r="K278" s="1">
        <f t="shared" si="40"/>
        <v>4.4249999999999998</v>
      </c>
      <c r="L278" s="83">
        <f t="shared" si="41"/>
        <v>276</v>
      </c>
      <c r="Q278" s="1">
        <f t="shared" si="42"/>
        <v>5.5299999999999994</v>
      </c>
      <c r="R278" s="1">
        <f t="shared" si="43"/>
        <v>5.9699999999999989</v>
      </c>
      <c r="S278" s="1">
        <v>0</v>
      </c>
      <c r="T278" s="7">
        <f t="shared" si="37"/>
        <v>1286.9749999999997</v>
      </c>
      <c r="W278" s="1">
        <f t="shared" si="32"/>
        <v>0</v>
      </c>
      <c r="X278" s="1">
        <f t="shared" si="33"/>
        <v>0</v>
      </c>
      <c r="Y278" s="1">
        <f t="shared" si="34"/>
        <v>0</v>
      </c>
      <c r="Z278" s="7">
        <f t="shared" si="35"/>
        <v>1887.1230918000001</v>
      </c>
    </row>
    <row r="279" spans="1:26">
      <c r="A279" s="6">
        <v>-122.59</v>
      </c>
      <c r="B279" s="6">
        <v>58.83</v>
      </c>
      <c r="C279" s="6">
        <v>309</v>
      </c>
      <c r="D279" s="6">
        <v>2846</v>
      </c>
      <c r="E279" s="6">
        <v>1971</v>
      </c>
      <c r="F279" s="6">
        <v>10</v>
      </c>
      <c r="G279" s="6">
        <v>4</v>
      </c>
      <c r="H279" s="6">
        <v>8.6300000000000008</v>
      </c>
      <c r="I279" s="6">
        <v>-1.1100000000000001</v>
      </c>
      <c r="J279" s="6">
        <v>0.5</v>
      </c>
      <c r="K279" s="1">
        <f t="shared" si="40"/>
        <v>3.7600000000000002</v>
      </c>
      <c r="L279" s="83">
        <f t="shared" si="41"/>
        <v>277</v>
      </c>
      <c r="Q279" s="33">
        <f t="shared" si="42"/>
        <v>5.09</v>
      </c>
      <c r="R279" s="1">
        <f t="shared" si="43"/>
        <v>5.5531250000000005</v>
      </c>
      <c r="S279" s="1">
        <v>0</v>
      </c>
      <c r="T279" s="7">
        <f t="shared" si="37"/>
        <v>1286.9749999999997</v>
      </c>
      <c r="W279" s="1">
        <f t="shared" si="32"/>
        <v>0</v>
      </c>
      <c r="X279" s="1">
        <f t="shared" si="33"/>
        <v>0</v>
      </c>
      <c r="Y279" s="1">
        <f t="shared" si="34"/>
        <v>0</v>
      </c>
      <c r="Z279" s="7">
        <f t="shared" si="35"/>
        <v>1887.1230918000001</v>
      </c>
    </row>
    <row r="280" spans="1:26">
      <c r="A280" s="6">
        <v>-122.59</v>
      </c>
      <c r="B280" s="6">
        <v>58.83</v>
      </c>
      <c r="C280" s="6">
        <v>309</v>
      </c>
      <c r="D280" s="6">
        <v>2846</v>
      </c>
      <c r="E280" s="6">
        <v>1971</v>
      </c>
      <c r="F280" s="6">
        <v>10</v>
      </c>
      <c r="G280" s="6">
        <v>5</v>
      </c>
      <c r="H280" s="6">
        <v>9.65</v>
      </c>
      <c r="I280" s="6">
        <v>-1.18</v>
      </c>
      <c r="J280" s="6">
        <v>0.56999999999999995</v>
      </c>
      <c r="K280" s="1">
        <f t="shared" si="40"/>
        <v>4.2350000000000003</v>
      </c>
      <c r="L280" s="83">
        <f t="shared" si="41"/>
        <v>278</v>
      </c>
      <c r="Q280" s="1">
        <f t="shared" si="42"/>
        <v>4.8130000000000006</v>
      </c>
      <c r="R280" s="1">
        <f t="shared" si="43"/>
        <v>5.2612499999999995</v>
      </c>
      <c r="W280" s="1">
        <f t="shared" si="32"/>
        <v>0</v>
      </c>
      <c r="X280" s="1">
        <f t="shared" si="33"/>
        <v>0</v>
      </c>
      <c r="Y280" s="1">
        <f t="shared" si="34"/>
        <v>0</v>
      </c>
      <c r="Z280" s="7">
        <f t="shared" si="35"/>
        <v>1887.1230918000001</v>
      </c>
    </row>
    <row r="281" spans="1:26">
      <c r="A281" s="6">
        <v>-122.59</v>
      </c>
      <c r="B281" s="6">
        <v>58.83</v>
      </c>
      <c r="C281" s="6">
        <v>309</v>
      </c>
      <c r="D281" s="6">
        <v>2846</v>
      </c>
      <c r="E281" s="6">
        <v>1971</v>
      </c>
      <c r="F281" s="6">
        <v>10</v>
      </c>
      <c r="G281" s="6">
        <v>6</v>
      </c>
      <c r="H281" s="6">
        <v>9.5399999999999991</v>
      </c>
      <c r="I281" s="6">
        <v>-1</v>
      </c>
      <c r="J281" s="6">
        <v>1.01</v>
      </c>
      <c r="K281" s="1">
        <f t="shared" si="40"/>
        <v>4.2699999999999996</v>
      </c>
      <c r="L281" s="83">
        <f t="shared" si="41"/>
        <v>279</v>
      </c>
      <c r="Q281" s="1">
        <f t="shared" si="42"/>
        <v>4.4829999999999997</v>
      </c>
      <c r="R281" s="1">
        <f t="shared" si="43"/>
        <v>4.989374999999999</v>
      </c>
      <c r="S281" s="34" t="s">
        <v>62</v>
      </c>
      <c r="W281" s="1">
        <f t="shared" ref="W281:W288" si="44">IF(H281&lt;10,0,(3.33*(H281-10)-0.084*(H281-10)^2))</f>
        <v>0</v>
      </c>
      <c r="X281" s="1">
        <f t="shared" ref="X281:X288" si="45">IF(I281&lt;4.44,0,(1.8*(I281-4.44)))</f>
        <v>0</v>
      </c>
      <c r="Y281" s="1">
        <f t="shared" ref="Y281:Y288" si="46">(W281+X281)/2</f>
        <v>0</v>
      </c>
      <c r="Z281" s="7">
        <f t="shared" si="35"/>
        <v>1887.1230918000001</v>
      </c>
    </row>
    <row r="282" spans="1:26">
      <c r="A282" s="6">
        <v>-122.59</v>
      </c>
      <c r="B282" s="6">
        <v>58.83</v>
      </c>
      <c r="C282" s="6">
        <v>309</v>
      </c>
      <c r="D282" s="6">
        <v>2846</v>
      </c>
      <c r="E282" s="6">
        <v>1971</v>
      </c>
      <c r="F282" s="6">
        <v>10</v>
      </c>
      <c r="G282" s="6">
        <v>7</v>
      </c>
      <c r="H282" s="6">
        <v>10.85</v>
      </c>
      <c r="I282" s="6">
        <v>-1.03</v>
      </c>
      <c r="J282" s="6">
        <v>0.78</v>
      </c>
      <c r="K282" s="1">
        <f t="shared" si="40"/>
        <v>4.91</v>
      </c>
      <c r="L282" s="83">
        <f t="shared" si="41"/>
        <v>280</v>
      </c>
      <c r="Q282" s="1">
        <f t="shared" si="42"/>
        <v>4.32</v>
      </c>
      <c r="R282" s="1">
        <f t="shared" si="43"/>
        <v>4.8581249999999994</v>
      </c>
      <c r="W282" s="1">
        <f t="shared" si="44"/>
        <v>2.7698099999999988</v>
      </c>
      <c r="X282" s="1">
        <f t="shared" si="45"/>
        <v>0</v>
      </c>
      <c r="Y282" s="1">
        <f t="shared" si="46"/>
        <v>1.3849049999999994</v>
      </c>
      <c r="Z282" s="7">
        <f t="shared" si="35"/>
        <v>1888.5079968</v>
      </c>
    </row>
    <row r="283" spans="1:26">
      <c r="A283" s="6">
        <v>-122.59</v>
      </c>
      <c r="B283" s="6">
        <v>58.83</v>
      </c>
      <c r="C283" s="6">
        <v>309</v>
      </c>
      <c r="D283" s="6">
        <v>2846</v>
      </c>
      <c r="E283" s="6">
        <v>1971</v>
      </c>
      <c r="F283" s="6">
        <v>10</v>
      </c>
      <c r="G283" s="6">
        <v>8</v>
      </c>
      <c r="H283" s="6">
        <v>10.050000000000001</v>
      </c>
      <c r="I283" s="6">
        <v>-0.86</v>
      </c>
      <c r="J283" s="6">
        <v>0.84</v>
      </c>
      <c r="K283" s="1">
        <f t="shared" si="40"/>
        <v>4.5950000000000006</v>
      </c>
      <c r="L283" s="83">
        <f t="shared" si="41"/>
        <v>281</v>
      </c>
      <c r="Q283" s="1">
        <f t="shared" si="42"/>
        <v>4.354000000000001</v>
      </c>
      <c r="R283" s="1">
        <f t="shared" si="43"/>
        <v>4.7299999999999995</v>
      </c>
      <c r="W283" s="1">
        <f t="shared" si="44"/>
        <v>0.16629000000000235</v>
      </c>
      <c r="X283" s="1">
        <f t="shared" si="45"/>
        <v>0</v>
      </c>
      <c r="Y283" s="1">
        <f t="shared" si="46"/>
        <v>8.3145000000001176E-2</v>
      </c>
      <c r="Z283" s="7">
        <f t="shared" si="35"/>
        <v>1888.5911418000001</v>
      </c>
    </row>
    <row r="284" spans="1:26">
      <c r="A284" s="6">
        <v>-122.59</v>
      </c>
      <c r="B284" s="6">
        <v>58.83</v>
      </c>
      <c r="C284" s="6">
        <v>309</v>
      </c>
      <c r="D284" s="6">
        <v>2846</v>
      </c>
      <c r="E284" s="6">
        <v>1971</v>
      </c>
      <c r="F284" s="6">
        <v>10</v>
      </c>
      <c r="G284" s="6">
        <v>9</v>
      </c>
      <c r="H284" s="6">
        <v>10.53</v>
      </c>
      <c r="I284" s="6">
        <v>-1.43</v>
      </c>
      <c r="J284" s="6">
        <v>0.66</v>
      </c>
      <c r="K284" s="1">
        <f t="shared" si="40"/>
        <v>4.55</v>
      </c>
      <c r="L284" s="83">
        <f t="shared" si="41"/>
        <v>282</v>
      </c>
      <c r="Q284" s="1">
        <f t="shared" si="42"/>
        <v>4.5119999999999996</v>
      </c>
      <c r="R284" s="1">
        <f t="shared" si="43"/>
        <v>4.5587499999999999</v>
      </c>
      <c r="W284" s="1">
        <f t="shared" si="44"/>
        <v>1.741304399999998</v>
      </c>
      <c r="X284" s="1">
        <f t="shared" si="45"/>
        <v>0</v>
      </c>
      <c r="Y284" s="1">
        <f t="shared" si="46"/>
        <v>0.87065219999999899</v>
      </c>
      <c r="Z284" s="7">
        <f t="shared" ref="Z284:Z288" si="47">(Z283+Y284)</f>
        <v>1889.4617940000001</v>
      </c>
    </row>
    <row r="285" spans="1:26">
      <c r="A285" s="6">
        <v>-122.59</v>
      </c>
      <c r="B285" s="6">
        <v>58.83</v>
      </c>
      <c r="C285" s="6">
        <v>309</v>
      </c>
      <c r="D285" s="6">
        <v>2846</v>
      </c>
      <c r="E285" s="6">
        <v>1971</v>
      </c>
      <c r="F285" s="6">
        <v>10</v>
      </c>
      <c r="G285" s="6">
        <v>10</v>
      </c>
      <c r="H285" s="6">
        <v>10.41</v>
      </c>
      <c r="I285" s="6">
        <v>-1.58</v>
      </c>
      <c r="J285" s="6">
        <v>0.63</v>
      </c>
      <c r="K285" s="1">
        <f t="shared" si="40"/>
        <v>4.415</v>
      </c>
      <c r="L285" s="83">
        <f t="shared" si="41"/>
        <v>283</v>
      </c>
      <c r="M285" s="74"/>
      <c r="Q285" s="1">
        <f t="shared" si="42"/>
        <v>4.548</v>
      </c>
      <c r="R285" s="1">
        <f t="shared" si="43"/>
        <v>4.3950000000000005</v>
      </c>
      <c r="W285" s="1">
        <f t="shared" si="44"/>
        <v>1.3511796000000005</v>
      </c>
      <c r="X285" s="1">
        <f t="shared" si="45"/>
        <v>0</v>
      </c>
      <c r="Y285" s="1">
        <f t="shared" si="46"/>
        <v>0.67558980000000024</v>
      </c>
      <c r="Z285" s="7">
        <f t="shared" si="47"/>
        <v>1890.1373838</v>
      </c>
    </row>
    <row r="286" spans="1:26">
      <c r="A286" s="6">
        <v>-122.59</v>
      </c>
      <c r="B286" s="6">
        <v>58.83</v>
      </c>
      <c r="C286" s="6">
        <v>309</v>
      </c>
      <c r="D286" s="6">
        <v>2846</v>
      </c>
      <c r="E286" s="6">
        <v>1971</v>
      </c>
      <c r="F286" s="6">
        <v>10</v>
      </c>
      <c r="G286" s="6">
        <v>11</v>
      </c>
      <c r="H286" s="6">
        <v>9.99</v>
      </c>
      <c r="I286" s="6">
        <v>-1.66</v>
      </c>
      <c r="J286" s="6">
        <v>0.86</v>
      </c>
      <c r="K286" s="1">
        <f t="shared" si="40"/>
        <v>4.165</v>
      </c>
      <c r="L286" s="83">
        <f t="shared" si="41"/>
        <v>284</v>
      </c>
      <c r="Q286" s="1">
        <f t="shared" si="42"/>
        <v>4.5270000000000001</v>
      </c>
      <c r="R286" s="1">
        <f t="shared" si="43"/>
        <v>4.3625000000000007</v>
      </c>
      <c r="W286" s="1">
        <f t="shared" si="44"/>
        <v>0</v>
      </c>
      <c r="X286" s="1">
        <f t="shared" si="45"/>
        <v>0</v>
      </c>
      <c r="Y286" s="1">
        <f t="shared" si="46"/>
        <v>0</v>
      </c>
      <c r="Z286" s="7">
        <f t="shared" si="47"/>
        <v>1890.1373838</v>
      </c>
    </row>
    <row r="287" spans="1:26">
      <c r="A287" s="6">
        <v>-122.59</v>
      </c>
      <c r="B287" s="6">
        <v>58.83</v>
      </c>
      <c r="C287" s="6">
        <v>309</v>
      </c>
      <c r="D287" s="6">
        <v>2846</v>
      </c>
      <c r="E287" s="6">
        <v>1971</v>
      </c>
      <c r="F287" s="6">
        <v>10</v>
      </c>
      <c r="G287" s="6">
        <v>12</v>
      </c>
      <c r="H287" s="6">
        <v>8.5399999999999991</v>
      </c>
      <c r="I287" s="6">
        <v>-1.92</v>
      </c>
      <c r="J287" s="6">
        <v>0.72</v>
      </c>
      <c r="K287" s="1">
        <f t="shared" si="40"/>
        <v>3.3099999999999996</v>
      </c>
      <c r="L287" s="83">
        <f t="shared" si="41"/>
        <v>285</v>
      </c>
      <c r="Q287" s="1">
        <f t="shared" si="42"/>
        <v>4.2069999999999999</v>
      </c>
      <c r="R287" s="44">
        <f t="shared" si="43"/>
        <v>4.3062500000000004</v>
      </c>
      <c r="W287" s="1">
        <f t="shared" si="44"/>
        <v>0</v>
      </c>
      <c r="X287" s="1">
        <f t="shared" si="45"/>
        <v>0</v>
      </c>
      <c r="Y287" s="1">
        <f t="shared" si="46"/>
        <v>0</v>
      </c>
      <c r="Z287" s="7">
        <f t="shared" si="47"/>
        <v>1890.1373838</v>
      </c>
    </row>
    <row r="288" spans="1:26">
      <c r="A288" s="6">
        <v>-122.59</v>
      </c>
      <c r="B288" s="6">
        <v>58.83</v>
      </c>
      <c r="C288" s="6">
        <v>309</v>
      </c>
      <c r="D288" s="6">
        <v>2846</v>
      </c>
      <c r="E288" s="6">
        <v>1971</v>
      </c>
      <c r="F288" s="6">
        <v>10</v>
      </c>
      <c r="G288" s="6">
        <v>13</v>
      </c>
      <c r="H288" s="6">
        <v>7</v>
      </c>
      <c r="I288" s="37">
        <v>-1.65</v>
      </c>
      <c r="J288" s="6">
        <v>1.02</v>
      </c>
      <c r="K288" s="1">
        <f t="shared" si="40"/>
        <v>2.6749999999999998</v>
      </c>
      <c r="L288" s="83">
        <f t="shared" si="41"/>
        <v>286</v>
      </c>
      <c r="Q288" s="1">
        <f t="shared" si="42"/>
        <v>3.8229999999999995</v>
      </c>
      <c r="R288" s="1">
        <f t="shared" si="43"/>
        <v>4.1112500000000001</v>
      </c>
      <c r="W288" s="1">
        <f t="shared" si="44"/>
        <v>0</v>
      </c>
      <c r="X288" s="1">
        <f t="shared" si="45"/>
        <v>0</v>
      </c>
      <c r="Y288" s="1">
        <f t="shared" si="46"/>
        <v>0</v>
      </c>
      <c r="Z288" s="7">
        <f t="shared" si="47"/>
        <v>1890.1373838</v>
      </c>
    </row>
    <row r="289" spans="1:26">
      <c r="A289" s="6">
        <v>-122.59</v>
      </c>
      <c r="B289" s="6">
        <v>58.83</v>
      </c>
      <c r="C289" s="6">
        <v>309</v>
      </c>
      <c r="D289" s="6">
        <v>2846</v>
      </c>
      <c r="E289" s="6">
        <v>1971</v>
      </c>
      <c r="F289" s="6">
        <v>10</v>
      </c>
      <c r="G289" s="6">
        <v>14</v>
      </c>
      <c r="H289" s="6">
        <v>7.1</v>
      </c>
      <c r="I289" s="6">
        <v>-2.27</v>
      </c>
      <c r="J289" s="6">
        <v>0.6</v>
      </c>
      <c r="K289" s="1">
        <f t="shared" si="40"/>
        <v>2.415</v>
      </c>
      <c r="L289" s="83">
        <f t="shared" si="41"/>
        <v>287</v>
      </c>
      <c r="Q289" s="1">
        <f t="shared" si="42"/>
        <v>3.3959999999999999</v>
      </c>
      <c r="R289" s="1">
        <f t="shared" si="43"/>
        <v>3.879375</v>
      </c>
      <c r="W289" s="1">
        <f t="shared" ref="W289" si="48">IF(H289&lt;10,0,(3.33*(H289-10)-0.084*(H289-10)^2))</f>
        <v>0</v>
      </c>
      <c r="X289" s="1">
        <f t="shared" ref="X289" si="49">IF(I289&lt;4.44,0,(1.8*(I289-4.44)))</f>
        <v>0</v>
      </c>
      <c r="Y289" s="1">
        <f t="shared" ref="Y289" si="50">(W289+X289)/2</f>
        <v>0</v>
      </c>
      <c r="Z289" s="7">
        <f t="shared" ref="Z289" si="51">(Z288+Y289)</f>
        <v>1890.1373838</v>
      </c>
    </row>
    <row r="290" spans="1:26">
      <c r="A290" s="6">
        <v>-122.59</v>
      </c>
      <c r="B290" s="6">
        <v>58.83</v>
      </c>
      <c r="C290" s="6">
        <v>309</v>
      </c>
      <c r="D290" s="6">
        <v>2846</v>
      </c>
      <c r="E290" s="6">
        <v>1971</v>
      </c>
      <c r="F290" s="6">
        <v>10</v>
      </c>
      <c r="G290" s="6">
        <v>15</v>
      </c>
      <c r="H290" s="6">
        <v>6.78</v>
      </c>
      <c r="I290" s="6">
        <v>-2.84</v>
      </c>
      <c r="J290" s="6">
        <v>0.65</v>
      </c>
      <c r="K290" s="1">
        <f t="shared" si="40"/>
        <v>1.9700000000000002</v>
      </c>
      <c r="L290" s="83">
        <f t="shared" si="41"/>
        <v>288</v>
      </c>
      <c r="Q290" s="1">
        <f t="shared" si="42"/>
        <v>2.907</v>
      </c>
      <c r="R290" s="1">
        <f t="shared" si="43"/>
        <v>3.5118749999999999</v>
      </c>
      <c r="W290" s="1"/>
      <c r="X290" s="1"/>
      <c r="Y290" s="1"/>
      <c r="Z290" s="7"/>
    </row>
    <row r="291" spans="1:26">
      <c r="A291" s="6">
        <v>-122.59</v>
      </c>
      <c r="B291" s="6">
        <v>58.83</v>
      </c>
      <c r="C291" s="6">
        <v>309</v>
      </c>
      <c r="D291" s="6">
        <v>2846</v>
      </c>
      <c r="E291" s="6">
        <v>1971</v>
      </c>
      <c r="F291" s="6">
        <v>10</v>
      </c>
      <c r="G291" s="6">
        <v>16</v>
      </c>
      <c r="H291" s="6">
        <v>5.99</v>
      </c>
      <c r="I291" s="6">
        <v>-3.46</v>
      </c>
      <c r="J291" s="6">
        <v>0.95</v>
      </c>
      <c r="K291" s="1">
        <f t="shared" si="40"/>
        <v>1.2650000000000001</v>
      </c>
      <c r="L291" s="83">
        <f t="shared" si="41"/>
        <v>289</v>
      </c>
      <c r="Q291" s="1">
        <f t="shared" si="42"/>
        <v>2.3270000000000004</v>
      </c>
      <c r="R291" s="1">
        <f t="shared" si="43"/>
        <v>3.0956250000000001</v>
      </c>
      <c r="W291" s="1"/>
      <c r="X291" s="1"/>
      <c r="Y291" s="1"/>
      <c r="Z291" s="7"/>
    </row>
    <row r="292" spans="1:26">
      <c r="A292" s="6">
        <v>-122.59</v>
      </c>
      <c r="B292" s="6">
        <v>58.83</v>
      </c>
      <c r="C292" s="6">
        <v>309</v>
      </c>
      <c r="D292" s="6">
        <v>2846</v>
      </c>
      <c r="E292" s="6">
        <v>1971</v>
      </c>
      <c r="F292" s="6">
        <v>10</v>
      </c>
      <c r="G292" s="6">
        <v>17</v>
      </c>
      <c r="H292" s="6">
        <v>5.74</v>
      </c>
      <c r="I292" s="6">
        <v>-4.34</v>
      </c>
      <c r="J292" s="6">
        <v>1.03</v>
      </c>
      <c r="K292" s="1">
        <f t="shared" si="40"/>
        <v>0.70000000000000018</v>
      </c>
      <c r="L292" s="83">
        <f t="shared" si="41"/>
        <v>290</v>
      </c>
      <c r="Q292" s="1">
        <f t="shared" si="42"/>
        <v>1.8050000000000002</v>
      </c>
      <c r="R292" s="1">
        <f t="shared" si="43"/>
        <v>2.6143750000000008</v>
      </c>
      <c r="W292" s="1"/>
      <c r="X292" s="1"/>
      <c r="Y292" s="1"/>
      <c r="Z292" s="7"/>
    </row>
    <row r="293" spans="1:26">
      <c r="A293" s="6">
        <v>-122.59</v>
      </c>
      <c r="B293" s="6">
        <v>58.83</v>
      </c>
      <c r="C293" s="6">
        <v>309</v>
      </c>
      <c r="D293" s="6">
        <v>2846</v>
      </c>
      <c r="E293" s="6">
        <v>1971</v>
      </c>
      <c r="F293" s="6">
        <v>10</v>
      </c>
      <c r="G293" s="6">
        <v>18</v>
      </c>
      <c r="H293" s="6">
        <v>5.74</v>
      </c>
      <c r="I293" s="6">
        <v>-3.61</v>
      </c>
      <c r="J293" s="6">
        <v>1.54</v>
      </c>
      <c r="K293" s="1">
        <f t="shared" si="40"/>
        <v>1.0650000000000002</v>
      </c>
      <c r="L293" s="83">
        <f t="shared" si="41"/>
        <v>291</v>
      </c>
      <c r="Q293" s="1">
        <f t="shared" si="42"/>
        <v>1.4829999999999999</v>
      </c>
      <c r="R293" s="1">
        <f t="shared" si="43"/>
        <v>2.1956250000000002</v>
      </c>
      <c r="W293" s="1"/>
      <c r="X293" s="1"/>
      <c r="Y293" s="1"/>
      <c r="Z293" s="7"/>
    </row>
    <row r="294" spans="1:26">
      <c r="A294" s="6">
        <v>-122.59</v>
      </c>
      <c r="B294" s="6">
        <v>58.83</v>
      </c>
      <c r="C294" s="6">
        <v>309</v>
      </c>
      <c r="D294" s="6">
        <v>2846</v>
      </c>
      <c r="E294" s="6">
        <v>1971</v>
      </c>
      <c r="F294" s="6">
        <v>10</v>
      </c>
      <c r="G294" s="6">
        <v>19</v>
      </c>
      <c r="H294" s="6">
        <v>5.62</v>
      </c>
      <c r="I294" s="6">
        <v>-3.96</v>
      </c>
      <c r="J294" s="6">
        <v>0.79</v>
      </c>
      <c r="K294" s="1">
        <f t="shared" si="40"/>
        <v>0.83000000000000007</v>
      </c>
      <c r="L294" s="83">
        <f t="shared" si="41"/>
        <v>292</v>
      </c>
      <c r="Q294" s="1">
        <f t="shared" si="42"/>
        <v>1.1659999999999999</v>
      </c>
      <c r="R294" s="1">
        <f t="shared" si="43"/>
        <v>1.7787500000000001</v>
      </c>
      <c r="W294" s="1"/>
      <c r="X294" s="1"/>
      <c r="Y294" s="1"/>
      <c r="Z294" s="7"/>
    </row>
    <row r="295" spans="1:26">
      <c r="A295" s="6">
        <v>-122.59</v>
      </c>
      <c r="B295" s="6">
        <v>58.83</v>
      </c>
      <c r="C295" s="6">
        <v>309</v>
      </c>
      <c r="D295" s="6">
        <v>2846</v>
      </c>
      <c r="E295" s="6">
        <v>1971</v>
      </c>
      <c r="F295" s="6">
        <v>10</v>
      </c>
      <c r="G295" s="6">
        <v>20</v>
      </c>
      <c r="H295" s="6">
        <v>4.75</v>
      </c>
      <c r="I295" s="6">
        <v>-4.38</v>
      </c>
      <c r="J295" s="6">
        <v>0.78</v>
      </c>
      <c r="K295" s="1">
        <f t="shared" si="40"/>
        <v>0.18500000000000005</v>
      </c>
      <c r="L295" s="83">
        <f t="shared" si="41"/>
        <v>293</v>
      </c>
      <c r="Q295" s="1">
        <f t="shared" si="42"/>
        <v>0.80899999999999994</v>
      </c>
      <c r="R295" s="1">
        <f t="shared" si="43"/>
        <v>1.3881250000000001</v>
      </c>
      <c r="W295" s="1"/>
      <c r="X295" s="1"/>
      <c r="Y295" s="1"/>
      <c r="Z295" s="7"/>
    </row>
    <row r="296" spans="1:26">
      <c r="A296" s="6">
        <v>-122.59</v>
      </c>
      <c r="B296" s="6">
        <v>58.83</v>
      </c>
      <c r="C296" s="6">
        <v>309</v>
      </c>
      <c r="D296" s="6">
        <v>2846</v>
      </c>
      <c r="E296" s="6">
        <v>1971</v>
      </c>
      <c r="F296" s="6">
        <v>10</v>
      </c>
      <c r="G296" s="6">
        <v>21</v>
      </c>
      <c r="H296" s="6">
        <v>3.37</v>
      </c>
      <c r="I296" s="6">
        <v>-5.0199999999999996</v>
      </c>
      <c r="J296" s="6">
        <v>1.48</v>
      </c>
      <c r="K296" s="1">
        <f t="shared" si="40"/>
        <v>-0.82499999999999973</v>
      </c>
      <c r="L296" s="83">
        <f t="shared" si="41"/>
        <v>294</v>
      </c>
      <c r="Q296" s="1">
        <f t="shared" si="42"/>
        <v>0.39100000000000018</v>
      </c>
      <c r="R296" s="1">
        <f t="shared" si="43"/>
        <v>0.95062500000000005</v>
      </c>
      <c r="W296" s="1"/>
      <c r="X296" s="1"/>
      <c r="Y296" s="1"/>
      <c r="Z296" s="7"/>
    </row>
    <row r="297" spans="1:26">
      <c r="A297" s="6">
        <v>-122.59</v>
      </c>
      <c r="B297" s="6">
        <v>58.83</v>
      </c>
      <c r="C297" s="6">
        <v>309</v>
      </c>
      <c r="D297" s="6">
        <v>2846</v>
      </c>
      <c r="E297" s="6">
        <v>1971</v>
      </c>
      <c r="F297" s="6">
        <v>10</v>
      </c>
      <c r="G297" s="6">
        <v>22</v>
      </c>
      <c r="H297" s="6">
        <v>3.01</v>
      </c>
      <c r="I297" s="6">
        <v>-5.14</v>
      </c>
      <c r="J297" s="6">
        <v>0.98</v>
      </c>
      <c r="K297" s="1">
        <f t="shared" si="40"/>
        <v>-1.0649999999999999</v>
      </c>
      <c r="L297" s="83">
        <f t="shared" si="41"/>
        <v>295</v>
      </c>
      <c r="Q297" s="1">
        <f t="shared" si="42"/>
        <v>3.7999999999999992E-2</v>
      </c>
      <c r="R297" s="1">
        <f t="shared" si="43"/>
        <v>0.51562500000000022</v>
      </c>
      <c r="W297" s="1"/>
      <c r="X297" s="1"/>
      <c r="Y297" s="1"/>
      <c r="Z297" s="7"/>
    </row>
    <row r="298" spans="1:26">
      <c r="A298" s="6">
        <v>-122.59</v>
      </c>
      <c r="B298" s="6">
        <v>58.83</v>
      </c>
      <c r="C298" s="6">
        <v>309</v>
      </c>
      <c r="D298" s="6">
        <v>2846</v>
      </c>
      <c r="E298" s="6">
        <v>1971</v>
      </c>
      <c r="F298" s="6">
        <v>10</v>
      </c>
      <c r="G298" s="6">
        <v>23</v>
      </c>
      <c r="H298" s="6">
        <v>3.66</v>
      </c>
      <c r="I298" s="6">
        <v>-5.65</v>
      </c>
      <c r="J298" s="6">
        <v>0.87</v>
      </c>
      <c r="K298" s="1">
        <f t="shared" si="40"/>
        <v>-0.99500000000000011</v>
      </c>
      <c r="L298" s="83">
        <f t="shared" si="41"/>
        <v>296</v>
      </c>
      <c r="Q298" s="1">
        <f t="shared" si="42"/>
        <v>-0.37399999999999994</v>
      </c>
      <c r="R298" s="1">
        <f t="shared" si="43"/>
        <v>0.14500000000000007</v>
      </c>
      <c r="W298" s="1"/>
      <c r="X298" s="1"/>
      <c r="Y298" s="1"/>
      <c r="Z298" s="7"/>
    </row>
    <row r="299" spans="1:26">
      <c r="A299" s="6">
        <v>-122.59</v>
      </c>
      <c r="B299" s="6">
        <v>58.83</v>
      </c>
      <c r="C299" s="6">
        <v>309</v>
      </c>
      <c r="D299" s="6">
        <v>2846</v>
      </c>
      <c r="E299" s="6">
        <v>1971</v>
      </c>
      <c r="F299" s="6">
        <v>10</v>
      </c>
      <c r="G299" s="6">
        <v>24</v>
      </c>
      <c r="H299" s="6">
        <v>3.29</v>
      </c>
      <c r="I299" s="6">
        <v>-4.41</v>
      </c>
      <c r="J299" s="6">
        <v>0.78</v>
      </c>
      <c r="K299" s="1">
        <f t="shared" si="40"/>
        <v>-0.56000000000000005</v>
      </c>
      <c r="L299" s="83">
        <f t="shared" si="41"/>
        <v>297</v>
      </c>
      <c r="Q299" s="1">
        <f t="shared" si="42"/>
        <v>-0.65199999999999991</v>
      </c>
      <c r="R299" s="1">
        <f t="shared" si="43"/>
        <v>-8.3124999999999893E-2</v>
      </c>
      <c r="W299" s="1"/>
      <c r="X299" s="1"/>
      <c r="Y299" s="1"/>
      <c r="Z299" s="7"/>
    </row>
    <row r="300" spans="1:26">
      <c r="A300" s="6">
        <v>-122.59</v>
      </c>
      <c r="B300" s="6">
        <v>58.83</v>
      </c>
      <c r="C300" s="6">
        <v>309</v>
      </c>
      <c r="D300" s="6">
        <v>2846</v>
      </c>
      <c r="E300" s="6">
        <v>1971</v>
      </c>
      <c r="F300" s="6">
        <v>10</v>
      </c>
      <c r="G300" s="6">
        <v>25</v>
      </c>
      <c r="H300" s="6">
        <v>1.97</v>
      </c>
      <c r="I300" s="6">
        <v>-5.8</v>
      </c>
      <c r="J300" s="6">
        <v>1.55</v>
      </c>
      <c r="K300" s="1">
        <f t="shared" si="40"/>
        <v>-1.915</v>
      </c>
      <c r="L300" s="83">
        <f t="shared" si="41"/>
        <v>298</v>
      </c>
      <c r="Q300" s="1">
        <f t="shared" si="42"/>
        <v>-1.0719999999999998</v>
      </c>
      <c r="R300" s="1">
        <f t="shared" si="43"/>
        <v>-0.41000000000000003</v>
      </c>
      <c r="W300" s="1"/>
      <c r="X300" s="1"/>
      <c r="Y300" s="1"/>
      <c r="Z300" s="7"/>
    </row>
    <row r="301" spans="1:26">
      <c r="A301" s="6">
        <v>-122.59</v>
      </c>
      <c r="B301" s="6">
        <v>58.83</v>
      </c>
      <c r="C301" s="6">
        <v>309</v>
      </c>
      <c r="D301" s="6">
        <v>2846</v>
      </c>
      <c r="E301" s="6">
        <v>1971</v>
      </c>
      <c r="F301" s="6">
        <v>10</v>
      </c>
      <c r="G301" s="6">
        <v>26</v>
      </c>
      <c r="H301" s="6">
        <v>1.8</v>
      </c>
      <c r="I301" s="6">
        <v>-6.4</v>
      </c>
      <c r="J301" s="6">
        <v>1.28</v>
      </c>
      <c r="K301" s="1">
        <f t="shared" si="40"/>
        <v>-2.3000000000000003</v>
      </c>
      <c r="L301" s="83">
        <f t="shared" si="41"/>
        <v>299</v>
      </c>
      <c r="Q301" s="1">
        <f t="shared" si="42"/>
        <v>-1.3670000000000002</v>
      </c>
      <c r="R301" s="1">
        <f t="shared" si="43"/>
        <v>-0.83062499999999995</v>
      </c>
      <c r="W301" s="1"/>
      <c r="X301" s="1"/>
      <c r="Y301" s="1"/>
      <c r="Z301" s="7"/>
    </row>
    <row r="302" spans="1:26">
      <c r="A302" s="6">
        <v>-122.59</v>
      </c>
      <c r="B302" s="6">
        <v>58.83</v>
      </c>
      <c r="C302" s="6">
        <v>309</v>
      </c>
      <c r="D302" s="6">
        <v>2846</v>
      </c>
      <c r="E302" s="6">
        <v>1971</v>
      </c>
      <c r="F302" s="6">
        <v>10</v>
      </c>
      <c r="G302" s="6">
        <v>27</v>
      </c>
      <c r="H302" s="6">
        <v>0.8</v>
      </c>
      <c r="I302" s="6">
        <v>-7.69</v>
      </c>
      <c r="J302" s="6">
        <v>1.1000000000000001</v>
      </c>
      <c r="K302" s="1">
        <f t="shared" si="40"/>
        <v>-3.4450000000000003</v>
      </c>
      <c r="L302" s="83">
        <f t="shared" si="41"/>
        <v>300</v>
      </c>
      <c r="Q302" s="1">
        <f t="shared" si="42"/>
        <v>-1.843</v>
      </c>
      <c r="R302" s="1">
        <f t="shared" si="43"/>
        <v>-1.365</v>
      </c>
      <c r="W302" s="1"/>
      <c r="X302" s="1"/>
      <c r="Y302" s="1"/>
      <c r="Z302" s="7"/>
    </row>
    <row r="303" spans="1:26">
      <c r="A303" s="6">
        <v>-122.59</v>
      </c>
      <c r="B303" s="6">
        <v>58.83</v>
      </c>
      <c r="C303" s="6">
        <v>309</v>
      </c>
      <c r="D303" s="6">
        <v>2846</v>
      </c>
      <c r="E303" s="6">
        <v>1971</v>
      </c>
      <c r="F303" s="6">
        <v>10</v>
      </c>
      <c r="G303" s="6">
        <v>28</v>
      </c>
      <c r="H303" s="6">
        <v>-0.24</v>
      </c>
      <c r="I303" s="6">
        <v>-8.8800000000000008</v>
      </c>
      <c r="J303" s="6">
        <v>1.08</v>
      </c>
      <c r="K303" s="1">
        <f t="shared" si="40"/>
        <v>-4.5600000000000005</v>
      </c>
      <c r="L303" s="83">
        <f t="shared" si="41"/>
        <v>301</v>
      </c>
      <c r="Q303" s="1">
        <f t="shared" si="42"/>
        <v>-2.556</v>
      </c>
      <c r="R303" s="1">
        <f t="shared" si="43"/>
        <v>-1.9581249999999999</v>
      </c>
      <c r="W303" s="1"/>
      <c r="X303" s="1"/>
      <c r="Y303" s="1"/>
      <c r="Z303" s="7"/>
    </row>
    <row r="304" spans="1:26">
      <c r="A304" s="6">
        <v>-122.59</v>
      </c>
      <c r="B304" s="6">
        <v>58.83</v>
      </c>
      <c r="C304" s="6">
        <v>309</v>
      </c>
      <c r="D304" s="6">
        <v>2846</v>
      </c>
      <c r="E304" s="6">
        <v>1971</v>
      </c>
      <c r="F304" s="6">
        <v>10</v>
      </c>
      <c r="G304" s="6">
        <v>29</v>
      </c>
      <c r="H304" s="6">
        <v>0.12</v>
      </c>
      <c r="I304" s="6">
        <v>-9.9600000000000009</v>
      </c>
      <c r="J304" s="6">
        <v>0.43</v>
      </c>
      <c r="K304" s="1">
        <f t="shared" si="40"/>
        <v>-4.9200000000000008</v>
      </c>
      <c r="L304" s="83">
        <f t="shared" si="41"/>
        <v>302</v>
      </c>
      <c r="Q304" s="1">
        <f t="shared" si="42"/>
        <v>-3.4279999999999999</v>
      </c>
      <c r="R304" s="1">
        <f t="shared" si="43"/>
        <v>-2.4699999999999998</v>
      </c>
      <c r="W304" s="1"/>
      <c r="X304" s="1"/>
      <c r="Y304" s="1"/>
      <c r="Z304" s="7"/>
    </row>
    <row r="305" spans="1:26">
      <c r="A305" s="6">
        <v>-122.59</v>
      </c>
      <c r="B305" s="6">
        <v>58.83</v>
      </c>
      <c r="C305" s="6">
        <v>309</v>
      </c>
      <c r="D305" s="6">
        <v>2846</v>
      </c>
      <c r="E305" s="6">
        <v>1971</v>
      </c>
      <c r="F305" s="6">
        <v>10</v>
      </c>
      <c r="G305" s="6">
        <v>30</v>
      </c>
      <c r="H305" s="6">
        <v>-0.24</v>
      </c>
      <c r="I305" s="6">
        <v>-9.36</v>
      </c>
      <c r="J305" s="6">
        <v>0.6</v>
      </c>
      <c r="K305" s="1">
        <f t="shared" si="40"/>
        <v>-4.8</v>
      </c>
      <c r="L305" s="83">
        <f t="shared" si="41"/>
        <v>303</v>
      </c>
      <c r="Q305" s="1">
        <f t="shared" si="42"/>
        <v>-4.0049999999999999</v>
      </c>
      <c r="R305" s="1">
        <f t="shared" si="43"/>
        <v>-2.9368750000000001</v>
      </c>
      <c r="W305" s="1"/>
      <c r="X305" s="1"/>
      <c r="Y305" s="1"/>
      <c r="Z305" s="7"/>
    </row>
    <row r="306" spans="1:26">
      <c r="A306" s="6">
        <v>-122.59</v>
      </c>
      <c r="B306" s="6">
        <v>58.83</v>
      </c>
      <c r="C306" s="6">
        <v>309</v>
      </c>
      <c r="D306" s="6">
        <v>2846</v>
      </c>
      <c r="E306" s="6">
        <v>1971</v>
      </c>
      <c r="F306" s="6">
        <v>10</v>
      </c>
      <c r="G306" s="6">
        <v>31</v>
      </c>
      <c r="H306" s="6">
        <v>-0.82</v>
      </c>
      <c r="I306" s="6">
        <v>-9.23</v>
      </c>
      <c r="J306" s="6">
        <v>1.2</v>
      </c>
      <c r="K306" s="1">
        <f t="shared" si="40"/>
        <v>-5.0250000000000004</v>
      </c>
      <c r="L306" s="83">
        <f t="shared" si="41"/>
        <v>304</v>
      </c>
      <c r="Q306" s="1">
        <f t="shared" si="42"/>
        <v>-4.55</v>
      </c>
      <c r="R306" s="1">
        <f t="shared" si="43"/>
        <v>-3.4406250000000007</v>
      </c>
      <c r="W306" s="1"/>
      <c r="X306" s="1"/>
      <c r="Y306" s="1"/>
      <c r="Z306" s="7"/>
    </row>
    <row r="307" spans="1:26">
      <c r="A307" s="6">
        <v>-122.59</v>
      </c>
      <c r="B307" s="6">
        <v>58.83</v>
      </c>
      <c r="C307" s="6">
        <v>309</v>
      </c>
      <c r="D307" s="6">
        <v>2846</v>
      </c>
      <c r="E307" s="6">
        <v>1971</v>
      </c>
      <c r="F307" s="6">
        <v>11</v>
      </c>
      <c r="G307" s="6">
        <v>1</v>
      </c>
      <c r="H307" s="6">
        <v>-1.6</v>
      </c>
      <c r="I307" s="6">
        <v>-10.79</v>
      </c>
      <c r="J307" s="6">
        <v>1.1000000000000001</v>
      </c>
      <c r="K307" s="1">
        <f t="shared" si="40"/>
        <v>-6.1949999999999994</v>
      </c>
      <c r="L307" s="83">
        <f t="shared" si="41"/>
        <v>305</v>
      </c>
      <c r="Q307" s="1">
        <f t="shared" si="42"/>
        <v>-5.0999999999999996</v>
      </c>
      <c r="R307" s="1">
        <f t="shared" si="43"/>
        <v>-4.1450000000000005</v>
      </c>
      <c r="W307" s="1"/>
      <c r="X307" s="1"/>
      <c r="Y307" s="1"/>
      <c r="Z307" s="7"/>
    </row>
    <row r="308" spans="1:26">
      <c r="A308" s="6">
        <v>-122.59</v>
      </c>
      <c r="B308" s="6">
        <v>58.83</v>
      </c>
      <c r="C308" s="6">
        <v>309</v>
      </c>
      <c r="D308" s="6">
        <v>2846</v>
      </c>
      <c r="E308" s="6">
        <v>1971</v>
      </c>
      <c r="F308" s="6">
        <v>11</v>
      </c>
      <c r="G308" s="6">
        <v>2</v>
      </c>
      <c r="H308" s="6">
        <v>-1.95</v>
      </c>
      <c r="I308" s="6">
        <v>-11.2</v>
      </c>
      <c r="J308" s="6">
        <v>0.93</v>
      </c>
      <c r="K308" s="1">
        <f t="shared" si="40"/>
        <v>-6.5749999999999993</v>
      </c>
      <c r="L308" s="83">
        <f t="shared" si="41"/>
        <v>306</v>
      </c>
      <c r="Q308" s="1">
        <f t="shared" si="42"/>
        <v>-5.5030000000000001</v>
      </c>
      <c r="R308" s="1">
        <f t="shared" si="43"/>
        <v>-4.7275</v>
      </c>
      <c r="W308" s="1"/>
      <c r="X308" s="1"/>
      <c r="Y308" s="1"/>
      <c r="Z308" s="7"/>
    </row>
    <row r="309" spans="1:26">
      <c r="A309" s="6">
        <v>-122.59</v>
      </c>
      <c r="B309" s="6">
        <v>58.83</v>
      </c>
      <c r="C309" s="6">
        <v>309</v>
      </c>
      <c r="D309" s="6">
        <v>2846</v>
      </c>
      <c r="E309" s="6">
        <v>1971</v>
      </c>
      <c r="F309" s="6">
        <v>11</v>
      </c>
      <c r="G309" s="6">
        <v>3</v>
      </c>
      <c r="H309" s="6">
        <v>-2.44</v>
      </c>
      <c r="I309" s="6">
        <v>-10.82</v>
      </c>
      <c r="J309" s="6">
        <v>1.1200000000000001</v>
      </c>
      <c r="K309" s="1">
        <f t="shared" si="40"/>
        <v>-6.63</v>
      </c>
      <c r="L309" s="83">
        <f t="shared" si="41"/>
        <v>307</v>
      </c>
      <c r="Q309" s="1">
        <f t="shared" si="42"/>
        <v>-5.8449999999999998</v>
      </c>
      <c r="R309" s="1">
        <f t="shared" si="43"/>
        <v>-5.2687500000000007</v>
      </c>
      <c r="W309" s="1"/>
      <c r="X309" s="1"/>
      <c r="Y309" s="1"/>
      <c r="Z309" s="7"/>
    </row>
    <row r="310" spans="1:26">
      <c r="A310" s="6">
        <v>-122.59</v>
      </c>
      <c r="B310" s="6">
        <v>58.83</v>
      </c>
      <c r="C310" s="6">
        <v>309</v>
      </c>
      <c r="D310" s="6">
        <v>2846</v>
      </c>
      <c r="E310" s="6">
        <v>1971</v>
      </c>
      <c r="F310" s="6">
        <v>11</v>
      </c>
      <c r="G310" s="6">
        <v>4</v>
      </c>
      <c r="H310" s="6">
        <v>-2.57</v>
      </c>
      <c r="I310" s="6">
        <v>-11.46</v>
      </c>
      <c r="J310" s="6">
        <v>1.01</v>
      </c>
      <c r="K310" s="1">
        <f t="shared" si="40"/>
        <v>-7.0150000000000006</v>
      </c>
      <c r="L310" s="83">
        <f t="shared" si="41"/>
        <v>308</v>
      </c>
      <c r="Q310" s="1">
        <f t="shared" si="42"/>
        <v>-6.2879999999999994</v>
      </c>
      <c r="R310" s="1">
        <f t="shared" si="43"/>
        <v>-5.7149999999999999</v>
      </c>
      <c r="W310" s="1"/>
      <c r="X310" s="1"/>
      <c r="Y310" s="1"/>
      <c r="Z310" s="7"/>
    </row>
    <row r="311" spans="1:26">
      <c r="A311" s="6">
        <v>-122.59</v>
      </c>
      <c r="B311" s="6">
        <v>58.83</v>
      </c>
      <c r="C311" s="6">
        <v>309</v>
      </c>
      <c r="D311" s="6">
        <v>2846</v>
      </c>
      <c r="E311" s="6">
        <v>1971</v>
      </c>
      <c r="F311" s="6">
        <v>11</v>
      </c>
      <c r="G311" s="6">
        <v>5</v>
      </c>
      <c r="H311" s="6">
        <v>-3.24</v>
      </c>
      <c r="I311" s="6">
        <v>-12.24</v>
      </c>
      <c r="J311" s="6">
        <v>1.22</v>
      </c>
      <c r="K311" s="1">
        <f t="shared" si="40"/>
        <v>-7.74</v>
      </c>
      <c r="L311" s="83">
        <f t="shared" si="41"/>
        <v>309</v>
      </c>
      <c r="Q311" s="1">
        <f t="shared" si="42"/>
        <v>-6.8310000000000004</v>
      </c>
      <c r="R311" s="1">
        <f t="shared" si="43"/>
        <v>-6.1124999999999989</v>
      </c>
      <c r="W311" s="1"/>
      <c r="X311" s="1"/>
      <c r="Y311" s="1"/>
      <c r="Z311" s="7"/>
    </row>
    <row r="312" spans="1:26">
      <c r="A312" s="6">
        <v>-122.59</v>
      </c>
      <c r="B312" s="6">
        <v>58.83</v>
      </c>
      <c r="C312" s="6">
        <v>309</v>
      </c>
      <c r="D312" s="6">
        <v>2846</v>
      </c>
      <c r="E312" s="6">
        <v>1971</v>
      </c>
      <c r="F312" s="6">
        <v>11</v>
      </c>
      <c r="G312" s="6">
        <v>6</v>
      </c>
      <c r="H312" s="6">
        <v>-5.15</v>
      </c>
      <c r="I312" s="6">
        <v>-12.87</v>
      </c>
      <c r="J312" s="6">
        <v>0.74</v>
      </c>
      <c r="K312" s="1">
        <f t="shared" si="40"/>
        <v>-9.01</v>
      </c>
      <c r="L312" s="83">
        <f t="shared" si="41"/>
        <v>310</v>
      </c>
      <c r="Q312" s="1">
        <f t="shared" si="42"/>
        <v>-7.3940000000000001</v>
      </c>
      <c r="R312" s="1">
        <f t="shared" si="43"/>
        <v>-6.6237499999999994</v>
      </c>
      <c r="W312" s="1"/>
      <c r="X312" s="1"/>
      <c r="Y312" s="1"/>
      <c r="Z312" s="7"/>
    </row>
    <row r="313" spans="1:26">
      <c r="A313" s="6">
        <v>-122.59</v>
      </c>
      <c r="B313" s="6">
        <v>58.83</v>
      </c>
      <c r="C313" s="6">
        <v>309</v>
      </c>
      <c r="D313" s="6">
        <v>2846</v>
      </c>
      <c r="E313" s="6">
        <v>1971</v>
      </c>
      <c r="F313" s="6">
        <v>11</v>
      </c>
      <c r="G313" s="6">
        <v>7</v>
      </c>
      <c r="H313" s="6">
        <v>-5.56</v>
      </c>
      <c r="I313" s="6">
        <v>-12.97</v>
      </c>
      <c r="J313" s="6">
        <v>1.26</v>
      </c>
      <c r="K313" s="1">
        <f t="shared" si="40"/>
        <v>-9.2650000000000006</v>
      </c>
      <c r="L313" s="83">
        <f t="shared" si="41"/>
        <v>311</v>
      </c>
      <c r="Q313" s="1">
        <f t="shared" si="42"/>
        <v>-7.9319999999999995</v>
      </c>
      <c r="R313" s="1">
        <f t="shared" si="43"/>
        <v>-7.1818749999999998</v>
      </c>
      <c r="U313" s="18"/>
      <c r="W313" s="1"/>
      <c r="X313" s="1"/>
      <c r="Y313" s="1"/>
      <c r="Z313" s="7"/>
    </row>
    <row r="314" spans="1:26">
      <c r="A314" s="6">
        <v>-122.59</v>
      </c>
      <c r="B314" s="6">
        <v>58.83</v>
      </c>
      <c r="C314" s="6">
        <v>309</v>
      </c>
      <c r="D314" s="6">
        <v>2846</v>
      </c>
      <c r="E314" s="6">
        <v>1971</v>
      </c>
      <c r="F314" s="6">
        <v>11</v>
      </c>
      <c r="G314" s="6">
        <v>8</v>
      </c>
      <c r="H314" s="6">
        <v>-7.62</v>
      </c>
      <c r="I314" s="6">
        <v>-14.84</v>
      </c>
      <c r="J314" s="6">
        <v>0.84</v>
      </c>
      <c r="K314" s="1">
        <f t="shared" si="40"/>
        <v>-11.23</v>
      </c>
      <c r="L314" s="83">
        <f t="shared" si="41"/>
        <v>312</v>
      </c>
      <c r="Q314" s="1">
        <f t="shared" si="42"/>
        <v>-8.8520000000000003</v>
      </c>
      <c r="R314" s="1">
        <f t="shared" si="43"/>
        <v>-7.9575000000000014</v>
      </c>
      <c r="U314" s="18"/>
      <c r="W314" s="1"/>
      <c r="X314" s="1"/>
      <c r="Y314" s="1"/>
      <c r="Z314" s="7"/>
    </row>
    <row r="315" spans="1:26">
      <c r="A315" s="6">
        <v>-122.59</v>
      </c>
      <c r="B315" s="6">
        <v>58.83</v>
      </c>
      <c r="C315" s="6">
        <v>309</v>
      </c>
      <c r="D315" s="6">
        <v>2846</v>
      </c>
      <c r="E315" s="6">
        <v>1971</v>
      </c>
      <c r="F315" s="6">
        <v>11</v>
      </c>
      <c r="G315" s="6">
        <v>9</v>
      </c>
      <c r="H315" s="6">
        <v>-7.68</v>
      </c>
      <c r="I315" s="6">
        <v>-15.64</v>
      </c>
      <c r="J315" s="6">
        <v>0.93</v>
      </c>
      <c r="K315" s="1">
        <f t="shared" si="40"/>
        <v>-11.66</v>
      </c>
      <c r="L315" s="83">
        <f t="shared" si="41"/>
        <v>313</v>
      </c>
      <c r="Q315" s="1">
        <f t="shared" si="42"/>
        <v>-9.7809999999999988</v>
      </c>
      <c r="R315" s="1">
        <f t="shared" si="43"/>
        <v>-8.640625</v>
      </c>
      <c r="U315" s="18"/>
      <c r="W315" s="1"/>
      <c r="X315" s="1"/>
      <c r="Y315" s="1"/>
      <c r="Z315" s="7"/>
    </row>
    <row r="316" spans="1:26">
      <c r="A316" s="6">
        <v>-122.59</v>
      </c>
      <c r="B316" s="6">
        <v>58.83</v>
      </c>
      <c r="C316" s="6">
        <v>309</v>
      </c>
      <c r="D316" s="6">
        <v>2846</v>
      </c>
      <c r="E316" s="6">
        <v>1971</v>
      </c>
      <c r="F316" s="6">
        <v>11</v>
      </c>
      <c r="G316" s="6">
        <v>10</v>
      </c>
      <c r="H316" s="6">
        <v>-7.78</v>
      </c>
      <c r="I316" s="6">
        <v>-16.62</v>
      </c>
      <c r="J316" s="6">
        <v>0.65</v>
      </c>
      <c r="K316" s="1">
        <f t="shared" si="40"/>
        <v>-12.200000000000001</v>
      </c>
      <c r="L316" s="83">
        <f t="shared" si="41"/>
        <v>314</v>
      </c>
      <c r="Q316" s="1">
        <f t="shared" si="42"/>
        <v>-10.673</v>
      </c>
      <c r="R316" s="1">
        <f t="shared" si="43"/>
        <v>-9.34375</v>
      </c>
      <c r="U316" s="18"/>
      <c r="W316" s="1"/>
      <c r="X316" s="1"/>
      <c r="Y316" s="1"/>
      <c r="Z316" s="7"/>
    </row>
    <row r="317" spans="1:26">
      <c r="A317" s="6">
        <v>-122.59</v>
      </c>
      <c r="B317" s="6">
        <v>58.83</v>
      </c>
      <c r="C317" s="6">
        <v>309</v>
      </c>
      <c r="D317" s="6">
        <v>2846</v>
      </c>
      <c r="E317" s="6">
        <v>1971</v>
      </c>
      <c r="F317" s="6">
        <v>11</v>
      </c>
      <c r="G317" s="6">
        <v>11</v>
      </c>
      <c r="H317" s="6">
        <v>-7.71</v>
      </c>
      <c r="I317" s="6">
        <v>-15.78</v>
      </c>
      <c r="J317" s="6">
        <v>0.41</v>
      </c>
      <c r="K317" s="1">
        <f t="shared" si="40"/>
        <v>-11.744999999999999</v>
      </c>
      <c r="L317" s="83">
        <f t="shared" si="41"/>
        <v>315</v>
      </c>
      <c r="Q317" s="1">
        <f t="shared" si="42"/>
        <v>-11.22</v>
      </c>
      <c r="R317" s="1">
        <f t="shared" si="43"/>
        <v>-9.9831250000000011</v>
      </c>
      <c r="U317" s="18"/>
      <c r="W317" s="1"/>
      <c r="X317" s="1"/>
      <c r="Y317" s="1"/>
      <c r="Z317" s="7"/>
    </row>
    <row r="318" spans="1:26">
      <c r="A318" s="6">
        <v>-122.59</v>
      </c>
      <c r="B318" s="6">
        <v>58.83</v>
      </c>
      <c r="C318" s="6">
        <v>309</v>
      </c>
      <c r="D318" s="6">
        <v>2846</v>
      </c>
      <c r="E318" s="6">
        <v>1971</v>
      </c>
      <c r="F318" s="6">
        <v>11</v>
      </c>
      <c r="G318" s="6">
        <v>12</v>
      </c>
      <c r="H318" s="6">
        <v>-6.4</v>
      </c>
      <c r="I318" s="6">
        <v>-15.42</v>
      </c>
      <c r="J318" s="6">
        <v>0.4</v>
      </c>
      <c r="K318" s="1">
        <f t="shared" si="40"/>
        <v>-10.91</v>
      </c>
      <c r="L318" s="83">
        <f t="shared" si="41"/>
        <v>316</v>
      </c>
      <c r="Q318" s="1">
        <f t="shared" si="42"/>
        <v>-11.549000000000001</v>
      </c>
      <c r="R318" s="1">
        <f t="shared" si="43"/>
        <v>-10.469999999999999</v>
      </c>
      <c r="U318" s="18"/>
      <c r="W318" s="1"/>
      <c r="X318" s="1"/>
      <c r="Y318" s="1"/>
      <c r="Z318" s="7"/>
    </row>
    <row r="319" spans="1:26">
      <c r="A319" s="6">
        <v>-122.59</v>
      </c>
      <c r="B319" s="6">
        <v>58.83</v>
      </c>
      <c r="C319" s="6">
        <v>309</v>
      </c>
      <c r="D319" s="6">
        <v>2846</v>
      </c>
      <c r="E319" s="6">
        <v>1971</v>
      </c>
      <c r="F319" s="6">
        <v>11</v>
      </c>
      <c r="G319" s="6">
        <v>13</v>
      </c>
      <c r="H319" s="6">
        <v>-6.83</v>
      </c>
      <c r="I319" s="6">
        <v>-14.85</v>
      </c>
      <c r="J319" s="6">
        <v>0.93</v>
      </c>
      <c r="K319" s="1">
        <f t="shared" si="40"/>
        <v>-10.84</v>
      </c>
      <c r="L319" s="83">
        <f t="shared" si="41"/>
        <v>317</v>
      </c>
      <c r="Q319" s="1">
        <f t="shared" si="42"/>
        <v>-11.471</v>
      </c>
      <c r="R319" s="1">
        <f t="shared" si="43"/>
        <v>-10.8575</v>
      </c>
      <c r="U319" s="18"/>
      <c r="W319" s="1"/>
      <c r="X319" s="1"/>
      <c r="Y319" s="1"/>
      <c r="Z319" s="7"/>
    </row>
    <row r="320" spans="1:26">
      <c r="A320" s="6">
        <v>-122.59</v>
      </c>
      <c r="B320" s="6">
        <v>58.83</v>
      </c>
      <c r="C320" s="6">
        <v>309</v>
      </c>
      <c r="D320" s="6">
        <v>2846</v>
      </c>
      <c r="E320" s="6">
        <v>1971</v>
      </c>
      <c r="F320" s="6">
        <v>11</v>
      </c>
      <c r="G320" s="6">
        <v>14</v>
      </c>
      <c r="H320" s="6">
        <v>-7.47</v>
      </c>
      <c r="I320" s="6">
        <v>-15.34</v>
      </c>
      <c r="J320" s="6">
        <v>0.56999999999999995</v>
      </c>
      <c r="K320" s="1">
        <f t="shared" si="40"/>
        <v>-11.404999999999999</v>
      </c>
      <c r="L320" s="83">
        <f t="shared" si="41"/>
        <v>318</v>
      </c>
      <c r="Q320" s="1">
        <f t="shared" si="42"/>
        <v>-11.419999999999998</v>
      </c>
      <c r="R320" s="1">
        <f t="shared" si="43"/>
        <v>-11.156875000000001</v>
      </c>
      <c r="W320" s="1"/>
      <c r="X320" s="1"/>
      <c r="Y320" s="1"/>
      <c r="Z320" s="7"/>
    </row>
    <row r="321" spans="1:26">
      <c r="A321" s="6">
        <v>-122.59</v>
      </c>
      <c r="B321" s="6">
        <v>58.83</v>
      </c>
      <c r="C321" s="6">
        <v>309</v>
      </c>
      <c r="D321" s="6">
        <v>2846</v>
      </c>
      <c r="E321" s="6">
        <v>1971</v>
      </c>
      <c r="F321" s="6">
        <v>11</v>
      </c>
      <c r="G321" s="6">
        <v>15</v>
      </c>
      <c r="H321" s="6">
        <v>-7.86</v>
      </c>
      <c r="I321" s="6">
        <v>-15.95</v>
      </c>
      <c r="J321" s="6">
        <v>1.94</v>
      </c>
      <c r="K321" s="1">
        <f t="shared" si="40"/>
        <v>-11.904999999999999</v>
      </c>
      <c r="L321" s="83">
        <f t="shared" si="41"/>
        <v>319</v>
      </c>
      <c r="Q321" s="1">
        <f t="shared" si="42"/>
        <v>-11.361000000000001</v>
      </c>
      <c r="R321" s="1">
        <f t="shared" si="43"/>
        <v>-11.486875000000001</v>
      </c>
      <c r="W321" s="1"/>
      <c r="X321" s="1"/>
      <c r="Y321" s="1"/>
      <c r="Z321" s="7"/>
    </row>
    <row r="322" spans="1:26">
      <c r="A322" s="6">
        <v>-122.59</v>
      </c>
      <c r="B322" s="6">
        <v>58.83</v>
      </c>
      <c r="C322" s="6">
        <v>309</v>
      </c>
      <c r="D322" s="6">
        <v>2846</v>
      </c>
      <c r="E322" s="6">
        <v>1971</v>
      </c>
      <c r="F322" s="6">
        <v>11</v>
      </c>
      <c r="G322" s="6">
        <v>16</v>
      </c>
      <c r="H322" s="6">
        <v>-8.5500000000000007</v>
      </c>
      <c r="I322" s="6">
        <v>-15.78</v>
      </c>
      <c r="J322" s="6">
        <v>0.87</v>
      </c>
      <c r="K322" s="1">
        <f t="shared" si="40"/>
        <v>-12.164999999999999</v>
      </c>
      <c r="L322" s="83">
        <f t="shared" si="41"/>
        <v>320</v>
      </c>
      <c r="Q322" s="1">
        <f t="shared" si="42"/>
        <v>-11.445</v>
      </c>
      <c r="R322" s="1">
        <f t="shared" si="43"/>
        <v>-11.60375</v>
      </c>
      <c r="W322" s="1"/>
      <c r="X322" s="1"/>
      <c r="Y322" s="1"/>
      <c r="Z322" s="7"/>
    </row>
    <row r="323" spans="1:26">
      <c r="A323" s="6">
        <v>-122.59</v>
      </c>
      <c r="B323" s="6">
        <v>58.83</v>
      </c>
      <c r="C323" s="6">
        <v>309</v>
      </c>
      <c r="D323" s="6">
        <v>2846</v>
      </c>
      <c r="E323" s="6">
        <v>1971</v>
      </c>
      <c r="F323" s="6">
        <v>11</v>
      </c>
      <c r="G323" s="6">
        <v>17</v>
      </c>
      <c r="H323" s="6">
        <v>-9.57</v>
      </c>
      <c r="I323" s="6">
        <v>-17.52</v>
      </c>
      <c r="J323" s="6">
        <v>0.74</v>
      </c>
      <c r="K323" s="1">
        <f t="shared" si="40"/>
        <v>-13.545</v>
      </c>
      <c r="L323" s="83">
        <f t="shared" si="41"/>
        <v>321</v>
      </c>
      <c r="Q323" s="1">
        <f t="shared" si="42"/>
        <v>-11.971999999999998</v>
      </c>
      <c r="R323" s="1">
        <f t="shared" si="43"/>
        <v>-11.839375</v>
      </c>
      <c r="W323" s="1"/>
      <c r="X323" s="1"/>
      <c r="Y323" s="1"/>
      <c r="Z323" s="7"/>
    </row>
    <row r="324" spans="1:26">
      <c r="A324" s="6">
        <v>-122.59</v>
      </c>
      <c r="B324" s="6">
        <v>58.83</v>
      </c>
      <c r="C324" s="6">
        <v>309</v>
      </c>
      <c r="D324" s="6">
        <v>2846</v>
      </c>
      <c r="E324" s="6">
        <v>1971</v>
      </c>
      <c r="F324" s="6">
        <v>11</v>
      </c>
      <c r="G324" s="6">
        <v>18</v>
      </c>
      <c r="H324" s="6">
        <v>-9.5399999999999991</v>
      </c>
      <c r="I324" s="6">
        <v>-17.96</v>
      </c>
      <c r="J324" s="6">
        <v>0.62</v>
      </c>
      <c r="K324" s="1">
        <f t="shared" ref="K324:K367" si="52">AVERAGE(H324,I324)</f>
        <v>-13.75</v>
      </c>
      <c r="L324" s="83">
        <f t="shared" si="41"/>
        <v>322</v>
      </c>
      <c r="Q324" s="1">
        <f t="shared" si="42"/>
        <v>-12.554000000000002</v>
      </c>
      <c r="R324" s="1">
        <f t="shared" si="43"/>
        <v>-12.033125</v>
      </c>
      <c r="W324" s="1"/>
      <c r="X324" s="1"/>
      <c r="Y324" s="1"/>
      <c r="Z324" s="7"/>
    </row>
    <row r="325" spans="1:26">
      <c r="A325" s="6">
        <v>-122.59</v>
      </c>
      <c r="B325" s="6">
        <v>58.83</v>
      </c>
      <c r="C325" s="6">
        <v>309</v>
      </c>
      <c r="D325" s="6">
        <v>2846</v>
      </c>
      <c r="E325" s="6">
        <v>1971</v>
      </c>
      <c r="F325" s="6">
        <v>11</v>
      </c>
      <c r="G325" s="6">
        <v>19</v>
      </c>
      <c r="H325" s="6">
        <v>-10.56</v>
      </c>
      <c r="I325" s="6">
        <v>-18.989999999999998</v>
      </c>
      <c r="J325" s="6">
        <v>0.77</v>
      </c>
      <c r="K325" s="1">
        <f t="shared" si="52"/>
        <v>-14.774999999999999</v>
      </c>
      <c r="L325" s="83">
        <f t="shared" ref="L325:L367" si="53">L324+1</f>
        <v>323</v>
      </c>
      <c r="Q325" s="1">
        <f t="shared" si="42"/>
        <v>-13.228000000000003</v>
      </c>
      <c r="R325" s="1">
        <f t="shared" si="43"/>
        <v>-12.411875000000002</v>
      </c>
      <c r="W325" s="1"/>
      <c r="X325" s="1"/>
      <c r="Y325" s="1"/>
      <c r="Z325" s="7"/>
    </row>
    <row r="326" spans="1:26">
      <c r="A326" s="6">
        <v>-122.59</v>
      </c>
      <c r="B326" s="6">
        <v>58.83</v>
      </c>
      <c r="C326" s="6">
        <v>309</v>
      </c>
      <c r="D326" s="6">
        <v>2846</v>
      </c>
      <c r="E326" s="6">
        <v>1971</v>
      </c>
      <c r="F326" s="6">
        <v>11</v>
      </c>
      <c r="G326" s="6">
        <v>20</v>
      </c>
      <c r="H326" s="6">
        <v>-10.41</v>
      </c>
      <c r="I326" s="6">
        <v>-19.190000000000001</v>
      </c>
      <c r="J326" s="6">
        <v>0.56999999999999995</v>
      </c>
      <c r="K326" s="1">
        <f t="shared" si="52"/>
        <v>-14.8</v>
      </c>
      <c r="L326" s="83">
        <f t="shared" si="53"/>
        <v>324</v>
      </c>
      <c r="Q326" s="1">
        <f t="shared" si="42"/>
        <v>-13.806999999999999</v>
      </c>
      <c r="R326" s="1">
        <f t="shared" si="43"/>
        <v>-12.898125</v>
      </c>
      <c r="W326" s="1"/>
      <c r="X326" s="1"/>
      <c r="Y326" s="1"/>
      <c r="Z326" s="7"/>
    </row>
    <row r="327" spans="1:26">
      <c r="A327" s="6">
        <v>-122.59</v>
      </c>
      <c r="B327" s="6">
        <v>58.83</v>
      </c>
      <c r="C327" s="6">
        <v>309</v>
      </c>
      <c r="D327" s="6">
        <v>2846</v>
      </c>
      <c r="E327" s="6">
        <v>1971</v>
      </c>
      <c r="F327" s="6">
        <v>11</v>
      </c>
      <c r="G327" s="6">
        <v>21</v>
      </c>
      <c r="H327" s="6">
        <v>-11.01</v>
      </c>
      <c r="I327" s="6">
        <v>-19.09</v>
      </c>
      <c r="J327" s="6">
        <v>0.79</v>
      </c>
      <c r="K327" s="1">
        <f t="shared" si="52"/>
        <v>-15.05</v>
      </c>
      <c r="L327" s="83">
        <f t="shared" si="53"/>
        <v>325</v>
      </c>
      <c r="Q327" s="1">
        <f t="shared" si="42"/>
        <v>-14.383999999999997</v>
      </c>
      <c r="R327" s="1">
        <f t="shared" si="43"/>
        <v>-13.424375000000001</v>
      </c>
      <c r="W327" s="1"/>
      <c r="X327" s="1"/>
      <c r="Y327" s="1"/>
      <c r="Z327" s="7"/>
    </row>
    <row r="328" spans="1:26">
      <c r="A328" s="6">
        <v>-122.59</v>
      </c>
      <c r="B328" s="6">
        <v>58.83</v>
      </c>
      <c r="C328" s="6">
        <v>309</v>
      </c>
      <c r="D328" s="6">
        <v>2846</v>
      </c>
      <c r="E328" s="6">
        <v>1971</v>
      </c>
      <c r="F328" s="6">
        <v>11</v>
      </c>
      <c r="G328" s="6">
        <v>22</v>
      </c>
      <c r="H328" s="6">
        <v>-10.98</v>
      </c>
      <c r="I328" s="6">
        <v>-19.46</v>
      </c>
      <c r="J328" s="6">
        <v>0.69</v>
      </c>
      <c r="K328" s="1">
        <f t="shared" si="52"/>
        <v>-15.22</v>
      </c>
      <c r="L328" s="83">
        <f t="shared" si="53"/>
        <v>326</v>
      </c>
      <c r="Q328" s="1">
        <f t="shared" ref="Q328:Q366" si="54">AVERAGE(H324:I328)</f>
        <v>-14.718999999999999</v>
      </c>
      <c r="R328" s="1">
        <f t="shared" si="43"/>
        <v>-13.901250000000001</v>
      </c>
      <c r="W328" s="1"/>
      <c r="X328" s="1"/>
      <c r="Y328" s="1"/>
      <c r="Z328" s="7"/>
    </row>
    <row r="329" spans="1:26">
      <c r="A329" s="6">
        <v>-122.59</v>
      </c>
      <c r="B329" s="6">
        <v>58.83</v>
      </c>
      <c r="C329" s="6">
        <v>309</v>
      </c>
      <c r="D329" s="6">
        <v>2846</v>
      </c>
      <c r="E329" s="6">
        <v>1971</v>
      </c>
      <c r="F329" s="6">
        <v>11</v>
      </c>
      <c r="G329" s="6">
        <v>23</v>
      </c>
      <c r="H329" s="6">
        <v>-11.91</v>
      </c>
      <c r="I329" s="6">
        <v>-19.36</v>
      </c>
      <c r="J329" s="6">
        <v>0.59</v>
      </c>
      <c r="K329" s="1">
        <f t="shared" si="52"/>
        <v>-15.635</v>
      </c>
      <c r="L329" s="83">
        <f t="shared" si="53"/>
        <v>327</v>
      </c>
      <c r="Q329" s="1">
        <f t="shared" si="54"/>
        <v>-15.095999999999998</v>
      </c>
      <c r="R329" s="1">
        <f t="shared" si="43"/>
        <v>-14.3675</v>
      </c>
      <c r="W329" s="1"/>
      <c r="X329" s="1"/>
      <c r="Y329" s="1"/>
      <c r="Z329" s="7"/>
    </row>
    <row r="330" spans="1:26">
      <c r="A330" s="6">
        <v>-122.59</v>
      </c>
      <c r="B330" s="6">
        <v>58.83</v>
      </c>
      <c r="C330" s="6">
        <v>309</v>
      </c>
      <c r="D330" s="6">
        <v>2846</v>
      </c>
      <c r="E330" s="6">
        <v>1971</v>
      </c>
      <c r="F330" s="6">
        <v>11</v>
      </c>
      <c r="G330" s="6">
        <v>24</v>
      </c>
      <c r="H330" s="6">
        <v>-10.8</v>
      </c>
      <c r="I330" s="6">
        <v>-19.63</v>
      </c>
      <c r="J330" s="6">
        <v>0.72</v>
      </c>
      <c r="K330" s="1">
        <f t="shared" si="52"/>
        <v>-15.215</v>
      </c>
      <c r="L330" s="83">
        <f t="shared" si="53"/>
        <v>328</v>
      </c>
      <c r="Q330" s="33">
        <f t="shared" si="54"/>
        <v>-15.184000000000001</v>
      </c>
      <c r="R330" s="1">
        <f t="shared" si="43"/>
        <v>-14.748749999999998</v>
      </c>
      <c r="W330" s="1"/>
      <c r="X330" s="1"/>
      <c r="Y330" s="1"/>
      <c r="Z330" s="7"/>
    </row>
    <row r="331" spans="1:26">
      <c r="A331" s="6">
        <v>-122.59</v>
      </c>
      <c r="B331" s="6">
        <v>58.83</v>
      </c>
      <c r="C331" s="6">
        <v>309</v>
      </c>
      <c r="D331" s="6">
        <v>2846</v>
      </c>
      <c r="E331" s="6">
        <v>1971</v>
      </c>
      <c r="F331" s="6">
        <v>11</v>
      </c>
      <c r="G331" s="6">
        <v>25</v>
      </c>
      <c r="H331" s="6">
        <v>-12.53</v>
      </c>
      <c r="I331" s="6">
        <v>-19.989999999999998</v>
      </c>
      <c r="J331" s="6">
        <v>0.83</v>
      </c>
      <c r="K331" s="1">
        <f t="shared" si="52"/>
        <v>-16.259999999999998</v>
      </c>
      <c r="L331" s="83">
        <f t="shared" si="53"/>
        <v>329</v>
      </c>
      <c r="Q331" s="1">
        <f t="shared" si="54"/>
        <v>-15.475999999999999</v>
      </c>
      <c r="R331" s="1">
        <f t="shared" ref="R331:R368" si="55">AVERAGE(H324:I331)</f>
        <v>-15.088125</v>
      </c>
      <c r="W331" s="1"/>
      <c r="X331" s="1"/>
      <c r="Y331" s="1"/>
      <c r="Z331" s="7"/>
    </row>
    <row r="332" spans="1:26">
      <c r="A332" s="6">
        <v>-122.59</v>
      </c>
      <c r="B332" s="6">
        <v>58.83</v>
      </c>
      <c r="C332" s="6">
        <v>309</v>
      </c>
      <c r="D332" s="6">
        <v>2846</v>
      </c>
      <c r="E332" s="6">
        <v>1971</v>
      </c>
      <c r="F332" s="6">
        <v>11</v>
      </c>
      <c r="G332" s="6">
        <v>26</v>
      </c>
      <c r="H332" s="6">
        <v>-11.74</v>
      </c>
      <c r="I332" s="6">
        <v>-20.309999999999999</v>
      </c>
      <c r="J332" s="6">
        <v>0.57999999999999996</v>
      </c>
      <c r="K332" s="1">
        <f t="shared" si="52"/>
        <v>-16.024999999999999</v>
      </c>
      <c r="L332" s="83">
        <f t="shared" si="53"/>
        <v>330</v>
      </c>
      <c r="Q332" s="1">
        <f t="shared" si="54"/>
        <v>-15.671000000000001</v>
      </c>
      <c r="R332" s="1">
        <f t="shared" si="55"/>
        <v>-15.3725</v>
      </c>
      <c r="W332" s="1"/>
      <c r="X332" s="1"/>
      <c r="Y332" s="1"/>
      <c r="Z332" s="7"/>
    </row>
    <row r="333" spans="1:26">
      <c r="A333" s="6">
        <v>-122.59</v>
      </c>
      <c r="B333" s="6">
        <v>58.83</v>
      </c>
      <c r="C333" s="6">
        <v>309</v>
      </c>
      <c r="D333" s="6">
        <v>2846</v>
      </c>
      <c r="E333" s="6">
        <v>1971</v>
      </c>
      <c r="F333" s="6">
        <v>11</v>
      </c>
      <c r="G333" s="6">
        <v>27</v>
      </c>
      <c r="H333" s="6">
        <v>-10.72</v>
      </c>
      <c r="I333" s="6">
        <v>-18.98</v>
      </c>
      <c r="J333" s="6">
        <v>0.75</v>
      </c>
      <c r="K333" s="1">
        <f t="shared" si="52"/>
        <v>-14.850000000000001</v>
      </c>
      <c r="L333" s="83">
        <f t="shared" si="53"/>
        <v>331</v>
      </c>
      <c r="Q333" s="1">
        <f t="shared" si="54"/>
        <v>-15.597</v>
      </c>
      <c r="R333" s="1">
        <f t="shared" si="55"/>
        <v>-15.381875000000001</v>
      </c>
      <c r="W333" s="1"/>
      <c r="X333" s="1"/>
      <c r="Y333" s="1"/>
      <c r="Z333" s="7"/>
    </row>
    <row r="334" spans="1:26">
      <c r="A334" s="6">
        <v>-122.59</v>
      </c>
      <c r="B334" s="6">
        <v>58.83</v>
      </c>
      <c r="C334" s="6">
        <v>309</v>
      </c>
      <c r="D334" s="6">
        <v>2846</v>
      </c>
      <c r="E334" s="6">
        <v>1971</v>
      </c>
      <c r="F334" s="6">
        <v>11</v>
      </c>
      <c r="G334" s="6">
        <v>28</v>
      </c>
      <c r="H334" s="6">
        <v>-11.25</v>
      </c>
      <c r="I334" s="6">
        <v>-18.7</v>
      </c>
      <c r="J334" s="6">
        <v>0.65</v>
      </c>
      <c r="K334" s="1">
        <f t="shared" si="52"/>
        <v>-14.975</v>
      </c>
      <c r="L334" s="83">
        <f t="shared" si="53"/>
        <v>332</v>
      </c>
      <c r="Q334" s="1">
        <f t="shared" si="54"/>
        <v>-15.464999999999998</v>
      </c>
      <c r="R334" s="1">
        <f t="shared" si="55"/>
        <v>-15.403749999999999</v>
      </c>
      <c r="W334" s="1"/>
      <c r="X334" s="1"/>
      <c r="Y334" s="1"/>
      <c r="Z334" s="7"/>
    </row>
    <row r="335" spans="1:26">
      <c r="A335" s="6">
        <v>-122.59</v>
      </c>
      <c r="B335" s="6">
        <v>58.83</v>
      </c>
      <c r="C335" s="6">
        <v>309</v>
      </c>
      <c r="D335" s="6">
        <v>2846</v>
      </c>
      <c r="E335" s="6">
        <v>1971</v>
      </c>
      <c r="F335" s="6">
        <v>11</v>
      </c>
      <c r="G335" s="6">
        <v>29</v>
      </c>
      <c r="H335" s="6">
        <v>-10.4</v>
      </c>
      <c r="I335" s="6">
        <v>-19.14</v>
      </c>
      <c r="J335" s="6">
        <v>0.76</v>
      </c>
      <c r="K335" s="1">
        <f t="shared" si="52"/>
        <v>-14.77</v>
      </c>
      <c r="L335" s="83">
        <f t="shared" si="53"/>
        <v>333</v>
      </c>
      <c r="Q335" s="1">
        <f t="shared" si="54"/>
        <v>-15.375999999999999</v>
      </c>
      <c r="R335" s="1">
        <f t="shared" si="55"/>
        <v>-15.368749999999999</v>
      </c>
      <c r="W335" s="1"/>
      <c r="X335" s="1"/>
      <c r="Y335" s="1"/>
      <c r="Z335" s="7"/>
    </row>
    <row r="336" spans="1:26">
      <c r="A336" s="6">
        <v>-122.59</v>
      </c>
      <c r="B336" s="6">
        <v>58.83</v>
      </c>
      <c r="C336" s="6">
        <v>309</v>
      </c>
      <c r="D336" s="6">
        <v>2846</v>
      </c>
      <c r="E336" s="6">
        <v>1971</v>
      </c>
      <c r="F336" s="6">
        <v>11</v>
      </c>
      <c r="G336" s="6">
        <v>30</v>
      </c>
      <c r="H336" s="6">
        <v>-11.73</v>
      </c>
      <c r="I336" s="6">
        <v>-20.440000000000001</v>
      </c>
      <c r="J336" s="6">
        <v>0.66</v>
      </c>
      <c r="K336" s="1">
        <f t="shared" si="52"/>
        <v>-16.085000000000001</v>
      </c>
      <c r="L336" s="83">
        <f t="shared" si="53"/>
        <v>334</v>
      </c>
      <c r="Q336" s="1">
        <f t="shared" si="54"/>
        <v>-15.340999999999999</v>
      </c>
      <c r="R336" s="1">
        <f t="shared" si="55"/>
        <v>-15.476874999999998</v>
      </c>
      <c r="W336" s="1"/>
      <c r="X336" s="1"/>
      <c r="Y336" s="1"/>
      <c r="Z336" s="7"/>
    </row>
    <row r="337" spans="1:26">
      <c r="A337" s="6">
        <v>-122.59</v>
      </c>
      <c r="B337" s="6">
        <v>58.83</v>
      </c>
      <c r="C337" s="6">
        <v>309</v>
      </c>
      <c r="D337" s="6">
        <v>2846</v>
      </c>
      <c r="E337" s="6">
        <v>1971</v>
      </c>
      <c r="F337" s="6">
        <v>12</v>
      </c>
      <c r="G337" s="6">
        <v>1</v>
      </c>
      <c r="H337" s="6">
        <v>-13.6</v>
      </c>
      <c r="I337" s="6">
        <v>-21.22</v>
      </c>
      <c r="J337" s="6">
        <v>0.61</v>
      </c>
      <c r="K337" s="1">
        <f t="shared" si="52"/>
        <v>-17.41</v>
      </c>
      <c r="L337" s="83">
        <f t="shared" si="53"/>
        <v>335</v>
      </c>
      <c r="Q337" s="1">
        <f t="shared" si="54"/>
        <v>-15.618</v>
      </c>
      <c r="R337" s="1">
        <f t="shared" si="55"/>
        <v>-15.698749999999999</v>
      </c>
      <c r="W337" s="1"/>
      <c r="X337" s="1"/>
      <c r="Y337" s="1"/>
      <c r="Z337" s="7"/>
    </row>
    <row r="338" spans="1:26">
      <c r="A338" s="6">
        <v>-122.59</v>
      </c>
      <c r="B338" s="6">
        <v>58.83</v>
      </c>
      <c r="C338" s="6">
        <v>309</v>
      </c>
      <c r="D338" s="6">
        <v>2846</v>
      </c>
      <c r="E338" s="6">
        <v>1971</v>
      </c>
      <c r="F338" s="6">
        <v>12</v>
      </c>
      <c r="G338" s="6">
        <v>2</v>
      </c>
      <c r="H338" s="6">
        <v>-13.98</v>
      </c>
      <c r="I338" s="6">
        <v>-21.57</v>
      </c>
      <c r="J338" s="6">
        <v>0.73</v>
      </c>
      <c r="K338" s="1">
        <f t="shared" si="52"/>
        <v>-17.774999999999999</v>
      </c>
      <c r="L338" s="83">
        <f t="shared" si="53"/>
        <v>336</v>
      </c>
      <c r="Q338" s="1">
        <f t="shared" si="54"/>
        <v>-16.202999999999996</v>
      </c>
      <c r="R338" s="1">
        <f t="shared" si="55"/>
        <v>-16.018749999999997</v>
      </c>
      <c r="W338" s="1"/>
      <c r="X338" s="1"/>
      <c r="Y338" s="1"/>
      <c r="Z338" s="7"/>
    </row>
    <row r="339" spans="1:26">
      <c r="A339" s="6">
        <v>-122.59</v>
      </c>
      <c r="B339" s="6">
        <v>58.83</v>
      </c>
      <c r="C339" s="6">
        <v>309</v>
      </c>
      <c r="D339" s="6">
        <v>2846</v>
      </c>
      <c r="E339" s="6">
        <v>1971</v>
      </c>
      <c r="F339" s="6">
        <v>12</v>
      </c>
      <c r="G339" s="6">
        <v>3</v>
      </c>
      <c r="H339" s="6">
        <v>-14.55</v>
      </c>
      <c r="I339" s="6">
        <v>-21.81</v>
      </c>
      <c r="J339" s="6">
        <v>1.01</v>
      </c>
      <c r="K339" s="1">
        <f t="shared" si="52"/>
        <v>-18.18</v>
      </c>
      <c r="L339" s="83">
        <f t="shared" si="53"/>
        <v>337</v>
      </c>
      <c r="Q339" s="1">
        <f t="shared" si="54"/>
        <v>-16.844000000000001</v>
      </c>
      <c r="R339" s="1">
        <f t="shared" si="55"/>
        <v>-16.258749999999999</v>
      </c>
      <c r="W339" s="1"/>
      <c r="X339" s="1"/>
      <c r="Y339" s="1"/>
      <c r="Z339" s="7"/>
    </row>
    <row r="340" spans="1:26">
      <c r="A340" s="6">
        <v>-122.59</v>
      </c>
      <c r="B340" s="6">
        <v>58.83</v>
      </c>
      <c r="C340" s="6">
        <v>309</v>
      </c>
      <c r="D340" s="6">
        <v>2846</v>
      </c>
      <c r="E340" s="6">
        <v>1971</v>
      </c>
      <c r="F340" s="6">
        <v>12</v>
      </c>
      <c r="G340" s="6">
        <v>4</v>
      </c>
      <c r="H340" s="6">
        <v>-14.08</v>
      </c>
      <c r="I340" s="6">
        <v>-22.6</v>
      </c>
      <c r="J340" s="6">
        <v>0.6</v>
      </c>
      <c r="K340" s="1">
        <f t="shared" si="52"/>
        <v>-18.34</v>
      </c>
      <c r="L340" s="83">
        <f t="shared" si="53"/>
        <v>338</v>
      </c>
      <c r="Q340" s="1">
        <f t="shared" si="54"/>
        <v>-17.558</v>
      </c>
      <c r="R340" s="1">
        <f t="shared" si="55"/>
        <v>-16.548125000000002</v>
      </c>
      <c r="W340" s="1"/>
      <c r="X340" s="1"/>
      <c r="Y340" s="1"/>
      <c r="Z340" s="7"/>
    </row>
    <row r="341" spans="1:26">
      <c r="A341" s="6">
        <v>-122.59</v>
      </c>
      <c r="B341" s="6">
        <v>58.83</v>
      </c>
      <c r="C341" s="6">
        <v>309</v>
      </c>
      <c r="D341" s="6">
        <v>2846</v>
      </c>
      <c r="E341" s="6">
        <v>1971</v>
      </c>
      <c r="F341" s="6">
        <v>12</v>
      </c>
      <c r="G341" s="6">
        <v>5</v>
      </c>
      <c r="H341" s="6">
        <v>-14.94</v>
      </c>
      <c r="I341" s="6">
        <v>-23.04</v>
      </c>
      <c r="J341" s="6">
        <v>0.62</v>
      </c>
      <c r="K341" s="1">
        <f t="shared" si="52"/>
        <v>-18.989999999999998</v>
      </c>
      <c r="L341" s="83">
        <f t="shared" si="53"/>
        <v>339</v>
      </c>
      <c r="Q341" s="1">
        <f t="shared" si="54"/>
        <v>-18.138999999999999</v>
      </c>
      <c r="R341" s="1">
        <f t="shared" si="55"/>
        <v>-17.065625000000001</v>
      </c>
      <c r="W341" s="1"/>
      <c r="X341" s="1"/>
      <c r="Y341" s="1"/>
      <c r="Z341" s="7"/>
    </row>
    <row r="342" spans="1:26">
      <c r="A342" s="6">
        <v>-122.59</v>
      </c>
      <c r="B342" s="6">
        <v>58.83</v>
      </c>
      <c r="C342" s="6">
        <v>309</v>
      </c>
      <c r="D342" s="6">
        <v>2846</v>
      </c>
      <c r="E342" s="6">
        <v>1971</v>
      </c>
      <c r="F342" s="6">
        <v>12</v>
      </c>
      <c r="G342" s="6">
        <v>6</v>
      </c>
      <c r="H342" s="6">
        <v>-14.82</v>
      </c>
      <c r="I342" s="6">
        <v>-23.46</v>
      </c>
      <c r="J342" s="6">
        <v>0.96</v>
      </c>
      <c r="K342" s="1">
        <f t="shared" si="52"/>
        <v>-19.14</v>
      </c>
      <c r="L342" s="83">
        <f t="shared" si="53"/>
        <v>340</v>
      </c>
      <c r="Q342" s="1">
        <f t="shared" si="54"/>
        <v>-18.484999999999999</v>
      </c>
      <c r="R342" s="1">
        <f t="shared" si="55"/>
        <v>-17.58625</v>
      </c>
      <c r="W342" s="1"/>
      <c r="X342" s="1"/>
      <c r="Y342" s="1"/>
      <c r="Z342" s="7"/>
    </row>
    <row r="343" spans="1:26">
      <c r="A343" s="6">
        <v>-122.59</v>
      </c>
      <c r="B343" s="6">
        <v>58.83</v>
      </c>
      <c r="C343" s="6">
        <v>309</v>
      </c>
      <c r="D343" s="6">
        <v>2846</v>
      </c>
      <c r="E343" s="6">
        <v>1971</v>
      </c>
      <c r="F343" s="6">
        <v>12</v>
      </c>
      <c r="G343" s="6">
        <v>7</v>
      </c>
      <c r="H343" s="6">
        <v>-16.28</v>
      </c>
      <c r="I343" s="6">
        <v>-24.03</v>
      </c>
      <c r="J343" s="6">
        <v>0.75</v>
      </c>
      <c r="K343" s="1">
        <f t="shared" si="52"/>
        <v>-20.155000000000001</v>
      </c>
      <c r="L343" s="83">
        <f t="shared" si="53"/>
        <v>341</v>
      </c>
      <c r="Q343" s="1">
        <f t="shared" si="54"/>
        <v>-18.960999999999999</v>
      </c>
      <c r="R343" s="1">
        <f t="shared" si="55"/>
        <v>-18.259374999999999</v>
      </c>
      <c r="W343" s="1"/>
      <c r="X343" s="1"/>
      <c r="Y343" s="1"/>
      <c r="Z343" s="7"/>
    </row>
    <row r="344" spans="1:26">
      <c r="A344" s="6">
        <v>-122.59</v>
      </c>
      <c r="B344" s="6">
        <v>58.83</v>
      </c>
      <c r="C344" s="6">
        <v>309</v>
      </c>
      <c r="D344" s="6">
        <v>2846</v>
      </c>
      <c r="E344" s="6">
        <v>1971</v>
      </c>
      <c r="F344" s="6">
        <v>12</v>
      </c>
      <c r="G344" s="6">
        <v>8</v>
      </c>
      <c r="H344" s="6">
        <v>-15.77</v>
      </c>
      <c r="I344" s="6">
        <v>-23.6</v>
      </c>
      <c r="J344" s="6">
        <v>0.86</v>
      </c>
      <c r="K344" s="1">
        <f t="shared" si="52"/>
        <v>-19.685000000000002</v>
      </c>
      <c r="L344" s="83">
        <f t="shared" si="53"/>
        <v>342</v>
      </c>
      <c r="Q344" s="1">
        <f t="shared" si="54"/>
        <v>-19.262</v>
      </c>
      <c r="R344" s="1">
        <f t="shared" si="55"/>
        <v>-18.709375000000001</v>
      </c>
      <c r="W344" s="1"/>
      <c r="X344" s="1"/>
      <c r="Y344" s="1"/>
      <c r="Z344" s="7"/>
    </row>
    <row r="345" spans="1:26">
      <c r="A345" s="6">
        <v>-122.59</v>
      </c>
      <c r="B345" s="6">
        <v>58.83</v>
      </c>
      <c r="C345" s="6">
        <v>309</v>
      </c>
      <c r="D345" s="6">
        <v>2846</v>
      </c>
      <c r="E345" s="6">
        <v>1971</v>
      </c>
      <c r="F345" s="6">
        <v>12</v>
      </c>
      <c r="G345" s="6">
        <v>9</v>
      </c>
      <c r="H345" s="6">
        <v>-16.23</v>
      </c>
      <c r="I345" s="6">
        <v>-24.72</v>
      </c>
      <c r="J345" s="6">
        <v>0.49</v>
      </c>
      <c r="K345" s="1">
        <f t="shared" si="52"/>
        <v>-20.475000000000001</v>
      </c>
      <c r="L345" s="83">
        <f t="shared" si="53"/>
        <v>343</v>
      </c>
      <c r="Q345" s="1">
        <f t="shared" si="54"/>
        <v>-19.689</v>
      </c>
      <c r="R345" s="1">
        <f t="shared" si="55"/>
        <v>-19.092500000000001</v>
      </c>
      <c r="W345" s="1"/>
      <c r="X345" s="1"/>
      <c r="Y345" s="1"/>
      <c r="Z345" s="7"/>
    </row>
    <row r="346" spans="1:26">
      <c r="A346" s="6">
        <v>-122.59</v>
      </c>
      <c r="B346" s="6">
        <v>58.83</v>
      </c>
      <c r="C346" s="6">
        <v>309</v>
      </c>
      <c r="D346" s="6">
        <v>2846</v>
      </c>
      <c r="E346" s="6">
        <v>1971</v>
      </c>
      <c r="F346" s="6">
        <v>12</v>
      </c>
      <c r="G346" s="6">
        <v>10</v>
      </c>
      <c r="H346" s="6">
        <v>-16.190000000000001</v>
      </c>
      <c r="I346" s="6">
        <v>-24.05</v>
      </c>
      <c r="J346" s="6">
        <v>0.69</v>
      </c>
      <c r="K346" s="1">
        <f t="shared" si="52"/>
        <v>-20.12</v>
      </c>
      <c r="L346" s="83">
        <f t="shared" si="53"/>
        <v>344</v>
      </c>
      <c r="Q346" s="1">
        <f t="shared" si="54"/>
        <v>-19.914999999999999</v>
      </c>
      <c r="R346" s="1">
        <f t="shared" si="55"/>
        <v>-19.385624999999997</v>
      </c>
      <c r="W346" s="1"/>
      <c r="X346" s="1"/>
      <c r="Y346" s="1"/>
      <c r="Z346" s="7"/>
    </row>
    <row r="347" spans="1:26">
      <c r="A347" s="6">
        <v>-122.59</v>
      </c>
      <c r="B347" s="6">
        <v>58.83</v>
      </c>
      <c r="C347" s="6">
        <v>309</v>
      </c>
      <c r="D347" s="6">
        <v>2846</v>
      </c>
      <c r="E347" s="6">
        <v>1971</v>
      </c>
      <c r="F347" s="6">
        <v>12</v>
      </c>
      <c r="G347" s="6">
        <v>11</v>
      </c>
      <c r="H347" s="6">
        <v>-14.87</v>
      </c>
      <c r="I347" s="6">
        <v>-24.17</v>
      </c>
      <c r="J347" s="6">
        <v>0.73</v>
      </c>
      <c r="K347" s="1">
        <f t="shared" si="52"/>
        <v>-19.52</v>
      </c>
      <c r="L347" s="83">
        <f t="shared" si="53"/>
        <v>345</v>
      </c>
      <c r="Q347" s="1">
        <f t="shared" si="54"/>
        <v>-19.991000000000003</v>
      </c>
      <c r="R347" s="1">
        <f t="shared" si="55"/>
        <v>-19.553125000000001</v>
      </c>
      <c r="W347" s="1"/>
      <c r="X347" s="1"/>
      <c r="Y347" s="1"/>
      <c r="Z347" s="7"/>
    </row>
    <row r="348" spans="1:26">
      <c r="A348" s="6">
        <v>-122.59</v>
      </c>
      <c r="B348" s="6">
        <v>58.83</v>
      </c>
      <c r="C348" s="6">
        <v>309</v>
      </c>
      <c r="D348" s="6">
        <v>2846</v>
      </c>
      <c r="E348" s="6">
        <v>1971</v>
      </c>
      <c r="F348" s="6">
        <v>12</v>
      </c>
      <c r="G348" s="6">
        <v>12</v>
      </c>
      <c r="H348" s="6">
        <v>-17.010000000000002</v>
      </c>
      <c r="I348" s="6">
        <v>-23.48</v>
      </c>
      <c r="J348" s="6">
        <v>0.6</v>
      </c>
      <c r="K348" s="1">
        <f t="shared" si="52"/>
        <v>-20.245000000000001</v>
      </c>
      <c r="L348" s="83">
        <f t="shared" si="53"/>
        <v>346</v>
      </c>
      <c r="Q348" s="1">
        <f t="shared" si="54"/>
        <v>-20.009</v>
      </c>
      <c r="R348" s="1">
        <f t="shared" si="55"/>
        <v>-19.791250000000002</v>
      </c>
      <c r="W348" s="1"/>
      <c r="X348" s="1"/>
      <c r="Y348" s="1"/>
      <c r="Z348" s="7"/>
    </row>
    <row r="349" spans="1:26">
      <c r="A349" s="6">
        <v>-122.59</v>
      </c>
      <c r="B349" s="6">
        <v>58.83</v>
      </c>
      <c r="C349" s="6">
        <v>309</v>
      </c>
      <c r="D349" s="6">
        <v>2846</v>
      </c>
      <c r="E349" s="6">
        <v>1971</v>
      </c>
      <c r="F349" s="6">
        <v>12</v>
      </c>
      <c r="G349" s="6">
        <v>13</v>
      </c>
      <c r="H349" s="6">
        <v>-15.53</v>
      </c>
      <c r="I349" s="6">
        <v>-23.69</v>
      </c>
      <c r="J349" s="6">
        <v>0.87</v>
      </c>
      <c r="K349" s="1">
        <f t="shared" si="52"/>
        <v>-19.61</v>
      </c>
      <c r="L349" s="83">
        <f t="shared" si="53"/>
        <v>347</v>
      </c>
      <c r="Q349" s="1">
        <f t="shared" si="54"/>
        <v>-19.994</v>
      </c>
      <c r="R349" s="1">
        <f t="shared" si="55"/>
        <v>-19.868749999999999</v>
      </c>
      <c r="W349" s="1"/>
      <c r="X349" s="1"/>
      <c r="Y349" s="1"/>
      <c r="Z349" s="7"/>
    </row>
    <row r="350" spans="1:26">
      <c r="A350" s="6">
        <v>-122.59</v>
      </c>
      <c r="B350" s="6">
        <v>58.83</v>
      </c>
      <c r="C350" s="6">
        <v>309</v>
      </c>
      <c r="D350" s="6">
        <v>2846</v>
      </c>
      <c r="E350" s="6">
        <v>1971</v>
      </c>
      <c r="F350" s="6">
        <v>12</v>
      </c>
      <c r="G350" s="6">
        <v>14</v>
      </c>
      <c r="H350" s="6">
        <v>-15.48</v>
      </c>
      <c r="I350" s="6">
        <v>-22.88</v>
      </c>
      <c r="J350" s="6">
        <v>0.67</v>
      </c>
      <c r="K350" s="1">
        <f t="shared" si="52"/>
        <v>-19.18</v>
      </c>
      <c r="L350" s="83">
        <f t="shared" si="53"/>
        <v>348</v>
      </c>
      <c r="Q350" s="1">
        <f t="shared" si="54"/>
        <v>-19.734999999999999</v>
      </c>
      <c r="R350" s="1">
        <f t="shared" si="55"/>
        <v>-19.873750000000001</v>
      </c>
      <c r="W350" s="1"/>
      <c r="X350" s="1"/>
      <c r="Y350" s="1"/>
      <c r="Z350" s="7"/>
    </row>
    <row r="351" spans="1:26">
      <c r="A351" s="6">
        <v>-122.59</v>
      </c>
      <c r="B351" s="6">
        <v>58.83</v>
      </c>
      <c r="C351" s="6">
        <v>309</v>
      </c>
      <c r="D351" s="6">
        <v>2846</v>
      </c>
      <c r="E351" s="6">
        <v>1971</v>
      </c>
      <c r="F351" s="6">
        <v>12</v>
      </c>
      <c r="G351" s="6">
        <v>15</v>
      </c>
      <c r="H351" s="6">
        <v>-15.29</v>
      </c>
      <c r="I351" s="6">
        <v>-23.69</v>
      </c>
      <c r="J351" s="6">
        <v>0.75</v>
      </c>
      <c r="K351" s="1">
        <f t="shared" si="52"/>
        <v>-19.490000000000002</v>
      </c>
      <c r="L351" s="83">
        <f t="shared" si="53"/>
        <v>349</v>
      </c>
      <c r="Q351" s="1">
        <f t="shared" si="54"/>
        <v>-19.608999999999998</v>
      </c>
      <c r="R351" s="1">
        <f t="shared" si="55"/>
        <v>-19.790625000000002</v>
      </c>
      <c r="W351" s="1"/>
      <c r="X351" s="1"/>
      <c r="Y351" s="1"/>
      <c r="Z351" s="7"/>
    </row>
    <row r="352" spans="1:26">
      <c r="A352" s="6">
        <v>-122.59</v>
      </c>
      <c r="B352" s="6">
        <v>58.83</v>
      </c>
      <c r="C352" s="6">
        <v>309</v>
      </c>
      <c r="D352" s="6">
        <v>2846</v>
      </c>
      <c r="E352" s="6">
        <v>1971</v>
      </c>
      <c r="F352" s="6">
        <v>12</v>
      </c>
      <c r="G352" s="6">
        <v>16</v>
      </c>
      <c r="H352" s="6">
        <v>-15.77</v>
      </c>
      <c r="I352" s="6">
        <v>-23.88</v>
      </c>
      <c r="J352" s="6">
        <v>1.23</v>
      </c>
      <c r="K352" s="1">
        <f t="shared" si="52"/>
        <v>-19.824999999999999</v>
      </c>
      <c r="L352" s="83">
        <f t="shared" si="53"/>
        <v>350</v>
      </c>
      <c r="Q352" s="1">
        <f t="shared" si="54"/>
        <v>-19.670000000000002</v>
      </c>
      <c r="R352" s="1">
        <f t="shared" si="55"/>
        <v>-19.808124999999997</v>
      </c>
      <c r="W352" s="1"/>
      <c r="X352" s="1"/>
      <c r="Y352" s="1"/>
      <c r="Z352" s="7"/>
    </row>
    <row r="353" spans="1:26">
      <c r="A353" s="6">
        <v>-122.59</v>
      </c>
      <c r="B353" s="6">
        <v>58.83</v>
      </c>
      <c r="C353" s="6">
        <v>309</v>
      </c>
      <c r="D353" s="6">
        <v>2846</v>
      </c>
      <c r="E353" s="6">
        <v>1971</v>
      </c>
      <c r="F353" s="6">
        <v>12</v>
      </c>
      <c r="G353" s="6">
        <v>17</v>
      </c>
      <c r="H353" s="6">
        <v>-15.95</v>
      </c>
      <c r="I353" s="6">
        <v>-24.32</v>
      </c>
      <c r="J353" s="6">
        <v>0.84</v>
      </c>
      <c r="K353" s="1">
        <f t="shared" si="52"/>
        <v>-20.134999999999998</v>
      </c>
      <c r="L353" s="83">
        <f t="shared" si="53"/>
        <v>351</v>
      </c>
      <c r="Q353" s="1">
        <f t="shared" si="54"/>
        <v>-19.648</v>
      </c>
      <c r="R353" s="1">
        <f t="shared" si="55"/>
        <v>-19.765625</v>
      </c>
      <c r="U353" s="21"/>
      <c r="V353" s="20"/>
      <c r="W353" s="1"/>
      <c r="X353" s="1"/>
      <c r="Y353" s="1"/>
      <c r="Z353" s="7"/>
    </row>
    <row r="354" spans="1:26">
      <c r="A354" s="6">
        <v>-122.59</v>
      </c>
      <c r="B354" s="6">
        <v>58.83</v>
      </c>
      <c r="C354" s="6">
        <v>309</v>
      </c>
      <c r="D354" s="6">
        <v>2846</v>
      </c>
      <c r="E354" s="6">
        <v>1971</v>
      </c>
      <c r="F354" s="6">
        <v>12</v>
      </c>
      <c r="G354" s="6">
        <v>18</v>
      </c>
      <c r="H354" s="6">
        <v>-14.6</v>
      </c>
      <c r="I354" s="6">
        <v>-23.4</v>
      </c>
      <c r="J354" s="6">
        <v>0.36</v>
      </c>
      <c r="K354" s="1">
        <f t="shared" si="52"/>
        <v>-19</v>
      </c>
      <c r="L354" s="83">
        <f t="shared" si="53"/>
        <v>352</v>
      </c>
      <c r="Q354" s="1">
        <f t="shared" si="54"/>
        <v>-19.526</v>
      </c>
      <c r="R354" s="1">
        <f t="shared" si="55"/>
        <v>-19.625624999999999</v>
      </c>
      <c r="W354" s="1"/>
      <c r="X354" s="1"/>
      <c r="Y354" s="1"/>
      <c r="Z354" s="7"/>
    </row>
    <row r="355" spans="1:26">
      <c r="A355" s="6">
        <v>-122.59</v>
      </c>
      <c r="B355" s="6">
        <v>58.83</v>
      </c>
      <c r="C355" s="6">
        <v>309</v>
      </c>
      <c r="D355" s="6">
        <v>2846</v>
      </c>
      <c r="E355" s="6">
        <v>1971</v>
      </c>
      <c r="F355" s="6">
        <v>12</v>
      </c>
      <c r="G355" s="6">
        <v>19</v>
      </c>
      <c r="H355" s="6">
        <v>-14.15</v>
      </c>
      <c r="I355" s="6">
        <v>-22.73</v>
      </c>
      <c r="J355" s="6">
        <v>0.7</v>
      </c>
      <c r="K355" s="1">
        <f t="shared" si="52"/>
        <v>-18.440000000000001</v>
      </c>
      <c r="L355" s="83">
        <f t="shared" si="53"/>
        <v>353</v>
      </c>
      <c r="Q355" s="1">
        <f t="shared" si="54"/>
        <v>-19.378</v>
      </c>
      <c r="R355" s="1">
        <f t="shared" si="55"/>
        <v>-19.490624999999998</v>
      </c>
      <c r="W355" s="1"/>
      <c r="X355" s="1"/>
      <c r="Y355" s="1"/>
      <c r="Z355" s="7"/>
    </row>
    <row r="356" spans="1:26">
      <c r="A356" s="6">
        <v>-122.59</v>
      </c>
      <c r="B356" s="6">
        <v>58.83</v>
      </c>
      <c r="C356" s="6">
        <v>309</v>
      </c>
      <c r="D356" s="6">
        <v>2846</v>
      </c>
      <c r="E356" s="6">
        <v>1971</v>
      </c>
      <c r="F356" s="6">
        <v>12</v>
      </c>
      <c r="G356" s="6">
        <v>20</v>
      </c>
      <c r="H356" s="6">
        <v>-14.52</v>
      </c>
      <c r="I356" s="6">
        <v>-22.91</v>
      </c>
      <c r="J356" s="6">
        <v>0.43</v>
      </c>
      <c r="K356" s="1">
        <f t="shared" si="52"/>
        <v>-18.715</v>
      </c>
      <c r="L356" s="83">
        <f t="shared" si="53"/>
        <v>354</v>
      </c>
      <c r="Q356" s="1">
        <f t="shared" si="54"/>
        <v>-19.222999999999999</v>
      </c>
      <c r="R356" s="1">
        <f t="shared" si="55"/>
        <v>-19.299375000000001</v>
      </c>
      <c r="W356" s="1"/>
      <c r="X356" s="1"/>
      <c r="Y356" s="1"/>
      <c r="Z356" s="7"/>
    </row>
    <row r="357" spans="1:26">
      <c r="A357" s="6">
        <v>-122.59</v>
      </c>
      <c r="B357" s="6">
        <v>58.83</v>
      </c>
      <c r="C357" s="6">
        <v>309</v>
      </c>
      <c r="D357" s="6">
        <v>2846</v>
      </c>
      <c r="E357" s="6">
        <v>1971</v>
      </c>
      <c r="F357" s="6">
        <v>12</v>
      </c>
      <c r="G357" s="6">
        <v>21</v>
      </c>
      <c r="H357" s="6">
        <v>-14.86</v>
      </c>
      <c r="I357" s="6">
        <v>-23.31</v>
      </c>
      <c r="J357" s="6">
        <v>0.53</v>
      </c>
      <c r="K357" s="1">
        <f t="shared" si="52"/>
        <v>-19.085000000000001</v>
      </c>
      <c r="L357" s="83">
        <f t="shared" si="53"/>
        <v>355</v>
      </c>
      <c r="Q357" s="1">
        <f t="shared" si="54"/>
        <v>-19.074999999999999</v>
      </c>
      <c r="R357" s="1">
        <f t="shared" si="55"/>
        <v>-19.233750000000001</v>
      </c>
      <c r="W357" s="1"/>
      <c r="X357" s="1"/>
      <c r="Y357" s="1"/>
      <c r="Z357" s="7"/>
    </row>
    <row r="358" spans="1:26">
      <c r="A358" s="6">
        <v>-122.59</v>
      </c>
      <c r="B358" s="6">
        <v>58.83</v>
      </c>
      <c r="C358" s="6">
        <v>309</v>
      </c>
      <c r="D358" s="6">
        <v>2846</v>
      </c>
      <c r="E358" s="6">
        <v>1971</v>
      </c>
      <c r="F358" s="6">
        <v>12</v>
      </c>
      <c r="G358" s="6">
        <v>22</v>
      </c>
      <c r="H358" s="6">
        <v>-13.93</v>
      </c>
      <c r="I358" s="6">
        <v>-23.59</v>
      </c>
      <c r="J358" s="6">
        <v>0.25</v>
      </c>
      <c r="K358" s="1">
        <f t="shared" si="52"/>
        <v>-18.759999999999998</v>
      </c>
      <c r="L358" s="83">
        <f t="shared" si="53"/>
        <v>356</v>
      </c>
      <c r="Q358" s="1">
        <f t="shared" si="54"/>
        <v>-18.8</v>
      </c>
      <c r="R358" s="1">
        <f t="shared" si="55"/>
        <v>-19.181249999999999</v>
      </c>
      <c r="W358" s="1"/>
      <c r="X358" s="1"/>
      <c r="Y358" s="1"/>
      <c r="Z358" s="7"/>
    </row>
    <row r="359" spans="1:26">
      <c r="A359" s="6">
        <v>-122.59</v>
      </c>
      <c r="B359" s="6">
        <v>58.83</v>
      </c>
      <c r="C359" s="6">
        <v>309</v>
      </c>
      <c r="D359" s="6">
        <v>2846</v>
      </c>
      <c r="E359" s="6">
        <v>1971</v>
      </c>
      <c r="F359" s="6">
        <v>12</v>
      </c>
      <c r="G359" s="6">
        <v>23</v>
      </c>
      <c r="H359" s="6">
        <v>-14.21</v>
      </c>
      <c r="I359" s="6">
        <v>-23.45</v>
      </c>
      <c r="J359" s="6">
        <v>0.69</v>
      </c>
      <c r="K359" s="1">
        <f t="shared" si="52"/>
        <v>-18.829999999999998</v>
      </c>
      <c r="L359" s="83">
        <f t="shared" si="53"/>
        <v>357</v>
      </c>
      <c r="Q359" s="1">
        <f t="shared" si="54"/>
        <v>-18.765999999999998</v>
      </c>
      <c r="R359" s="1">
        <f t="shared" si="55"/>
        <v>-19.098749999999995</v>
      </c>
      <c r="W359" s="1"/>
      <c r="X359" s="1"/>
      <c r="Y359" s="1"/>
      <c r="Z359" s="7"/>
    </row>
    <row r="360" spans="1:26">
      <c r="A360" s="6">
        <v>-122.59</v>
      </c>
      <c r="B360" s="6">
        <v>58.83</v>
      </c>
      <c r="C360" s="6">
        <v>309</v>
      </c>
      <c r="D360" s="6">
        <v>2846</v>
      </c>
      <c r="E360" s="6">
        <v>1971</v>
      </c>
      <c r="F360" s="6">
        <v>12</v>
      </c>
      <c r="G360" s="6">
        <v>24</v>
      </c>
      <c r="H360" s="6">
        <v>-13.76</v>
      </c>
      <c r="I360" s="6">
        <v>-22.9</v>
      </c>
      <c r="J360" s="6">
        <v>0.67</v>
      </c>
      <c r="K360" s="1">
        <f t="shared" si="52"/>
        <v>-18.329999999999998</v>
      </c>
      <c r="L360" s="83">
        <f t="shared" si="53"/>
        <v>358</v>
      </c>
      <c r="Q360" s="1">
        <f t="shared" si="54"/>
        <v>-18.744</v>
      </c>
      <c r="R360" s="1">
        <f t="shared" si="55"/>
        <v>-18.911874999999998</v>
      </c>
      <c r="W360" s="1"/>
      <c r="X360" s="1"/>
      <c r="Y360" s="1"/>
      <c r="Z360" s="7"/>
    </row>
    <row r="361" spans="1:26">
      <c r="A361" s="6">
        <v>-122.59</v>
      </c>
      <c r="B361" s="6">
        <v>58.83</v>
      </c>
      <c r="C361" s="6">
        <v>309</v>
      </c>
      <c r="D361" s="6">
        <v>2846</v>
      </c>
      <c r="E361" s="6">
        <v>1971</v>
      </c>
      <c r="F361" s="6">
        <v>12</v>
      </c>
      <c r="G361" s="6">
        <v>25</v>
      </c>
      <c r="H361" s="6">
        <v>-12.66</v>
      </c>
      <c r="I361" s="6">
        <v>-21.08</v>
      </c>
      <c r="J361" s="6">
        <v>0.57999999999999996</v>
      </c>
      <c r="K361" s="1">
        <f t="shared" si="52"/>
        <v>-16.869999999999997</v>
      </c>
      <c r="L361" s="83">
        <f t="shared" si="53"/>
        <v>359</v>
      </c>
      <c r="Q361" s="1">
        <f t="shared" si="54"/>
        <v>-18.375</v>
      </c>
      <c r="R361" s="1">
        <f t="shared" si="55"/>
        <v>-18.50375</v>
      </c>
      <c r="W361" s="1"/>
      <c r="X361" s="1"/>
      <c r="Y361" s="1"/>
      <c r="Z361" s="7"/>
    </row>
    <row r="362" spans="1:26">
      <c r="A362" s="6">
        <v>-122.59</v>
      </c>
      <c r="B362" s="6">
        <v>58.83</v>
      </c>
      <c r="C362" s="6">
        <v>309</v>
      </c>
      <c r="D362" s="6">
        <v>2846</v>
      </c>
      <c r="E362" s="6">
        <v>1971</v>
      </c>
      <c r="F362" s="6">
        <v>12</v>
      </c>
      <c r="G362" s="6">
        <v>26</v>
      </c>
      <c r="H362" s="6">
        <v>-12.64</v>
      </c>
      <c r="I362" s="6">
        <v>-21.7</v>
      </c>
      <c r="J362" s="6">
        <v>0.74</v>
      </c>
      <c r="K362" s="1">
        <f t="shared" si="52"/>
        <v>-17.170000000000002</v>
      </c>
      <c r="L362" s="83">
        <f t="shared" si="53"/>
        <v>360</v>
      </c>
      <c r="Q362" s="1">
        <f t="shared" si="54"/>
        <v>-17.991999999999997</v>
      </c>
      <c r="R362" s="1">
        <f t="shared" si="55"/>
        <v>-18.274999999999999</v>
      </c>
      <c r="W362" s="1"/>
      <c r="X362" s="1"/>
      <c r="Y362" s="1"/>
      <c r="Z362" s="7"/>
    </row>
    <row r="363" spans="1:26">
      <c r="A363" s="6">
        <v>-122.59</v>
      </c>
      <c r="B363" s="6">
        <v>58.83</v>
      </c>
      <c r="C363" s="6">
        <v>309</v>
      </c>
      <c r="D363" s="6">
        <v>2846</v>
      </c>
      <c r="E363" s="6">
        <v>1971</v>
      </c>
      <c r="F363" s="6">
        <v>12</v>
      </c>
      <c r="G363" s="6">
        <v>27</v>
      </c>
      <c r="H363" s="6">
        <v>-14.83</v>
      </c>
      <c r="I363" s="6">
        <v>-23.22</v>
      </c>
      <c r="J363" s="6">
        <v>0.3</v>
      </c>
      <c r="K363" s="1">
        <f t="shared" si="52"/>
        <v>-19.024999999999999</v>
      </c>
      <c r="L363" s="83">
        <f t="shared" si="53"/>
        <v>361</v>
      </c>
      <c r="Q363" s="1">
        <f t="shared" si="54"/>
        <v>-18.044999999999998</v>
      </c>
      <c r="R363" s="1">
        <f t="shared" si="55"/>
        <v>-18.348124999999996</v>
      </c>
      <c r="W363" s="1"/>
      <c r="X363" s="1"/>
      <c r="Y363" s="1"/>
      <c r="Z363" s="7"/>
    </row>
    <row r="364" spans="1:26">
      <c r="A364" s="6">
        <v>-122.59</v>
      </c>
      <c r="B364" s="6">
        <v>58.83</v>
      </c>
      <c r="C364" s="6">
        <v>309</v>
      </c>
      <c r="D364" s="6">
        <v>2846</v>
      </c>
      <c r="E364" s="6">
        <v>1971</v>
      </c>
      <c r="F364" s="6">
        <v>12</v>
      </c>
      <c r="G364" s="6">
        <v>28</v>
      </c>
      <c r="H364" s="6">
        <v>-15.47</v>
      </c>
      <c r="I364" s="6">
        <v>-22.82</v>
      </c>
      <c r="J364" s="6">
        <v>0.3</v>
      </c>
      <c r="K364" s="1">
        <f t="shared" si="52"/>
        <v>-19.145</v>
      </c>
      <c r="L364" s="83">
        <f t="shared" si="53"/>
        <v>362</v>
      </c>
      <c r="Q364" s="1">
        <f t="shared" si="54"/>
        <v>-18.107999999999997</v>
      </c>
      <c r="R364" s="1">
        <f t="shared" si="55"/>
        <v>-18.401875</v>
      </c>
      <c r="W364" s="1"/>
      <c r="X364" s="1"/>
      <c r="Y364" s="1"/>
      <c r="Z364" s="7"/>
    </row>
    <row r="365" spans="1:26">
      <c r="A365" s="6">
        <v>-122.59</v>
      </c>
      <c r="B365" s="6">
        <v>58.83</v>
      </c>
      <c r="C365" s="6">
        <v>309</v>
      </c>
      <c r="D365" s="6">
        <v>2846</v>
      </c>
      <c r="E365" s="6">
        <v>1971</v>
      </c>
      <c r="F365" s="6">
        <v>12</v>
      </c>
      <c r="G365" s="6">
        <v>29</v>
      </c>
      <c r="H365" s="6">
        <v>-15.49</v>
      </c>
      <c r="I365" s="6">
        <v>-24.03</v>
      </c>
      <c r="J365" s="6">
        <v>0.38</v>
      </c>
      <c r="K365" s="1">
        <f t="shared" si="52"/>
        <v>-19.760000000000002</v>
      </c>
      <c r="L365" s="83">
        <f t="shared" si="53"/>
        <v>363</v>
      </c>
      <c r="Q365" s="1">
        <f t="shared" si="54"/>
        <v>-18.393999999999998</v>
      </c>
      <c r="R365" s="1">
        <f t="shared" si="55"/>
        <v>-18.486249999999998</v>
      </c>
      <c r="W365" s="1"/>
      <c r="X365" s="1"/>
      <c r="Y365" s="1"/>
      <c r="Z365" s="7"/>
    </row>
    <row r="366" spans="1:26">
      <c r="A366" s="6">
        <v>-122.59</v>
      </c>
      <c r="B366" s="6">
        <v>58.83</v>
      </c>
      <c r="C366" s="6">
        <v>309</v>
      </c>
      <c r="D366" s="6">
        <v>2846</v>
      </c>
      <c r="E366" s="6">
        <v>1971</v>
      </c>
      <c r="F366" s="6">
        <v>12</v>
      </c>
      <c r="G366" s="6">
        <v>30</v>
      </c>
      <c r="H366" s="6">
        <v>-16.61</v>
      </c>
      <c r="I366" s="6">
        <v>-24.55</v>
      </c>
      <c r="J366" s="6">
        <v>0.47</v>
      </c>
      <c r="K366" s="1">
        <f t="shared" si="52"/>
        <v>-20.58</v>
      </c>
      <c r="L366" s="83">
        <f t="shared" si="53"/>
        <v>364</v>
      </c>
      <c r="Q366" s="1">
        <f t="shared" si="54"/>
        <v>-19.136000000000003</v>
      </c>
      <c r="R366" s="1">
        <f t="shared" si="55"/>
        <v>-18.713750000000001</v>
      </c>
      <c r="W366" s="1"/>
      <c r="X366" s="1"/>
      <c r="Y366" s="1"/>
      <c r="Z366" s="7"/>
    </row>
    <row r="367" spans="1:26">
      <c r="A367" s="6">
        <v>-122.59</v>
      </c>
      <c r="B367" s="6">
        <v>58.83</v>
      </c>
      <c r="C367" s="6">
        <v>309</v>
      </c>
      <c r="D367" s="6">
        <v>2846</v>
      </c>
      <c r="E367" s="6">
        <v>1971</v>
      </c>
      <c r="F367" s="6">
        <v>12</v>
      </c>
      <c r="G367" s="6">
        <v>31</v>
      </c>
      <c r="H367" s="6">
        <v>-15.94</v>
      </c>
      <c r="I367" s="6">
        <v>-24.26</v>
      </c>
      <c r="J367" s="6">
        <v>0.68</v>
      </c>
      <c r="K367" s="1">
        <f t="shared" si="52"/>
        <v>-20.100000000000001</v>
      </c>
      <c r="L367" s="83">
        <f t="shared" si="53"/>
        <v>365</v>
      </c>
      <c r="Q367" s="1">
        <f>AVERAGE(H363:I367)</f>
        <v>-19.722000000000001</v>
      </c>
      <c r="R367" s="1">
        <f t="shared" si="55"/>
        <v>-18.872499999999999</v>
      </c>
      <c r="W367" s="1"/>
      <c r="X367" s="1"/>
      <c r="Y367" s="1"/>
      <c r="Z367" s="7"/>
    </row>
    <row r="368" spans="1:26">
      <c r="R368" s="1">
        <f t="shared" si="55"/>
        <v>-18.95</v>
      </c>
    </row>
  </sheetData>
  <mergeCells count="1"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098"/>
  <sheetViews>
    <sheetView zoomScale="80" zoomScaleNormal="80" workbookViewId="0"/>
  </sheetViews>
  <sheetFormatPr defaultRowHeight="15"/>
  <cols>
    <col min="1" max="1" width="12" customWidth="1"/>
    <col min="2" max="2" width="11.5703125" customWidth="1"/>
    <col min="3" max="3" width="4.7109375" bestFit="1" customWidth="1"/>
    <col min="4" max="4" width="10.5703125" customWidth="1"/>
    <col min="5" max="5" width="6.85546875" customWidth="1"/>
    <col min="6" max="6" width="5.28515625" customWidth="1"/>
    <col min="7" max="7" width="4.28515625" bestFit="1" customWidth="1"/>
    <col min="8" max="9" width="5.28515625" style="41" bestFit="1" customWidth="1"/>
    <col min="10" max="10" width="5.5703125" customWidth="1"/>
    <col min="11" max="11" width="6.5703125" style="1" bestFit="1" customWidth="1"/>
    <col min="12" max="12" width="5.85546875" style="10" bestFit="1" customWidth="1"/>
    <col min="13" max="13" width="9.140625" style="10"/>
    <col min="14" max="14" width="11.140625" style="10" customWidth="1"/>
    <col min="15" max="16" width="14.140625" style="25" customWidth="1"/>
    <col min="17" max="17" width="12.7109375" style="1" customWidth="1"/>
    <col min="18" max="18" width="12.710937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26" width="9.140625" style="6"/>
    <col min="27" max="28" width="17.140625" style="7" customWidth="1"/>
  </cols>
  <sheetData>
    <row r="1" spans="1:31">
      <c r="A1" s="38" t="s">
        <v>63</v>
      </c>
      <c r="B1" s="38"/>
      <c r="C1" s="38"/>
      <c r="D1" s="21" t="s">
        <v>69</v>
      </c>
      <c r="E1" s="21"/>
      <c r="M1" s="10" t="s">
        <v>0</v>
      </c>
      <c r="N1" s="3" t="s">
        <v>1</v>
      </c>
      <c r="O1" s="4"/>
      <c r="P1" s="4"/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  <c r="AA1" s="7" t="s">
        <v>7</v>
      </c>
      <c r="AC1">
        <v>0</v>
      </c>
      <c r="AE1" s="6"/>
    </row>
    <row r="2" spans="1:3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 t="s">
        <v>18</v>
      </c>
      <c r="L2" s="10" t="s">
        <v>19</v>
      </c>
      <c r="M2" s="10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  <c r="AA2" s="7" t="s">
        <v>29</v>
      </c>
      <c r="AC2">
        <v>0</v>
      </c>
      <c r="AD2" t="s">
        <v>17</v>
      </c>
      <c r="AE2" s="6"/>
    </row>
    <row r="3" spans="1:31">
      <c r="A3" s="42">
        <v>-82.9</v>
      </c>
      <c r="B3" s="42">
        <v>42.033333333333339</v>
      </c>
      <c r="C3" s="43">
        <v>191</v>
      </c>
      <c r="D3">
        <v>6133360</v>
      </c>
      <c r="E3">
        <v>1984</v>
      </c>
      <c r="F3">
        <v>1</v>
      </c>
      <c r="G3">
        <v>1</v>
      </c>
      <c r="H3" s="41">
        <v>-2</v>
      </c>
      <c r="I3" s="41">
        <v>-9.6</v>
      </c>
      <c r="J3">
        <v>0.4</v>
      </c>
      <c r="K3" s="1">
        <f>AVERAGE(H3,I3)</f>
        <v>-5.8</v>
      </c>
      <c r="L3" s="10">
        <v>1</v>
      </c>
      <c r="M3" s="10" t="s">
        <v>30</v>
      </c>
      <c r="N3" s="12" t="s">
        <v>31</v>
      </c>
      <c r="O3" s="12" t="s">
        <v>32</v>
      </c>
      <c r="P3" s="12" t="s">
        <v>32</v>
      </c>
      <c r="S3" s="89"/>
      <c r="V3" s="13" t="s">
        <v>33</v>
      </c>
      <c r="W3" s="14"/>
      <c r="Z3" s="7"/>
      <c r="AA3">
        <v>0</v>
      </c>
      <c r="AB3"/>
      <c r="AC3">
        <v>0.4</v>
      </c>
    </row>
    <row r="4" spans="1:31">
      <c r="A4" s="42">
        <v>-82.9</v>
      </c>
      <c r="B4" s="42">
        <v>42.033333333333339</v>
      </c>
      <c r="C4" s="43">
        <v>191</v>
      </c>
      <c r="D4">
        <v>6133360</v>
      </c>
      <c r="E4">
        <v>1984</v>
      </c>
      <c r="F4">
        <v>1</v>
      </c>
      <c r="G4">
        <v>2</v>
      </c>
      <c r="H4" s="41">
        <v>-2.5</v>
      </c>
      <c r="I4" s="41">
        <v>-5.5</v>
      </c>
      <c r="J4">
        <v>0</v>
      </c>
      <c r="K4" s="1">
        <f t="shared" ref="K4:K67" si="0">AVERAGE(H4,I4)</f>
        <v>-4</v>
      </c>
      <c r="L4" s="10">
        <f>L3+1</f>
        <v>2</v>
      </c>
      <c r="O4" s="10"/>
      <c r="P4" s="10"/>
      <c r="S4" s="9"/>
      <c r="V4" s="13" t="s">
        <v>34</v>
      </c>
      <c r="W4" s="14"/>
      <c r="Z4" s="7"/>
      <c r="AA4">
        <v>0</v>
      </c>
      <c r="AB4"/>
      <c r="AC4">
        <v>0</v>
      </c>
    </row>
    <row r="5" spans="1:31">
      <c r="A5" s="42">
        <v>-82.9</v>
      </c>
      <c r="B5" s="42">
        <v>42.033333333333339</v>
      </c>
      <c r="C5" s="43">
        <v>191</v>
      </c>
      <c r="D5">
        <v>6133360</v>
      </c>
      <c r="E5">
        <v>1984</v>
      </c>
      <c r="F5">
        <v>1</v>
      </c>
      <c r="G5">
        <v>3</v>
      </c>
      <c r="H5" s="41">
        <v>-0.5</v>
      </c>
      <c r="I5" s="41">
        <v>-4</v>
      </c>
      <c r="J5">
        <v>0</v>
      </c>
      <c r="K5" s="1">
        <f t="shared" si="0"/>
        <v>-2.25</v>
      </c>
      <c r="L5" s="10">
        <f>L4+1</f>
        <v>3</v>
      </c>
      <c r="M5" s="15" t="s">
        <v>35</v>
      </c>
      <c r="N5" s="10" t="s">
        <v>36</v>
      </c>
      <c r="O5" s="16">
        <v>101</v>
      </c>
      <c r="P5" s="16">
        <v>101</v>
      </c>
      <c r="S5" s="9"/>
      <c r="Z5" s="7"/>
      <c r="AA5">
        <v>0</v>
      </c>
      <c r="AB5"/>
      <c r="AC5">
        <v>0</v>
      </c>
    </row>
    <row r="6" spans="1:31">
      <c r="A6" s="42">
        <v>-82.9</v>
      </c>
      <c r="B6" s="42">
        <v>42.033333333333339</v>
      </c>
      <c r="C6" s="43">
        <v>191</v>
      </c>
      <c r="D6">
        <v>6133360</v>
      </c>
      <c r="E6">
        <v>1984</v>
      </c>
      <c r="F6">
        <v>1</v>
      </c>
      <c r="G6">
        <v>4</v>
      </c>
      <c r="H6" s="41">
        <v>1</v>
      </c>
      <c r="I6" s="41">
        <v>-3.5</v>
      </c>
      <c r="J6">
        <v>0</v>
      </c>
      <c r="K6" s="1">
        <f>AVERAGE(H6,I6)</f>
        <v>-1.25</v>
      </c>
      <c r="L6" s="10">
        <f t="shared" ref="L6:L69" si="1">L5+1</f>
        <v>4</v>
      </c>
      <c r="M6" s="15" t="s">
        <v>37</v>
      </c>
      <c r="N6" s="10" t="s">
        <v>38</v>
      </c>
      <c r="O6" s="16">
        <v>317</v>
      </c>
      <c r="P6" s="16">
        <v>317</v>
      </c>
      <c r="S6" s="9"/>
      <c r="X6" s="5"/>
      <c r="Z6" s="7"/>
      <c r="AA6">
        <v>0</v>
      </c>
      <c r="AB6"/>
      <c r="AC6">
        <v>0</v>
      </c>
    </row>
    <row r="7" spans="1:31">
      <c r="A7" s="42">
        <v>-82.9</v>
      </c>
      <c r="B7" s="42">
        <v>42.033333333333339</v>
      </c>
      <c r="C7" s="43">
        <v>191</v>
      </c>
      <c r="D7">
        <v>6133360</v>
      </c>
      <c r="E7">
        <v>1984</v>
      </c>
      <c r="F7">
        <v>1</v>
      </c>
      <c r="G7">
        <v>5</v>
      </c>
      <c r="H7" s="41">
        <v>1.5</v>
      </c>
      <c r="I7" s="41">
        <v>-3.5</v>
      </c>
      <c r="J7">
        <v>0.2</v>
      </c>
      <c r="K7" s="1">
        <f t="shared" si="0"/>
        <v>-1</v>
      </c>
      <c r="L7" s="10">
        <f t="shared" si="1"/>
        <v>5</v>
      </c>
      <c r="M7" s="15"/>
      <c r="N7" s="10" t="s">
        <v>39</v>
      </c>
      <c r="O7" s="16">
        <v>217</v>
      </c>
      <c r="P7" s="16">
        <f>(P6-P5)+1</f>
        <v>217</v>
      </c>
      <c r="Q7" s="1">
        <f>AVERAGE(H3:I7)</f>
        <v>-2.8600000000000003</v>
      </c>
      <c r="S7" s="9"/>
      <c r="X7" s="8"/>
      <c r="Z7" s="7"/>
      <c r="AA7">
        <v>0</v>
      </c>
      <c r="AB7"/>
      <c r="AC7">
        <v>0.2</v>
      </c>
    </row>
    <row r="8" spans="1:31">
      <c r="A8" s="42">
        <v>-82.9</v>
      </c>
      <c r="B8" s="42">
        <v>42.033333333333339</v>
      </c>
      <c r="C8" s="43">
        <v>191</v>
      </c>
      <c r="D8">
        <v>6133360</v>
      </c>
      <c r="E8">
        <v>1984</v>
      </c>
      <c r="F8">
        <v>1</v>
      </c>
      <c r="G8">
        <v>6</v>
      </c>
      <c r="H8" s="41">
        <v>2</v>
      </c>
      <c r="I8" s="41">
        <v>-2</v>
      </c>
      <c r="J8">
        <v>0</v>
      </c>
      <c r="K8" s="1">
        <f t="shared" si="0"/>
        <v>0</v>
      </c>
      <c r="L8" s="10">
        <f t="shared" si="1"/>
        <v>6</v>
      </c>
      <c r="M8" s="15" t="s">
        <v>40</v>
      </c>
      <c r="N8" s="10" t="s">
        <v>41</v>
      </c>
      <c r="O8" s="16">
        <v>2430</v>
      </c>
      <c r="P8" s="16">
        <v>2430</v>
      </c>
      <c r="Q8" s="1">
        <f t="shared" ref="Q8:Q71" si="2">AVERAGE(H4:I8)</f>
        <v>-1.7</v>
      </c>
      <c r="S8" s="9"/>
      <c r="T8" s="17"/>
      <c r="U8" s="18"/>
      <c r="V8" s="17"/>
      <c r="W8" s="17"/>
      <c r="X8" s="8"/>
      <c r="Z8" s="7"/>
      <c r="AA8">
        <v>0</v>
      </c>
      <c r="AB8"/>
      <c r="AC8">
        <v>0</v>
      </c>
    </row>
    <row r="9" spans="1:31">
      <c r="A9" s="42">
        <v>-82.9</v>
      </c>
      <c r="B9" s="42">
        <v>42.033333333333339</v>
      </c>
      <c r="C9" s="43">
        <v>191</v>
      </c>
      <c r="D9">
        <v>6133360</v>
      </c>
      <c r="E9">
        <v>1984</v>
      </c>
      <c r="F9">
        <v>1</v>
      </c>
      <c r="G9">
        <v>7</v>
      </c>
      <c r="H9" s="41">
        <v>-2</v>
      </c>
      <c r="I9" s="41">
        <v>-13</v>
      </c>
      <c r="J9">
        <v>0</v>
      </c>
      <c r="K9" s="1">
        <f t="shared" si="0"/>
        <v>-7.5</v>
      </c>
      <c r="L9" s="10">
        <f t="shared" si="1"/>
        <v>7</v>
      </c>
      <c r="M9" s="15"/>
      <c r="O9" s="16"/>
      <c r="P9" s="16"/>
      <c r="Q9" s="1">
        <f t="shared" si="2"/>
        <v>-2.4</v>
      </c>
      <c r="R9" s="1"/>
      <c r="S9" s="9"/>
      <c r="T9" s="17"/>
      <c r="U9" s="18"/>
      <c r="V9" s="17"/>
      <c r="W9" s="17"/>
      <c r="X9" s="13"/>
      <c r="Z9" s="7"/>
      <c r="AA9">
        <v>0</v>
      </c>
      <c r="AB9"/>
      <c r="AC9">
        <v>0</v>
      </c>
    </row>
    <row r="10" spans="1:31">
      <c r="A10" s="42">
        <v>-82.9</v>
      </c>
      <c r="B10" s="42">
        <v>42.033333333333339</v>
      </c>
      <c r="C10" s="43">
        <v>191</v>
      </c>
      <c r="D10">
        <v>6133360</v>
      </c>
      <c r="E10">
        <v>1984</v>
      </c>
      <c r="F10">
        <v>1</v>
      </c>
      <c r="G10">
        <v>8</v>
      </c>
      <c r="H10" s="41">
        <v>-0.5</v>
      </c>
      <c r="I10" s="41">
        <v>-8.5</v>
      </c>
      <c r="J10">
        <v>0</v>
      </c>
      <c r="K10" s="1">
        <f t="shared" si="0"/>
        <v>-4.5</v>
      </c>
      <c r="L10" s="10">
        <f t="shared" si="1"/>
        <v>8</v>
      </c>
      <c r="M10" s="15" t="s">
        <v>42</v>
      </c>
      <c r="N10" s="19" t="s">
        <v>43</v>
      </c>
      <c r="O10" s="16">
        <v>111</v>
      </c>
      <c r="P10" s="16">
        <v>111</v>
      </c>
      <c r="Q10" s="1">
        <f t="shared" si="2"/>
        <v>-2.85</v>
      </c>
      <c r="R10" s="1">
        <f>AVERAGE(H3:I10)</f>
        <v>-3.2875000000000001</v>
      </c>
      <c r="S10" s="9"/>
      <c r="T10" s="17"/>
      <c r="U10" s="18"/>
      <c r="V10" s="17"/>
      <c r="W10" s="17"/>
      <c r="X10" s="13"/>
      <c r="Z10" s="7"/>
      <c r="AA10">
        <v>0</v>
      </c>
      <c r="AB10"/>
      <c r="AC10">
        <v>0</v>
      </c>
    </row>
    <row r="11" spans="1:31">
      <c r="A11" s="42">
        <v>-82.9</v>
      </c>
      <c r="B11" s="42">
        <v>42.033333333333339</v>
      </c>
      <c r="C11" s="43">
        <v>191</v>
      </c>
      <c r="D11">
        <v>6133360</v>
      </c>
      <c r="E11">
        <v>1984</v>
      </c>
      <c r="F11">
        <v>1</v>
      </c>
      <c r="G11">
        <v>9</v>
      </c>
      <c r="H11" s="41">
        <v>-6</v>
      </c>
      <c r="I11" s="41">
        <v>-8.5</v>
      </c>
      <c r="J11">
        <v>9.4</v>
      </c>
      <c r="K11" s="1">
        <f t="shared" si="0"/>
        <v>-7.25</v>
      </c>
      <c r="L11" s="10">
        <f t="shared" si="1"/>
        <v>9</v>
      </c>
      <c r="M11" s="15" t="s">
        <v>44</v>
      </c>
      <c r="N11" s="10" t="s">
        <v>45</v>
      </c>
      <c r="O11" s="16">
        <v>305</v>
      </c>
      <c r="P11" s="16">
        <v>305</v>
      </c>
      <c r="Q11" s="1">
        <f t="shared" si="2"/>
        <v>-4.05</v>
      </c>
      <c r="R11" s="1">
        <f t="shared" ref="R11:R74" si="3">AVERAGE(H4:I11)</f>
        <v>-3.46875</v>
      </c>
      <c r="S11" s="9"/>
      <c r="T11" s="17"/>
      <c r="U11" s="18"/>
      <c r="V11" s="17"/>
      <c r="W11" s="17"/>
      <c r="X11" s="17"/>
      <c r="Z11" s="7"/>
      <c r="AA11">
        <v>0</v>
      </c>
      <c r="AB11"/>
      <c r="AC11">
        <v>9.4</v>
      </c>
    </row>
    <row r="12" spans="1:31">
      <c r="A12" s="42">
        <v>-82.9</v>
      </c>
      <c r="B12" s="42">
        <v>42.033333333333339</v>
      </c>
      <c r="C12" s="43">
        <v>191</v>
      </c>
      <c r="D12">
        <v>6133360</v>
      </c>
      <c r="E12">
        <v>1984</v>
      </c>
      <c r="F12">
        <v>1</v>
      </c>
      <c r="G12">
        <v>10</v>
      </c>
      <c r="H12" s="41">
        <v>-8</v>
      </c>
      <c r="I12" s="41">
        <v>-14</v>
      </c>
      <c r="J12">
        <v>0</v>
      </c>
      <c r="K12" s="1">
        <f t="shared" si="0"/>
        <v>-11</v>
      </c>
      <c r="L12" s="10">
        <f t="shared" si="1"/>
        <v>10</v>
      </c>
      <c r="M12" s="15" t="s">
        <v>46</v>
      </c>
      <c r="N12" s="10" t="s">
        <v>26</v>
      </c>
      <c r="O12" s="16">
        <v>2379</v>
      </c>
      <c r="P12" s="16">
        <v>2379</v>
      </c>
      <c r="Q12" s="1">
        <f t="shared" si="2"/>
        <v>-6.05</v>
      </c>
      <c r="R12" s="1">
        <f t="shared" si="3"/>
        <v>-4.34375</v>
      </c>
      <c r="S12" s="9"/>
      <c r="T12" s="17"/>
      <c r="U12" s="18"/>
      <c r="V12" s="17"/>
      <c r="W12" s="17"/>
      <c r="Z12" s="7"/>
      <c r="AA12">
        <v>0</v>
      </c>
      <c r="AB12"/>
      <c r="AC12">
        <v>0</v>
      </c>
    </row>
    <row r="13" spans="1:31">
      <c r="A13" s="42">
        <v>-82.9</v>
      </c>
      <c r="B13" s="42">
        <v>42.033333333333339</v>
      </c>
      <c r="C13" s="43">
        <v>191</v>
      </c>
      <c r="D13">
        <v>6133360</v>
      </c>
      <c r="E13">
        <v>1984</v>
      </c>
      <c r="F13">
        <v>1</v>
      </c>
      <c r="G13">
        <v>11</v>
      </c>
      <c r="H13" s="41">
        <v>-11.5</v>
      </c>
      <c r="I13" s="41">
        <v>-21.5</v>
      </c>
      <c r="J13">
        <v>0</v>
      </c>
      <c r="K13" s="1">
        <f t="shared" si="0"/>
        <v>-16.5</v>
      </c>
      <c r="L13" s="10">
        <f t="shared" si="1"/>
        <v>11</v>
      </c>
      <c r="M13" s="15"/>
      <c r="O13" s="16"/>
      <c r="P13" s="16"/>
      <c r="Q13" s="1">
        <f t="shared" si="2"/>
        <v>-9.35</v>
      </c>
      <c r="R13" s="1">
        <f t="shared" si="3"/>
        <v>-6.125</v>
      </c>
      <c r="S13" s="9"/>
      <c r="Z13" s="7"/>
      <c r="AA13">
        <v>0</v>
      </c>
      <c r="AB13"/>
      <c r="AC13">
        <v>0</v>
      </c>
    </row>
    <row r="14" spans="1:31">
      <c r="A14" s="42">
        <v>-82.9</v>
      </c>
      <c r="B14" s="42">
        <v>42.033333333333339</v>
      </c>
      <c r="C14" s="43">
        <v>191</v>
      </c>
      <c r="D14">
        <v>6133360</v>
      </c>
      <c r="E14">
        <v>1984</v>
      </c>
      <c r="F14">
        <v>1</v>
      </c>
      <c r="G14">
        <v>12</v>
      </c>
      <c r="H14" s="41">
        <v>-8</v>
      </c>
      <c r="I14" s="41">
        <v>-19</v>
      </c>
      <c r="J14">
        <v>0</v>
      </c>
      <c r="K14" s="1">
        <f t="shared" si="0"/>
        <v>-13.5</v>
      </c>
      <c r="L14" s="10">
        <f t="shared" si="1"/>
        <v>12</v>
      </c>
      <c r="M14" s="15" t="s">
        <v>47</v>
      </c>
      <c r="N14" s="79" t="s">
        <v>88</v>
      </c>
      <c r="O14" s="16">
        <v>3618</v>
      </c>
      <c r="P14" s="16">
        <v>3618</v>
      </c>
      <c r="Q14" s="1">
        <f t="shared" si="2"/>
        <v>-10.55</v>
      </c>
      <c r="R14" s="1">
        <f t="shared" si="3"/>
        <v>-7.65625</v>
      </c>
      <c r="S14" s="9"/>
      <c r="Z14" s="7"/>
      <c r="AA14">
        <v>0</v>
      </c>
      <c r="AB14"/>
      <c r="AC14">
        <v>0</v>
      </c>
    </row>
    <row r="15" spans="1:31">
      <c r="A15" s="42">
        <v>-82.9</v>
      </c>
      <c r="B15" s="42">
        <v>42.033333333333339</v>
      </c>
      <c r="C15" s="43">
        <v>191</v>
      </c>
      <c r="D15">
        <v>6133360</v>
      </c>
      <c r="E15">
        <v>1984</v>
      </c>
      <c r="F15">
        <v>1</v>
      </c>
      <c r="G15">
        <v>13</v>
      </c>
      <c r="H15" s="41">
        <v>-3.5</v>
      </c>
      <c r="I15" s="41">
        <v>-10</v>
      </c>
      <c r="J15">
        <v>4</v>
      </c>
      <c r="K15" s="1">
        <f t="shared" si="0"/>
        <v>-6.75</v>
      </c>
      <c r="L15" s="10">
        <f t="shared" si="1"/>
        <v>13</v>
      </c>
      <c r="M15" s="15" t="s">
        <v>48</v>
      </c>
      <c r="N15" s="22" t="s">
        <v>89</v>
      </c>
      <c r="O15" s="16">
        <v>119</v>
      </c>
      <c r="P15" s="16">
        <v>119</v>
      </c>
      <c r="Q15" s="1">
        <f>AVERAGE(H11:I15)</f>
        <v>-11</v>
      </c>
      <c r="R15" s="1">
        <f t="shared" si="3"/>
        <v>-8.375</v>
      </c>
      <c r="T15" s="17"/>
      <c r="U15" s="18"/>
      <c r="V15" s="17"/>
      <c r="W15" s="17"/>
      <c r="X15" s="17"/>
      <c r="Z15" s="7"/>
      <c r="AA15">
        <v>0</v>
      </c>
      <c r="AB15"/>
      <c r="AC15">
        <v>4</v>
      </c>
    </row>
    <row r="16" spans="1:31">
      <c r="A16" s="42">
        <v>-82.9</v>
      </c>
      <c r="B16" s="42">
        <v>42.033333333333339</v>
      </c>
      <c r="C16" s="43">
        <v>191</v>
      </c>
      <c r="D16">
        <v>6133360</v>
      </c>
      <c r="E16">
        <v>1984</v>
      </c>
      <c r="F16">
        <v>1</v>
      </c>
      <c r="G16">
        <v>14</v>
      </c>
      <c r="H16" s="41">
        <v>-5</v>
      </c>
      <c r="I16" s="41">
        <v>-8</v>
      </c>
      <c r="J16">
        <v>0</v>
      </c>
      <c r="K16" s="1">
        <f t="shared" si="0"/>
        <v>-6.5</v>
      </c>
      <c r="L16" s="10">
        <f t="shared" si="1"/>
        <v>14</v>
      </c>
      <c r="M16" s="15" t="s">
        <v>49</v>
      </c>
      <c r="N16" s="22" t="s">
        <v>90</v>
      </c>
      <c r="O16" s="16">
        <v>289</v>
      </c>
      <c r="P16" s="16">
        <v>289</v>
      </c>
      <c r="Q16" s="1">
        <f>AVERAGE(H12:I16)</f>
        <v>-10.85</v>
      </c>
      <c r="R16" s="1">
        <f t="shared" si="3"/>
        <v>-9.1875</v>
      </c>
      <c r="T16" s="17"/>
      <c r="U16" s="18"/>
      <c r="V16" s="17"/>
      <c r="W16" s="17"/>
      <c r="X16" s="17"/>
      <c r="Z16" s="7"/>
      <c r="AA16">
        <v>0</v>
      </c>
      <c r="AB16"/>
      <c r="AC16">
        <v>0</v>
      </c>
    </row>
    <row r="17" spans="1:29">
      <c r="A17" s="42">
        <v>-82.9</v>
      </c>
      <c r="B17" s="42">
        <v>42.033333333333339</v>
      </c>
      <c r="C17" s="43">
        <v>191</v>
      </c>
      <c r="D17">
        <v>6133360</v>
      </c>
      <c r="E17">
        <v>1984</v>
      </c>
      <c r="F17">
        <v>1</v>
      </c>
      <c r="G17">
        <v>15</v>
      </c>
      <c r="H17" s="41">
        <v>-8</v>
      </c>
      <c r="I17" s="41">
        <v>-19</v>
      </c>
      <c r="J17">
        <v>0</v>
      </c>
      <c r="K17" s="1">
        <f t="shared" si="0"/>
        <v>-13.5</v>
      </c>
      <c r="L17" s="10">
        <f t="shared" si="1"/>
        <v>15</v>
      </c>
      <c r="M17" s="15"/>
      <c r="N17" s="22"/>
      <c r="O17" s="16"/>
      <c r="P17" s="16"/>
      <c r="Q17" s="1">
        <f t="shared" si="2"/>
        <v>-11.35</v>
      </c>
      <c r="R17" s="1">
        <f t="shared" si="3"/>
        <v>-9.9375</v>
      </c>
      <c r="Z17" s="7"/>
      <c r="AA17">
        <v>0</v>
      </c>
      <c r="AB17"/>
      <c r="AC17">
        <v>0</v>
      </c>
    </row>
    <row r="18" spans="1:29">
      <c r="A18" s="42">
        <v>-82.9</v>
      </c>
      <c r="B18" s="42">
        <v>42.033333333333339</v>
      </c>
      <c r="C18" s="43">
        <v>191</v>
      </c>
      <c r="D18">
        <v>6133360</v>
      </c>
      <c r="E18">
        <v>1984</v>
      </c>
      <c r="F18">
        <v>1</v>
      </c>
      <c r="G18">
        <v>16</v>
      </c>
      <c r="H18" s="41">
        <v>-7</v>
      </c>
      <c r="I18" s="41">
        <v>-22.5</v>
      </c>
      <c r="J18">
        <v>0.8</v>
      </c>
      <c r="K18" s="1">
        <f t="shared" si="0"/>
        <v>-14.75</v>
      </c>
      <c r="L18" s="10">
        <f t="shared" si="1"/>
        <v>16</v>
      </c>
      <c r="M18" s="15"/>
      <c r="N18" s="80" t="s">
        <v>91</v>
      </c>
      <c r="O18" s="16">
        <v>3380</v>
      </c>
      <c r="P18" s="16">
        <v>3380</v>
      </c>
      <c r="Q18" s="1">
        <f t="shared" si="2"/>
        <v>-11</v>
      </c>
      <c r="R18" s="1">
        <f t="shared" si="3"/>
        <v>-11.21875</v>
      </c>
      <c r="Z18" s="7"/>
      <c r="AA18">
        <v>0</v>
      </c>
      <c r="AB18"/>
      <c r="AC18">
        <v>0.8</v>
      </c>
    </row>
    <row r="19" spans="1:29">
      <c r="A19" s="42">
        <v>-82.9</v>
      </c>
      <c r="B19" s="42">
        <v>42.033333333333339</v>
      </c>
      <c r="C19" s="43">
        <v>191</v>
      </c>
      <c r="D19">
        <v>6133360</v>
      </c>
      <c r="E19">
        <v>1984</v>
      </c>
      <c r="F19">
        <v>1</v>
      </c>
      <c r="G19">
        <v>17</v>
      </c>
      <c r="H19" s="41">
        <v>-6.5</v>
      </c>
      <c r="I19" s="41">
        <v>-11</v>
      </c>
      <c r="J19">
        <v>0</v>
      </c>
      <c r="K19" s="1">
        <f t="shared" si="0"/>
        <v>-8.75</v>
      </c>
      <c r="L19" s="10">
        <f t="shared" si="1"/>
        <v>17</v>
      </c>
      <c r="M19" s="15"/>
      <c r="N19" s="22" t="s">
        <v>92</v>
      </c>
      <c r="O19" s="16">
        <v>119</v>
      </c>
      <c r="P19" s="16">
        <v>119</v>
      </c>
      <c r="Q19" s="1">
        <f t="shared" si="2"/>
        <v>-10.050000000000001</v>
      </c>
      <c r="R19" s="1">
        <f t="shared" si="3"/>
        <v>-11.40625</v>
      </c>
      <c r="Z19" s="7"/>
      <c r="AA19">
        <v>0</v>
      </c>
      <c r="AB19"/>
      <c r="AC19">
        <v>0</v>
      </c>
    </row>
    <row r="20" spans="1:29">
      <c r="A20" s="42">
        <v>-82.9</v>
      </c>
      <c r="B20" s="42">
        <v>42.033333333333339</v>
      </c>
      <c r="C20" s="43">
        <v>191</v>
      </c>
      <c r="D20">
        <v>6133360</v>
      </c>
      <c r="E20">
        <v>1984</v>
      </c>
      <c r="F20">
        <v>1</v>
      </c>
      <c r="G20">
        <v>18</v>
      </c>
      <c r="H20" s="41">
        <v>-9.5</v>
      </c>
      <c r="I20" s="41">
        <v>-15</v>
      </c>
      <c r="J20">
        <v>0.2</v>
      </c>
      <c r="K20" s="1">
        <f t="shared" si="0"/>
        <v>-12.25</v>
      </c>
      <c r="L20" s="10">
        <f t="shared" si="1"/>
        <v>18</v>
      </c>
      <c r="M20" s="15"/>
      <c r="N20" s="22" t="s">
        <v>93</v>
      </c>
      <c r="O20" s="16">
        <v>273</v>
      </c>
      <c r="P20" s="16">
        <v>273</v>
      </c>
      <c r="Q20" s="1">
        <f t="shared" si="2"/>
        <v>-11.15</v>
      </c>
      <c r="R20" s="1">
        <f t="shared" si="3"/>
        <v>-11.5625</v>
      </c>
      <c r="Z20" s="7"/>
      <c r="AA20">
        <v>0</v>
      </c>
      <c r="AB20"/>
      <c r="AC20">
        <v>0.2</v>
      </c>
    </row>
    <row r="21" spans="1:29">
      <c r="A21" s="42">
        <v>-82.9</v>
      </c>
      <c r="B21" s="42">
        <v>42.033333333333339</v>
      </c>
      <c r="C21" s="43">
        <v>191</v>
      </c>
      <c r="D21">
        <v>6133360</v>
      </c>
      <c r="E21">
        <v>1984</v>
      </c>
      <c r="F21">
        <v>1</v>
      </c>
      <c r="G21">
        <v>19</v>
      </c>
      <c r="H21" s="41">
        <v>-15</v>
      </c>
      <c r="I21" s="41">
        <v>-22.5</v>
      </c>
      <c r="J21">
        <v>0</v>
      </c>
      <c r="K21" s="1">
        <f t="shared" si="0"/>
        <v>-18.75</v>
      </c>
      <c r="L21" s="10">
        <f t="shared" si="1"/>
        <v>19</v>
      </c>
      <c r="M21" s="15"/>
      <c r="N21" s="80"/>
      <c r="O21" s="16"/>
      <c r="P21" s="16"/>
      <c r="Q21" s="1">
        <f t="shared" si="2"/>
        <v>-13.6</v>
      </c>
      <c r="R21" s="1">
        <f t="shared" si="3"/>
        <v>-11.84375</v>
      </c>
      <c r="Z21" s="7"/>
      <c r="AA21">
        <v>0</v>
      </c>
      <c r="AB21"/>
      <c r="AC21">
        <v>0</v>
      </c>
    </row>
    <row r="22" spans="1:29">
      <c r="A22" s="42">
        <v>-82.9</v>
      </c>
      <c r="B22" s="42">
        <v>42.033333333333339</v>
      </c>
      <c r="C22" s="43">
        <v>191</v>
      </c>
      <c r="D22">
        <v>6133360</v>
      </c>
      <c r="E22">
        <v>1984</v>
      </c>
      <c r="F22">
        <v>1</v>
      </c>
      <c r="G22">
        <v>20</v>
      </c>
      <c r="H22" s="41">
        <v>-13.5</v>
      </c>
      <c r="I22" s="41">
        <v>-19.5</v>
      </c>
      <c r="J22">
        <v>0</v>
      </c>
      <c r="K22" s="1">
        <f t="shared" si="0"/>
        <v>-16.5</v>
      </c>
      <c r="L22" s="10">
        <f t="shared" si="1"/>
        <v>20</v>
      </c>
      <c r="M22" s="15"/>
      <c r="N22" s="80" t="s">
        <v>94</v>
      </c>
      <c r="O22" s="16">
        <v>3143</v>
      </c>
      <c r="P22" s="16">
        <v>3143</v>
      </c>
      <c r="Q22" s="1">
        <f t="shared" si="2"/>
        <v>-14.2</v>
      </c>
      <c r="R22" s="1">
        <f t="shared" si="3"/>
        <v>-12.21875</v>
      </c>
      <c r="Z22" s="7"/>
      <c r="AA22">
        <v>0</v>
      </c>
      <c r="AB22"/>
      <c r="AC22">
        <v>0</v>
      </c>
    </row>
    <row r="23" spans="1:29">
      <c r="A23" s="42">
        <v>-82.9</v>
      </c>
      <c r="B23" s="42">
        <v>42.033333333333339</v>
      </c>
      <c r="C23" s="43">
        <v>191</v>
      </c>
      <c r="D23">
        <v>6133360</v>
      </c>
      <c r="E23">
        <v>1984</v>
      </c>
      <c r="F23">
        <v>1</v>
      </c>
      <c r="G23">
        <v>21</v>
      </c>
      <c r="H23" s="41">
        <v>-17</v>
      </c>
      <c r="I23" s="41">
        <v>-28</v>
      </c>
      <c r="J23">
        <v>0</v>
      </c>
      <c r="K23" s="1">
        <f t="shared" si="0"/>
        <v>-22.5</v>
      </c>
      <c r="L23" s="10">
        <f t="shared" si="1"/>
        <v>21</v>
      </c>
      <c r="M23" s="15"/>
      <c r="N23" s="22" t="s">
        <v>95</v>
      </c>
      <c r="O23" s="16">
        <v>143</v>
      </c>
      <c r="P23" s="16">
        <v>143</v>
      </c>
      <c r="Q23" s="1">
        <f t="shared" si="2"/>
        <v>-15.75</v>
      </c>
      <c r="R23" s="1">
        <f t="shared" si="3"/>
        <v>-14.1875</v>
      </c>
      <c r="Z23" s="7"/>
      <c r="AA23">
        <v>0</v>
      </c>
      <c r="AB23"/>
      <c r="AC23">
        <v>0</v>
      </c>
    </row>
    <row r="24" spans="1:29">
      <c r="A24" s="42">
        <v>-82.9</v>
      </c>
      <c r="B24" s="42">
        <v>42.033333333333339</v>
      </c>
      <c r="C24" s="43">
        <v>191</v>
      </c>
      <c r="D24">
        <v>6133360</v>
      </c>
      <c r="E24">
        <v>1984</v>
      </c>
      <c r="F24">
        <v>1</v>
      </c>
      <c r="G24">
        <v>22</v>
      </c>
      <c r="H24" s="41">
        <v>-9</v>
      </c>
      <c r="I24" s="41">
        <v>-22</v>
      </c>
      <c r="J24">
        <v>0</v>
      </c>
      <c r="K24" s="1">
        <f t="shared" si="0"/>
        <v>-15.5</v>
      </c>
      <c r="L24" s="10">
        <f t="shared" si="1"/>
        <v>22</v>
      </c>
      <c r="M24" s="15"/>
      <c r="N24" s="22" t="s">
        <v>96</v>
      </c>
      <c r="O24" s="16">
        <v>276</v>
      </c>
      <c r="P24" s="16">
        <v>276</v>
      </c>
      <c r="Q24" s="1">
        <f t="shared" si="2"/>
        <v>-17.100000000000001</v>
      </c>
      <c r="R24" s="1">
        <f t="shared" si="3"/>
        <v>-15.3125</v>
      </c>
      <c r="Z24" s="7"/>
      <c r="AA24">
        <v>0</v>
      </c>
      <c r="AB24"/>
      <c r="AC24">
        <v>0</v>
      </c>
    </row>
    <row r="25" spans="1:29">
      <c r="A25" s="42">
        <v>-82.9</v>
      </c>
      <c r="B25" s="42">
        <v>42.033333333333339</v>
      </c>
      <c r="C25" s="43">
        <v>191</v>
      </c>
      <c r="D25">
        <v>6133360</v>
      </c>
      <c r="E25">
        <v>1984</v>
      </c>
      <c r="F25">
        <v>1</v>
      </c>
      <c r="G25">
        <v>23</v>
      </c>
      <c r="H25" s="41">
        <v>1.5</v>
      </c>
      <c r="I25" s="41">
        <v>-17.5</v>
      </c>
      <c r="J25">
        <v>2.2000000000000002</v>
      </c>
      <c r="K25" s="1">
        <f t="shared" si="0"/>
        <v>-8</v>
      </c>
      <c r="L25" s="10">
        <f t="shared" si="1"/>
        <v>23</v>
      </c>
      <c r="M25" s="15"/>
      <c r="O25" s="16"/>
      <c r="P25" s="16"/>
      <c r="Q25" s="1">
        <f t="shared" si="2"/>
        <v>-16.25</v>
      </c>
      <c r="R25" s="1">
        <f t="shared" si="3"/>
        <v>-14.625</v>
      </c>
      <c r="Z25" s="7"/>
      <c r="AA25">
        <v>0</v>
      </c>
      <c r="AB25"/>
      <c r="AC25">
        <v>2.2000000000000002</v>
      </c>
    </row>
    <row r="26" spans="1:29">
      <c r="A26" s="42">
        <v>-82.9</v>
      </c>
      <c r="B26" s="42">
        <v>42.033333333333339</v>
      </c>
      <c r="C26" s="43">
        <v>191</v>
      </c>
      <c r="D26">
        <v>6133360</v>
      </c>
      <c r="E26">
        <v>1984</v>
      </c>
      <c r="F26">
        <v>1</v>
      </c>
      <c r="G26">
        <v>24</v>
      </c>
      <c r="H26" s="41">
        <v>1</v>
      </c>
      <c r="I26" s="41">
        <v>-2</v>
      </c>
      <c r="J26">
        <v>0</v>
      </c>
      <c r="K26" s="1">
        <f t="shared" si="0"/>
        <v>-0.5</v>
      </c>
      <c r="L26" s="10">
        <f t="shared" si="1"/>
        <v>24</v>
      </c>
      <c r="M26" s="15" t="s">
        <v>50</v>
      </c>
      <c r="N26" s="10" t="s">
        <v>51</v>
      </c>
      <c r="O26" s="4">
        <v>-210.4</v>
      </c>
      <c r="P26" s="23">
        <f>P28-P27</f>
        <v>-207.10000000000008</v>
      </c>
      <c r="Q26" s="1">
        <f t="shared" si="2"/>
        <v>-12.6</v>
      </c>
      <c r="R26" s="1">
        <f t="shared" si="3"/>
        <v>-12.84375</v>
      </c>
      <c r="T26" s="20" t="s">
        <v>108</v>
      </c>
      <c r="U26" s="21"/>
      <c r="V26" s="20"/>
      <c r="W26" s="20"/>
      <c r="X26" s="20"/>
      <c r="Y26" s="37"/>
      <c r="Z26" s="20"/>
      <c r="AA26">
        <v>0</v>
      </c>
      <c r="AB26"/>
      <c r="AC26">
        <v>0</v>
      </c>
    </row>
    <row r="27" spans="1:29">
      <c r="A27" s="42">
        <v>-82.9</v>
      </c>
      <c r="B27" s="42">
        <v>42.033333333333339</v>
      </c>
      <c r="C27" s="43">
        <v>191</v>
      </c>
      <c r="D27">
        <v>6133360</v>
      </c>
      <c r="E27">
        <v>1984</v>
      </c>
      <c r="F27">
        <v>1</v>
      </c>
      <c r="G27">
        <v>25</v>
      </c>
      <c r="H27" s="41">
        <v>1.5</v>
      </c>
      <c r="I27" s="41">
        <v>-2</v>
      </c>
      <c r="J27">
        <v>0</v>
      </c>
      <c r="K27" s="1">
        <f t="shared" si="0"/>
        <v>-0.25</v>
      </c>
      <c r="L27" s="10">
        <f t="shared" si="1"/>
        <v>25</v>
      </c>
      <c r="M27" s="15" t="s">
        <v>52</v>
      </c>
      <c r="N27" s="10" t="s">
        <v>53</v>
      </c>
      <c r="O27" s="23">
        <f>O28-O26</f>
        <v>494.49999999999989</v>
      </c>
      <c r="P27" s="23">
        <f>SUM($AA$124:$AA$246)</f>
        <v>491.2</v>
      </c>
      <c r="Q27" s="1">
        <f t="shared" si="2"/>
        <v>-9.35</v>
      </c>
      <c r="R27" s="1">
        <f t="shared" si="3"/>
        <v>-11.78125</v>
      </c>
      <c r="Z27" s="7"/>
      <c r="AA27">
        <v>0</v>
      </c>
      <c r="AB27"/>
      <c r="AC27">
        <v>0</v>
      </c>
    </row>
    <row r="28" spans="1:29">
      <c r="A28" s="42">
        <v>-82.9</v>
      </c>
      <c r="B28" s="42">
        <v>42.033333333333339</v>
      </c>
      <c r="C28" s="43">
        <v>191</v>
      </c>
      <c r="D28">
        <v>6133360</v>
      </c>
      <c r="E28">
        <v>1984</v>
      </c>
      <c r="F28">
        <v>1</v>
      </c>
      <c r="G28">
        <v>26</v>
      </c>
      <c r="H28" s="41">
        <v>2.5</v>
      </c>
      <c r="I28" s="41">
        <v>-2</v>
      </c>
      <c r="J28">
        <v>0</v>
      </c>
      <c r="K28" s="1">
        <f t="shared" si="0"/>
        <v>0.25</v>
      </c>
      <c r="L28" s="10">
        <f t="shared" si="1"/>
        <v>26</v>
      </c>
      <c r="N28" s="10" t="s">
        <v>54</v>
      </c>
      <c r="O28" s="24">
        <f>P28</f>
        <v>284.09999999999991</v>
      </c>
      <c r="P28" s="24">
        <f>SUM($J$124:$J$246)</f>
        <v>284.09999999999991</v>
      </c>
      <c r="Q28" s="1">
        <f t="shared" si="2"/>
        <v>-4.8</v>
      </c>
      <c r="R28" s="1">
        <f t="shared" si="3"/>
        <v>-10.21875</v>
      </c>
      <c r="Z28" s="7"/>
      <c r="AA28">
        <v>0</v>
      </c>
      <c r="AB28"/>
      <c r="AC28">
        <v>0</v>
      </c>
    </row>
    <row r="29" spans="1:29">
      <c r="A29" s="42">
        <v>-82.9</v>
      </c>
      <c r="B29" s="42">
        <v>42.033333333333339</v>
      </c>
      <c r="C29" s="43">
        <v>191</v>
      </c>
      <c r="D29">
        <v>6133360</v>
      </c>
      <c r="E29">
        <v>1984</v>
      </c>
      <c r="F29">
        <v>1</v>
      </c>
      <c r="G29">
        <v>27</v>
      </c>
      <c r="H29" s="41">
        <v>1</v>
      </c>
      <c r="I29" s="41">
        <v>-3</v>
      </c>
      <c r="J29">
        <v>0</v>
      </c>
      <c r="K29" s="1">
        <f t="shared" si="0"/>
        <v>-1</v>
      </c>
      <c r="L29" s="10">
        <f t="shared" si="1"/>
        <v>27</v>
      </c>
      <c r="M29" s="10" t="s">
        <v>64</v>
      </c>
      <c r="N29" s="71" t="s">
        <v>64</v>
      </c>
      <c r="O29" s="10"/>
      <c r="P29" s="10">
        <v>172</v>
      </c>
      <c r="Q29" s="1">
        <f t="shared" si="2"/>
        <v>-1.9</v>
      </c>
      <c r="R29" s="1">
        <f t="shared" si="3"/>
        <v>-8</v>
      </c>
      <c r="Z29" s="7"/>
      <c r="AA29">
        <v>0</v>
      </c>
      <c r="AB29"/>
      <c r="AC29">
        <v>0</v>
      </c>
    </row>
    <row r="30" spans="1:29">
      <c r="A30" s="42">
        <v>-82.9</v>
      </c>
      <c r="B30" s="42">
        <v>42.033333333333339</v>
      </c>
      <c r="C30" s="43">
        <v>191</v>
      </c>
      <c r="D30">
        <v>6133360</v>
      </c>
      <c r="E30">
        <v>1984</v>
      </c>
      <c r="F30">
        <v>1</v>
      </c>
      <c r="G30">
        <v>28</v>
      </c>
      <c r="H30" s="41">
        <v>0</v>
      </c>
      <c r="I30" s="41">
        <v>-10</v>
      </c>
      <c r="J30">
        <v>0</v>
      </c>
      <c r="K30" s="1">
        <f t="shared" si="0"/>
        <v>-5</v>
      </c>
      <c r="L30" s="10">
        <f t="shared" si="1"/>
        <v>28</v>
      </c>
      <c r="M30" s="10" t="s">
        <v>65</v>
      </c>
      <c r="N30" s="71" t="s">
        <v>65</v>
      </c>
      <c r="O30" s="10"/>
      <c r="P30" s="10">
        <v>203</v>
      </c>
      <c r="Q30" s="1">
        <f t="shared" si="2"/>
        <v>-1.3</v>
      </c>
      <c r="R30" s="1">
        <f t="shared" si="3"/>
        <v>-6.5625</v>
      </c>
      <c r="Z30" s="7"/>
      <c r="AA30">
        <v>0</v>
      </c>
      <c r="AB30"/>
      <c r="AC30">
        <v>0</v>
      </c>
    </row>
    <row r="31" spans="1:29">
      <c r="A31" s="42">
        <v>-82.9</v>
      </c>
      <c r="B31" s="42">
        <v>42.033333333333339</v>
      </c>
      <c r="C31" s="43">
        <v>191</v>
      </c>
      <c r="D31">
        <v>6133360</v>
      </c>
      <c r="E31">
        <v>1984</v>
      </c>
      <c r="F31">
        <v>1</v>
      </c>
      <c r="G31">
        <v>29</v>
      </c>
      <c r="H31" s="41">
        <v>0</v>
      </c>
      <c r="I31" s="41">
        <v>-2</v>
      </c>
      <c r="J31">
        <v>2.8</v>
      </c>
      <c r="K31" s="1">
        <f t="shared" si="0"/>
        <v>-1</v>
      </c>
      <c r="L31" s="10">
        <f t="shared" si="1"/>
        <v>29</v>
      </c>
      <c r="M31" s="10" t="s">
        <v>66</v>
      </c>
      <c r="N31" s="10" t="s">
        <v>66</v>
      </c>
      <c r="O31" s="25">
        <v>2</v>
      </c>
      <c r="P31" s="25">
        <v>2</v>
      </c>
      <c r="Q31" s="1">
        <f t="shared" si="2"/>
        <v>-1.4</v>
      </c>
      <c r="R31" s="1">
        <f t="shared" si="3"/>
        <v>-3.875</v>
      </c>
      <c r="Z31" s="7"/>
      <c r="AA31">
        <v>0</v>
      </c>
      <c r="AB31"/>
      <c r="AC31">
        <v>2.8</v>
      </c>
    </row>
    <row r="32" spans="1:29">
      <c r="A32" s="42">
        <v>-82.9</v>
      </c>
      <c r="B32" s="42">
        <v>42.033333333333339</v>
      </c>
      <c r="C32" s="43">
        <v>191</v>
      </c>
      <c r="D32">
        <v>6133360</v>
      </c>
      <c r="E32">
        <v>1984</v>
      </c>
      <c r="F32">
        <v>1</v>
      </c>
      <c r="G32">
        <v>30</v>
      </c>
      <c r="H32" s="41">
        <v>-2.5</v>
      </c>
      <c r="I32" s="41">
        <v>-4.5</v>
      </c>
      <c r="J32">
        <v>3.2</v>
      </c>
      <c r="K32" s="1">
        <f t="shared" si="0"/>
        <v>-3.5</v>
      </c>
      <c r="L32" s="10">
        <f t="shared" si="1"/>
        <v>30</v>
      </c>
      <c r="Q32" s="1">
        <f t="shared" si="2"/>
        <v>-2.0499999999999998</v>
      </c>
      <c r="R32" s="1">
        <f t="shared" si="3"/>
        <v>-2.375</v>
      </c>
      <c r="Z32" s="7"/>
      <c r="AA32">
        <v>0</v>
      </c>
      <c r="AB32"/>
      <c r="AC32">
        <v>3.2</v>
      </c>
    </row>
    <row r="33" spans="1:29">
      <c r="A33" s="42">
        <v>-82.9</v>
      </c>
      <c r="B33" s="42">
        <v>42.033333333333339</v>
      </c>
      <c r="C33" s="43">
        <v>191</v>
      </c>
      <c r="D33">
        <v>6133360</v>
      </c>
      <c r="E33">
        <v>1984</v>
      </c>
      <c r="F33">
        <v>1</v>
      </c>
      <c r="G33">
        <v>31</v>
      </c>
      <c r="H33" s="41">
        <v>-6</v>
      </c>
      <c r="I33" s="41">
        <v>-16.5</v>
      </c>
      <c r="J33">
        <v>0</v>
      </c>
      <c r="K33" s="1">
        <f t="shared" si="0"/>
        <v>-11.25</v>
      </c>
      <c r="L33" s="10">
        <f t="shared" si="1"/>
        <v>31</v>
      </c>
      <c r="Q33" s="1">
        <f t="shared" si="2"/>
        <v>-4.3499999999999996</v>
      </c>
      <c r="R33" s="1">
        <f t="shared" si="3"/>
        <v>-2.78125</v>
      </c>
      <c r="Z33" s="7"/>
      <c r="AA33">
        <v>0</v>
      </c>
      <c r="AB33"/>
      <c r="AC33">
        <v>0</v>
      </c>
    </row>
    <row r="34" spans="1:29">
      <c r="A34" s="42">
        <v>-82.9</v>
      </c>
      <c r="B34" s="42">
        <v>42.033333333333339</v>
      </c>
      <c r="C34" s="43">
        <v>191</v>
      </c>
      <c r="D34">
        <v>6133360</v>
      </c>
      <c r="E34">
        <v>1984</v>
      </c>
      <c r="F34">
        <v>2</v>
      </c>
      <c r="G34">
        <v>1</v>
      </c>
      <c r="H34" s="41">
        <v>-3</v>
      </c>
      <c r="I34" s="41">
        <v>-19</v>
      </c>
      <c r="J34">
        <v>0</v>
      </c>
      <c r="K34" s="1">
        <f t="shared" si="0"/>
        <v>-11</v>
      </c>
      <c r="L34" s="10">
        <f t="shared" si="1"/>
        <v>32</v>
      </c>
      <c r="Q34" s="1">
        <f t="shared" si="2"/>
        <v>-6.35</v>
      </c>
      <c r="R34" s="1">
        <f t="shared" si="3"/>
        <v>-4.09375</v>
      </c>
      <c r="Z34" s="7"/>
      <c r="AA34">
        <v>0</v>
      </c>
      <c r="AB34"/>
      <c r="AC34">
        <v>0</v>
      </c>
    </row>
    <row r="35" spans="1:29">
      <c r="A35" s="42">
        <v>-82.9</v>
      </c>
      <c r="B35" s="42">
        <v>42.033333333333339</v>
      </c>
      <c r="C35" s="43">
        <v>191</v>
      </c>
      <c r="D35">
        <v>6133360</v>
      </c>
      <c r="E35">
        <v>1984</v>
      </c>
      <c r="F35">
        <v>2</v>
      </c>
      <c r="G35">
        <v>2</v>
      </c>
      <c r="H35" s="41">
        <v>6</v>
      </c>
      <c r="I35" s="41">
        <v>-9</v>
      </c>
      <c r="J35">
        <v>0.6</v>
      </c>
      <c r="K35" s="1">
        <f t="shared" si="0"/>
        <v>-1.5</v>
      </c>
      <c r="L35" s="10">
        <f t="shared" si="1"/>
        <v>33</v>
      </c>
      <c r="Q35" s="1">
        <f t="shared" si="2"/>
        <v>-5.65</v>
      </c>
      <c r="R35" s="1">
        <f t="shared" si="3"/>
        <v>-4.25</v>
      </c>
      <c r="Z35" s="7"/>
      <c r="AA35">
        <v>0</v>
      </c>
      <c r="AB35"/>
      <c r="AC35">
        <v>0.6</v>
      </c>
    </row>
    <row r="36" spans="1:29">
      <c r="A36" s="42">
        <v>-82.9</v>
      </c>
      <c r="B36" s="42">
        <v>42.033333333333339</v>
      </c>
      <c r="C36" s="43">
        <v>191</v>
      </c>
      <c r="D36">
        <v>6133360</v>
      </c>
      <c r="E36">
        <v>1984</v>
      </c>
      <c r="F36">
        <v>2</v>
      </c>
      <c r="G36">
        <v>3</v>
      </c>
      <c r="H36" s="41">
        <v>1</v>
      </c>
      <c r="I36" s="41">
        <v>0</v>
      </c>
      <c r="J36">
        <v>0</v>
      </c>
      <c r="K36" s="1">
        <f t="shared" si="0"/>
        <v>0.5</v>
      </c>
      <c r="L36" s="10">
        <f t="shared" si="1"/>
        <v>34</v>
      </c>
      <c r="Q36" s="1">
        <f t="shared" si="2"/>
        <v>-5.35</v>
      </c>
      <c r="R36" s="1">
        <f t="shared" si="3"/>
        <v>-4.21875</v>
      </c>
      <c r="Z36" s="7"/>
      <c r="AA36">
        <v>0</v>
      </c>
      <c r="AB36"/>
      <c r="AC36">
        <v>0</v>
      </c>
    </row>
    <row r="37" spans="1:29">
      <c r="A37" s="42">
        <v>-82.9</v>
      </c>
      <c r="B37" s="42">
        <v>42.033333333333339</v>
      </c>
      <c r="C37" s="43">
        <v>191</v>
      </c>
      <c r="D37">
        <v>6133360</v>
      </c>
      <c r="E37">
        <v>1984</v>
      </c>
      <c r="F37">
        <v>2</v>
      </c>
      <c r="G37">
        <v>4</v>
      </c>
      <c r="H37" s="41">
        <v>1</v>
      </c>
      <c r="I37" s="41">
        <v>-0.5</v>
      </c>
      <c r="J37">
        <v>0</v>
      </c>
      <c r="K37" s="1">
        <f t="shared" si="0"/>
        <v>0.25</v>
      </c>
      <c r="L37" s="10">
        <f t="shared" si="1"/>
        <v>35</v>
      </c>
      <c r="Q37" s="1">
        <f t="shared" si="2"/>
        <v>-4.5999999999999996</v>
      </c>
      <c r="R37" s="1">
        <f t="shared" si="3"/>
        <v>-4.0625</v>
      </c>
      <c r="Z37" s="7"/>
      <c r="AA37">
        <v>0</v>
      </c>
      <c r="AB37"/>
      <c r="AC37">
        <v>0</v>
      </c>
    </row>
    <row r="38" spans="1:29">
      <c r="A38" s="42">
        <v>-82.9</v>
      </c>
      <c r="B38" s="42">
        <v>42.033333333333339</v>
      </c>
      <c r="C38" s="43">
        <v>191</v>
      </c>
      <c r="D38">
        <v>6133360</v>
      </c>
      <c r="E38">
        <v>1984</v>
      </c>
      <c r="F38">
        <v>2</v>
      </c>
      <c r="G38">
        <v>5</v>
      </c>
      <c r="H38" s="41">
        <v>-0.5</v>
      </c>
      <c r="I38" s="41">
        <v>-5</v>
      </c>
      <c r="J38">
        <v>0</v>
      </c>
      <c r="K38" s="1">
        <f t="shared" si="0"/>
        <v>-2.75</v>
      </c>
      <c r="L38" s="10">
        <f t="shared" si="1"/>
        <v>36</v>
      </c>
      <c r="N38" s="26" t="s">
        <v>55</v>
      </c>
      <c r="O38" s="27"/>
      <c r="P38" s="27"/>
      <c r="Q38" s="1">
        <f t="shared" si="2"/>
        <v>-2.9</v>
      </c>
      <c r="R38" s="1">
        <f t="shared" si="3"/>
        <v>-3.78125</v>
      </c>
      <c r="Z38" s="7"/>
      <c r="AA38">
        <v>0</v>
      </c>
      <c r="AB38"/>
      <c r="AC38">
        <v>0</v>
      </c>
    </row>
    <row r="39" spans="1:29">
      <c r="A39" s="42">
        <v>-82.9</v>
      </c>
      <c r="B39" s="42">
        <v>42.033333333333339</v>
      </c>
      <c r="C39" s="43">
        <v>191</v>
      </c>
      <c r="D39">
        <v>6133360</v>
      </c>
      <c r="E39">
        <v>1984</v>
      </c>
      <c r="F39">
        <v>2</v>
      </c>
      <c r="G39">
        <v>6</v>
      </c>
      <c r="H39" s="41">
        <v>-8.5</v>
      </c>
      <c r="I39" s="41">
        <v>-11.5</v>
      </c>
      <c r="J39">
        <v>0</v>
      </c>
      <c r="K39" s="1">
        <f t="shared" si="0"/>
        <v>-10</v>
      </c>
      <c r="L39" s="10">
        <f t="shared" si="1"/>
        <v>37</v>
      </c>
      <c r="Q39" s="1">
        <f t="shared" si="2"/>
        <v>-2.7</v>
      </c>
      <c r="R39" s="1">
        <f t="shared" si="3"/>
        <v>-4.90625</v>
      </c>
      <c r="Z39" s="7"/>
      <c r="AA39">
        <v>0</v>
      </c>
      <c r="AB39"/>
      <c r="AC39">
        <v>0</v>
      </c>
    </row>
    <row r="40" spans="1:29">
      <c r="A40" s="42">
        <v>-82.9</v>
      </c>
      <c r="B40" s="42">
        <v>42.033333333333339</v>
      </c>
      <c r="C40" s="43">
        <v>191</v>
      </c>
      <c r="D40">
        <v>6133360</v>
      </c>
      <c r="E40">
        <v>1984</v>
      </c>
      <c r="F40">
        <v>2</v>
      </c>
      <c r="G40">
        <v>7</v>
      </c>
      <c r="H40" s="41">
        <v>-6</v>
      </c>
      <c r="I40" s="41">
        <v>-12.5</v>
      </c>
      <c r="J40">
        <v>0</v>
      </c>
      <c r="K40" s="1">
        <f t="shared" si="0"/>
        <v>-9.25</v>
      </c>
      <c r="L40" s="10">
        <f t="shared" si="1"/>
        <v>38</v>
      </c>
      <c r="N40" s="28" t="s">
        <v>35</v>
      </c>
      <c r="O40" s="25" t="s">
        <v>56</v>
      </c>
      <c r="Q40" s="1">
        <f t="shared" si="2"/>
        <v>-4.25</v>
      </c>
      <c r="R40" s="1">
        <f t="shared" si="3"/>
        <v>-5.625</v>
      </c>
      <c r="Z40" s="7"/>
      <c r="AA40">
        <v>0</v>
      </c>
      <c r="AB40"/>
      <c r="AC40">
        <v>0</v>
      </c>
    </row>
    <row r="41" spans="1:29">
      <c r="A41" s="42">
        <v>-82.9</v>
      </c>
      <c r="B41" s="42">
        <v>42.033333333333339</v>
      </c>
      <c r="C41" s="43">
        <v>191</v>
      </c>
      <c r="D41">
        <v>6133360</v>
      </c>
      <c r="E41">
        <v>1984</v>
      </c>
      <c r="F41">
        <v>2</v>
      </c>
      <c r="G41">
        <v>8</v>
      </c>
      <c r="H41" s="41">
        <v>-4</v>
      </c>
      <c r="I41" s="41">
        <v>-10.5</v>
      </c>
      <c r="J41">
        <v>0</v>
      </c>
      <c r="K41" s="1">
        <f t="shared" si="0"/>
        <v>-7.25</v>
      </c>
      <c r="L41" s="10">
        <f t="shared" si="1"/>
        <v>39</v>
      </c>
      <c r="N41" s="28" t="s">
        <v>37</v>
      </c>
      <c r="O41" s="25" t="s">
        <v>56</v>
      </c>
      <c r="Q41" s="1">
        <f t="shared" si="2"/>
        <v>-5.8</v>
      </c>
      <c r="R41" s="1">
        <f t="shared" si="3"/>
        <v>-5.125</v>
      </c>
      <c r="Z41" s="7"/>
      <c r="AA41">
        <v>0</v>
      </c>
      <c r="AB41"/>
      <c r="AC41">
        <v>0</v>
      </c>
    </row>
    <row r="42" spans="1:29">
      <c r="A42" s="42">
        <v>-82.9</v>
      </c>
      <c r="B42" s="42">
        <v>42.033333333333339</v>
      </c>
      <c r="C42" s="43">
        <v>191</v>
      </c>
      <c r="D42">
        <v>6133360</v>
      </c>
      <c r="E42">
        <v>1984</v>
      </c>
      <c r="F42">
        <v>2</v>
      </c>
      <c r="G42">
        <v>9</v>
      </c>
      <c r="H42" s="41">
        <v>3</v>
      </c>
      <c r="I42" s="41">
        <v>-6.5</v>
      </c>
      <c r="J42">
        <v>0</v>
      </c>
      <c r="K42" s="1">
        <f t="shared" si="0"/>
        <v>-1.75</v>
      </c>
      <c r="L42" s="10">
        <f t="shared" si="1"/>
        <v>40</v>
      </c>
      <c r="N42" s="28" t="s">
        <v>57</v>
      </c>
      <c r="O42" s="25" t="s">
        <v>56</v>
      </c>
      <c r="Q42" s="1">
        <f t="shared" si="2"/>
        <v>-6.2</v>
      </c>
      <c r="R42" s="1">
        <f t="shared" si="3"/>
        <v>-3.96875</v>
      </c>
      <c r="Z42" s="7"/>
      <c r="AA42">
        <v>0</v>
      </c>
      <c r="AB42"/>
      <c r="AC42">
        <v>0</v>
      </c>
    </row>
    <row r="43" spans="1:29">
      <c r="A43" s="42">
        <v>-82.9</v>
      </c>
      <c r="B43" s="42">
        <v>42.033333333333339</v>
      </c>
      <c r="C43" s="43">
        <v>191</v>
      </c>
      <c r="D43">
        <v>6133360</v>
      </c>
      <c r="E43">
        <v>1984</v>
      </c>
      <c r="F43">
        <v>2</v>
      </c>
      <c r="G43">
        <v>10</v>
      </c>
      <c r="H43" s="41">
        <v>4.5</v>
      </c>
      <c r="I43" s="41">
        <v>-4.5</v>
      </c>
      <c r="J43">
        <v>3.8</v>
      </c>
      <c r="K43" s="1">
        <f t="shared" si="0"/>
        <v>0</v>
      </c>
      <c r="L43" s="10">
        <f t="shared" si="1"/>
        <v>41</v>
      </c>
      <c r="N43" s="28" t="s">
        <v>40</v>
      </c>
      <c r="O43" s="25" t="s">
        <v>56</v>
      </c>
      <c r="Q43" s="1">
        <f t="shared" si="2"/>
        <v>-5.65</v>
      </c>
      <c r="R43" s="1">
        <f t="shared" si="3"/>
        <v>-3.78125</v>
      </c>
      <c r="Z43" s="7"/>
      <c r="AA43">
        <v>0.2</v>
      </c>
      <c r="AB43"/>
      <c r="AC43">
        <v>3.8</v>
      </c>
    </row>
    <row r="44" spans="1:29">
      <c r="A44" s="42">
        <v>-82.9</v>
      </c>
      <c r="B44" s="42">
        <v>42.033333333333339</v>
      </c>
      <c r="C44" s="43">
        <v>191</v>
      </c>
      <c r="D44">
        <v>6133360</v>
      </c>
      <c r="E44">
        <v>1984</v>
      </c>
      <c r="F44">
        <v>2</v>
      </c>
      <c r="G44">
        <v>11</v>
      </c>
      <c r="H44" s="41">
        <v>3.2</v>
      </c>
      <c r="I44" s="41">
        <v>1</v>
      </c>
      <c r="J44">
        <v>0.5</v>
      </c>
      <c r="K44" s="1">
        <f t="shared" si="0"/>
        <v>2.1</v>
      </c>
      <c r="L44" s="10">
        <f t="shared" si="1"/>
        <v>42</v>
      </c>
      <c r="N44" s="28"/>
      <c r="Q44" s="1">
        <f t="shared" si="2"/>
        <v>-3.2299999999999995</v>
      </c>
      <c r="R44" s="1">
        <f t="shared" si="3"/>
        <v>-3.5812499999999998</v>
      </c>
      <c r="Z44" s="7"/>
      <c r="AA44">
        <v>0</v>
      </c>
      <c r="AB44"/>
      <c r="AC44">
        <v>0.5</v>
      </c>
    </row>
    <row r="45" spans="1:29">
      <c r="A45" s="42">
        <v>-82.9</v>
      </c>
      <c r="B45" s="42">
        <v>42.033333333333339</v>
      </c>
      <c r="C45" s="43">
        <v>191</v>
      </c>
      <c r="D45">
        <v>6133360</v>
      </c>
      <c r="E45">
        <v>1984</v>
      </c>
      <c r="F45">
        <v>2</v>
      </c>
      <c r="G45">
        <v>12</v>
      </c>
      <c r="H45" s="41">
        <v>11.7</v>
      </c>
      <c r="I45" s="41">
        <v>0.5</v>
      </c>
      <c r="J45">
        <v>1.2</v>
      </c>
      <c r="K45" s="1">
        <f t="shared" si="0"/>
        <v>6.1</v>
      </c>
      <c r="L45" s="10">
        <f t="shared" si="1"/>
        <v>43</v>
      </c>
      <c r="N45" s="28" t="s">
        <v>42</v>
      </c>
      <c r="O45" s="25" t="s">
        <v>56</v>
      </c>
      <c r="Q45" s="1">
        <f t="shared" si="2"/>
        <v>-0.16000000000000014</v>
      </c>
      <c r="R45" s="1">
        <f t="shared" si="3"/>
        <v>-2.8499999999999996</v>
      </c>
      <c r="Z45" s="7"/>
      <c r="AA45">
        <v>0</v>
      </c>
      <c r="AB45"/>
      <c r="AC45">
        <v>1.2</v>
      </c>
    </row>
    <row r="46" spans="1:29">
      <c r="A46" s="42">
        <v>-82.9</v>
      </c>
      <c r="B46" s="42">
        <v>42.033333333333339</v>
      </c>
      <c r="C46" s="43">
        <v>191</v>
      </c>
      <c r="D46">
        <v>6133360</v>
      </c>
      <c r="E46">
        <v>1984</v>
      </c>
      <c r="F46">
        <v>2</v>
      </c>
      <c r="G46">
        <v>13</v>
      </c>
      <c r="H46" s="41">
        <v>10</v>
      </c>
      <c r="I46" s="41">
        <v>6</v>
      </c>
      <c r="J46">
        <v>9.9</v>
      </c>
      <c r="K46" s="1">
        <f t="shared" si="0"/>
        <v>8</v>
      </c>
      <c r="L46" s="10">
        <f t="shared" si="1"/>
        <v>44</v>
      </c>
      <c r="N46" s="28" t="s">
        <v>44</v>
      </c>
      <c r="O46" s="25" t="s">
        <v>56</v>
      </c>
      <c r="Q46" s="1">
        <f t="shared" si="2"/>
        <v>2.8899999999999997</v>
      </c>
      <c r="R46" s="1">
        <f t="shared" si="3"/>
        <v>-1.5062499999999996</v>
      </c>
      <c r="Z46" s="7"/>
      <c r="AA46">
        <v>0</v>
      </c>
      <c r="AB46"/>
      <c r="AC46">
        <v>9.9</v>
      </c>
    </row>
    <row r="47" spans="1:29">
      <c r="A47" s="42">
        <v>-82.9</v>
      </c>
      <c r="B47" s="42">
        <v>42.033333333333339</v>
      </c>
      <c r="C47" s="43">
        <v>191</v>
      </c>
      <c r="D47">
        <v>6133360</v>
      </c>
      <c r="E47">
        <v>1984</v>
      </c>
      <c r="F47">
        <v>2</v>
      </c>
      <c r="G47">
        <v>14</v>
      </c>
      <c r="H47" s="41">
        <v>10</v>
      </c>
      <c r="I47" s="41">
        <v>0</v>
      </c>
      <c r="J47">
        <v>0</v>
      </c>
      <c r="K47" s="1">
        <f t="shared" si="0"/>
        <v>5</v>
      </c>
      <c r="L47" s="10">
        <f t="shared" si="1"/>
        <v>45</v>
      </c>
      <c r="N47" s="28" t="s">
        <v>46</v>
      </c>
      <c r="O47" s="25" t="s">
        <v>56</v>
      </c>
      <c r="Q47" s="1">
        <f t="shared" si="2"/>
        <v>4.24</v>
      </c>
      <c r="R47" s="1">
        <f t="shared" si="3"/>
        <v>0.36875000000000013</v>
      </c>
      <c r="Z47" s="7"/>
      <c r="AA47">
        <v>0</v>
      </c>
      <c r="AB47"/>
      <c r="AC47">
        <v>0</v>
      </c>
    </row>
    <row r="48" spans="1:29">
      <c r="A48" s="42">
        <v>-82.9</v>
      </c>
      <c r="B48" s="42">
        <v>42.033333333333339</v>
      </c>
      <c r="C48" s="43">
        <v>191</v>
      </c>
      <c r="D48">
        <v>6133360</v>
      </c>
      <c r="E48">
        <v>1984</v>
      </c>
      <c r="F48">
        <v>2</v>
      </c>
      <c r="G48">
        <v>15</v>
      </c>
      <c r="H48" s="41">
        <v>9.5</v>
      </c>
      <c r="I48" s="41">
        <v>-1</v>
      </c>
      <c r="J48">
        <v>0</v>
      </c>
      <c r="K48" s="1">
        <f t="shared" si="0"/>
        <v>4.25</v>
      </c>
      <c r="L48" s="10">
        <f t="shared" si="1"/>
        <v>46</v>
      </c>
      <c r="N48" s="28"/>
      <c r="Q48" s="1">
        <f t="shared" si="2"/>
        <v>5.09</v>
      </c>
      <c r="R48" s="1">
        <f t="shared" si="3"/>
        <v>2.0562499999999999</v>
      </c>
      <c r="Z48" s="7"/>
      <c r="AA48">
        <v>0</v>
      </c>
      <c r="AB48"/>
      <c r="AC48">
        <v>0</v>
      </c>
    </row>
    <row r="49" spans="1:29">
      <c r="A49" s="42">
        <v>-82.9</v>
      </c>
      <c r="B49" s="42">
        <v>42.033333333333339</v>
      </c>
      <c r="C49" s="43">
        <v>191</v>
      </c>
      <c r="D49">
        <v>6133360</v>
      </c>
      <c r="E49">
        <v>1984</v>
      </c>
      <c r="F49">
        <v>2</v>
      </c>
      <c r="G49">
        <v>16</v>
      </c>
      <c r="H49" s="41">
        <v>5</v>
      </c>
      <c r="I49" s="41">
        <v>-2</v>
      </c>
      <c r="J49">
        <v>1.2</v>
      </c>
      <c r="K49" s="1">
        <f t="shared" si="0"/>
        <v>1.5</v>
      </c>
      <c r="L49" s="10">
        <f t="shared" si="1"/>
        <v>47</v>
      </c>
      <c r="N49" s="28" t="s">
        <v>58</v>
      </c>
      <c r="O49" s="25" t="s">
        <v>56</v>
      </c>
      <c r="Q49" s="1">
        <f t="shared" si="2"/>
        <v>4.9700000000000006</v>
      </c>
      <c r="R49" s="1">
        <f t="shared" si="3"/>
        <v>3.15</v>
      </c>
      <c r="Z49" s="7"/>
      <c r="AA49">
        <v>0</v>
      </c>
      <c r="AB49"/>
      <c r="AC49">
        <v>1.2</v>
      </c>
    </row>
    <row r="50" spans="1:29">
      <c r="A50" s="42">
        <v>-82.9</v>
      </c>
      <c r="B50" s="42">
        <v>42.033333333333339</v>
      </c>
      <c r="C50" s="43">
        <v>191</v>
      </c>
      <c r="D50">
        <v>6133360</v>
      </c>
      <c r="E50">
        <v>1984</v>
      </c>
      <c r="F50">
        <v>2</v>
      </c>
      <c r="G50">
        <v>17</v>
      </c>
      <c r="H50" s="41">
        <v>6.5</v>
      </c>
      <c r="I50" s="41">
        <v>1.5</v>
      </c>
      <c r="J50">
        <v>0.6</v>
      </c>
      <c r="K50" s="1">
        <f t="shared" si="0"/>
        <v>4</v>
      </c>
      <c r="L50" s="10">
        <f t="shared" si="1"/>
        <v>48</v>
      </c>
      <c r="N50" s="28" t="s">
        <v>48</v>
      </c>
      <c r="O50" s="25" t="s">
        <v>56</v>
      </c>
      <c r="Q50" s="1">
        <f t="shared" si="2"/>
        <v>4.55</v>
      </c>
      <c r="R50" s="1">
        <f t="shared" si="3"/>
        <v>3.8687499999999999</v>
      </c>
      <c r="Z50" s="7"/>
      <c r="AA50">
        <v>0</v>
      </c>
      <c r="AB50"/>
      <c r="AC50">
        <v>0.6</v>
      </c>
    </row>
    <row r="51" spans="1:29">
      <c r="A51" s="42">
        <v>-82.9</v>
      </c>
      <c r="B51" s="42">
        <v>42.033333333333339</v>
      </c>
      <c r="C51" s="43">
        <v>191</v>
      </c>
      <c r="D51">
        <v>6133360</v>
      </c>
      <c r="E51">
        <v>1984</v>
      </c>
      <c r="F51">
        <v>2</v>
      </c>
      <c r="G51">
        <v>18</v>
      </c>
      <c r="H51" s="41">
        <v>7</v>
      </c>
      <c r="I51" s="41">
        <v>3</v>
      </c>
      <c r="J51">
        <v>1.1000000000000001</v>
      </c>
      <c r="K51" s="1">
        <f t="shared" si="0"/>
        <v>5</v>
      </c>
      <c r="L51" s="10">
        <f t="shared" si="1"/>
        <v>49</v>
      </c>
      <c r="N51" s="28" t="s">
        <v>49</v>
      </c>
      <c r="O51" s="25" t="s">
        <v>56</v>
      </c>
      <c r="Q51" s="1">
        <f t="shared" si="2"/>
        <v>3.95</v>
      </c>
      <c r="R51" s="1">
        <f t="shared" si="3"/>
        <v>4.4937500000000004</v>
      </c>
      <c r="Z51" s="7"/>
      <c r="AA51">
        <v>0</v>
      </c>
      <c r="AB51"/>
      <c r="AC51">
        <v>1.1000000000000001</v>
      </c>
    </row>
    <row r="52" spans="1:29">
      <c r="A52" s="42">
        <v>-82.9</v>
      </c>
      <c r="B52" s="42">
        <v>42.033333333333339</v>
      </c>
      <c r="C52" s="43">
        <v>191</v>
      </c>
      <c r="D52">
        <v>6133360</v>
      </c>
      <c r="E52">
        <v>1984</v>
      </c>
      <c r="F52">
        <v>2</v>
      </c>
      <c r="G52">
        <v>19</v>
      </c>
      <c r="H52" s="41">
        <v>8</v>
      </c>
      <c r="I52" s="41">
        <v>3</v>
      </c>
      <c r="J52">
        <v>0</v>
      </c>
      <c r="K52" s="1">
        <f t="shared" si="0"/>
        <v>5.5</v>
      </c>
      <c r="L52" s="10">
        <f t="shared" si="1"/>
        <v>50</v>
      </c>
      <c r="N52" s="29"/>
      <c r="Q52" s="1">
        <f t="shared" si="2"/>
        <v>4.05</v>
      </c>
      <c r="R52" s="1">
        <f t="shared" si="3"/>
        <v>4.9187500000000002</v>
      </c>
      <c r="Z52" s="7"/>
      <c r="AA52">
        <v>0</v>
      </c>
      <c r="AB52"/>
      <c r="AC52">
        <v>0</v>
      </c>
    </row>
    <row r="53" spans="1:29">
      <c r="A53" s="42">
        <v>-82.9</v>
      </c>
      <c r="B53" s="42">
        <v>42.033333333333339</v>
      </c>
      <c r="C53" s="43">
        <v>191</v>
      </c>
      <c r="D53">
        <v>6133360</v>
      </c>
      <c r="E53">
        <v>1984</v>
      </c>
      <c r="F53">
        <v>2</v>
      </c>
      <c r="G53">
        <v>20</v>
      </c>
      <c r="H53" s="41">
        <v>5.5</v>
      </c>
      <c r="I53" s="41">
        <v>0</v>
      </c>
      <c r="J53">
        <v>0</v>
      </c>
      <c r="K53" s="1">
        <f t="shared" si="0"/>
        <v>2.75</v>
      </c>
      <c r="L53" s="10">
        <f t="shared" si="1"/>
        <v>51</v>
      </c>
      <c r="N53" s="30" t="s">
        <v>59</v>
      </c>
      <c r="O53" s="25" t="s">
        <v>56</v>
      </c>
      <c r="Q53" s="1">
        <f t="shared" si="2"/>
        <v>3.75</v>
      </c>
      <c r="R53" s="1">
        <f t="shared" si="3"/>
        <v>4.5</v>
      </c>
      <c r="Z53" s="7"/>
      <c r="AA53">
        <v>0.5</v>
      </c>
      <c r="AB53"/>
      <c r="AC53">
        <v>0</v>
      </c>
    </row>
    <row r="54" spans="1:29">
      <c r="A54" s="42">
        <v>-82.9</v>
      </c>
      <c r="B54" s="42">
        <v>42.033333333333339</v>
      </c>
      <c r="C54" s="43">
        <v>191</v>
      </c>
      <c r="D54">
        <v>6133360</v>
      </c>
      <c r="E54">
        <v>1984</v>
      </c>
      <c r="F54">
        <v>2</v>
      </c>
      <c r="G54">
        <v>21</v>
      </c>
      <c r="H54" s="41">
        <v>4.5</v>
      </c>
      <c r="I54" s="41">
        <v>0</v>
      </c>
      <c r="J54">
        <v>0</v>
      </c>
      <c r="K54" s="1">
        <f t="shared" si="0"/>
        <v>2.25</v>
      </c>
      <c r="L54" s="10">
        <f t="shared" si="1"/>
        <v>52</v>
      </c>
      <c r="N54" s="28" t="s">
        <v>53</v>
      </c>
      <c r="O54" s="25" t="s">
        <v>56</v>
      </c>
      <c r="Q54" s="1">
        <f t="shared" si="2"/>
        <v>3.9</v>
      </c>
      <c r="R54" s="1">
        <f t="shared" si="3"/>
        <v>3.78125</v>
      </c>
      <c r="Z54" s="7"/>
      <c r="AA54">
        <v>1</v>
      </c>
      <c r="AB54"/>
      <c r="AC54">
        <v>0</v>
      </c>
    </row>
    <row r="55" spans="1:29">
      <c r="A55" s="42">
        <v>-82.9</v>
      </c>
      <c r="B55" s="42">
        <v>42.033333333333339</v>
      </c>
      <c r="C55" s="43">
        <v>191</v>
      </c>
      <c r="D55">
        <v>6133360</v>
      </c>
      <c r="E55">
        <v>1984</v>
      </c>
      <c r="F55">
        <v>2</v>
      </c>
      <c r="G55">
        <v>22</v>
      </c>
      <c r="H55" s="41">
        <v>11</v>
      </c>
      <c r="I55" s="41">
        <v>-1.5</v>
      </c>
      <c r="J55">
        <v>0</v>
      </c>
      <c r="K55" s="1">
        <f t="shared" si="0"/>
        <v>4.75</v>
      </c>
      <c r="L55" s="10">
        <f t="shared" si="1"/>
        <v>53</v>
      </c>
      <c r="N55" s="30" t="s">
        <v>54</v>
      </c>
      <c r="O55" s="25" t="s">
        <v>56</v>
      </c>
      <c r="Q55" s="1">
        <f t="shared" si="2"/>
        <v>4.05</v>
      </c>
      <c r="R55" s="1">
        <f t="shared" si="3"/>
        <v>3.75</v>
      </c>
      <c r="Z55" s="7"/>
      <c r="AA55">
        <v>0</v>
      </c>
      <c r="AB55"/>
      <c r="AC55">
        <v>0</v>
      </c>
    </row>
    <row r="56" spans="1:29">
      <c r="A56" s="42">
        <v>-82.9</v>
      </c>
      <c r="B56" s="42">
        <v>42.033333333333339</v>
      </c>
      <c r="C56" s="43">
        <v>191</v>
      </c>
      <c r="D56">
        <v>6133360</v>
      </c>
      <c r="E56">
        <v>1984</v>
      </c>
      <c r="F56">
        <v>2</v>
      </c>
      <c r="G56">
        <v>23</v>
      </c>
      <c r="H56" s="41">
        <v>14</v>
      </c>
      <c r="I56" s="41">
        <v>1.5</v>
      </c>
      <c r="J56">
        <v>0</v>
      </c>
      <c r="K56" s="1">
        <f t="shared" si="0"/>
        <v>7.75</v>
      </c>
      <c r="L56" s="10">
        <f t="shared" si="1"/>
        <v>54</v>
      </c>
      <c r="N56" s="31" t="s">
        <v>50</v>
      </c>
      <c r="O56" s="25" t="s">
        <v>56</v>
      </c>
      <c r="Q56" s="1">
        <f t="shared" si="2"/>
        <v>4.5999999999999996</v>
      </c>
      <c r="R56" s="1">
        <f t="shared" si="3"/>
        <v>4.1875</v>
      </c>
      <c r="Z56" s="7"/>
      <c r="AA56">
        <v>0</v>
      </c>
      <c r="AB56"/>
      <c r="AC56">
        <v>0</v>
      </c>
    </row>
    <row r="57" spans="1:29">
      <c r="A57" s="42">
        <v>-82.9</v>
      </c>
      <c r="B57" s="42">
        <v>42.033333333333339</v>
      </c>
      <c r="C57" s="43">
        <v>191</v>
      </c>
      <c r="D57">
        <v>6133360</v>
      </c>
      <c r="E57">
        <v>1984</v>
      </c>
      <c r="F57">
        <v>2</v>
      </c>
      <c r="G57">
        <v>24</v>
      </c>
      <c r="H57" s="41">
        <v>7</v>
      </c>
      <c r="I57" s="41">
        <v>1</v>
      </c>
      <c r="J57">
        <v>0.8</v>
      </c>
      <c r="K57" s="1">
        <f t="shared" si="0"/>
        <v>4</v>
      </c>
      <c r="L57" s="10">
        <f t="shared" si="1"/>
        <v>55</v>
      </c>
      <c r="N57" s="28"/>
      <c r="Q57" s="1">
        <f t="shared" si="2"/>
        <v>4.3</v>
      </c>
      <c r="R57" s="1">
        <f t="shared" si="3"/>
        <v>4.5</v>
      </c>
      <c r="Z57" s="7"/>
      <c r="AA57">
        <v>0</v>
      </c>
      <c r="AB57"/>
      <c r="AC57">
        <v>0.8</v>
      </c>
    </row>
    <row r="58" spans="1:29">
      <c r="A58" s="42">
        <v>-82.9</v>
      </c>
      <c r="B58" s="42">
        <v>42.033333333333339</v>
      </c>
      <c r="C58" s="43">
        <v>191</v>
      </c>
      <c r="D58">
        <v>6133360</v>
      </c>
      <c r="E58">
        <v>1984</v>
      </c>
      <c r="F58">
        <v>2</v>
      </c>
      <c r="G58">
        <v>25</v>
      </c>
      <c r="H58" s="41">
        <v>0.5</v>
      </c>
      <c r="I58" s="41">
        <v>-3</v>
      </c>
      <c r="J58">
        <v>0</v>
      </c>
      <c r="K58" s="1">
        <f t="shared" si="0"/>
        <v>-1.25</v>
      </c>
      <c r="L58" s="10">
        <f t="shared" si="1"/>
        <v>56</v>
      </c>
      <c r="N58" s="32" t="s">
        <v>60</v>
      </c>
      <c r="O58" s="25" t="s">
        <v>56</v>
      </c>
      <c r="Q58" s="1">
        <f t="shared" si="2"/>
        <v>3.5</v>
      </c>
      <c r="R58" s="1">
        <f t="shared" si="3"/>
        <v>3.84375</v>
      </c>
      <c r="Z58" s="7"/>
      <c r="AA58">
        <v>0</v>
      </c>
      <c r="AB58"/>
      <c r="AC58">
        <v>0</v>
      </c>
    </row>
    <row r="59" spans="1:29">
      <c r="A59" s="42">
        <v>-82.9</v>
      </c>
      <c r="B59" s="42">
        <v>42.033333333333339</v>
      </c>
      <c r="C59" s="43">
        <v>191</v>
      </c>
      <c r="D59">
        <v>6133360</v>
      </c>
      <c r="E59">
        <v>1984</v>
      </c>
      <c r="F59">
        <v>2</v>
      </c>
      <c r="G59">
        <v>26</v>
      </c>
      <c r="H59" s="41">
        <v>0</v>
      </c>
      <c r="I59" s="41">
        <v>-6</v>
      </c>
      <c r="J59">
        <v>0</v>
      </c>
      <c r="K59" s="1">
        <f t="shared" si="0"/>
        <v>-3</v>
      </c>
      <c r="L59" s="10">
        <f t="shared" si="1"/>
        <v>57</v>
      </c>
      <c r="N59" s="32" t="s">
        <v>61</v>
      </c>
      <c r="O59" s="25" t="s">
        <v>56</v>
      </c>
      <c r="Q59" s="1">
        <f t="shared" si="2"/>
        <v>2.4500000000000002</v>
      </c>
      <c r="R59" s="1">
        <f t="shared" si="3"/>
        <v>2.84375</v>
      </c>
      <c r="Z59" s="7"/>
      <c r="AA59">
        <v>0</v>
      </c>
      <c r="AB59"/>
      <c r="AC59">
        <v>0</v>
      </c>
    </row>
    <row r="60" spans="1:29">
      <c r="A60" s="42">
        <v>-82.9</v>
      </c>
      <c r="B60" s="42">
        <v>42.033333333333339</v>
      </c>
      <c r="C60" s="43">
        <v>191</v>
      </c>
      <c r="D60">
        <v>6133360</v>
      </c>
      <c r="E60">
        <v>1984</v>
      </c>
      <c r="F60">
        <v>2</v>
      </c>
      <c r="G60">
        <v>27</v>
      </c>
      <c r="H60" s="41">
        <v>-3</v>
      </c>
      <c r="I60" s="41">
        <v>-5.5</v>
      </c>
      <c r="J60">
        <v>11.7</v>
      </c>
      <c r="K60" s="1">
        <f t="shared" si="0"/>
        <v>-4.25</v>
      </c>
      <c r="L60" s="10">
        <f t="shared" si="1"/>
        <v>58</v>
      </c>
      <c r="N60" s="28" t="s">
        <v>26</v>
      </c>
      <c r="O60" s="25" t="s">
        <v>56</v>
      </c>
      <c r="Q60" s="1">
        <f t="shared" si="2"/>
        <v>0.65</v>
      </c>
      <c r="R60" s="1">
        <f t="shared" si="3"/>
        <v>1.625</v>
      </c>
      <c r="Z60" s="7"/>
      <c r="AA60">
        <v>0</v>
      </c>
      <c r="AB60"/>
      <c r="AC60">
        <v>11.7</v>
      </c>
    </row>
    <row r="61" spans="1:29">
      <c r="A61" s="42">
        <v>-82.9</v>
      </c>
      <c r="B61" s="42">
        <v>42.033333333333339</v>
      </c>
      <c r="C61" s="43">
        <v>191</v>
      </c>
      <c r="D61">
        <v>6133360</v>
      </c>
      <c r="E61">
        <v>1984</v>
      </c>
      <c r="F61">
        <v>2</v>
      </c>
      <c r="G61">
        <v>28</v>
      </c>
      <c r="H61" s="41">
        <v>-4</v>
      </c>
      <c r="I61" s="41">
        <v>-5.5</v>
      </c>
      <c r="J61">
        <v>5.2</v>
      </c>
      <c r="K61" s="1">
        <f t="shared" si="0"/>
        <v>-4.75</v>
      </c>
      <c r="L61" s="10">
        <f t="shared" si="1"/>
        <v>59</v>
      </c>
      <c r="Q61" s="1">
        <f t="shared" si="2"/>
        <v>-1.85</v>
      </c>
      <c r="R61" s="1">
        <f t="shared" si="3"/>
        <v>0.6875</v>
      </c>
      <c r="Z61" s="7"/>
      <c r="AA61">
        <v>0</v>
      </c>
      <c r="AB61"/>
      <c r="AC61">
        <v>5.2</v>
      </c>
    </row>
    <row r="62" spans="1:29">
      <c r="A62" s="42">
        <v>-82.9</v>
      </c>
      <c r="B62" s="42">
        <v>42.033333333333339</v>
      </c>
      <c r="C62" s="43">
        <v>191</v>
      </c>
      <c r="D62">
        <v>6133360</v>
      </c>
      <c r="E62">
        <v>1984</v>
      </c>
      <c r="F62">
        <v>2</v>
      </c>
      <c r="G62">
        <v>29</v>
      </c>
      <c r="H62" s="41">
        <v>-4</v>
      </c>
      <c r="I62" s="41">
        <v>-10.5</v>
      </c>
      <c r="J62">
        <v>0</v>
      </c>
      <c r="K62" s="1">
        <f t="shared" si="0"/>
        <v>-7.25</v>
      </c>
      <c r="L62" s="10">
        <f t="shared" si="1"/>
        <v>60</v>
      </c>
      <c r="Q62" s="1">
        <f t="shared" si="2"/>
        <v>-4.0999999999999996</v>
      </c>
      <c r="R62" s="1">
        <f t="shared" si="3"/>
        <v>-0.5</v>
      </c>
      <c r="Z62" s="7"/>
      <c r="AA62">
        <v>0</v>
      </c>
      <c r="AB62"/>
      <c r="AC62">
        <v>0</v>
      </c>
    </row>
    <row r="63" spans="1:29">
      <c r="A63" s="42">
        <v>-82.9</v>
      </c>
      <c r="B63" s="42">
        <v>42.033333333333339</v>
      </c>
      <c r="C63" s="43">
        <v>191</v>
      </c>
      <c r="D63">
        <v>6133360</v>
      </c>
      <c r="E63">
        <v>1984</v>
      </c>
      <c r="F63">
        <v>3</v>
      </c>
      <c r="G63">
        <v>1</v>
      </c>
      <c r="H63" s="41">
        <v>-2.5</v>
      </c>
      <c r="I63" s="41">
        <v>-10.5</v>
      </c>
      <c r="J63">
        <v>0</v>
      </c>
      <c r="K63" s="1">
        <f t="shared" si="0"/>
        <v>-6.5</v>
      </c>
      <c r="L63" s="10">
        <f t="shared" si="1"/>
        <v>61</v>
      </c>
      <c r="Q63" s="1">
        <f t="shared" si="2"/>
        <v>-5.15</v>
      </c>
      <c r="R63" s="1">
        <f t="shared" si="3"/>
        <v>-1.90625</v>
      </c>
      <c r="Z63" s="7"/>
      <c r="AA63">
        <v>0</v>
      </c>
      <c r="AB63"/>
      <c r="AC63">
        <v>0</v>
      </c>
    </row>
    <row r="64" spans="1:29">
      <c r="A64" s="42">
        <v>-82.9</v>
      </c>
      <c r="B64" s="42">
        <v>42.033333333333339</v>
      </c>
      <c r="C64" s="43">
        <v>191</v>
      </c>
      <c r="D64">
        <v>6133360</v>
      </c>
      <c r="E64">
        <v>1984</v>
      </c>
      <c r="F64">
        <v>3</v>
      </c>
      <c r="G64">
        <v>2</v>
      </c>
      <c r="H64" s="41">
        <v>-1</v>
      </c>
      <c r="I64" s="41">
        <v>-10</v>
      </c>
      <c r="J64">
        <v>0</v>
      </c>
      <c r="K64" s="1">
        <f t="shared" si="0"/>
        <v>-5.5</v>
      </c>
      <c r="L64" s="10">
        <f t="shared" si="1"/>
        <v>62</v>
      </c>
      <c r="Q64" s="1">
        <f t="shared" si="2"/>
        <v>-5.65</v>
      </c>
      <c r="R64" s="1">
        <f t="shared" si="3"/>
        <v>-3.5625</v>
      </c>
      <c r="Z64" s="7"/>
      <c r="AA64">
        <v>0</v>
      </c>
      <c r="AB64"/>
      <c r="AC64">
        <v>0</v>
      </c>
    </row>
    <row r="65" spans="1:29">
      <c r="A65" s="42">
        <v>-82.9</v>
      </c>
      <c r="B65" s="42">
        <v>42.033333333333339</v>
      </c>
      <c r="C65" s="43">
        <v>191</v>
      </c>
      <c r="D65">
        <v>6133360</v>
      </c>
      <c r="E65">
        <v>1984</v>
      </c>
      <c r="F65">
        <v>3</v>
      </c>
      <c r="G65">
        <v>3</v>
      </c>
      <c r="H65" s="41">
        <v>-2</v>
      </c>
      <c r="I65" s="41">
        <v>-10</v>
      </c>
      <c r="J65">
        <v>0</v>
      </c>
      <c r="K65" s="1">
        <f t="shared" si="0"/>
        <v>-6</v>
      </c>
      <c r="L65" s="10">
        <f t="shared" si="1"/>
        <v>63</v>
      </c>
      <c r="Q65" s="1">
        <f t="shared" si="2"/>
        <v>-6</v>
      </c>
      <c r="R65" s="1">
        <f t="shared" si="3"/>
        <v>-4.8125</v>
      </c>
      <c r="Z65" s="7"/>
      <c r="AA65">
        <v>0</v>
      </c>
      <c r="AB65"/>
      <c r="AC65">
        <v>0</v>
      </c>
    </row>
    <row r="66" spans="1:29">
      <c r="A66" s="42">
        <v>-82.9</v>
      </c>
      <c r="B66" s="42">
        <v>42.033333333333339</v>
      </c>
      <c r="C66" s="43">
        <v>191</v>
      </c>
      <c r="D66">
        <v>6133360</v>
      </c>
      <c r="E66">
        <v>1984</v>
      </c>
      <c r="F66">
        <v>3</v>
      </c>
      <c r="G66">
        <v>4</v>
      </c>
      <c r="H66" s="41">
        <v>1.5</v>
      </c>
      <c r="I66" s="41">
        <v>-10</v>
      </c>
      <c r="J66">
        <v>0</v>
      </c>
      <c r="K66" s="1">
        <f t="shared" si="0"/>
        <v>-4.25</v>
      </c>
      <c r="L66" s="10">
        <f t="shared" si="1"/>
        <v>64</v>
      </c>
      <c r="Q66" s="1">
        <f t="shared" si="2"/>
        <v>-5.9</v>
      </c>
      <c r="R66" s="1">
        <f t="shared" si="3"/>
        <v>-5.1875</v>
      </c>
      <c r="Z66" s="7"/>
      <c r="AA66">
        <v>0</v>
      </c>
      <c r="AB66"/>
      <c r="AC66">
        <v>0</v>
      </c>
    </row>
    <row r="67" spans="1:29">
      <c r="A67" s="42">
        <v>-82.9</v>
      </c>
      <c r="B67" s="42">
        <v>42.033333333333339</v>
      </c>
      <c r="C67" s="43">
        <v>191</v>
      </c>
      <c r="D67">
        <v>6133360</v>
      </c>
      <c r="E67">
        <v>1984</v>
      </c>
      <c r="F67">
        <v>3</v>
      </c>
      <c r="G67">
        <v>5</v>
      </c>
      <c r="H67" s="41">
        <v>2.5</v>
      </c>
      <c r="I67" s="41">
        <v>-2</v>
      </c>
      <c r="J67">
        <v>4</v>
      </c>
      <c r="K67" s="1">
        <f t="shared" si="0"/>
        <v>0.25</v>
      </c>
      <c r="L67" s="10">
        <f t="shared" si="1"/>
        <v>65</v>
      </c>
      <c r="Q67" s="1">
        <f t="shared" si="2"/>
        <v>-4.4000000000000004</v>
      </c>
      <c r="R67" s="1">
        <f t="shared" si="3"/>
        <v>-4.78125</v>
      </c>
      <c r="Z67" s="7"/>
      <c r="AA67">
        <v>0</v>
      </c>
      <c r="AB67"/>
      <c r="AC67">
        <v>4</v>
      </c>
    </row>
    <row r="68" spans="1:29">
      <c r="A68" s="42">
        <v>-82.9</v>
      </c>
      <c r="B68" s="42">
        <v>42.033333333333339</v>
      </c>
      <c r="C68" s="43">
        <v>191</v>
      </c>
      <c r="D68">
        <v>6133360</v>
      </c>
      <c r="E68">
        <v>1984</v>
      </c>
      <c r="F68">
        <v>3</v>
      </c>
      <c r="G68">
        <v>6</v>
      </c>
      <c r="H68" s="41">
        <v>1.5</v>
      </c>
      <c r="I68" s="41">
        <v>-2</v>
      </c>
      <c r="J68">
        <v>0</v>
      </c>
      <c r="K68" s="1">
        <f t="shared" ref="K68:K131" si="4">AVERAGE(H68,I68)</f>
        <v>-0.25</v>
      </c>
      <c r="L68" s="10">
        <f t="shared" si="1"/>
        <v>66</v>
      </c>
      <c r="Q68" s="1">
        <f t="shared" si="2"/>
        <v>-3.15</v>
      </c>
      <c r="R68" s="1">
        <f t="shared" si="3"/>
        <v>-4.28125</v>
      </c>
      <c r="Z68" s="7"/>
      <c r="AA68">
        <v>0</v>
      </c>
      <c r="AB68"/>
      <c r="AC68">
        <v>0</v>
      </c>
    </row>
    <row r="69" spans="1:29">
      <c r="A69" s="42">
        <v>-82.9</v>
      </c>
      <c r="B69" s="42">
        <v>42.033333333333339</v>
      </c>
      <c r="C69" s="43">
        <v>191</v>
      </c>
      <c r="D69">
        <v>6133360</v>
      </c>
      <c r="E69">
        <v>1984</v>
      </c>
      <c r="F69">
        <v>3</v>
      </c>
      <c r="G69">
        <v>7</v>
      </c>
      <c r="H69" s="41">
        <v>-7.5</v>
      </c>
      <c r="I69" s="41">
        <v>-13.5</v>
      </c>
      <c r="J69">
        <v>0</v>
      </c>
      <c r="K69" s="1">
        <f t="shared" si="4"/>
        <v>-10.5</v>
      </c>
      <c r="L69" s="10">
        <f t="shared" si="1"/>
        <v>67</v>
      </c>
      <c r="Q69" s="1">
        <f t="shared" si="2"/>
        <v>-4.1500000000000004</v>
      </c>
      <c r="R69" s="1">
        <f t="shared" si="3"/>
        <v>-5</v>
      </c>
      <c r="Z69" s="7"/>
      <c r="AA69">
        <v>0</v>
      </c>
      <c r="AB69"/>
      <c r="AC69">
        <v>0</v>
      </c>
    </row>
    <row r="70" spans="1:29">
      <c r="A70" s="42">
        <v>-82.9</v>
      </c>
      <c r="B70" s="42">
        <v>42.033333333333339</v>
      </c>
      <c r="C70" s="43">
        <v>191</v>
      </c>
      <c r="D70">
        <v>6133360</v>
      </c>
      <c r="E70">
        <v>1984</v>
      </c>
      <c r="F70">
        <v>3</v>
      </c>
      <c r="G70">
        <v>8</v>
      </c>
      <c r="H70" s="41">
        <v>-8</v>
      </c>
      <c r="I70" s="41">
        <v>-11</v>
      </c>
      <c r="J70">
        <v>0</v>
      </c>
      <c r="K70" s="1">
        <f t="shared" si="4"/>
        <v>-9.5</v>
      </c>
      <c r="L70" s="10">
        <f t="shared" ref="L70:L133" si="5">L69+1</f>
        <v>68</v>
      </c>
      <c r="Q70" s="1">
        <f t="shared" si="2"/>
        <v>-4.8499999999999996</v>
      </c>
      <c r="R70" s="1">
        <f t="shared" si="3"/>
        <v>-5.28125</v>
      </c>
      <c r="Z70" s="7"/>
      <c r="AA70">
        <v>0</v>
      </c>
      <c r="AB70"/>
      <c r="AC70">
        <v>0</v>
      </c>
    </row>
    <row r="71" spans="1:29">
      <c r="A71" s="42">
        <v>-82.9</v>
      </c>
      <c r="B71" s="42">
        <v>42.033333333333339</v>
      </c>
      <c r="C71" s="43">
        <v>191</v>
      </c>
      <c r="D71">
        <v>6133360</v>
      </c>
      <c r="E71">
        <v>1984</v>
      </c>
      <c r="F71">
        <v>3</v>
      </c>
      <c r="G71">
        <v>9</v>
      </c>
      <c r="H71" s="41">
        <v>-6.5</v>
      </c>
      <c r="I71" s="41">
        <v>-11.5</v>
      </c>
      <c r="J71">
        <v>0</v>
      </c>
      <c r="K71" s="1">
        <f t="shared" si="4"/>
        <v>-9</v>
      </c>
      <c r="L71" s="10">
        <f t="shared" si="5"/>
        <v>69</v>
      </c>
      <c r="Q71" s="1">
        <f t="shared" si="2"/>
        <v>-5.8</v>
      </c>
      <c r="R71" s="1">
        <f t="shared" si="3"/>
        <v>-5.59375</v>
      </c>
      <c r="Z71" s="7"/>
      <c r="AA71">
        <v>0</v>
      </c>
      <c r="AB71"/>
      <c r="AC71">
        <v>0</v>
      </c>
    </row>
    <row r="72" spans="1:29">
      <c r="A72" s="42">
        <v>-82.9</v>
      </c>
      <c r="B72" s="42">
        <v>42.033333333333339</v>
      </c>
      <c r="C72" s="43">
        <v>191</v>
      </c>
      <c r="D72">
        <v>6133360</v>
      </c>
      <c r="E72">
        <v>1984</v>
      </c>
      <c r="F72">
        <v>3</v>
      </c>
      <c r="G72">
        <v>10</v>
      </c>
      <c r="H72" s="41">
        <v>-3.5</v>
      </c>
      <c r="I72" s="41">
        <v>-15</v>
      </c>
      <c r="J72">
        <v>0</v>
      </c>
      <c r="K72" s="1">
        <f t="shared" si="4"/>
        <v>-9.25</v>
      </c>
      <c r="L72" s="10">
        <f t="shared" si="5"/>
        <v>70</v>
      </c>
      <c r="Q72" s="1">
        <f t="shared" ref="Q72:Q135" si="6">AVERAGE(H68:I72)</f>
        <v>-7.7</v>
      </c>
      <c r="R72" s="1">
        <f t="shared" si="3"/>
        <v>-6.0625</v>
      </c>
      <c r="Z72" s="7"/>
      <c r="AA72">
        <v>0</v>
      </c>
      <c r="AB72"/>
      <c r="AC72">
        <v>0</v>
      </c>
    </row>
    <row r="73" spans="1:29">
      <c r="A73" s="42">
        <v>-82.9</v>
      </c>
      <c r="B73" s="42">
        <v>42.033333333333339</v>
      </c>
      <c r="C73" s="43">
        <v>191</v>
      </c>
      <c r="D73">
        <v>6133360</v>
      </c>
      <c r="E73">
        <v>1984</v>
      </c>
      <c r="F73">
        <v>3</v>
      </c>
      <c r="G73">
        <v>11</v>
      </c>
      <c r="H73" s="41">
        <v>-6.5</v>
      </c>
      <c r="I73" s="41">
        <v>-10</v>
      </c>
      <c r="J73">
        <v>0</v>
      </c>
      <c r="K73" s="1">
        <f t="shared" si="4"/>
        <v>-8.25</v>
      </c>
      <c r="L73" s="10">
        <f t="shared" si="5"/>
        <v>71</v>
      </c>
      <c r="Q73" s="1">
        <f t="shared" si="6"/>
        <v>-9.3000000000000007</v>
      </c>
      <c r="R73" s="1">
        <f t="shared" si="3"/>
        <v>-6.34375</v>
      </c>
      <c r="Z73" s="7"/>
      <c r="AA73">
        <v>0</v>
      </c>
      <c r="AB73"/>
      <c r="AC73">
        <v>0</v>
      </c>
    </row>
    <row r="74" spans="1:29">
      <c r="A74" s="42">
        <v>-82.9</v>
      </c>
      <c r="B74" s="42">
        <v>42.033333333333339</v>
      </c>
      <c r="C74" s="43">
        <v>191</v>
      </c>
      <c r="D74">
        <v>6133360</v>
      </c>
      <c r="E74">
        <v>1984</v>
      </c>
      <c r="F74">
        <v>3</v>
      </c>
      <c r="G74">
        <v>12</v>
      </c>
      <c r="H74" s="41">
        <v>-2.5</v>
      </c>
      <c r="I74" s="41">
        <v>-15</v>
      </c>
      <c r="J74">
        <v>10.8</v>
      </c>
      <c r="K74" s="1">
        <f t="shared" si="4"/>
        <v>-8.75</v>
      </c>
      <c r="L74" s="10">
        <f t="shared" si="5"/>
        <v>72</v>
      </c>
      <c r="Q74" s="1">
        <f t="shared" si="6"/>
        <v>-8.9499999999999993</v>
      </c>
      <c r="R74" s="1">
        <f t="shared" si="3"/>
        <v>-6.90625</v>
      </c>
      <c r="Z74" s="7"/>
      <c r="AA74">
        <v>0</v>
      </c>
      <c r="AB74"/>
      <c r="AC74">
        <v>10.8</v>
      </c>
    </row>
    <row r="75" spans="1:29">
      <c r="A75" s="42">
        <v>-82.9</v>
      </c>
      <c r="B75" s="42">
        <v>42.033333333333339</v>
      </c>
      <c r="C75" s="43">
        <v>191</v>
      </c>
      <c r="D75">
        <v>6133360</v>
      </c>
      <c r="E75">
        <v>1984</v>
      </c>
      <c r="F75">
        <v>3</v>
      </c>
      <c r="G75">
        <v>13</v>
      </c>
      <c r="H75" s="41">
        <v>-1</v>
      </c>
      <c r="I75" s="41">
        <v>-8.5</v>
      </c>
      <c r="J75">
        <v>0</v>
      </c>
      <c r="K75" s="1">
        <f t="shared" si="4"/>
        <v>-4.75</v>
      </c>
      <c r="L75" s="10">
        <f t="shared" si="5"/>
        <v>73</v>
      </c>
      <c r="Q75" s="1">
        <f t="shared" si="6"/>
        <v>-8</v>
      </c>
      <c r="R75" s="1">
        <f t="shared" ref="R75:R138" si="7">AVERAGE(H68:I75)</f>
        <v>-7.53125</v>
      </c>
      <c r="Z75" s="7"/>
      <c r="AA75">
        <v>0.3</v>
      </c>
      <c r="AB75"/>
      <c r="AC75">
        <v>0</v>
      </c>
    </row>
    <row r="76" spans="1:29">
      <c r="A76" s="42">
        <v>-82.9</v>
      </c>
      <c r="B76" s="42">
        <v>42.033333333333339</v>
      </c>
      <c r="C76" s="43">
        <v>191</v>
      </c>
      <c r="D76">
        <v>6133360</v>
      </c>
      <c r="E76">
        <v>1984</v>
      </c>
      <c r="F76">
        <v>3</v>
      </c>
      <c r="G76">
        <v>14</v>
      </c>
      <c r="H76" s="41">
        <v>1.5</v>
      </c>
      <c r="I76" s="41">
        <v>-3.5</v>
      </c>
      <c r="J76">
        <v>0</v>
      </c>
      <c r="K76" s="1">
        <f t="shared" si="4"/>
        <v>-1</v>
      </c>
      <c r="L76" s="10">
        <f t="shared" si="5"/>
        <v>74</v>
      </c>
      <c r="Q76" s="1">
        <f t="shared" si="6"/>
        <v>-6.4</v>
      </c>
      <c r="R76" s="1">
        <f t="shared" si="7"/>
        <v>-7.625</v>
      </c>
      <c r="Z76" s="7"/>
      <c r="AA76">
        <v>0</v>
      </c>
      <c r="AB76"/>
      <c r="AC76">
        <v>0</v>
      </c>
    </row>
    <row r="77" spans="1:29">
      <c r="A77" s="42">
        <v>-82.9</v>
      </c>
      <c r="B77" s="42">
        <v>42.033333333333339</v>
      </c>
      <c r="C77" s="43">
        <v>191</v>
      </c>
      <c r="D77">
        <v>6133360</v>
      </c>
      <c r="E77">
        <v>1984</v>
      </c>
      <c r="F77">
        <v>3</v>
      </c>
      <c r="G77">
        <v>15</v>
      </c>
      <c r="H77" s="41">
        <v>7.5</v>
      </c>
      <c r="I77" s="41">
        <v>-3</v>
      </c>
      <c r="J77">
        <v>1.6</v>
      </c>
      <c r="K77" s="1">
        <f t="shared" si="4"/>
        <v>2.25</v>
      </c>
      <c r="L77" s="10">
        <f t="shared" si="5"/>
        <v>75</v>
      </c>
      <c r="Q77" s="1">
        <f t="shared" si="6"/>
        <v>-4.0999999999999996</v>
      </c>
      <c r="R77" s="1">
        <f t="shared" si="7"/>
        <v>-6.03125</v>
      </c>
      <c r="Z77" s="7"/>
      <c r="AA77">
        <v>0</v>
      </c>
      <c r="AB77"/>
      <c r="AC77">
        <v>1.6</v>
      </c>
    </row>
    <row r="78" spans="1:29">
      <c r="A78" s="42">
        <v>-82.9</v>
      </c>
      <c r="B78" s="42">
        <v>42.033333333333339</v>
      </c>
      <c r="C78" s="43">
        <v>191</v>
      </c>
      <c r="D78">
        <v>6133360</v>
      </c>
      <c r="E78">
        <v>1984</v>
      </c>
      <c r="F78">
        <v>3</v>
      </c>
      <c r="G78">
        <v>16</v>
      </c>
      <c r="H78" s="41">
        <v>3.5</v>
      </c>
      <c r="I78" s="41">
        <v>1</v>
      </c>
      <c r="J78">
        <v>27.4</v>
      </c>
      <c r="K78" s="1">
        <f t="shared" si="4"/>
        <v>2.25</v>
      </c>
      <c r="L78" s="10">
        <f t="shared" si="5"/>
        <v>76</v>
      </c>
      <c r="Q78" s="1">
        <f t="shared" si="6"/>
        <v>-2</v>
      </c>
      <c r="R78" s="1">
        <f t="shared" si="7"/>
        <v>-4.5625</v>
      </c>
      <c r="Z78" s="7"/>
      <c r="AA78">
        <v>0</v>
      </c>
      <c r="AB78"/>
      <c r="AC78">
        <v>27.4</v>
      </c>
    </row>
    <row r="79" spans="1:29">
      <c r="A79" s="42">
        <v>-82.9</v>
      </c>
      <c r="B79" s="42">
        <v>42.033333333333339</v>
      </c>
      <c r="C79" s="43">
        <v>191</v>
      </c>
      <c r="D79">
        <v>6133360</v>
      </c>
      <c r="E79">
        <v>1984</v>
      </c>
      <c r="F79">
        <v>3</v>
      </c>
      <c r="G79">
        <v>17</v>
      </c>
      <c r="H79" s="41">
        <v>-2</v>
      </c>
      <c r="I79" s="41">
        <v>-7</v>
      </c>
      <c r="J79">
        <v>0</v>
      </c>
      <c r="K79" s="1">
        <f t="shared" si="4"/>
        <v>-4.5</v>
      </c>
      <c r="L79" s="10">
        <f t="shared" si="5"/>
        <v>77</v>
      </c>
      <c r="Q79" s="1">
        <f t="shared" si="6"/>
        <v>-1.1499999999999999</v>
      </c>
      <c r="R79" s="1">
        <f t="shared" si="7"/>
        <v>-4</v>
      </c>
      <c r="Z79" s="7"/>
      <c r="AA79">
        <v>0</v>
      </c>
      <c r="AB79"/>
      <c r="AC79">
        <v>0</v>
      </c>
    </row>
    <row r="80" spans="1:29">
      <c r="A80" s="42">
        <v>-82.9</v>
      </c>
      <c r="B80" s="42">
        <v>42.033333333333339</v>
      </c>
      <c r="C80" s="43">
        <v>191</v>
      </c>
      <c r="D80">
        <v>6133360</v>
      </c>
      <c r="E80">
        <v>1984</v>
      </c>
      <c r="F80">
        <v>3</v>
      </c>
      <c r="G80">
        <v>18</v>
      </c>
      <c r="H80" s="41">
        <v>-1.5</v>
      </c>
      <c r="I80" s="41">
        <v>-4.5</v>
      </c>
      <c r="J80">
        <v>0</v>
      </c>
      <c r="K80" s="1">
        <f t="shared" si="4"/>
        <v>-3</v>
      </c>
      <c r="L80" s="10">
        <f t="shared" si="5"/>
        <v>78</v>
      </c>
      <c r="Q80" s="1">
        <f t="shared" si="6"/>
        <v>-0.8</v>
      </c>
      <c r="R80" s="1">
        <f t="shared" si="7"/>
        <v>-3.21875</v>
      </c>
      <c r="Z80" s="7"/>
      <c r="AA80">
        <v>0</v>
      </c>
      <c r="AB80"/>
      <c r="AC80">
        <v>0</v>
      </c>
    </row>
    <row r="81" spans="1:29">
      <c r="A81" s="42">
        <v>-82.9</v>
      </c>
      <c r="B81" s="42">
        <v>42.033333333333339</v>
      </c>
      <c r="C81" s="43">
        <v>191</v>
      </c>
      <c r="D81">
        <v>6133360</v>
      </c>
      <c r="E81">
        <v>1984</v>
      </c>
      <c r="F81">
        <v>3</v>
      </c>
      <c r="G81">
        <v>19</v>
      </c>
      <c r="H81" s="41">
        <v>1</v>
      </c>
      <c r="I81" s="41">
        <v>-3.5</v>
      </c>
      <c r="J81">
        <v>0</v>
      </c>
      <c r="K81" s="1">
        <f t="shared" si="4"/>
        <v>-1.25</v>
      </c>
      <c r="L81" s="10">
        <f t="shared" si="5"/>
        <v>79</v>
      </c>
      <c r="Q81" s="1">
        <f t="shared" si="6"/>
        <v>-0.85</v>
      </c>
      <c r="R81" s="1">
        <f t="shared" si="7"/>
        <v>-2.34375</v>
      </c>
      <c r="Z81" s="7"/>
      <c r="AA81">
        <v>0</v>
      </c>
      <c r="AB81"/>
      <c r="AC81">
        <v>0</v>
      </c>
    </row>
    <row r="82" spans="1:29">
      <c r="A82" s="42">
        <v>-82.9</v>
      </c>
      <c r="B82" s="42">
        <v>42.033333333333339</v>
      </c>
      <c r="C82" s="43">
        <v>191</v>
      </c>
      <c r="D82">
        <v>6133360</v>
      </c>
      <c r="E82">
        <v>1984</v>
      </c>
      <c r="F82">
        <v>3</v>
      </c>
      <c r="G82">
        <v>20</v>
      </c>
      <c r="H82" s="41">
        <v>6</v>
      </c>
      <c r="I82" s="41">
        <v>-1</v>
      </c>
      <c r="J82">
        <v>34</v>
      </c>
      <c r="K82" s="1">
        <f t="shared" si="4"/>
        <v>2.5</v>
      </c>
      <c r="L82" s="10">
        <f t="shared" si="5"/>
        <v>80</v>
      </c>
      <c r="Q82" s="1">
        <f t="shared" si="6"/>
        <v>-0.8</v>
      </c>
      <c r="R82" s="1">
        <f t="shared" si="7"/>
        <v>-0.9375</v>
      </c>
      <c r="Z82" s="7"/>
      <c r="AA82">
        <v>0</v>
      </c>
      <c r="AB82"/>
      <c r="AC82">
        <v>34</v>
      </c>
    </row>
    <row r="83" spans="1:29">
      <c r="A83" s="42">
        <v>-82.9</v>
      </c>
      <c r="B83" s="42">
        <v>42.033333333333339</v>
      </c>
      <c r="C83" s="43">
        <v>191</v>
      </c>
      <c r="D83">
        <v>6133360</v>
      </c>
      <c r="E83">
        <v>1984</v>
      </c>
      <c r="F83">
        <v>3</v>
      </c>
      <c r="G83">
        <v>21</v>
      </c>
      <c r="H83" s="41">
        <v>1</v>
      </c>
      <c r="I83" s="41">
        <v>-0.5</v>
      </c>
      <c r="J83">
        <v>4.5</v>
      </c>
      <c r="K83" s="1">
        <f t="shared" si="4"/>
        <v>0.25</v>
      </c>
      <c r="L83" s="10">
        <f t="shared" si="5"/>
        <v>81</v>
      </c>
      <c r="Q83" s="1">
        <f t="shared" si="6"/>
        <v>-1.2</v>
      </c>
      <c r="R83" s="1">
        <f t="shared" si="7"/>
        <v>-0.3125</v>
      </c>
      <c r="Z83" s="7"/>
      <c r="AA83">
        <v>0</v>
      </c>
      <c r="AB83"/>
      <c r="AC83">
        <v>4.5</v>
      </c>
    </row>
    <row r="84" spans="1:29">
      <c r="A84" s="42">
        <v>-82.9</v>
      </c>
      <c r="B84" s="42">
        <v>42.033333333333339</v>
      </c>
      <c r="C84" s="43">
        <v>191</v>
      </c>
      <c r="D84">
        <v>6133360</v>
      </c>
      <c r="E84">
        <v>1984</v>
      </c>
      <c r="F84">
        <v>3</v>
      </c>
      <c r="G84">
        <v>22</v>
      </c>
      <c r="H84" s="41">
        <v>0.5</v>
      </c>
      <c r="I84" s="41">
        <v>-0.5</v>
      </c>
      <c r="J84">
        <v>1</v>
      </c>
      <c r="K84" s="1">
        <f t="shared" si="4"/>
        <v>0</v>
      </c>
      <c r="L84" s="10">
        <f t="shared" si="5"/>
        <v>82</v>
      </c>
      <c r="Q84" s="1">
        <f t="shared" si="6"/>
        <v>-0.3</v>
      </c>
      <c r="R84" s="1">
        <f t="shared" si="7"/>
        <v>-0.1875</v>
      </c>
      <c r="Z84" s="7"/>
      <c r="AA84">
        <v>0.5</v>
      </c>
      <c r="AB84"/>
      <c r="AC84">
        <v>1</v>
      </c>
    </row>
    <row r="85" spans="1:29">
      <c r="A85" s="42">
        <v>-82.9</v>
      </c>
      <c r="B85" s="42">
        <v>42.033333333333339</v>
      </c>
      <c r="C85" s="43">
        <v>191</v>
      </c>
      <c r="D85">
        <v>6133360</v>
      </c>
      <c r="E85">
        <v>1984</v>
      </c>
      <c r="F85">
        <v>3</v>
      </c>
      <c r="G85">
        <v>23</v>
      </c>
      <c r="H85" s="41">
        <v>4</v>
      </c>
      <c r="I85" s="41">
        <v>-2.5</v>
      </c>
      <c r="J85">
        <v>0</v>
      </c>
      <c r="K85" s="1">
        <f t="shared" si="4"/>
        <v>0.75</v>
      </c>
      <c r="L85" s="10">
        <f t="shared" si="5"/>
        <v>83</v>
      </c>
      <c r="Q85" s="1">
        <f t="shared" si="6"/>
        <v>0.45</v>
      </c>
      <c r="R85" s="1">
        <f t="shared" si="7"/>
        <v>-0.375</v>
      </c>
      <c r="Z85" s="7"/>
      <c r="AA85">
        <v>0.3</v>
      </c>
      <c r="AB85"/>
      <c r="AC85">
        <v>0</v>
      </c>
    </row>
    <row r="86" spans="1:29">
      <c r="A86" s="42">
        <v>-82.9</v>
      </c>
      <c r="B86" s="42">
        <v>42.033333333333339</v>
      </c>
      <c r="C86" s="43">
        <v>191</v>
      </c>
      <c r="D86">
        <v>6133360</v>
      </c>
      <c r="E86">
        <v>1984</v>
      </c>
      <c r="F86">
        <v>3</v>
      </c>
      <c r="G86">
        <v>24</v>
      </c>
      <c r="H86" s="41">
        <v>7</v>
      </c>
      <c r="I86" s="41">
        <v>-4</v>
      </c>
      <c r="J86">
        <v>0</v>
      </c>
      <c r="K86" s="1">
        <f t="shared" si="4"/>
        <v>1.5</v>
      </c>
      <c r="L86" s="10">
        <f t="shared" si="5"/>
        <v>84</v>
      </c>
      <c r="Q86" s="1">
        <f t="shared" si="6"/>
        <v>1</v>
      </c>
      <c r="R86" s="1">
        <f t="shared" si="7"/>
        <v>-0.46875</v>
      </c>
      <c r="Z86" s="7"/>
      <c r="AA86">
        <v>0</v>
      </c>
      <c r="AB86"/>
      <c r="AC86">
        <v>0</v>
      </c>
    </row>
    <row r="87" spans="1:29">
      <c r="A87" s="42">
        <v>-82.9</v>
      </c>
      <c r="B87" s="42">
        <v>42.033333333333339</v>
      </c>
      <c r="C87" s="43">
        <v>191</v>
      </c>
      <c r="D87">
        <v>6133360</v>
      </c>
      <c r="E87">
        <v>1984</v>
      </c>
      <c r="F87">
        <v>3</v>
      </c>
      <c r="G87">
        <v>25</v>
      </c>
      <c r="H87" s="41">
        <v>6.5</v>
      </c>
      <c r="I87" s="41">
        <v>-3</v>
      </c>
      <c r="J87">
        <v>0</v>
      </c>
      <c r="K87" s="1">
        <f t="shared" si="4"/>
        <v>1.75</v>
      </c>
      <c r="L87" s="10">
        <f t="shared" si="5"/>
        <v>85</v>
      </c>
      <c r="Q87" s="1">
        <f t="shared" si="6"/>
        <v>0.85</v>
      </c>
      <c r="R87" s="1">
        <f t="shared" si="7"/>
        <v>0.3125</v>
      </c>
      <c r="Z87" s="7"/>
      <c r="AA87">
        <v>0</v>
      </c>
      <c r="AB87"/>
      <c r="AC87">
        <v>0</v>
      </c>
    </row>
    <row r="88" spans="1:29">
      <c r="A88" s="42">
        <v>-82.9</v>
      </c>
      <c r="B88" s="42">
        <v>42.033333333333339</v>
      </c>
      <c r="C88" s="43">
        <v>191</v>
      </c>
      <c r="D88">
        <v>6133360</v>
      </c>
      <c r="E88">
        <v>1984</v>
      </c>
      <c r="F88">
        <v>3</v>
      </c>
      <c r="G88">
        <v>26</v>
      </c>
      <c r="H88" s="41">
        <v>4.5</v>
      </c>
      <c r="I88" s="41">
        <v>-3</v>
      </c>
      <c r="J88">
        <v>0</v>
      </c>
      <c r="K88" s="1">
        <f t="shared" si="4"/>
        <v>0.75</v>
      </c>
      <c r="L88" s="10">
        <f t="shared" si="5"/>
        <v>86</v>
      </c>
      <c r="Q88" s="1">
        <f t="shared" si="6"/>
        <v>0.95</v>
      </c>
      <c r="R88" s="1">
        <f t="shared" si="7"/>
        <v>0.78125</v>
      </c>
      <c r="Z88" s="7"/>
      <c r="AA88">
        <v>0.2</v>
      </c>
      <c r="AB88"/>
      <c r="AC88">
        <v>0</v>
      </c>
    </row>
    <row r="89" spans="1:29">
      <c r="A89" s="42">
        <v>-82.9</v>
      </c>
      <c r="B89" s="42">
        <v>42.033333333333339</v>
      </c>
      <c r="C89" s="43">
        <v>191</v>
      </c>
      <c r="D89">
        <v>6133360</v>
      </c>
      <c r="E89">
        <v>1984</v>
      </c>
      <c r="F89">
        <v>3</v>
      </c>
      <c r="G89">
        <v>27</v>
      </c>
      <c r="H89" s="41">
        <v>4.5</v>
      </c>
      <c r="I89" s="41">
        <v>-2</v>
      </c>
      <c r="J89">
        <v>0</v>
      </c>
      <c r="K89" s="1">
        <f t="shared" si="4"/>
        <v>1.25</v>
      </c>
      <c r="L89" s="10">
        <f t="shared" si="5"/>
        <v>87</v>
      </c>
      <c r="Q89" s="1">
        <f t="shared" si="6"/>
        <v>1.2</v>
      </c>
      <c r="R89" s="1">
        <f t="shared" si="7"/>
        <v>1.09375</v>
      </c>
      <c r="Z89" s="7"/>
      <c r="AA89">
        <v>0</v>
      </c>
      <c r="AB89"/>
      <c r="AC89">
        <v>0</v>
      </c>
    </row>
    <row r="90" spans="1:29">
      <c r="A90" s="42">
        <v>-82.9</v>
      </c>
      <c r="B90" s="42">
        <v>42.033333333333339</v>
      </c>
      <c r="C90" s="43">
        <v>191</v>
      </c>
      <c r="D90">
        <v>6133360</v>
      </c>
      <c r="E90">
        <v>1984</v>
      </c>
      <c r="F90">
        <v>3</v>
      </c>
      <c r="G90">
        <v>28</v>
      </c>
      <c r="H90" s="41">
        <v>7.5</v>
      </c>
      <c r="I90" s="41">
        <v>0</v>
      </c>
      <c r="J90">
        <v>0.8</v>
      </c>
      <c r="K90" s="1">
        <f t="shared" si="4"/>
        <v>3.75</v>
      </c>
      <c r="L90" s="10">
        <f t="shared" si="5"/>
        <v>88</v>
      </c>
      <c r="Q90" s="1">
        <f t="shared" si="6"/>
        <v>1.8</v>
      </c>
      <c r="R90" s="1">
        <f t="shared" si="7"/>
        <v>1.25</v>
      </c>
      <c r="Z90" s="7"/>
      <c r="AA90">
        <v>0</v>
      </c>
      <c r="AB90"/>
      <c r="AC90">
        <v>0.8</v>
      </c>
    </row>
    <row r="91" spans="1:29">
      <c r="A91" s="42">
        <v>-82.9</v>
      </c>
      <c r="B91" s="42">
        <v>42.033333333333339</v>
      </c>
      <c r="C91" s="43">
        <v>191</v>
      </c>
      <c r="D91">
        <v>6133360</v>
      </c>
      <c r="E91">
        <v>1984</v>
      </c>
      <c r="F91">
        <v>3</v>
      </c>
      <c r="G91">
        <v>29</v>
      </c>
      <c r="H91" s="41">
        <v>5.5</v>
      </c>
      <c r="I91" s="41">
        <v>-1</v>
      </c>
      <c r="J91">
        <v>7.6</v>
      </c>
      <c r="K91" s="1">
        <f t="shared" si="4"/>
        <v>2.25</v>
      </c>
      <c r="L91" s="10">
        <f t="shared" si="5"/>
        <v>89</v>
      </c>
      <c r="Q91" s="1">
        <f t="shared" si="6"/>
        <v>1.95</v>
      </c>
      <c r="R91" s="1">
        <f t="shared" si="7"/>
        <v>1.5</v>
      </c>
      <c r="Z91" s="7"/>
      <c r="AA91">
        <v>0.6</v>
      </c>
      <c r="AB91"/>
      <c r="AC91">
        <v>7.6</v>
      </c>
    </row>
    <row r="92" spans="1:29">
      <c r="A92" s="42">
        <v>-82.9</v>
      </c>
      <c r="B92" s="42">
        <v>42.033333333333339</v>
      </c>
      <c r="C92" s="43">
        <v>191</v>
      </c>
      <c r="D92">
        <v>6133360</v>
      </c>
      <c r="E92">
        <v>1984</v>
      </c>
      <c r="F92">
        <v>3</v>
      </c>
      <c r="G92">
        <v>30</v>
      </c>
      <c r="H92" s="41">
        <v>6.5</v>
      </c>
      <c r="I92" s="41">
        <v>0</v>
      </c>
      <c r="J92">
        <v>0</v>
      </c>
      <c r="K92" s="1">
        <f t="shared" si="4"/>
        <v>3.25</v>
      </c>
      <c r="L92" s="10">
        <f t="shared" si="5"/>
        <v>90</v>
      </c>
      <c r="Q92" s="1">
        <f t="shared" si="6"/>
        <v>2.25</v>
      </c>
      <c r="R92" s="1">
        <f t="shared" si="7"/>
        <v>1.90625</v>
      </c>
      <c r="Z92" s="7"/>
      <c r="AA92">
        <v>1.4</v>
      </c>
      <c r="AB92"/>
      <c r="AC92">
        <v>0</v>
      </c>
    </row>
    <row r="93" spans="1:29">
      <c r="A93" s="42">
        <v>-82.9</v>
      </c>
      <c r="B93" s="42">
        <v>42.033333333333339</v>
      </c>
      <c r="C93" s="43">
        <v>191</v>
      </c>
      <c r="D93">
        <v>6133360</v>
      </c>
      <c r="E93">
        <v>1984</v>
      </c>
      <c r="F93">
        <v>3</v>
      </c>
      <c r="G93">
        <v>31</v>
      </c>
      <c r="H93" s="41">
        <v>8.5</v>
      </c>
      <c r="I93" s="41">
        <v>0</v>
      </c>
      <c r="J93">
        <v>0</v>
      </c>
      <c r="K93" s="1">
        <f t="shared" si="4"/>
        <v>4.25</v>
      </c>
      <c r="L93" s="10">
        <f t="shared" si="5"/>
        <v>91</v>
      </c>
      <c r="Q93" s="1">
        <f t="shared" si="6"/>
        <v>2.95</v>
      </c>
      <c r="R93" s="1">
        <f t="shared" si="7"/>
        <v>2.34375</v>
      </c>
      <c r="S93" s="1"/>
      <c r="Z93" s="7"/>
      <c r="AA93">
        <v>1.5</v>
      </c>
      <c r="AB93"/>
      <c r="AC93">
        <v>0</v>
      </c>
    </row>
    <row r="94" spans="1:29">
      <c r="A94" s="42">
        <v>-82.9</v>
      </c>
      <c r="B94" s="42">
        <v>42.033333333333339</v>
      </c>
      <c r="C94" s="43">
        <v>191</v>
      </c>
      <c r="D94">
        <v>6133360</v>
      </c>
      <c r="E94">
        <v>1984</v>
      </c>
      <c r="F94">
        <v>4</v>
      </c>
      <c r="G94">
        <v>1</v>
      </c>
      <c r="H94" s="41">
        <v>10</v>
      </c>
      <c r="I94" s="41">
        <v>-2.5</v>
      </c>
      <c r="J94">
        <v>0</v>
      </c>
      <c r="K94" s="1">
        <f t="shared" si="4"/>
        <v>3.75</v>
      </c>
      <c r="L94" s="10">
        <f t="shared" si="5"/>
        <v>92</v>
      </c>
      <c r="Q94" s="1">
        <f t="shared" si="6"/>
        <v>3.45</v>
      </c>
      <c r="R94" s="1">
        <f t="shared" si="7"/>
        <v>2.625</v>
      </c>
      <c r="S94" s="1"/>
      <c r="Z94" s="7"/>
      <c r="AA94">
        <v>0.9</v>
      </c>
      <c r="AB94"/>
      <c r="AC94">
        <v>0</v>
      </c>
    </row>
    <row r="95" spans="1:29">
      <c r="A95" s="42">
        <v>-82.9</v>
      </c>
      <c r="B95" s="42">
        <v>42.033333333333339</v>
      </c>
      <c r="C95" s="43">
        <v>191</v>
      </c>
      <c r="D95">
        <v>6133360</v>
      </c>
      <c r="E95">
        <v>1984</v>
      </c>
      <c r="F95">
        <v>4</v>
      </c>
      <c r="G95">
        <v>2</v>
      </c>
      <c r="H95" s="41">
        <v>11</v>
      </c>
      <c r="I95" s="41">
        <v>-1</v>
      </c>
      <c r="J95">
        <v>0</v>
      </c>
      <c r="K95" s="1">
        <f t="shared" si="4"/>
        <v>5</v>
      </c>
      <c r="L95" s="10">
        <f t="shared" si="5"/>
        <v>93</v>
      </c>
      <c r="Q95" s="1">
        <f t="shared" si="6"/>
        <v>3.7</v>
      </c>
      <c r="R95" s="1">
        <f t="shared" si="7"/>
        <v>3.03125</v>
      </c>
      <c r="S95" s="1"/>
      <c r="Z95" s="7"/>
      <c r="AA95">
        <v>0.5</v>
      </c>
      <c r="AB95"/>
      <c r="AC95">
        <v>0</v>
      </c>
    </row>
    <row r="96" spans="1:29">
      <c r="A96" s="42">
        <v>-82.9</v>
      </c>
      <c r="B96" s="42">
        <v>42.033333333333339</v>
      </c>
      <c r="C96" s="43">
        <v>191</v>
      </c>
      <c r="D96">
        <v>6133360</v>
      </c>
      <c r="E96">
        <v>1984</v>
      </c>
      <c r="F96">
        <v>4</v>
      </c>
      <c r="G96">
        <v>3</v>
      </c>
      <c r="H96" s="41">
        <v>9</v>
      </c>
      <c r="I96" s="41">
        <v>-1</v>
      </c>
      <c r="J96">
        <v>6.2</v>
      </c>
      <c r="K96" s="1">
        <f t="shared" si="4"/>
        <v>4</v>
      </c>
      <c r="L96" s="10">
        <f t="shared" si="5"/>
        <v>94</v>
      </c>
      <c r="Q96" s="1">
        <f t="shared" si="6"/>
        <v>4.05</v>
      </c>
      <c r="R96" s="1">
        <f t="shared" si="7"/>
        <v>3.4375</v>
      </c>
      <c r="S96" s="1"/>
      <c r="Z96" s="7"/>
      <c r="AA96">
        <v>0</v>
      </c>
      <c r="AB96"/>
      <c r="AC96">
        <v>6.2</v>
      </c>
    </row>
    <row r="97" spans="1:29">
      <c r="A97" s="42">
        <v>-82.9</v>
      </c>
      <c r="B97" s="42">
        <v>42.033333333333339</v>
      </c>
      <c r="C97" s="43">
        <v>191</v>
      </c>
      <c r="D97">
        <v>6133360</v>
      </c>
      <c r="E97">
        <v>1984</v>
      </c>
      <c r="F97">
        <v>4</v>
      </c>
      <c r="G97">
        <v>4</v>
      </c>
      <c r="H97" s="41">
        <v>9.5</v>
      </c>
      <c r="I97" s="41">
        <v>3.5</v>
      </c>
      <c r="J97">
        <v>7.6</v>
      </c>
      <c r="K97" s="1">
        <f t="shared" si="4"/>
        <v>6.5</v>
      </c>
      <c r="L97" s="10">
        <f t="shared" si="5"/>
        <v>95</v>
      </c>
      <c r="Q97" s="1">
        <f t="shared" si="6"/>
        <v>4.7</v>
      </c>
      <c r="R97" s="1">
        <f t="shared" si="7"/>
        <v>4.09375</v>
      </c>
      <c r="Z97" s="7"/>
      <c r="AA97">
        <v>0</v>
      </c>
      <c r="AB97"/>
      <c r="AC97">
        <v>7.6</v>
      </c>
    </row>
    <row r="98" spans="1:29">
      <c r="A98" s="42">
        <v>-82.9</v>
      </c>
      <c r="B98" s="42">
        <v>42.033333333333339</v>
      </c>
      <c r="C98" s="43">
        <v>191</v>
      </c>
      <c r="D98">
        <v>6133360</v>
      </c>
      <c r="E98">
        <v>1984</v>
      </c>
      <c r="F98">
        <v>4</v>
      </c>
      <c r="G98">
        <v>5</v>
      </c>
      <c r="H98" s="41">
        <v>5</v>
      </c>
      <c r="I98" s="41">
        <v>3</v>
      </c>
      <c r="J98">
        <v>4.0999999999999996</v>
      </c>
      <c r="K98" s="1">
        <f t="shared" si="4"/>
        <v>4</v>
      </c>
      <c r="L98" s="10">
        <f t="shared" si="5"/>
        <v>96</v>
      </c>
      <c r="Q98" s="1">
        <f t="shared" si="6"/>
        <v>4.6500000000000004</v>
      </c>
      <c r="R98" s="1">
        <f t="shared" si="7"/>
        <v>4.125</v>
      </c>
      <c r="Z98" s="7"/>
      <c r="AA98">
        <v>1.5</v>
      </c>
      <c r="AB98"/>
      <c r="AC98">
        <v>4.0999999999999996</v>
      </c>
    </row>
    <row r="99" spans="1:29">
      <c r="A99" s="42">
        <v>-82.9</v>
      </c>
      <c r="B99" s="42">
        <v>42.033333333333339</v>
      </c>
      <c r="C99" s="43">
        <v>191</v>
      </c>
      <c r="D99">
        <v>6133360</v>
      </c>
      <c r="E99">
        <v>1984</v>
      </c>
      <c r="F99">
        <v>4</v>
      </c>
      <c r="G99">
        <v>6</v>
      </c>
      <c r="H99" s="41">
        <v>4</v>
      </c>
      <c r="I99" s="41">
        <v>1.5</v>
      </c>
      <c r="J99">
        <v>0.4</v>
      </c>
      <c r="K99" s="1">
        <f t="shared" si="4"/>
        <v>2.75</v>
      </c>
      <c r="L99" s="10">
        <f t="shared" si="5"/>
        <v>97</v>
      </c>
      <c r="Q99" s="1">
        <f t="shared" si="6"/>
        <v>4.45</v>
      </c>
      <c r="R99" s="1">
        <f t="shared" si="7"/>
        <v>4.1875</v>
      </c>
      <c r="Z99" s="7"/>
      <c r="AA99">
        <v>0.9</v>
      </c>
      <c r="AB99"/>
      <c r="AC99">
        <v>0.4</v>
      </c>
    </row>
    <row r="100" spans="1:29">
      <c r="A100" s="42">
        <v>-82.9</v>
      </c>
      <c r="B100" s="42">
        <v>42.033333333333339</v>
      </c>
      <c r="C100" s="43">
        <v>191</v>
      </c>
      <c r="D100">
        <v>6133360</v>
      </c>
      <c r="E100">
        <v>1984</v>
      </c>
      <c r="F100">
        <v>4</v>
      </c>
      <c r="G100">
        <v>7</v>
      </c>
      <c r="H100" s="41">
        <v>11.5</v>
      </c>
      <c r="I100" s="41">
        <v>1</v>
      </c>
      <c r="J100">
        <v>0</v>
      </c>
      <c r="K100" s="1">
        <f t="shared" si="4"/>
        <v>6.25</v>
      </c>
      <c r="L100" s="10">
        <f t="shared" si="5"/>
        <v>98</v>
      </c>
      <c r="Q100" s="1">
        <f t="shared" si="6"/>
        <v>4.7</v>
      </c>
      <c r="R100" s="1">
        <f t="shared" si="7"/>
        <v>4.5625</v>
      </c>
      <c r="Z100" s="7"/>
      <c r="AA100">
        <v>1.2</v>
      </c>
      <c r="AB100"/>
      <c r="AC100">
        <v>0</v>
      </c>
    </row>
    <row r="101" spans="1:29">
      <c r="A101" s="42">
        <v>-82.9</v>
      </c>
      <c r="B101" s="42">
        <v>42.033333333333339</v>
      </c>
      <c r="C101" s="43">
        <v>191</v>
      </c>
      <c r="D101">
        <v>6133360</v>
      </c>
      <c r="E101">
        <v>1984</v>
      </c>
      <c r="F101">
        <v>4</v>
      </c>
      <c r="G101">
        <v>8</v>
      </c>
      <c r="H101" s="41">
        <v>8.5</v>
      </c>
      <c r="I101" s="41">
        <v>-1</v>
      </c>
      <c r="J101">
        <v>0</v>
      </c>
      <c r="K101" s="1">
        <f t="shared" si="4"/>
        <v>3.75</v>
      </c>
      <c r="L101" s="10">
        <f t="shared" si="5"/>
        <v>99</v>
      </c>
      <c r="Q101" s="1">
        <f t="shared" si="6"/>
        <v>4.6500000000000004</v>
      </c>
      <c r="R101" s="1">
        <f t="shared" si="7"/>
        <v>4.5</v>
      </c>
      <c r="Z101" s="7"/>
      <c r="AA101">
        <v>1.4</v>
      </c>
      <c r="AB101"/>
      <c r="AC101">
        <v>0</v>
      </c>
    </row>
    <row r="102" spans="1:29">
      <c r="A102" s="42">
        <v>-82.9</v>
      </c>
      <c r="B102" s="42">
        <v>42.033333333333339</v>
      </c>
      <c r="C102" s="43">
        <v>191</v>
      </c>
      <c r="D102">
        <v>6133360</v>
      </c>
      <c r="E102">
        <v>1984</v>
      </c>
      <c r="F102">
        <v>4</v>
      </c>
      <c r="G102">
        <v>9</v>
      </c>
      <c r="H102" s="41">
        <v>11</v>
      </c>
      <c r="I102" s="41">
        <v>2.5</v>
      </c>
      <c r="J102">
        <v>0</v>
      </c>
      <c r="K102" s="1">
        <f t="shared" si="4"/>
        <v>6.75</v>
      </c>
      <c r="L102" s="10">
        <f t="shared" si="5"/>
        <v>100</v>
      </c>
      <c r="Q102" s="1">
        <f t="shared" si="6"/>
        <v>4.7</v>
      </c>
      <c r="R102" s="1">
        <f t="shared" si="7"/>
        <v>4.875</v>
      </c>
      <c r="Z102" s="7"/>
      <c r="AA102">
        <v>2</v>
      </c>
      <c r="AB102"/>
      <c r="AC102">
        <v>0</v>
      </c>
    </row>
    <row r="103" spans="1:29">
      <c r="A103" s="42">
        <v>-82.9</v>
      </c>
      <c r="B103" s="42">
        <v>42.033333333333339</v>
      </c>
      <c r="C103" s="43">
        <v>191</v>
      </c>
      <c r="D103">
        <v>6133360</v>
      </c>
      <c r="E103">
        <v>1984</v>
      </c>
      <c r="F103">
        <v>4</v>
      </c>
      <c r="G103">
        <v>10</v>
      </c>
      <c r="H103" s="41">
        <v>11.5</v>
      </c>
      <c r="I103" s="41">
        <v>2</v>
      </c>
      <c r="J103">
        <v>0</v>
      </c>
      <c r="K103" s="1">
        <f t="shared" si="4"/>
        <v>6.75</v>
      </c>
      <c r="L103" s="10">
        <f t="shared" si="5"/>
        <v>101</v>
      </c>
      <c r="Q103" s="1">
        <f t="shared" si="6"/>
        <v>5.25</v>
      </c>
      <c r="R103" s="1">
        <f t="shared" si="7"/>
        <v>5.09375</v>
      </c>
      <c r="S103" s="1">
        <f t="shared" ref="S103:S114" si="8">K103-5</f>
        <v>1.75</v>
      </c>
      <c r="T103" s="7">
        <f t="shared" ref="T103:T112" si="9">T102+S103</f>
        <v>1.75</v>
      </c>
      <c r="Z103" s="7"/>
      <c r="AA103">
        <v>3</v>
      </c>
      <c r="AB103"/>
      <c r="AC103">
        <v>0</v>
      </c>
    </row>
    <row r="104" spans="1:29">
      <c r="A104" s="42">
        <v>-82.9</v>
      </c>
      <c r="B104" s="42">
        <v>42.033333333333339</v>
      </c>
      <c r="C104" s="43">
        <v>191</v>
      </c>
      <c r="D104">
        <v>6133360</v>
      </c>
      <c r="E104">
        <v>1984</v>
      </c>
      <c r="F104">
        <v>4</v>
      </c>
      <c r="G104">
        <v>11</v>
      </c>
      <c r="H104" s="41">
        <v>11.5</v>
      </c>
      <c r="I104" s="41">
        <v>-2</v>
      </c>
      <c r="J104">
        <v>0</v>
      </c>
      <c r="K104" s="1">
        <f t="shared" si="4"/>
        <v>4.75</v>
      </c>
      <c r="L104" s="10">
        <f t="shared" si="5"/>
        <v>102</v>
      </c>
      <c r="Q104" s="1">
        <f t="shared" si="6"/>
        <v>5.65</v>
      </c>
      <c r="R104" s="1">
        <f t="shared" si="7"/>
        <v>5.1875</v>
      </c>
      <c r="S104" s="21">
        <v>0</v>
      </c>
      <c r="T104" s="7">
        <f t="shared" si="9"/>
        <v>1.75</v>
      </c>
      <c r="Z104" s="7"/>
      <c r="AA104">
        <v>2.6</v>
      </c>
      <c r="AB104"/>
      <c r="AC104">
        <v>0</v>
      </c>
    </row>
    <row r="105" spans="1:29">
      <c r="A105" s="42">
        <v>-82.9</v>
      </c>
      <c r="B105" s="42">
        <v>42.033333333333339</v>
      </c>
      <c r="C105" s="43">
        <v>191</v>
      </c>
      <c r="D105">
        <v>6133360</v>
      </c>
      <c r="E105">
        <v>1984</v>
      </c>
      <c r="F105">
        <v>4</v>
      </c>
      <c r="G105">
        <v>12</v>
      </c>
      <c r="H105" s="41">
        <v>16.5</v>
      </c>
      <c r="I105" s="41">
        <v>1</v>
      </c>
      <c r="J105">
        <v>4.4000000000000004</v>
      </c>
      <c r="K105" s="1">
        <f t="shared" si="4"/>
        <v>8.75</v>
      </c>
      <c r="L105" s="10">
        <f t="shared" si="5"/>
        <v>103</v>
      </c>
      <c r="Q105" s="1">
        <f t="shared" si="6"/>
        <v>6.15</v>
      </c>
      <c r="R105" s="1">
        <f t="shared" si="7"/>
        <v>5.46875</v>
      </c>
      <c r="S105" s="1">
        <f t="shared" si="8"/>
        <v>3.75</v>
      </c>
      <c r="T105" s="7">
        <f t="shared" si="9"/>
        <v>5.5</v>
      </c>
      <c r="Z105" s="7"/>
      <c r="AA105">
        <v>1.1000000000000001</v>
      </c>
      <c r="AB105"/>
      <c r="AC105">
        <v>4.4000000000000004</v>
      </c>
    </row>
    <row r="106" spans="1:29">
      <c r="A106" s="42">
        <v>-82.9</v>
      </c>
      <c r="B106" s="42">
        <v>42.033333333333339</v>
      </c>
      <c r="C106" s="43">
        <v>191</v>
      </c>
      <c r="D106">
        <v>6133360</v>
      </c>
      <c r="E106">
        <v>1984</v>
      </c>
      <c r="F106">
        <v>4</v>
      </c>
      <c r="G106">
        <v>13</v>
      </c>
      <c r="H106" s="41">
        <v>16.5</v>
      </c>
      <c r="I106" s="41">
        <v>4.5</v>
      </c>
      <c r="J106">
        <v>0.4</v>
      </c>
      <c r="K106" s="1">
        <f t="shared" si="4"/>
        <v>10.5</v>
      </c>
      <c r="L106" s="10">
        <f t="shared" si="5"/>
        <v>104</v>
      </c>
      <c r="Q106" s="1">
        <f t="shared" si="6"/>
        <v>7.5</v>
      </c>
      <c r="R106" s="1">
        <f t="shared" si="7"/>
        <v>6.28125</v>
      </c>
      <c r="S106" s="1">
        <f t="shared" si="8"/>
        <v>5.5</v>
      </c>
      <c r="T106" s="7">
        <f t="shared" si="9"/>
        <v>11</v>
      </c>
      <c r="Z106" s="7"/>
      <c r="AA106">
        <v>1.7</v>
      </c>
      <c r="AB106"/>
      <c r="AC106">
        <v>0.4</v>
      </c>
    </row>
    <row r="107" spans="1:29">
      <c r="A107" s="42">
        <v>-82.9</v>
      </c>
      <c r="B107" s="42">
        <v>42.033333333333339</v>
      </c>
      <c r="C107" s="43">
        <v>191</v>
      </c>
      <c r="D107">
        <v>6133360</v>
      </c>
      <c r="E107">
        <v>1984</v>
      </c>
      <c r="F107">
        <v>4</v>
      </c>
      <c r="G107">
        <v>14</v>
      </c>
      <c r="H107" s="41">
        <v>12</v>
      </c>
      <c r="I107" s="41">
        <v>6</v>
      </c>
      <c r="J107">
        <v>4.4000000000000004</v>
      </c>
      <c r="K107" s="1">
        <f t="shared" si="4"/>
        <v>9</v>
      </c>
      <c r="L107" s="10">
        <f t="shared" si="5"/>
        <v>105</v>
      </c>
      <c r="Q107" s="1">
        <f t="shared" si="6"/>
        <v>7.95</v>
      </c>
      <c r="R107" s="1">
        <f t="shared" si="7"/>
        <v>7.0625</v>
      </c>
      <c r="S107" s="1">
        <f t="shared" si="8"/>
        <v>4</v>
      </c>
      <c r="T107" s="7">
        <f t="shared" si="9"/>
        <v>15</v>
      </c>
      <c r="Z107" s="7"/>
      <c r="AA107">
        <v>1</v>
      </c>
      <c r="AB107"/>
      <c r="AC107">
        <v>4.4000000000000004</v>
      </c>
    </row>
    <row r="108" spans="1:29">
      <c r="A108" s="42">
        <v>-82.9</v>
      </c>
      <c r="B108" s="42">
        <v>42.033333333333339</v>
      </c>
      <c r="C108" s="43">
        <v>191</v>
      </c>
      <c r="D108">
        <v>6133360</v>
      </c>
      <c r="E108">
        <v>1984</v>
      </c>
      <c r="F108">
        <v>4</v>
      </c>
      <c r="G108">
        <v>15</v>
      </c>
      <c r="H108" s="41">
        <v>13</v>
      </c>
      <c r="I108" s="41">
        <v>4</v>
      </c>
      <c r="J108">
        <v>4.8</v>
      </c>
      <c r="K108" s="1">
        <f t="shared" si="4"/>
        <v>8.5</v>
      </c>
      <c r="L108" s="10">
        <f t="shared" si="5"/>
        <v>106</v>
      </c>
      <c r="Q108" s="1">
        <f t="shared" si="6"/>
        <v>8.3000000000000007</v>
      </c>
      <c r="R108" s="1">
        <f t="shared" si="7"/>
        <v>7.34375</v>
      </c>
      <c r="S108" s="1">
        <f t="shared" si="8"/>
        <v>3.5</v>
      </c>
      <c r="T108" s="7">
        <f t="shared" si="9"/>
        <v>18.5</v>
      </c>
      <c r="Z108" s="7"/>
      <c r="AA108">
        <v>0</v>
      </c>
      <c r="AB108"/>
      <c r="AC108">
        <v>4.8</v>
      </c>
    </row>
    <row r="109" spans="1:29">
      <c r="A109" s="42">
        <v>-82.9</v>
      </c>
      <c r="B109" s="42">
        <v>42.033333333333339</v>
      </c>
      <c r="C109" s="43">
        <v>191</v>
      </c>
      <c r="D109">
        <v>6133360</v>
      </c>
      <c r="E109">
        <v>1984</v>
      </c>
      <c r="F109">
        <v>4</v>
      </c>
      <c r="G109">
        <v>16</v>
      </c>
      <c r="H109" s="41">
        <v>11</v>
      </c>
      <c r="I109" s="41">
        <v>5</v>
      </c>
      <c r="J109">
        <v>1.4</v>
      </c>
      <c r="K109" s="1">
        <f t="shared" si="4"/>
        <v>8</v>
      </c>
      <c r="L109" s="10">
        <f t="shared" si="5"/>
        <v>107</v>
      </c>
      <c r="Q109" s="1">
        <f t="shared" si="6"/>
        <v>8.9499999999999993</v>
      </c>
      <c r="R109" s="1">
        <f t="shared" si="7"/>
        <v>7.875</v>
      </c>
      <c r="S109" s="1">
        <f t="shared" si="8"/>
        <v>3</v>
      </c>
      <c r="T109" s="7">
        <f t="shared" si="9"/>
        <v>21.5</v>
      </c>
      <c r="Z109" s="7"/>
      <c r="AA109">
        <v>0.5</v>
      </c>
      <c r="AB109"/>
      <c r="AC109">
        <v>1.4</v>
      </c>
    </row>
    <row r="110" spans="1:29">
      <c r="A110" s="42">
        <v>-82.9</v>
      </c>
      <c r="B110" s="42">
        <v>42.033333333333339</v>
      </c>
      <c r="C110" s="43">
        <v>191</v>
      </c>
      <c r="D110">
        <v>6133360</v>
      </c>
      <c r="E110">
        <v>1984</v>
      </c>
      <c r="F110">
        <v>4</v>
      </c>
      <c r="G110">
        <v>17</v>
      </c>
      <c r="H110" s="41">
        <v>5</v>
      </c>
      <c r="I110" s="41">
        <v>2</v>
      </c>
      <c r="J110">
        <v>11.2</v>
      </c>
      <c r="K110" s="1">
        <f t="shared" si="4"/>
        <v>3.5</v>
      </c>
      <c r="L110" s="10">
        <f t="shared" si="5"/>
        <v>108</v>
      </c>
      <c r="Q110" s="1">
        <f>AVERAGE(H106:I110)</f>
        <v>7.9</v>
      </c>
      <c r="R110" s="1">
        <f t="shared" si="7"/>
        <v>7.46875</v>
      </c>
      <c r="S110" s="21">
        <v>0</v>
      </c>
      <c r="T110" s="7">
        <f t="shared" si="9"/>
        <v>21.5</v>
      </c>
      <c r="Z110" s="7"/>
      <c r="AA110">
        <v>1.5</v>
      </c>
      <c r="AB110"/>
      <c r="AC110">
        <v>11.2</v>
      </c>
    </row>
    <row r="111" spans="1:29">
      <c r="A111" s="42">
        <v>-82.9</v>
      </c>
      <c r="B111" s="42">
        <v>42.033333333333339</v>
      </c>
      <c r="C111" s="43">
        <v>191</v>
      </c>
      <c r="D111">
        <v>6133360</v>
      </c>
      <c r="E111">
        <v>1984</v>
      </c>
      <c r="F111">
        <v>4</v>
      </c>
      <c r="G111">
        <v>18</v>
      </c>
      <c r="H111" s="41">
        <v>7.5</v>
      </c>
      <c r="I111" s="41">
        <v>1.5</v>
      </c>
      <c r="J111">
        <v>0</v>
      </c>
      <c r="K111" s="1">
        <f t="shared" si="4"/>
        <v>4.5</v>
      </c>
      <c r="L111" s="10">
        <f t="shared" si="5"/>
        <v>109</v>
      </c>
      <c r="Q111" s="1">
        <f t="shared" si="6"/>
        <v>6.7</v>
      </c>
      <c r="R111" s="1">
        <f t="shared" si="7"/>
        <v>7.1875</v>
      </c>
      <c r="S111" s="21">
        <v>0</v>
      </c>
      <c r="T111" s="7">
        <f t="shared" si="9"/>
        <v>21.5</v>
      </c>
      <c r="W111" s="1"/>
      <c r="X111" s="1"/>
      <c r="Y111" s="1"/>
      <c r="Z111" s="7"/>
      <c r="AA111">
        <v>1.8</v>
      </c>
      <c r="AB111"/>
      <c r="AC111">
        <v>0</v>
      </c>
    </row>
    <row r="112" spans="1:29">
      <c r="A112" s="42">
        <v>-82.9</v>
      </c>
      <c r="B112" s="42">
        <v>42.033333333333339</v>
      </c>
      <c r="C112" s="43">
        <v>191</v>
      </c>
      <c r="D112">
        <v>6133360</v>
      </c>
      <c r="E112">
        <v>1984</v>
      </c>
      <c r="F112">
        <v>4</v>
      </c>
      <c r="G112">
        <v>19</v>
      </c>
      <c r="H112" s="41">
        <v>9.5</v>
      </c>
      <c r="I112" s="41">
        <v>-1</v>
      </c>
      <c r="J112">
        <v>8</v>
      </c>
      <c r="K112" s="1">
        <f t="shared" si="4"/>
        <v>4.25</v>
      </c>
      <c r="L112" s="10">
        <f t="shared" si="5"/>
        <v>110</v>
      </c>
      <c r="Q112" s="1">
        <f t="shared" si="6"/>
        <v>5.75</v>
      </c>
      <c r="R112" s="1">
        <f t="shared" si="7"/>
        <v>7.125</v>
      </c>
      <c r="S112" s="21">
        <v>0</v>
      </c>
      <c r="T112" s="7">
        <f t="shared" si="9"/>
        <v>21.5</v>
      </c>
      <c r="W112" s="1"/>
      <c r="X112" s="1"/>
      <c r="Y112" s="1"/>
      <c r="Z112" s="7"/>
      <c r="AA112">
        <v>0.9</v>
      </c>
      <c r="AB112"/>
      <c r="AC112">
        <v>8</v>
      </c>
    </row>
    <row r="113" spans="1:29">
      <c r="A113" s="42">
        <v>-82.9</v>
      </c>
      <c r="B113" s="42">
        <v>42.033333333333339</v>
      </c>
      <c r="C113" s="43">
        <v>191</v>
      </c>
      <c r="D113">
        <v>6133360</v>
      </c>
      <c r="E113">
        <v>1984</v>
      </c>
      <c r="F113">
        <v>4</v>
      </c>
      <c r="G113">
        <v>20</v>
      </c>
      <c r="H113" s="41">
        <v>13</v>
      </c>
      <c r="I113" s="41">
        <v>4</v>
      </c>
      <c r="J113">
        <v>0</v>
      </c>
      <c r="K113" s="1">
        <f t="shared" si="4"/>
        <v>8.5</v>
      </c>
      <c r="L113" s="10">
        <f t="shared" si="5"/>
        <v>111</v>
      </c>
      <c r="Q113" s="18">
        <f t="shared" si="6"/>
        <v>5.75</v>
      </c>
      <c r="R113" s="1">
        <f t="shared" si="7"/>
        <v>7.09375</v>
      </c>
      <c r="S113" s="1">
        <f t="shared" si="8"/>
        <v>3.5</v>
      </c>
      <c r="T113" s="7">
        <f>T112+S113</f>
        <v>25</v>
      </c>
      <c r="U113" s="21">
        <v>3.5</v>
      </c>
      <c r="V113" s="7">
        <f>V112+U113</f>
        <v>3.5</v>
      </c>
      <c r="W113" s="1"/>
      <c r="X113" s="1"/>
      <c r="Y113" s="1"/>
      <c r="Z113" s="7"/>
      <c r="AA113">
        <v>0.7</v>
      </c>
      <c r="AB113"/>
      <c r="AC113">
        <v>0</v>
      </c>
    </row>
    <row r="114" spans="1:29">
      <c r="A114" s="42">
        <v>-82.9</v>
      </c>
      <c r="B114" s="42">
        <v>42.033333333333339</v>
      </c>
      <c r="C114" s="43">
        <v>191</v>
      </c>
      <c r="D114">
        <v>6133360</v>
      </c>
      <c r="E114">
        <v>1984</v>
      </c>
      <c r="F114">
        <v>4</v>
      </c>
      <c r="G114">
        <v>21</v>
      </c>
      <c r="H114" s="41">
        <v>10</v>
      </c>
      <c r="I114" s="41">
        <v>4.5</v>
      </c>
      <c r="J114">
        <v>0</v>
      </c>
      <c r="K114" s="1">
        <f t="shared" si="4"/>
        <v>7.25</v>
      </c>
      <c r="L114" s="10">
        <f t="shared" si="5"/>
        <v>112</v>
      </c>
      <c r="Q114" s="1">
        <f t="shared" si="6"/>
        <v>5.6</v>
      </c>
      <c r="R114" s="1">
        <f t="shared" si="7"/>
        <v>6.6875</v>
      </c>
      <c r="S114" s="1">
        <f t="shared" si="8"/>
        <v>2.25</v>
      </c>
      <c r="T114" s="7">
        <f t="shared" ref="T114:T177" si="10">T113+S114</f>
        <v>27.25</v>
      </c>
      <c r="U114" s="1">
        <v>2.25</v>
      </c>
      <c r="V114" s="7">
        <f t="shared" ref="V114:V177" si="11">V113+U114</f>
        <v>5.75</v>
      </c>
      <c r="W114" s="1"/>
      <c r="X114" s="1"/>
      <c r="Y114" s="1"/>
      <c r="Z114" s="7"/>
      <c r="AA114">
        <v>1.3</v>
      </c>
      <c r="AB114"/>
      <c r="AC114">
        <v>0</v>
      </c>
    </row>
    <row r="115" spans="1:29">
      <c r="A115" s="42">
        <v>-82.9</v>
      </c>
      <c r="B115" s="42">
        <v>42.033333333333339</v>
      </c>
      <c r="C115" s="43">
        <v>191</v>
      </c>
      <c r="D115">
        <v>6133360</v>
      </c>
      <c r="E115">
        <v>1984</v>
      </c>
      <c r="F115">
        <v>4</v>
      </c>
      <c r="G115">
        <v>22</v>
      </c>
      <c r="H115" s="41">
        <v>8</v>
      </c>
      <c r="I115" s="41">
        <v>1.5</v>
      </c>
      <c r="J115">
        <v>8.8000000000000007</v>
      </c>
      <c r="K115" s="1">
        <f t="shared" si="4"/>
        <v>4.75</v>
      </c>
      <c r="L115" s="10">
        <f t="shared" si="5"/>
        <v>113</v>
      </c>
      <c r="Q115" s="1">
        <f t="shared" si="6"/>
        <v>5.85</v>
      </c>
      <c r="R115" s="1">
        <f t="shared" si="7"/>
        <v>6.15625</v>
      </c>
      <c r="S115" s="21">
        <v>0</v>
      </c>
      <c r="T115" s="7">
        <f t="shared" si="10"/>
        <v>27.25</v>
      </c>
      <c r="U115" s="21">
        <v>0</v>
      </c>
      <c r="V115" s="7">
        <f t="shared" si="11"/>
        <v>5.75</v>
      </c>
      <c r="W115" s="1"/>
      <c r="X115" s="1"/>
      <c r="Y115" s="1"/>
      <c r="Z115" s="7"/>
      <c r="AA115">
        <v>0.7</v>
      </c>
      <c r="AB115"/>
      <c r="AC115">
        <v>8.8000000000000007</v>
      </c>
    </row>
    <row r="116" spans="1:29">
      <c r="A116" s="42">
        <v>-82.9</v>
      </c>
      <c r="B116" s="42">
        <v>42.033333333333339</v>
      </c>
      <c r="C116" s="43">
        <v>191</v>
      </c>
      <c r="D116">
        <v>6133360</v>
      </c>
      <c r="E116">
        <v>1984</v>
      </c>
      <c r="F116">
        <v>4</v>
      </c>
      <c r="G116">
        <v>23</v>
      </c>
      <c r="H116" s="41">
        <v>10.5</v>
      </c>
      <c r="I116" s="41">
        <v>3</v>
      </c>
      <c r="J116">
        <v>7.4</v>
      </c>
      <c r="K116" s="1">
        <f t="shared" si="4"/>
        <v>6.75</v>
      </c>
      <c r="L116" s="10">
        <f t="shared" si="5"/>
        <v>114</v>
      </c>
      <c r="Q116" s="1">
        <f t="shared" si="6"/>
        <v>6.3</v>
      </c>
      <c r="R116" s="1">
        <f t="shared" si="7"/>
        <v>5.9375</v>
      </c>
      <c r="S116" s="1">
        <f t="shared" ref="S116:S179" si="12">K116-5</f>
        <v>1.75</v>
      </c>
      <c r="T116" s="7">
        <f t="shared" si="10"/>
        <v>29</v>
      </c>
      <c r="U116" s="1">
        <v>1.75</v>
      </c>
      <c r="V116" s="7">
        <f t="shared" si="11"/>
        <v>7.5</v>
      </c>
      <c r="W116" s="1"/>
      <c r="X116" s="1"/>
      <c r="Y116" s="1"/>
      <c r="Z116" s="7"/>
      <c r="AA116">
        <v>3.2</v>
      </c>
      <c r="AB116"/>
      <c r="AC116">
        <v>7.4</v>
      </c>
    </row>
    <row r="117" spans="1:29">
      <c r="A117" s="42">
        <v>-82.9</v>
      </c>
      <c r="B117" s="42">
        <v>42.033333333333339</v>
      </c>
      <c r="C117" s="43">
        <v>191</v>
      </c>
      <c r="D117">
        <v>6133360</v>
      </c>
      <c r="E117">
        <v>1984</v>
      </c>
      <c r="F117">
        <v>4</v>
      </c>
      <c r="G117">
        <v>24</v>
      </c>
      <c r="H117" s="41">
        <v>10</v>
      </c>
      <c r="I117" s="41">
        <v>6</v>
      </c>
      <c r="J117">
        <v>0.9</v>
      </c>
      <c r="K117" s="1">
        <f t="shared" si="4"/>
        <v>8</v>
      </c>
      <c r="L117" s="10">
        <f t="shared" si="5"/>
        <v>115</v>
      </c>
      <c r="Q117" s="1">
        <f t="shared" si="6"/>
        <v>7.05</v>
      </c>
      <c r="R117" s="1">
        <f t="shared" si="7"/>
        <v>5.9375</v>
      </c>
      <c r="S117" s="1">
        <f t="shared" si="12"/>
        <v>3</v>
      </c>
      <c r="T117" s="7">
        <f t="shared" si="10"/>
        <v>32</v>
      </c>
      <c r="U117" s="1">
        <v>3</v>
      </c>
      <c r="V117" s="7">
        <f t="shared" si="11"/>
        <v>10.5</v>
      </c>
      <c r="W117" s="1"/>
      <c r="X117" s="1"/>
      <c r="Y117" s="1"/>
      <c r="Z117" s="7"/>
      <c r="AA117">
        <v>4.2</v>
      </c>
      <c r="AB117"/>
      <c r="AC117">
        <v>0.9</v>
      </c>
    </row>
    <row r="118" spans="1:29">
      <c r="A118" s="42">
        <v>-82.9</v>
      </c>
      <c r="B118" s="42">
        <v>42.033333333333339</v>
      </c>
      <c r="C118" s="43">
        <v>191</v>
      </c>
      <c r="D118">
        <v>6133360</v>
      </c>
      <c r="E118">
        <v>1984</v>
      </c>
      <c r="F118">
        <v>4</v>
      </c>
      <c r="G118">
        <v>25</v>
      </c>
      <c r="H118" s="41">
        <v>18.5</v>
      </c>
      <c r="I118" s="41">
        <v>5.5</v>
      </c>
      <c r="J118">
        <v>0</v>
      </c>
      <c r="K118" s="1">
        <f t="shared" si="4"/>
        <v>12</v>
      </c>
      <c r="L118" s="10">
        <f t="shared" si="5"/>
        <v>116</v>
      </c>
      <c r="Q118" s="1">
        <f t="shared" si="6"/>
        <v>7.75</v>
      </c>
      <c r="R118" s="1">
        <f t="shared" si="7"/>
        <v>7</v>
      </c>
      <c r="S118" s="1">
        <f t="shared" si="12"/>
        <v>7</v>
      </c>
      <c r="T118" s="7">
        <f t="shared" si="10"/>
        <v>39</v>
      </c>
      <c r="U118" s="1">
        <v>7</v>
      </c>
      <c r="V118" s="7">
        <f t="shared" si="11"/>
        <v>17.5</v>
      </c>
      <c r="W118" s="1"/>
      <c r="X118" s="1"/>
      <c r="Y118" s="1"/>
      <c r="Z118" s="7"/>
      <c r="AA118">
        <v>3.3</v>
      </c>
      <c r="AB118"/>
      <c r="AC118">
        <v>0</v>
      </c>
    </row>
    <row r="119" spans="1:29">
      <c r="A119" s="42">
        <v>-82.9</v>
      </c>
      <c r="B119" s="42">
        <v>42.033333333333339</v>
      </c>
      <c r="C119" s="43">
        <v>191</v>
      </c>
      <c r="D119">
        <v>6133360</v>
      </c>
      <c r="E119">
        <v>1984</v>
      </c>
      <c r="F119">
        <v>4</v>
      </c>
      <c r="G119">
        <v>26</v>
      </c>
      <c r="H119" s="41">
        <v>23</v>
      </c>
      <c r="I119" s="41">
        <v>8</v>
      </c>
      <c r="J119">
        <v>8</v>
      </c>
      <c r="K119" s="1">
        <f t="shared" si="4"/>
        <v>15.5</v>
      </c>
      <c r="L119" s="10">
        <f t="shared" si="5"/>
        <v>117</v>
      </c>
      <c r="Q119" s="1">
        <f t="shared" si="6"/>
        <v>9.4</v>
      </c>
      <c r="R119" s="1">
        <f t="shared" si="7"/>
        <v>8.375</v>
      </c>
      <c r="S119" s="1">
        <f t="shared" si="12"/>
        <v>10.5</v>
      </c>
      <c r="T119" s="7">
        <f t="shared" si="10"/>
        <v>49.5</v>
      </c>
      <c r="U119" s="1">
        <v>10.5</v>
      </c>
      <c r="V119" s="7">
        <f t="shared" si="11"/>
        <v>28</v>
      </c>
      <c r="W119" s="1"/>
      <c r="X119" s="1"/>
      <c r="Y119" s="1"/>
      <c r="Z119" s="7"/>
      <c r="AA119">
        <v>3.4</v>
      </c>
      <c r="AB119"/>
      <c r="AC119">
        <v>8</v>
      </c>
    </row>
    <row r="120" spans="1:29">
      <c r="A120" s="42">
        <v>-82.9</v>
      </c>
      <c r="B120" s="42">
        <v>42.033333333333339</v>
      </c>
      <c r="C120" s="43">
        <v>191</v>
      </c>
      <c r="D120">
        <v>6133360</v>
      </c>
      <c r="E120">
        <v>1984</v>
      </c>
      <c r="F120">
        <v>4</v>
      </c>
      <c r="G120">
        <v>27</v>
      </c>
      <c r="H120" s="41">
        <v>20.5</v>
      </c>
      <c r="I120" s="41">
        <v>9</v>
      </c>
      <c r="J120">
        <v>3.8</v>
      </c>
      <c r="K120" s="1">
        <f t="shared" si="4"/>
        <v>14.75</v>
      </c>
      <c r="L120" s="10">
        <f t="shared" si="5"/>
        <v>118</v>
      </c>
      <c r="Q120" s="1">
        <f t="shared" si="6"/>
        <v>11.4</v>
      </c>
      <c r="R120" s="1">
        <f t="shared" si="7"/>
        <v>9.6875</v>
      </c>
      <c r="S120" s="1">
        <f t="shared" si="12"/>
        <v>9.75</v>
      </c>
      <c r="T120" s="7">
        <f t="shared" si="10"/>
        <v>59.25</v>
      </c>
      <c r="U120" s="1">
        <v>9.75</v>
      </c>
      <c r="V120" s="7">
        <f t="shared" si="11"/>
        <v>37.75</v>
      </c>
      <c r="W120" s="1"/>
      <c r="X120" s="1"/>
      <c r="Y120" s="1"/>
      <c r="Z120" s="7"/>
      <c r="AA120">
        <v>3.2</v>
      </c>
      <c r="AB120"/>
      <c r="AC120">
        <v>3.8</v>
      </c>
    </row>
    <row r="121" spans="1:29">
      <c r="A121" s="42">
        <v>-82.9</v>
      </c>
      <c r="B121" s="42">
        <v>42.033333333333339</v>
      </c>
      <c r="C121" s="43">
        <v>191</v>
      </c>
      <c r="D121">
        <v>6133360</v>
      </c>
      <c r="E121">
        <v>1984</v>
      </c>
      <c r="F121">
        <v>4</v>
      </c>
      <c r="G121">
        <v>28</v>
      </c>
      <c r="H121" s="41">
        <v>22</v>
      </c>
      <c r="I121" s="41">
        <v>12</v>
      </c>
      <c r="J121">
        <v>0</v>
      </c>
      <c r="K121" s="21">
        <f t="shared" si="4"/>
        <v>17</v>
      </c>
      <c r="L121" s="10">
        <f t="shared" si="5"/>
        <v>119</v>
      </c>
      <c r="Q121" s="1">
        <f t="shared" si="6"/>
        <v>13.45</v>
      </c>
      <c r="R121" s="1">
        <f t="shared" si="7"/>
        <v>10.75</v>
      </c>
      <c r="S121" s="1">
        <f t="shared" si="12"/>
        <v>12</v>
      </c>
      <c r="T121" s="7">
        <f t="shared" si="10"/>
        <v>71.25</v>
      </c>
      <c r="U121" s="1">
        <v>12</v>
      </c>
      <c r="V121" s="7">
        <f t="shared" si="11"/>
        <v>49.75</v>
      </c>
      <c r="W121" s="1">
        <f t="shared" ref="W121:W184" si="13">IF(H121&lt;10,0,(3.33*(H121-10)-0.084*(H121-10)^2))</f>
        <v>27.864000000000001</v>
      </c>
      <c r="X121" s="1">
        <f t="shared" ref="X121:X184" si="14">IF(I121&lt;4.44,0,(1.8*(I121-4.44)))</f>
        <v>13.607999999999999</v>
      </c>
      <c r="Y121" s="1">
        <f t="shared" ref="Y121:Y184" si="15">(W121+X121)/2</f>
        <v>20.736000000000001</v>
      </c>
      <c r="Z121" s="7">
        <f t="shared" ref="Z121:Z152" si="16">(Z120+Y121)</f>
        <v>20.736000000000001</v>
      </c>
      <c r="AA121">
        <v>2.4</v>
      </c>
      <c r="AB121"/>
      <c r="AC121">
        <v>0</v>
      </c>
    </row>
    <row r="122" spans="1:29">
      <c r="A122" s="42">
        <v>-82.9</v>
      </c>
      <c r="B122" s="42">
        <v>42.033333333333339</v>
      </c>
      <c r="C122" s="43">
        <v>191</v>
      </c>
      <c r="D122">
        <v>6133360</v>
      </c>
      <c r="E122">
        <v>1984</v>
      </c>
      <c r="F122">
        <v>4</v>
      </c>
      <c r="G122">
        <v>29</v>
      </c>
      <c r="H122" s="41">
        <v>18.5</v>
      </c>
      <c r="I122" s="41">
        <v>6</v>
      </c>
      <c r="J122">
        <v>1.7</v>
      </c>
      <c r="K122" s="1">
        <f t="shared" si="4"/>
        <v>12.25</v>
      </c>
      <c r="L122" s="10">
        <f t="shared" si="5"/>
        <v>120</v>
      </c>
      <c r="Q122" s="1">
        <f t="shared" si="6"/>
        <v>14.3</v>
      </c>
      <c r="R122" s="1">
        <f t="shared" si="7"/>
        <v>11.375</v>
      </c>
      <c r="S122" s="1">
        <f t="shared" si="12"/>
        <v>7.25</v>
      </c>
      <c r="T122" s="7">
        <f t="shared" si="10"/>
        <v>78.5</v>
      </c>
      <c r="U122" s="1">
        <v>7.25</v>
      </c>
      <c r="V122" s="7">
        <f t="shared" si="11"/>
        <v>57</v>
      </c>
      <c r="W122" s="1">
        <f t="shared" si="13"/>
        <v>22.236000000000001</v>
      </c>
      <c r="X122" s="1">
        <f t="shared" si="14"/>
        <v>2.8079999999999994</v>
      </c>
      <c r="Y122" s="1">
        <f t="shared" si="15"/>
        <v>12.522</v>
      </c>
      <c r="Z122" s="7">
        <f t="shared" si="16"/>
        <v>33.258000000000003</v>
      </c>
      <c r="AA122">
        <v>2.1</v>
      </c>
      <c r="AB122"/>
      <c r="AC122">
        <v>1.7</v>
      </c>
    </row>
    <row r="123" spans="1:29">
      <c r="A123" s="42">
        <v>-82.9</v>
      </c>
      <c r="B123" s="42">
        <v>42.033333333333339</v>
      </c>
      <c r="C123" s="43">
        <v>191</v>
      </c>
      <c r="D123">
        <v>6133360</v>
      </c>
      <c r="E123">
        <v>1984</v>
      </c>
      <c r="F123">
        <v>4</v>
      </c>
      <c r="G123">
        <v>30</v>
      </c>
      <c r="H123" s="41">
        <v>17.5</v>
      </c>
      <c r="I123" s="41">
        <v>10</v>
      </c>
      <c r="J123">
        <v>0</v>
      </c>
      <c r="K123" s="1">
        <f t="shared" si="4"/>
        <v>13.75</v>
      </c>
      <c r="L123" s="10">
        <f t="shared" si="5"/>
        <v>121</v>
      </c>
      <c r="Q123" s="1">
        <f t="shared" si="6"/>
        <v>14.65</v>
      </c>
      <c r="R123" s="1">
        <f t="shared" si="7"/>
        <v>12.5</v>
      </c>
      <c r="S123" s="1">
        <f t="shared" si="12"/>
        <v>8.75</v>
      </c>
      <c r="T123" s="7">
        <f t="shared" si="10"/>
        <v>87.25</v>
      </c>
      <c r="U123" s="1">
        <v>8.75</v>
      </c>
      <c r="V123" s="7">
        <f t="shared" si="11"/>
        <v>65.75</v>
      </c>
      <c r="W123" s="1">
        <f t="shared" si="13"/>
        <v>20.25</v>
      </c>
      <c r="X123" s="1">
        <f t="shared" si="14"/>
        <v>10.007999999999999</v>
      </c>
      <c r="Y123" s="1">
        <f t="shared" si="15"/>
        <v>15.129</v>
      </c>
      <c r="Z123" s="7">
        <f t="shared" si="16"/>
        <v>48.387</v>
      </c>
      <c r="AA123">
        <v>2.1</v>
      </c>
      <c r="AB123"/>
      <c r="AC123">
        <v>0</v>
      </c>
    </row>
    <row r="124" spans="1:29">
      <c r="A124" s="42">
        <v>-82.9</v>
      </c>
      <c r="B124" s="42">
        <v>42.033333333333339</v>
      </c>
      <c r="C124" s="43">
        <v>191</v>
      </c>
      <c r="D124">
        <v>6133360</v>
      </c>
      <c r="E124">
        <v>1984</v>
      </c>
      <c r="F124">
        <v>5</v>
      </c>
      <c r="G124">
        <v>1</v>
      </c>
      <c r="H124" s="41">
        <v>13.5</v>
      </c>
      <c r="I124" s="41">
        <v>4.5</v>
      </c>
      <c r="J124">
        <v>0</v>
      </c>
      <c r="K124" s="1">
        <f t="shared" si="4"/>
        <v>9</v>
      </c>
      <c r="L124" s="10">
        <f t="shared" si="5"/>
        <v>122</v>
      </c>
      <c r="Q124" s="1">
        <f t="shared" si="6"/>
        <v>13.35</v>
      </c>
      <c r="R124" s="1">
        <f t="shared" si="7"/>
        <v>12.78125</v>
      </c>
      <c r="S124" s="1">
        <f t="shared" si="12"/>
        <v>4</v>
      </c>
      <c r="T124" s="7">
        <f t="shared" si="10"/>
        <v>91.25</v>
      </c>
      <c r="U124" s="1">
        <v>4</v>
      </c>
      <c r="V124" s="7">
        <f t="shared" si="11"/>
        <v>69.75</v>
      </c>
      <c r="W124" s="1">
        <f t="shared" si="13"/>
        <v>10.626000000000001</v>
      </c>
      <c r="X124" s="1">
        <f t="shared" si="14"/>
        <v>0.1079999999999993</v>
      </c>
      <c r="Y124" s="1">
        <f t="shared" si="15"/>
        <v>5.367</v>
      </c>
      <c r="Z124" s="7">
        <f t="shared" si="16"/>
        <v>53.753999999999998</v>
      </c>
      <c r="AA124">
        <v>1.9</v>
      </c>
      <c r="AB124"/>
      <c r="AC124">
        <v>0</v>
      </c>
    </row>
    <row r="125" spans="1:29">
      <c r="A125" s="42">
        <v>-82.9</v>
      </c>
      <c r="B125" s="42">
        <v>42.033333333333339</v>
      </c>
      <c r="C125" s="43">
        <v>191</v>
      </c>
      <c r="D125">
        <v>6133360</v>
      </c>
      <c r="E125">
        <v>1984</v>
      </c>
      <c r="F125">
        <v>5</v>
      </c>
      <c r="G125">
        <v>2</v>
      </c>
      <c r="H125" s="41">
        <v>12</v>
      </c>
      <c r="I125" s="41">
        <v>1</v>
      </c>
      <c r="J125">
        <v>0</v>
      </c>
      <c r="K125" s="1">
        <f t="shared" si="4"/>
        <v>6.5</v>
      </c>
      <c r="L125" s="10">
        <f t="shared" si="5"/>
        <v>123</v>
      </c>
      <c r="Q125" s="1">
        <f t="shared" si="6"/>
        <v>11.7</v>
      </c>
      <c r="R125" s="1">
        <f t="shared" si="7"/>
        <v>12.59375</v>
      </c>
      <c r="S125" s="1">
        <f t="shared" si="12"/>
        <v>1.5</v>
      </c>
      <c r="T125" s="7">
        <f t="shared" si="10"/>
        <v>92.75</v>
      </c>
      <c r="U125" s="1">
        <v>1.5</v>
      </c>
      <c r="V125" s="7">
        <f t="shared" si="11"/>
        <v>71.25</v>
      </c>
      <c r="W125" s="1">
        <f t="shared" si="13"/>
        <v>6.3239999999999998</v>
      </c>
      <c r="X125" s="1">
        <f t="shared" si="14"/>
        <v>0</v>
      </c>
      <c r="Y125" s="1">
        <f t="shared" si="15"/>
        <v>3.1619999999999999</v>
      </c>
      <c r="Z125" s="7">
        <f t="shared" si="16"/>
        <v>56.915999999999997</v>
      </c>
      <c r="AA125">
        <v>1.4</v>
      </c>
      <c r="AB125"/>
      <c r="AC125">
        <v>0</v>
      </c>
    </row>
    <row r="126" spans="1:29">
      <c r="A126" s="42">
        <v>-82.9</v>
      </c>
      <c r="B126" s="42">
        <v>42.033333333333339</v>
      </c>
      <c r="C126" s="43">
        <v>191</v>
      </c>
      <c r="D126">
        <v>6133360</v>
      </c>
      <c r="E126">
        <v>1984</v>
      </c>
      <c r="F126">
        <v>5</v>
      </c>
      <c r="G126">
        <v>3</v>
      </c>
      <c r="H126" s="41">
        <v>13</v>
      </c>
      <c r="I126" s="41">
        <v>5</v>
      </c>
      <c r="J126">
        <v>0.4</v>
      </c>
      <c r="K126" s="1">
        <f t="shared" si="4"/>
        <v>9</v>
      </c>
      <c r="L126" s="10">
        <f t="shared" si="5"/>
        <v>124</v>
      </c>
      <c r="Q126" s="1">
        <f t="shared" si="6"/>
        <v>10.1</v>
      </c>
      <c r="R126" s="1">
        <f t="shared" si="7"/>
        <v>12.21875</v>
      </c>
      <c r="S126" s="1">
        <f t="shared" si="12"/>
        <v>4</v>
      </c>
      <c r="T126" s="7">
        <f t="shared" si="10"/>
        <v>96.75</v>
      </c>
      <c r="U126" s="1">
        <v>4</v>
      </c>
      <c r="V126" s="7">
        <f t="shared" si="11"/>
        <v>75.25</v>
      </c>
      <c r="W126" s="1">
        <f t="shared" si="13"/>
        <v>9.234</v>
      </c>
      <c r="X126" s="1">
        <f t="shared" si="14"/>
        <v>1.0079999999999993</v>
      </c>
      <c r="Y126" s="1">
        <f t="shared" si="15"/>
        <v>5.1209999999999996</v>
      </c>
      <c r="Z126" s="7">
        <f t="shared" si="16"/>
        <v>62.036999999999999</v>
      </c>
      <c r="AA126">
        <v>2.2999999999999998</v>
      </c>
      <c r="AB126"/>
      <c r="AC126">
        <v>0.4</v>
      </c>
    </row>
    <row r="127" spans="1:29">
      <c r="A127" s="42">
        <v>-82.9</v>
      </c>
      <c r="B127" s="42">
        <v>42.033333333333339</v>
      </c>
      <c r="C127" s="43">
        <v>191</v>
      </c>
      <c r="D127">
        <v>6133360</v>
      </c>
      <c r="E127">
        <v>1984</v>
      </c>
      <c r="F127">
        <v>5</v>
      </c>
      <c r="G127">
        <v>4</v>
      </c>
      <c r="H127" s="41">
        <v>12.5</v>
      </c>
      <c r="I127" s="41">
        <v>7.5</v>
      </c>
      <c r="J127">
        <v>1</v>
      </c>
      <c r="K127" s="1">
        <f t="shared" si="4"/>
        <v>10</v>
      </c>
      <c r="L127" s="10">
        <f t="shared" si="5"/>
        <v>125</v>
      </c>
      <c r="Q127" s="1">
        <f t="shared" si="6"/>
        <v>9.65</v>
      </c>
      <c r="R127" s="1">
        <f t="shared" si="7"/>
        <v>11.53125</v>
      </c>
      <c r="S127" s="1">
        <f t="shared" si="12"/>
        <v>5</v>
      </c>
      <c r="T127" s="7">
        <f t="shared" si="10"/>
        <v>101.75</v>
      </c>
      <c r="U127" s="1">
        <v>5</v>
      </c>
      <c r="V127" s="7">
        <f t="shared" si="11"/>
        <v>80.25</v>
      </c>
      <c r="W127" s="1">
        <f t="shared" si="13"/>
        <v>7.7999999999999989</v>
      </c>
      <c r="X127" s="1">
        <f t="shared" si="14"/>
        <v>5.5079999999999991</v>
      </c>
      <c r="Y127" s="1">
        <f t="shared" si="15"/>
        <v>6.653999999999999</v>
      </c>
      <c r="Z127" s="7">
        <f t="shared" si="16"/>
        <v>68.691000000000003</v>
      </c>
      <c r="AA127">
        <v>3.1</v>
      </c>
      <c r="AB127"/>
      <c r="AC127">
        <v>1</v>
      </c>
    </row>
    <row r="128" spans="1:29">
      <c r="A128" s="42">
        <v>-82.9</v>
      </c>
      <c r="B128" s="42">
        <v>42.033333333333339</v>
      </c>
      <c r="C128" s="43">
        <v>191</v>
      </c>
      <c r="D128">
        <v>6133360</v>
      </c>
      <c r="E128">
        <v>1984</v>
      </c>
      <c r="F128">
        <v>5</v>
      </c>
      <c r="G128">
        <v>5</v>
      </c>
      <c r="H128" s="41">
        <v>15</v>
      </c>
      <c r="I128" s="41">
        <v>6</v>
      </c>
      <c r="J128">
        <v>0.4</v>
      </c>
      <c r="K128" s="1">
        <f t="shared" si="4"/>
        <v>10.5</v>
      </c>
      <c r="L128" s="10">
        <f t="shared" si="5"/>
        <v>126</v>
      </c>
      <c r="Q128" s="1">
        <f t="shared" si="6"/>
        <v>9</v>
      </c>
      <c r="R128" s="1">
        <f t="shared" si="7"/>
        <v>11</v>
      </c>
      <c r="S128" s="1">
        <f t="shared" si="12"/>
        <v>5.5</v>
      </c>
      <c r="T128" s="7">
        <f t="shared" si="10"/>
        <v>107.25</v>
      </c>
      <c r="U128" s="1">
        <v>5.5</v>
      </c>
      <c r="V128" s="7">
        <f t="shared" si="11"/>
        <v>85.75</v>
      </c>
      <c r="W128" s="1">
        <f t="shared" si="13"/>
        <v>14.549999999999999</v>
      </c>
      <c r="X128" s="1">
        <f t="shared" si="14"/>
        <v>2.8079999999999994</v>
      </c>
      <c r="Y128" s="1">
        <f t="shared" si="15"/>
        <v>8.6789999999999985</v>
      </c>
      <c r="Z128" s="7">
        <f t="shared" si="16"/>
        <v>77.37</v>
      </c>
      <c r="AA128">
        <v>3.5</v>
      </c>
      <c r="AB128"/>
      <c r="AC128">
        <v>0.4</v>
      </c>
    </row>
    <row r="129" spans="1:29">
      <c r="A129" s="42">
        <v>-82.9</v>
      </c>
      <c r="B129" s="42">
        <v>42.033333333333339</v>
      </c>
      <c r="C129" s="43">
        <v>191</v>
      </c>
      <c r="D129">
        <v>6133360</v>
      </c>
      <c r="E129">
        <v>1984</v>
      </c>
      <c r="F129">
        <v>5</v>
      </c>
      <c r="G129">
        <v>6</v>
      </c>
      <c r="H129" s="41">
        <v>17.5</v>
      </c>
      <c r="I129" s="41">
        <v>6</v>
      </c>
      <c r="J129">
        <v>0.4</v>
      </c>
      <c r="K129" s="1">
        <f>AVERAGE(H129,I129)</f>
        <v>11.75</v>
      </c>
      <c r="L129" s="10">
        <f t="shared" si="5"/>
        <v>127</v>
      </c>
      <c r="Q129" s="1">
        <f t="shared" si="6"/>
        <v>9.5500000000000007</v>
      </c>
      <c r="R129" s="1">
        <f t="shared" si="7"/>
        <v>10.34375</v>
      </c>
      <c r="S129" s="1">
        <f t="shared" si="12"/>
        <v>6.75</v>
      </c>
      <c r="T129" s="7">
        <f t="shared" si="10"/>
        <v>114</v>
      </c>
      <c r="U129" s="1">
        <v>6.75</v>
      </c>
      <c r="V129" s="7">
        <f t="shared" si="11"/>
        <v>92.5</v>
      </c>
      <c r="W129" s="1">
        <f t="shared" si="13"/>
        <v>20.25</v>
      </c>
      <c r="X129" s="1">
        <f t="shared" si="14"/>
        <v>2.8079999999999994</v>
      </c>
      <c r="Y129" s="1">
        <f t="shared" si="15"/>
        <v>11.529</v>
      </c>
      <c r="Z129" s="7">
        <f t="shared" si="16"/>
        <v>88.899000000000001</v>
      </c>
      <c r="AA129">
        <v>0.9</v>
      </c>
      <c r="AB129"/>
      <c r="AC129">
        <v>0.4</v>
      </c>
    </row>
    <row r="130" spans="1:29">
      <c r="A130" s="42">
        <v>-82.9</v>
      </c>
      <c r="B130" s="42">
        <v>42.033333333333339</v>
      </c>
      <c r="C130" s="43">
        <v>191</v>
      </c>
      <c r="D130">
        <v>6133360</v>
      </c>
      <c r="E130">
        <v>1984</v>
      </c>
      <c r="F130">
        <v>5</v>
      </c>
      <c r="G130">
        <v>7</v>
      </c>
      <c r="H130" s="41">
        <v>20.5</v>
      </c>
      <c r="I130" s="41">
        <v>9</v>
      </c>
      <c r="J130">
        <v>5.8</v>
      </c>
      <c r="K130" s="1">
        <f t="shared" si="4"/>
        <v>14.75</v>
      </c>
      <c r="L130" s="10">
        <f t="shared" si="5"/>
        <v>128</v>
      </c>
      <c r="Q130" s="1">
        <f t="shared" si="6"/>
        <v>11.2</v>
      </c>
      <c r="R130" s="1">
        <f t="shared" si="7"/>
        <v>10.65625</v>
      </c>
      <c r="S130" s="1">
        <f t="shared" si="12"/>
        <v>9.75</v>
      </c>
      <c r="T130" s="7">
        <f t="shared" si="10"/>
        <v>123.75</v>
      </c>
      <c r="U130" s="1">
        <v>9.75</v>
      </c>
      <c r="V130" s="7">
        <f t="shared" si="11"/>
        <v>102.25</v>
      </c>
      <c r="W130" s="1">
        <f t="shared" si="13"/>
        <v>25.704000000000001</v>
      </c>
      <c r="X130" s="1">
        <f t="shared" si="14"/>
        <v>8.2080000000000002</v>
      </c>
      <c r="Y130" s="1">
        <f t="shared" si="15"/>
        <v>16.956</v>
      </c>
      <c r="Z130" s="7">
        <f t="shared" si="16"/>
        <v>105.855</v>
      </c>
      <c r="AA130">
        <v>1.8</v>
      </c>
      <c r="AB130"/>
      <c r="AC130">
        <v>5.8</v>
      </c>
    </row>
    <row r="131" spans="1:29">
      <c r="A131" s="42">
        <v>-82.9</v>
      </c>
      <c r="B131" s="42">
        <v>42.033333333333339</v>
      </c>
      <c r="C131" s="43">
        <v>191</v>
      </c>
      <c r="D131">
        <v>6133360</v>
      </c>
      <c r="E131">
        <v>1984</v>
      </c>
      <c r="F131">
        <v>5</v>
      </c>
      <c r="G131">
        <v>8</v>
      </c>
      <c r="H131" s="41">
        <v>11.5</v>
      </c>
      <c r="I131" s="41">
        <v>9.5</v>
      </c>
      <c r="J131">
        <v>1.6</v>
      </c>
      <c r="K131" s="1">
        <f t="shared" si="4"/>
        <v>10.5</v>
      </c>
      <c r="L131" s="10">
        <f t="shared" si="5"/>
        <v>129</v>
      </c>
      <c r="Q131" s="1">
        <f t="shared" si="6"/>
        <v>11.5</v>
      </c>
      <c r="R131" s="1">
        <f t="shared" si="7"/>
        <v>10.25</v>
      </c>
      <c r="S131" s="1">
        <f t="shared" si="12"/>
        <v>5.5</v>
      </c>
      <c r="T131" s="7">
        <f t="shared" si="10"/>
        <v>129.25</v>
      </c>
      <c r="U131" s="1">
        <v>5.5</v>
      </c>
      <c r="V131" s="7">
        <f t="shared" si="11"/>
        <v>107.75</v>
      </c>
      <c r="W131" s="1">
        <f t="shared" si="13"/>
        <v>4.806</v>
      </c>
      <c r="X131" s="1">
        <f t="shared" si="14"/>
        <v>9.1079999999999988</v>
      </c>
      <c r="Y131" s="1">
        <f t="shared" si="15"/>
        <v>6.956999999999999</v>
      </c>
      <c r="Z131" s="7">
        <f t="shared" si="16"/>
        <v>112.812</v>
      </c>
      <c r="AA131">
        <v>3.7</v>
      </c>
      <c r="AB131"/>
      <c r="AC131">
        <v>1.6</v>
      </c>
    </row>
    <row r="132" spans="1:29">
      <c r="A132" s="42">
        <v>-82.9</v>
      </c>
      <c r="B132" s="42">
        <v>42.033333333333339</v>
      </c>
      <c r="C132" s="43">
        <v>191</v>
      </c>
      <c r="D132">
        <v>6133360</v>
      </c>
      <c r="E132">
        <v>1984</v>
      </c>
      <c r="F132">
        <v>5</v>
      </c>
      <c r="G132">
        <v>9</v>
      </c>
      <c r="H132" s="41">
        <v>11.5</v>
      </c>
      <c r="I132" s="41">
        <v>3</v>
      </c>
      <c r="J132">
        <v>0.3</v>
      </c>
      <c r="K132" s="1">
        <f t="shared" ref="K132:K195" si="17">AVERAGE(H132,I132)</f>
        <v>7.25</v>
      </c>
      <c r="L132" s="10">
        <f t="shared" si="5"/>
        <v>130</v>
      </c>
      <c r="Q132" s="1">
        <f t="shared" si="6"/>
        <v>10.95</v>
      </c>
      <c r="R132" s="1">
        <f t="shared" si="7"/>
        <v>10.03125</v>
      </c>
      <c r="S132" s="1">
        <f t="shared" si="12"/>
        <v>2.25</v>
      </c>
      <c r="T132" s="7">
        <f t="shared" si="10"/>
        <v>131.5</v>
      </c>
      <c r="U132" s="1">
        <v>2.25</v>
      </c>
      <c r="V132" s="7">
        <f t="shared" si="11"/>
        <v>110</v>
      </c>
      <c r="W132" s="1">
        <f t="shared" si="13"/>
        <v>4.806</v>
      </c>
      <c r="X132" s="1">
        <f t="shared" si="14"/>
        <v>0</v>
      </c>
      <c r="Y132" s="1">
        <f t="shared" si="15"/>
        <v>2.403</v>
      </c>
      <c r="Z132" s="7">
        <f t="shared" si="16"/>
        <v>115.215</v>
      </c>
      <c r="AA132">
        <v>4.3</v>
      </c>
      <c r="AB132"/>
      <c r="AC132">
        <v>0.3</v>
      </c>
    </row>
    <row r="133" spans="1:29">
      <c r="A133" s="42">
        <v>-82.9</v>
      </c>
      <c r="B133" s="42">
        <v>42.033333333333339</v>
      </c>
      <c r="C133" s="43">
        <v>191</v>
      </c>
      <c r="D133">
        <v>6133360</v>
      </c>
      <c r="E133">
        <v>1984</v>
      </c>
      <c r="F133">
        <v>5</v>
      </c>
      <c r="G133">
        <v>10</v>
      </c>
      <c r="H133" s="41">
        <v>18.5</v>
      </c>
      <c r="I133" s="41">
        <v>4</v>
      </c>
      <c r="J133">
        <v>1.8</v>
      </c>
      <c r="K133" s="1">
        <f t="shared" si="17"/>
        <v>11.25</v>
      </c>
      <c r="L133" s="10">
        <f t="shared" si="5"/>
        <v>131</v>
      </c>
      <c r="Q133" s="1">
        <f t="shared" si="6"/>
        <v>11.1</v>
      </c>
      <c r="R133" s="1">
        <f t="shared" si="7"/>
        <v>10.625</v>
      </c>
      <c r="S133" s="1">
        <f t="shared" si="12"/>
        <v>6.25</v>
      </c>
      <c r="T133" s="7">
        <f t="shared" si="10"/>
        <v>137.75</v>
      </c>
      <c r="U133" s="1">
        <v>6.25</v>
      </c>
      <c r="V133" s="7">
        <f t="shared" si="11"/>
        <v>116.25</v>
      </c>
      <c r="W133" s="1">
        <f t="shared" si="13"/>
        <v>22.236000000000001</v>
      </c>
      <c r="X133" s="1">
        <f t="shared" si="14"/>
        <v>0</v>
      </c>
      <c r="Y133" s="1">
        <f t="shared" si="15"/>
        <v>11.118</v>
      </c>
      <c r="Z133" s="7">
        <f t="shared" si="16"/>
        <v>126.333</v>
      </c>
      <c r="AA133">
        <v>3.5</v>
      </c>
      <c r="AB133"/>
      <c r="AC133">
        <v>1.8</v>
      </c>
    </row>
    <row r="134" spans="1:29">
      <c r="A134" s="42">
        <v>-82.9</v>
      </c>
      <c r="B134" s="42">
        <v>42.033333333333339</v>
      </c>
      <c r="C134" s="43">
        <v>191</v>
      </c>
      <c r="D134">
        <v>6133360</v>
      </c>
      <c r="E134">
        <v>1984</v>
      </c>
      <c r="F134">
        <v>5</v>
      </c>
      <c r="G134">
        <v>11</v>
      </c>
      <c r="H134" s="41">
        <v>21</v>
      </c>
      <c r="I134" s="41">
        <v>5</v>
      </c>
      <c r="J134">
        <v>0</v>
      </c>
      <c r="K134" s="1">
        <f t="shared" si="17"/>
        <v>13</v>
      </c>
      <c r="L134" s="10">
        <f t="shared" ref="L134:L197" si="18">L133+1</f>
        <v>132</v>
      </c>
      <c r="Q134" s="1">
        <f t="shared" si="6"/>
        <v>11.35</v>
      </c>
      <c r="R134" s="1">
        <f t="shared" si="7"/>
        <v>11.125</v>
      </c>
      <c r="S134" s="1">
        <f t="shared" si="12"/>
        <v>8</v>
      </c>
      <c r="T134" s="7">
        <f t="shared" si="10"/>
        <v>145.75</v>
      </c>
      <c r="U134" s="1">
        <v>8</v>
      </c>
      <c r="V134" s="7">
        <f t="shared" si="11"/>
        <v>124.25</v>
      </c>
      <c r="W134" s="1">
        <f t="shared" si="13"/>
        <v>26.466000000000001</v>
      </c>
      <c r="X134" s="1">
        <f t="shared" si="14"/>
        <v>1.0079999999999993</v>
      </c>
      <c r="Y134" s="1">
        <f t="shared" si="15"/>
        <v>13.737</v>
      </c>
      <c r="Z134" s="7">
        <f t="shared" si="16"/>
        <v>140.07</v>
      </c>
      <c r="AA134">
        <v>1.2</v>
      </c>
      <c r="AB134"/>
      <c r="AC134">
        <v>0</v>
      </c>
    </row>
    <row r="135" spans="1:29">
      <c r="A135" s="42">
        <v>-82.9</v>
      </c>
      <c r="B135" s="42">
        <v>42.033333333333339</v>
      </c>
      <c r="C135" s="43">
        <v>191</v>
      </c>
      <c r="D135">
        <v>6133360</v>
      </c>
      <c r="E135">
        <v>1984</v>
      </c>
      <c r="F135">
        <v>5</v>
      </c>
      <c r="G135">
        <v>12</v>
      </c>
      <c r="H135" s="41">
        <v>20.5</v>
      </c>
      <c r="I135" s="41">
        <v>10</v>
      </c>
      <c r="J135">
        <v>0</v>
      </c>
      <c r="K135" s="1">
        <f t="shared" si="17"/>
        <v>15.25</v>
      </c>
      <c r="L135" s="10">
        <f t="shared" si="18"/>
        <v>133</v>
      </c>
      <c r="Q135" s="1">
        <f t="shared" si="6"/>
        <v>11.45</v>
      </c>
      <c r="R135" s="1">
        <f t="shared" si="7"/>
        <v>11.78125</v>
      </c>
      <c r="S135" s="1">
        <f t="shared" si="12"/>
        <v>10.25</v>
      </c>
      <c r="T135" s="7">
        <f t="shared" si="10"/>
        <v>156</v>
      </c>
      <c r="U135" s="1">
        <v>10.25</v>
      </c>
      <c r="V135" s="7">
        <f t="shared" si="11"/>
        <v>134.5</v>
      </c>
      <c r="W135" s="1">
        <f t="shared" si="13"/>
        <v>25.704000000000001</v>
      </c>
      <c r="X135" s="1">
        <f t="shared" si="14"/>
        <v>10.007999999999999</v>
      </c>
      <c r="Y135" s="1">
        <f t="shared" si="15"/>
        <v>17.856000000000002</v>
      </c>
      <c r="Z135" s="7">
        <f t="shared" si="16"/>
        <v>157.92599999999999</v>
      </c>
      <c r="AA135">
        <v>3.1</v>
      </c>
      <c r="AB135"/>
      <c r="AC135">
        <v>0</v>
      </c>
    </row>
    <row r="136" spans="1:29">
      <c r="A136" s="42">
        <v>-82.9</v>
      </c>
      <c r="B136" s="42">
        <v>42.033333333333339</v>
      </c>
      <c r="C136" s="43">
        <v>191</v>
      </c>
      <c r="D136">
        <v>6133360</v>
      </c>
      <c r="E136">
        <v>1984</v>
      </c>
      <c r="F136">
        <v>5</v>
      </c>
      <c r="G136">
        <v>13</v>
      </c>
      <c r="H136" s="41">
        <v>10</v>
      </c>
      <c r="I136" s="41">
        <v>5</v>
      </c>
      <c r="J136">
        <v>10.6</v>
      </c>
      <c r="K136" s="1">
        <f t="shared" si="17"/>
        <v>7.5</v>
      </c>
      <c r="L136" s="10">
        <f t="shared" si="18"/>
        <v>134</v>
      </c>
      <c r="Q136" s="1">
        <f t="shared" ref="Q136:Q199" si="19">AVERAGE(H132:I136)</f>
        <v>10.85</v>
      </c>
      <c r="R136" s="1">
        <f t="shared" si="7"/>
        <v>11.40625</v>
      </c>
      <c r="S136" s="1">
        <f t="shared" si="12"/>
        <v>2.5</v>
      </c>
      <c r="T136" s="7">
        <f t="shared" si="10"/>
        <v>158.5</v>
      </c>
      <c r="U136" s="1">
        <v>2.5</v>
      </c>
      <c r="V136" s="7">
        <f t="shared" si="11"/>
        <v>137</v>
      </c>
      <c r="W136" s="1">
        <f t="shared" si="13"/>
        <v>0</v>
      </c>
      <c r="X136" s="1">
        <f t="shared" si="14"/>
        <v>1.0079999999999993</v>
      </c>
      <c r="Y136" s="1">
        <f t="shared" si="15"/>
        <v>0.50399999999999967</v>
      </c>
      <c r="Z136" s="7">
        <f t="shared" si="16"/>
        <v>158.42999999999998</v>
      </c>
      <c r="AA136">
        <v>2.6</v>
      </c>
      <c r="AB136"/>
      <c r="AC136">
        <v>10.6</v>
      </c>
    </row>
    <row r="137" spans="1:29">
      <c r="A137" s="42">
        <v>-82.9</v>
      </c>
      <c r="B137" s="42">
        <v>42.033333333333339</v>
      </c>
      <c r="C137" s="43">
        <v>191</v>
      </c>
      <c r="D137">
        <v>6133360</v>
      </c>
      <c r="E137">
        <v>1984</v>
      </c>
      <c r="F137">
        <v>5</v>
      </c>
      <c r="G137">
        <v>14</v>
      </c>
      <c r="H137" s="41">
        <v>16</v>
      </c>
      <c r="I137" s="41">
        <v>3.5</v>
      </c>
      <c r="J137">
        <v>1.4</v>
      </c>
      <c r="K137" s="1">
        <f t="shared" si="17"/>
        <v>9.75</v>
      </c>
      <c r="L137" s="10">
        <f t="shared" si="18"/>
        <v>135</v>
      </c>
      <c r="Q137" s="1">
        <f t="shared" si="19"/>
        <v>11.35</v>
      </c>
      <c r="R137" s="1">
        <f t="shared" si="7"/>
        <v>11.15625</v>
      </c>
      <c r="S137" s="1">
        <f t="shared" si="12"/>
        <v>4.75</v>
      </c>
      <c r="T137" s="7">
        <f t="shared" si="10"/>
        <v>163.25</v>
      </c>
      <c r="U137" s="1">
        <v>4.75</v>
      </c>
      <c r="V137" s="7">
        <f t="shared" si="11"/>
        <v>141.75</v>
      </c>
      <c r="W137" s="1">
        <f t="shared" si="13"/>
        <v>16.956</v>
      </c>
      <c r="X137" s="1">
        <f t="shared" si="14"/>
        <v>0</v>
      </c>
      <c r="Y137" s="1">
        <f t="shared" si="15"/>
        <v>8.4779999999999998</v>
      </c>
      <c r="Z137" s="7">
        <f t="shared" si="16"/>
        <v>166.90799999999999</v>
      </c>
      <c r="AA137">
        <v>3.7</v>
      </c>
      <c r="AB137"/>
      <c r="AC137">
        <v>1.4</v>
      </c>
    </row>
    <row r="138" spans="1:29">
      <c r="A138" s="42">
        <v>-82.9</v>
      </c>
      <c r="B138" s="42">
        <v>42.033333333333339</v>
      </c>
      <c r="C138" s="43">
        <v>191</v>
      </c>
      <c r="D138">
        <v>6133360</v>
      </c>
      <c r="E138">
        <v>1984</v>
      </c>
      <c r="F138">
        <v>5</v>
      </c>
      <c r="G138">
        <v>15</v>
      </c>
      <c r="H138" s="41">
        <v>13.5</v>
      </c>
      <c r="I138" s="41">
        <v>2.5</v>
      </c>
      <c r="J138">
        <v>0</v>
      </c>
      <c r="K138" s="1">
        <f t="shared" si="17"/>
        <v>8</v>
      </c>
      <c r="L138" s="10">
        <f t="shared" si="18"/>
        <v>136</v>
      </c>
      <c r="Q138" s="1">
        <f t="shared" si="19"/>
        <v>10.7</v>
      </c>
      <c r="R138" s="1">
        <f t="shared" si="7"/>
        <v>10.3125</v>
      </c>
      <c r="S138" s="1">
        <f t="shared" si="12"/>
        <v>3</v>
      </c>
      <c r="T138" s="7">
        <f t="shared" si="10"/>
        <v>166.25</v>
      </c>
      <c r="U138" s="1">
        <v>3</v>
      </c>
      <c r="V138" s="7">
        <f t="shared" si="11"/>
        <v>144.75</v>
      </c>
      <c r="W138" s="1">
        <f t="shared" si="13"/>
        <v>10.626000000000001</v>
      </c>
      <c r="X138" s="1">
        <f t="shared" si="14"/>
        <v>0</v>
      </c>
      <c r="Y138" s="1">
        <f t="shared" si="15"/>
        <v>5.3130000000000006</v>
      </c>
      <c r="Z138" s="7">
        <f t="shared" si="16"/>
        <v>172.22099999999998</v>
      </c>
      <c r="AA138">
        <v>3.8</v>
      </c>
      <c r="AB138"/>
      <c r="AC138">
        <v>0</v>
      </c>
    </row>
    <row r="139" spans="1:29">
      <c r="A139" s="42">
        <v>-82.9</v>
      </c>
      <c r="B139" s="42">
        <v>42.033333333333339</v>
      </c>
      <c r="C139" s="43">
        <v>191</v>
      </c>
      <c r="D139">
        <v>6133360</v>
      </c>
      <c r="E139">
        <v>1984</v>
      </c>
      <c r="F139">
        <v>5</v>
      </c>
      <c r="G139">
        <v>16</v>
      </c>
      <c r="H139" s="41">
        <v>16</v>
      </c>
      <c r="I139" s="41">
        <v>0</v>
      </c>
      <c r="J139">
        <v>0</v>
      </c>
      <c r="K139" s="1">
        <f t="shared" si="17"/>
        <v>8</v>
      </c>
      <c r="L139" s="10">
        <f t="shared" si="18"/>
        <v>137</v>
      </c>
      <c r="Q139" s="1">
        <f t="shared" si="19"/>
        <v>9.6999999999999993</v>
      </c>
      <c r="R139" s="1">
        <f t="shared" ref="R139:R202" si="20">AVERAGE(H132:I139)</f>
        <v>10</v>
      </c>
      <c r="S139" s="1">
        <f t="shared" si="12"/>
        <v>3</v>
      </c>
      <c r="T139" s="7">
        <f t="shared" si="10"/>
        <v>169.25</v>
      </c>
      <c r="U139" s="1">
        <v>3</v>
      </c>
      <c r="V139" s="7">
        <f t="shared" si="11"/>
        <v>147.75</v>
      </c>
      <c r="W139" s="1">
        <f t="shared" si="13"/>
        <v>16.956</v>
      </c>
      <c r="X139" s="1">
        <f t="shared" si="14"/>
        <v>0</v>
      </c>
      <c r="Y139" s="1">
        <f t="shared" si="15"/>
        <v>8.4779999999999998</v>
      </c>
      <c r="Z139" s="7">
        <f t="shared" si="16"/>
        <v>180.69899999999998</v>
      </c>
      <c r="AA139">
        <v>5.8</v>
      </c>
      <c r="AB139"/>
      <c r="AC139">
        <v>0</v>
      </c>
    </row>
    <row r="140" spans="1:29">
      <c r="A140" s="42">
        <v>-82.9</v>
      </c>
      <c r="B140" s="42">
        <v>42.033333333333339</v>
      </c>
      <c r="C140" s="43">
        <v>191</v>
      </c>
      <c r="D140">
        <v>6133360</v>
      </c>
      <c r="E140">
        <v>1984</v>
      </c>
      <c r="F140">
        <v>5</v>
      </c>
      <c r="G140">
        <v>17</v>
      </c>
      <c r="H140" s="41">
        <v>17.5</v>
      </c>
      <c r="I140" s="41">
        <v>2</v>
      </c>
      <c r="J140">
        <v>2.1</v>
      </c>
      <c r="K140" s="1">
        <f t="shared" si="17"/>
        <v>9.75</v>
      </c>
      <c r="L140" s="10">
        <f t="shared" si="18"/>
        <v>138</v>
      </c>
      <c r="Q140" s="1">
        <f t="shared" si="19"/>
        <v>8.6</v>
      </c>
      <c r="R140" s="1">
        <f t="shared" si="20"/>
        <v>10.3125</v>
      </c>
      <c r="S140" s="1">
        <f t="shared" si="12"/>
        <v>4.75</v>
      </c>
      <c r="T140" s="7">
        <f t="shared" si="10"/>
        <v>174</v>
      </c>
      <c r="U140" s="1">
        <v>4.75</v>
      </c>
      <c r="V140" s="7">
        <f t="shared" si="11"/>
        <v>152.5</v>
      </c>
      <c r="W140" s="1">
        <f t="shared" si="13"/>
        <v>20.25</v>
      </c>
      <c r="X140" s="1">
        <f t="shared" si="14"/>
        <v>0</v>
      </c>
      <c r="Y140" s="1">
        <f t="shared" si="15"/>
        <v>10.125</v>
      </c>
      <c r="Z140" s="7">
        <f t="shared" si="16"/>
        <v>190.82399999999998</v>
      </c>
      <c r="AA140">
        <v>4.3</v>
      </c>
      <c r="AB140"/>
      <c r="AC140">
        <v>2.1</v>
      </c>
    </row>
    <row r="141" spans="1:29">
      <c r="A141" s="42">
        <v>-82.9</v>
      </c>
      <c r="B141" s="42">
        <v>42.033333333333339</v>
      </c>
      <c r="C141" s="43">
        <v>191</v>
      </c>
      <c r="D141">
        <v>6133360</v>
      </c>
      <c r="E141">
        <v>1984</v>
      </c>
      <c r="F141">
        <v>5</v>
      </c>
      <c r="G141">
        <v>18</v>
      </c>
      <c r="H141" s="41">
        <v>27</v>
      </c>
      <c r="I141" s="41">
        <v>7</v>
      </c>
      <c r="J141">
        <v>10.3</v>
      </c>
      <c r="K141" s="1">
        <f t="shared" si="17"/>
        <v>17</v>
      </c>
      <c r="L141" s="10">
        <f t="shared" si="18"/>
        <v>139</v>
      </c>
      <c r="Q141" s="1">
        <f t="shared" si="19"/>
        <v>10.5</v>
      </c>
      <c r="R141" s="1">
        <f t="shared" si="20"/>
        <v>11.03125</v>
      </c>
      <c r="S141" s="1">
        <f t="shared" si="12"/>
        <v>12</v>
      </c>
      <c r="T141" s="7">
        <f t="shared" si="10"/>
        <v>186</v>
      </c>
      <c r="U141" s="1">
        <v>12</v>
      </c>
      <c r="V141" s="7">
        <f t="shared" si="11"/>
        <v>164.5</v>
      </c>
      <c r="W141" s="1">
        <f t="shared" si="13"/>
        <v>32.334000000000003</v>
      </c>
      <c r="X141" s="1">
        <f t="shared" si="14"/>
        <v>4.6079999999999997</v>
      </c>
      <c r="Y141" s="1">
        <f t="shared" si="15"/>
        <v>18.471</v>
      </c>
      <c r="Z141" s="7">
        <f t="shared" si="16"/>
        <v>209.29499999999999</v>
      </c>
      <c r="AA141">
        <v>2</v>
      </c>
      <c r="AB141"/>
      <c r="AC141">
        <v>10.3</v>
      </c>
    </row>
    <row r="142" spans="1:29">
      <c r="A142" s="42">
        <v>-82.9</v>
      </c>
      <c r="B142" s="42">
        <v>42.033333333333339</v>
      </c>
      <c r="C142" s="43">
        <v>191</v>
      </c>
      <c r="D142">
        <v>6133360</v>
      </c>
      <c r="E142">
        <v>1984</v>
      </c>
      <c r="F142">
        <v>5</v>
      </c>
      <c r="G142">
        <v>19</v>
      </c>
      <c r="H142" s="41">
        <v>25</v>
      </c>
      <c r="I142" s="41">
        <v>13.5</v>
      </c>
      <c r="J142">
        <v>6.2</v>
      </c>
      <c r="K142" s="1">
        <f t="shared" si="17"/>
        <v>19.25</v>
      </c>
      <c r="L142" s="10">
        <f t="shared" si="18"/>
        <v>140</v>
      </c>
      <c r="Q142" s="1">
        <f t="shared" si="19"/>
        <v>12.4</v>
      </c>
      <c r="R142" s="1">
        <f t="shared" si="20"/>
        <v>11.8125</v>
      </c>
      <c r="S142" s="1">
        <f t="shared" si="12"/>
        <v>14.25</v>
      </c>
      <c r="T142" s="7">
        <f t="shared" si="10"/>
        <v>200.25</v>
      </c>
      <c r="U142" s="1">
        <v>14.25</v>
      </c>
      <c r="V142" s="7">
        <f t="shared" si="11"/>
        <v>178.75</v>
      </c>
      <c r="W142" s="1">
        <f t="shared" si="13"/>
        <v>31.05</v>
      </c>
      <c r="X142" s="1">
        <f t="shared" si="14"/>
        <v>16.308</v>
      </c>
      <c r="Y142" s="1">
        <f t="shared" si="15"/>
        <v>23.679000000000002</v>
      </c>
      <c r="Z142" s="7">
        <f t="shared" si="16"/>
        <v>232.97399999999999</v>
      </c>
      <c r="AA142">
        <v>3.7</v>
      </c>
      <c r="AB142"/>
      <c r="AC142">
        <v>6.2</v>
      </c>
    </row>
    <row r="143" spans="1:29">
      <c r="A143" s="42">
        <v>-82.9</v>
      </c>
      <c r="B143" s="42">
        <v>42.033333333333339</v>
      </c>
      <c r="C143" s="43">
        <v>191</v>
      </c>
      <c r="D143">
        <v>6133360</v>
      </c>
      <c r="E143">
        <v>1984</v>
      </c>
      <c r="F143">
        <v>5</v>
      </c>
      <c r="G143">
        <v>20</v>
      </c>
      <c r="H143" s="41">
        <v>16</v>
      </c>
      <c r="I143" s="41">
        <v>12</v>
      </c>
      <c r="J143">
        <v>8.8000000000000007</v>
      </c>
      <c r="K143" s="1">
        <f t="shared" si="17"/>
        <v>14</v>
      </c>
      <c r="L143" s="10">
        <f t="shared" si="18"/>
        <v>141</v>
      </c>
      <c r="Q143" s="1">
        <f t="shared" si="19"/>
        <v>13.6</v>
      </c>
      <c r="R143" s="1">
        <f t="shared" si="20"/>
        <v>11.65625</v>
      </c>
      <c r="S143" s="1">
        <f t="shared" si="12"/>
        <v>9</v>
      </c>
      <c r="T143" s="7">
        <f t="shared" si="10"/>
        <v>209.25</v>
      </c>
      <c r="U143" s="1">
        <v>9</v>
      </c>
      <c r="V143" s="7">
        <f t="shared" si="11"/>
        <v>187.75</v>
      </c>
      <c r="W143" s="1">
        <f t="shared" si="13"/>
        <v>16.956</v>
      </c>
      <c r="X143" s="1">
        <f t="shared" si="14"/>
        <v>13.607999999999999</v>
      </c>
      <c r="Y143" s="1">
        <f t="shared" si="15"/>
        <v>15.282</v>
      </c>
      <c r="Z143" s="7">
        <f t="shared" si="16"/>
        <v>248.256</v>
      </c>
      <c r="AA143">
        <v>3.9</v>
      </c>
      <c r="AB143"/>
      <c r="AC143">
        <v>8.8000000000000007</v>
      </c>
    </row>
    <row r="144" spans="1:29">
      <c r="A144" s="42">
        <v>-82.9</v>
      </c>
      <c r="B144" s="42">
        <v>42.033333333333339</v>
      </c>
      <c r="C144" s="43">
        <v>191</v>
      </c>
      <c r="D144">
        <v>6133360</v>
      </c>
      <c r="E144">
        <v>1984</v>
      </c>
      <c r="F144">
        <v>5</v>
      </c>
      <c r="G144">
        <v>21</v>
      </c>
      <c r="H144" s="41">
        <v>19.5</v>
      </c>
      <c r="I144" s="41">
        <v>7</v>
      </c>
      <c r="J144">
        <v>10.1</v>
      </c>
      <c r="K144" s="1">
        <f t="shared" si="17"/>
        <v>13.25</v>
      </c>
      <c r="L144" s="10">
        <f t="shared" si="18"/>
        <v>142</v>
      </c>
      <c r="Q144" s="1">
        <f t="shared" si="19"/>
        <v>14.65</v>
      </c>
      <c r="R144" s="1">
        <f t="shared" si="20"/>
        <v>12.375</v>
      </c>
      <c r="S144" s="1">
        <f t="shared" si="12"/>
        <v>8.25</v>
      </c>
      <c r="T144" s="7">
        <f t="shared" si="10"/>
        <v>217.5</v>
      </c>
      <c r="U144" s="1">
        <v>8.25</v>
      </c>
      <c r="V144" s="7">
        <f t="shared" si="11"/>
        <v>196</v>
      </c>
      <c r="W144" s="1">
        <f t="shared" si="13"/>
        <v>24.054000000000002</v>
      </c>
      <c r="X144" s="1">
        <f t="shared" si="14"/>
        <v>4.6079999999999997</v>
      </c>
      <c r="Y144" s="1">
        <f t="shared" si="15"/>
        <v>14.331000000000001</v>
      </c>
      <c r="Z144" s="7"/>
      <c r="AA144">
        <v>3.9</v>
      </c>
      <c r="AB144"/>
      <c r="AC144">
        <v>10.1</v>
      </c>
    </row>
    <row r="145" spans="1:29">
      <c r="A145" s="42">
        <v>-82.9</v>
      </c>
      <c r="B145" s="42">
        <v>42.033333333333339</v>
      </c>
      <c r="C145" s="43">
        <v>191</v>
      </c>
      <c r="D145">
        <v>6133360</v>
      </c>
      <c r="E145">
        <v>1984</v>
      </c>
      <c r="F145">
        <v>5</v>
      </c>
      <c r="G145">
        <v>22</v>
      </c>
      <c r="H145" s="41">
        <v>23.5</v>
      </c>
      <c r="I145" s="41">
        <v>14</v>
      </c>
      <c r="J145">
        <v>22</v>
      </c>
      <c r="K145" s="1">
        <f t="shared" si="17"/>
        <v>18.75</v>
      </c>
      <c r="L145" s="10">
        <f t="shared" si="18"/>
        <v>143</v>
      </c>
      <c r="Q145" s="1">
        <f t="shared" si="19"/>
        <v>16.45</v>
      </c>
      <c r="R145" s="44">
        <f t="shared" si="20"/>
        <v>13.5</v>
      </c>
      <c r="S145" s="1">
        <f t="shared" si="12"/>
        <v>13.75</v>
      </c>
      <c r="T145" s="7">
        <f t="shared" si="10"/>
        <v>231.25</v>
      </c>
      <c r="U145" s="1">
        <v>13.75</v>
      </c>
      <c r="V145" s="7">
        <f t="shared" si="11"/>
        <v>209.75</v>
      </c>
      <c r="W145" s="1">
        <f t="shared" si="13"/>
        <v>29.645999999999997</v>
      </c>
      <c r="X145" s="1">
        <f t="shared" si="14"/>
        <v>17.207999999999998</v>
      </c>
      <c r="Y145" s="1">
        <f t="shared" si="15"/>
        <v>23.427</v>
      </c>
      <c r="Z145" s="7">
        <f t="shared" si="16"/>
        <v>23.427</v>
      </c>
      <c r="AA145">
        <v>3.9</v>
      </c>
      <c r="AB145"/>
      <c r="AC145">
        <v>22</v>
      </c>
    </row>
    <row r="146" spans="1:29">
      <c r="A146" s="42">
        <v>-82.9</v>
      </c>
      <c r="B146" s="42">
        <v>42.033333333333339</v>
      </c>
      <c r="C146" s="43">
        <v>191</v>
      </c>
      <c r="D146">
        <v>6133360</v>
      </c>
      <c r="E146">
        <v>1984</v>
      </c>
      <c r="F146">
        <v>5</v>
      </c>
      <c r="G146">
        <v>23</v>
      </c>
      <c r="H146" s="41">
        <v>23</v>
      </c>
      <c r="I146" s="41">
        <v>13</v>
      </c>
      <c r="J146">
        <v>0</v>
      </c>
      <c r="K146" s="1">
        <f t="shared" si="17"/>
        <v>18</v>
      </c>
      <c r="L146" s="10">
        <f t="shared" si="18"/>
        <v>144</v>
      </c>
      <c r="Q146" s="1">
        <f t="shared" si="19"/>
        <v>16.649999999999999</v>
      </c>
      <c r="R146" s="1">
        <f t="shared" si="20"/>
        <v>14.75</v>
      </c>
      <c r="S146" s="1">
        <f t="shared" si="12"/>
        <v>13</v>
      </c>
      <c r="T146" s="7">
        <f t="shared" si="10"/>
        <v>244.25</v>
      </c>
      <c r="U146" s="1">
        <v>13</v>
      </c>
      <c r="V146" s="7">
        <f t="shared" si="11"/>
        <v>222.75</v>
      </c>
      <c r="W146" s="1">
        <f t="shared" si="13"/>
        <v>29.093999999999998</v>
      </c>
      <c r="X146" s="1">
        <f t="shared" si="14"/>
        <v>15.407999999999998</v>
      </c>
      <c r="Y146" s="1">
        <f t="shared" si="15"/>
        <v>22.250999999999998</v>
      </c>
      <c r="Z146" s="7">
        <f t="shared" si="16"/>
        <v>45.677999999999997</v>
      </c>
      <c r="AA146">
        <v>4.3</v>
      </c>
      <c r="AB146"/>
      <c r="AC146">
        <v>0</v>
      </c>
    </row>
    <row r="147" spans="1:29">
      <c r="A147" s="42">
        <v>-82.9</v>
      </c>
      <c r="B147" s="42">
        <v>42.033333333333339</v>
      </c>
      <c r="C147" s="43">
        <v>191</v>
      </c>
      <c r="D147">
        <v>6133360</v>
      </c>
      <c r="E147">
        <v>1984</v>
      </c>
      <c r="F147">
        <v>5</v>
      </c>
      <c r="G147">
        <v>24</v>
      </c>
      <c r="H147" s="41">
        <v>20.5</v>
      </c>
      <c r="I147" s="41">
        <v>8</v>
      </c>
      <c r="J147">
        <v>0</v>
      </c>
      <c r="K147" s="1">
        <f t="shared" si="17"/>
        <v>14.25</v>
      </c>
      <c r="L147" s="10">
        <f t="shared" si="18"/>
        <v>145</v>
      </c>
      <c r="Q147" s="1">
        <f t="shared" si="19"/>
        <v>15.65</v>
      </c>
      <c r="R147" s="1">
        <f t="shared" si="20"/>
        <v>15.53125</v>
      </c>
      <c r="S147" s="1">
        <f t="shared" si="12"/>
        <v>9.25</v>
      </c>
      <c r="T147" s="7">
        <f t="shared" si="10"/>
        <v>253.5</v>
      </c>
      <c r="U147" s="1">
        <v>9.25</v>
      </c>
      <c r="V147" s="7">
        <f t="shared" si="11"/>
        <v>232</v>
      </c>
      <c r="W147" s="1">
        <f t="shared" si="13"/>
        <v>25.704000000000001</v>
      </c>
      <c r="X147" s="1">
        <f t="shared" si="14"/>
        <v>6.4079999999999995</v>
      </c>
      <c r="Y147" s="1">
        <f t="shared" si="15"/>
        <v>16.056000000000001</v>
      </c>
      <c r="Z147" s="7">
        <f t="shared" si="16"/>
        <v>61.733999999999995</v>
      </c>
      <c r="AA147">
        <v>2.6</v>
      </c>
      <c r="AB147"/>
      <c r="AC147">
        <v>0</v>
      </c>
    </row>
    <row r="148" spans="1:29">
      <c r="A148" s="42">
        <v>-82.9</v>
      </c>
      <c r="B148" s="42">
        <v>42.033333333333339</v>
      </c>
      <c r="C148" s="43">
        <v>191</v>
      </c>
      <c r="D148">
        <v>6133360</v>
      </c>
      <c r="E148">
        <v>1984</v>
      </c>
      <c r="F148">
        <v>5</v>
      </c>
      <c r="G148">
        <v>25</v>
      </c>
      <c r="H148" s="41">
        <v>22.5</v>
      </c>
      <c r="I148" s="41">
        <v>9</v>
      </c>
      <c r="J148">
        <v>19.600000000000001</v>
      </c>
      <c r="K148" s="1">
        <f t="shared" si="17"/>
        <v>15.75</v>
      </c>
      <c r="L148" s="10">
        <f t="shared" si="18"/>
        <v>146</v>
      </c>
      <c r="Q148" s="1">
        <f t="shared" si="19"/>
        <v>16</v>
      </c>
      <c r="R148" s="18">
        <f t="shared" si="20"/>
        <v>16.28125</v>
      </c>
      <c r="S148" s="1">
        <f t="shared" si="12"/>
        <v>10.75</v>
      </c>
      <c r="T148" s="7">
        <f t="shared" si="10"/>
        <v>264.25</v>
      </c>
      <c r="U148" s="1">
        <v>10.75</v>
      </c>
      <c r="V148" s="7">
        <f t="shared" si="11"/>
        <v>242.75</v>
      </c>
      <c r="W148" s="1">
        <f t="shared" si="13"/>
        <v>28.5</v>
      </c>
      <c r="X148" s="1">
        <f t="shared" si="14"/>
        <v>8.2080000000000002</v>
      </c>
      <c r="Y148" s="1">
        <f t="shared" si="15"/>
        <v>18.353999999999999</v>
      </c>
      <c r="Z148" s="7">
        <f t="shared" si="16"/>
        <v>80.087999999999994</v>
      </c>
      <c r="AA148">
        <v>3</v>
      </c>
      <c r="AB148"/>
      <c r="AC148">
        <v>19.600000000000001</v>
      </c>
    </row>
    <row r="149" spans="1:29">
      <c r="A149" s="42">
        <v>-82.9</v>
      </c>
      <c r="B149" s="42">
        <v>42.033333333333339</v>
      </c>
      <c r="C149" s="43">
        <v>191</v>
      </c>
      <c r="D149">
        <v>6133360</v>
      </c>
      <c r="E149">
        <v>1984</v>
      </c>
      <c r="F149">
        <v>5</v>
      </c>
      <c r="G149">
        <v>26</v>
      </c>
      <c r="H149" s="41">
        <v>19</v>
      </c>
      <c r="I149" s="41">
        <v>14</v>
      </c>
      <c r="J149">
        <v>0</v>
      </c>
      <c r="K149" s="1">
        <f t="shared" si="17"/>
        <v>16.5</v>
      </c>
      <c r="L149" s="10">
        <f t="shared" si="18"/>
        <v>147</v>
      </c>
      <c r="Q149" s="1">
        <f t="shared" si="19"/>
        <v>16.649999999999999</v>
      </c>
      <c r="R149" s="1">
        <f t="shared" si="20"/>
        <v>16.21875</v>
      </c>
      <c r="S149" s="1">
        <f t="shared" si="12"/>
        <v>11.5</v>
      </c>
      <c r="T149" s="7">
        <f t="shared" si="10"/>
        <v>275.75</v>
      </c>
      <c r="U149" s="1">
        <v>11.5</v>
      </c>
      <c r="V149" s="7">
        <f t="shared" si="11"/>
        <v>254.25</v>
      </c>
      <c r="W149" s="1">
        <f t="shared" si="13"/>
        <v>23.165999999999997</v>
      </c>
      <c r="X149" s="1">
        <f t="shared" si="14"/>
        <v>17.207999999999998</v>
      </c>
      <c r="Y149" s="1">
        <f t="shared" si="15"/>
        <v>20.186999999999998</v>
      </c>
      <c r="Z149" s="7">
        <f t="shared" si="16"/>
        <v>100.27499999999999</v>
      </c>
      <c r="AA149">
        <v>1.3</v>
      </c>
      <c r="AB149"/>
      <c r="AC149">
        <v>0</v>
      </c>
    </row>
    <row r="150" spans="1:29">
      <c r="A150" s="42">
        <v>-82.9</v>
      </c>
      <c r="B150" s="42">
        <v>42.033333333333339</v>
      </c>
      <c r="C150" s="43">
        <v>191</v>
      </c>
      <c r="D150">
        <v>6133360</v>
      </c>
      <c r="E150">
        <v>1984</v>
      </c>
      <c r="F150">
        <v>5</v>
      </c>
      <c r="G150">
        <v>27</v>
      </c>
      <c r="H150" s="41">
        <v>17</v>
      </c>
      <c r="I150" s="41">
        <v>7.5</v>
      </c>
      <c r="J150">
        <v>1.6</v>
      </c>
      <c r="K150" s="1">
        <f t="shared" si="17"/>
        <v>12.25</v>
      </c>
      <c r="L150" s="10">
        <f t="shared" si="18"/>
        <v>148</v>
      </c>
      <c r="Q150" s="1">
        <f t="shared" si="19"/>
        <v>15.35</v>
      </c>
      <c r="R150" s="1">
        <f t="shared" si="20"/>
        <v>15.34375</v>
      </c>
      <c r="S150" s="1">
        <f t="shared" si="12"/>
        <v>7.25</v>
      </c>
      <c r="T150" s="7">
        <f t="shared" si="10"/>
        <v>283</v>
      </c>
      <c r="U150" s="1">
        <v>7.25</v>
      </c>
      <c r="V150" s="7">
        <f t="shared" si="11"/>
        <v>261.5</v>
      </c>
      <c r="W150" s="1">
        <f t="shared" si="13"/>
        <v>19.194000000000003</v>
      </c>
      <c r="X150" s="1">
        <f t="shared" si="14"/>
        <v>5.5079999999999991</v>
      </c>
      <c r="Y150" s="1">
        <f t="shared" si="15"/>
        <v>12.351000000000001</v>
      </c>
      <c r="Z150" s="7">
        <f t="shared" si="16"/>
        <v>112.62599999999999</v>
      </c>
      <c r="AA150">
        <v>1.3</v>
      </c>
      <c r="AB150"/>
      <c r="AC150">
        <v>1.6</v>
      </c>
    </row>
    <row r="151" spans="1:29">
      <c r="A151" s="42">
        <v>-82.9</v>
      </c>
      <c r="B151" s="42">
        <v>42.033333333333339</v>
      </c>
      <c r="C151" s="43">
        <v>191</v>
      </c>
      <c r="D151">
        <v>6133360</v>
      </c>
      <c r="E151">
        <v>1984</v>
      </c>
      <c r="F151">
        <v>5</v>
      </c>
      <c r="G151">
        <v>28</v>
      </c>
      <c r="H151" s="41">
        <v>11.5</v>
      </c>
      <c r="I151" s="41">
        <v>8</v>
      </c>
      <c r="J151">
        <v>10.8</v>
      </c>
      <c r="K151" s="1">
        <f t="shared" si="17"/>
        <v>9.75</v>
      </c>
      <c r="L151" s="10">
        <f t="shared" si="18"/>
        <v>149</v>
      </c>
      <c r="Q151" s="1">
        <f t="shared" si="19"/>
        <v>13.7</v>
      </c>
      <c r="R151" s="1">
        <f t="shared" si="20"/>
        <v>14.8125</v>
      </c>
      <c r="S151" s="1">
        <f t="shared" si="12"/>
        <v>4.75</v>
      </c>
      <c r="T151" s="7">
        <f t="shared" si="10"/>
        <v>287.75</v>
      </c>
      <c r="U151" s="1">
        <v>4.75</v>
      </c>
      <c r="V151" s="7">
        <f t="shared" si="11"/>
        <v>266.25</v>
      </c>
      <c r="W151" s="1">
        <f t="shared" si="13"/>
        <v>4.806</v>
      </c>
      <c r="X151" s="1">
        <f t="shared" si="14"/>
        <v>6.4079999999999995</v>
      </c>
      <c r="Y151" s="1">
        <f t="shared" si="15"/>
        <v>5.6069999999999993</v>
      </c>
      <c r="Z151" s="7">
        <f t="shared" si="16"/>
        <v>118.23299999999999</v>
      </c>
      <c r="AA151">
        <v>2</v>
      </c>
      <c r="AB151"/>
      <c r="AC151">
        <v>10.8</v>
      </c>
    </row>
    <row r="152" spans="1:29">
      <c r="A152" s="42">
        <v>-82.9</v>
      </c>
      <c r="B152" s="42">
        <v>42.033333333333339</v>
      </c>
      <c r="C152" s="43">
        <v>191</v>
      </c>
      <c r="D152">
        <v>6133360</v>
      </c>
      <c r="E152">
        <v>1984</v>
      </c>
      <c r="F152">
        <v>5</v>
      </c>
      <c r="G152">
        <v>29</v>
      </c>
      <c r="H152" s="41">
        <v>10</v>
      </c>
      <c r="I152" s="41">
        <v>5</v>
      </c>
      <c r="J152">
        <v>0.6</v>
      </c>
      <c r="K152" s="1">
        <f t="shared" si="17"/>
        <v>7.5</v>
      </c>
      <c r="L152" s="10">
        <f t="shared" si="18"/>
        <v>150</v>
      </c>
      <c r="Q152" s="1">
        <f t="shared" si="19"/>
        <v>12.35</v>
      </c>
      <c r="R152" s="1">
        <f t="shared" si="20"/>
        <v>14.09375</v>
      </c>
      <c r="S152" s="1">
        <f t="shared" si="12"/>
        <v>2.5</v>
      </c>
      <c r="T152" s="7">
        <f t="shared" si="10"/>
        <v>290.25</v>
      </c>
      <c r="U152" s="1">
        <v>2.5</v>
      </c>
      <c r="V152" s="7">
        <f t="shared" si="11"/>
        <v>268.75</v>
      </c>
      <c r="W152" s="1">
        <f t="shared" si="13"/>
        <v>0</v>
      </c>
      <c r="X152" s="1">
        <f t="shared" si="14"/>
        <v>1.0079999999999993</v>
      </c>
      <c r="Y152" s="1">
        <f t="shared" si="15"/>
        <v>0.50399999999999967</v>
      </c>
      <c r="Z152" s="7">
        <f t="shared" si="16"/>
        <v>118.73699999999999</v>
      </c>
      <c r="AA152">
        <v>4.5</v>
      </c>
      <c r="AB152"/>
      <c r="AC152">
        <v>0.6</v>
      </c>
    </row>
    <row r="153" spans="1:29">
      <c r="A153" s="42">
        <v>-82.9</v>
      </c>
      <c r="B153" s="42">
        <v>42.033333333333339</v>
      </c>
      <c r="C153" s="43">
        <v>191</v>
      </c>
      <c r="D153">
        <v>6133360</v>
      </c>
      <c r="E153">
        <v>1984</v>
      </c>
      <c r="F153">
        <v>5</v>
      </c>
      <c r="G153">
        <v>30</v>
      </c>
      <c r="H153" s="41">
        <v>12.5</v>
      </c>
      <c r="I153" s="41">
        <v>5.5</v>
      </c>
      <c r="J153">
        <v>0.9</v>
      </c>
      <c r="K153" s="1">
        <f t="shared" si="17"/>
        <v>9</v>
      </c>
      <c r="L153" s="10">
        <f t="shared" si="18"/>
        <v>151</v>
      </c>
      <c r="Q153" s="1">
        <f t="shared" si="19"/>
        <v>11</v>
      </c>
      <c r="R153" s="1">
        <f t="shared" si="20"/>
        <v>12.875</v>
      </c>
      <c r="S153" s="1">
        <f t="shared" si="12"/>
        <v>4</v>
      </c>
      <c r="T153" s="7">
        <f t="shared" si="10"/>
        <v>294.25</v>
      </c>
      <c r="U153" s="1">
        <v>4</v>
      </c>
      <c r="V153" s="7">
        <f t="shared" si="11"/>
        <v>272.75</v>
      </c>
      <c r="W153" s="1">
        <f t="shared" si="13"/>
        <v>7.7999999999999989</v>
      </c>
      <c r="X153" s="1">
        <f t="shared" si="14"/>
        <v>1.9079999999999993</v>
      </c>
      <c r="Y153" s="1">
        <f t="shared" si="15"/>
        <v>4.8539999999999992</v>
      </c>
      <c r="Z153" s="7">
        <f>(Z152+Y153)</f>
        <v>123.59099999999999</v>
      </c>
      <c r="AA153">
        <v>4.4000000000000004</v>
      </c>
      <c r="AB153"/>
      <c r="AC153">
        <v>0.9</v>
      </c>
    </row>
    <row r="154" spans="1:29">
      <c r="A154" s="42">
        <v>-82.9</v>
      </c>
      <c r="B154" s="42">
        <v>42.033333333333339</v>
      </c>
      <c r="C154" s="43">
        <v>191</v>
      </c>
      <c r="D154">
        <v>6133360</v>
      </c>
      <c r="E154">
        <v>1984</v>
      </c>
      <c r="F154">
        <v>5</v>
      </c>
      <c r="G154">
        <v>31</v>
      </c>
      <c r="H154" s="41">
        <v>20</v>
      </c>
      <c r="I154" s="41">
        <v>3.5</v>
      </c>
      <c r="J154">
        <v>0</v>
      </c>
      <c r="K154" s="1">
        <f t="shared" si="17"/>
        <v>11.75</v>
      </c>
      <c r="L154" s="10">
        <f t="shared" si="18"/>
        <v>152</v>
      </c>
      <c r="Q154" s="1">
        <f t="shared" si="19"/>
        <v>10.050000000000001</v>
      </c>
      <c r="R154" s="1">
        <f t="shared" si="20"/>
        <v>12.09375</v>
      </c>
      <c r="S154" s="1">
        <f t="shared" si="12"/>
        <v>6.75</v>
      </c>
      <c r="T154" s="7">
        <f t="shared" si="10"/>
        <v>301</v>
      </c>
      <c r="U154" s="1">
        <v>6.75</v>
      </c>
      <c r="V154" s="7">
        <f t="shared" si="11"/>
        <v>279.5</v>
      </c>
      <c r="W154" s="1">
        <f t="shared" si="13"/>
        <v>24.9</v>
      </c>
      <c r="X154" s="1">
        <f t="shared" si="14"/>
        <v>0</v>
      </c>
      <c r="Y154" s="1">
        <f t="shared" si="15"/>
        <v>12.45</v>
      </c>
      <c r="Z154" s="7">
        <f t="shared" ref="Z154:Z217" si="21">(Z153+Y154)</f>
        <v>136.041</v>
      </c>
      <c r="AA154">
        <v>4.3</v>
      </c>
      <c r="AB154"/>
      <c r="AC154">
        <v>0</v>
      </c>
    </row>
    <row r="155" spans="1:29">
      <c r="A155" s="42">
        <v>-82.9</v>
      </c>
      <c r="B155" s="42">
        <v>42.033333333333339</v>
      </c>
      <c r="C155" s="43">
        <v>191</v>
      </c>
      <c r="D155">
        <v>6133360</v>
      </c>
      <c r="E155">
        <v>1984</v>
      </c>
      <c r="F155">
        <v>6</v>
      </c>
      <c r="G155">
        <v>1</v>
      </c>
      <c r="H155" s="41">
        <v>23</v>
      </c>
      <c r="I155" s="41">
        <v>10</v>
      </c>
      <c r="J155">
        <v>0</v>
      </c>
      <c r="K155" s="1">
        <f t="shared" si="17"/>
        <v>16.5</v>
      </c>
      <c r="L155" s="10">
        <f t="shared" si="18"/>
        <v>153</v>
      </c>
      <c r="Q155" s="1">
        <f t="shared" si="19"/>
        <v>10.9</v>
      </c>
      <c r="R155" s="1">
        <f t="shared" si="20"/>
        <v>12.375</v>
      </c>
      <c r="S155" s="1">
        <f t="shared" si="12"/>
        <v>11.5</v>
      </c>
      <c r="T155" s="7">
        <f t="shared" si="10"/>
        <v>312.5</v>
      </c>
      <c r="U155" s="1">
        <v>11.5</v>
      </c>
      <c r="V155" s="7">
        <f t="shared" si="11"/>
        <v>291</v>
      </c>
      <c r="W155" s="1">
        <f t="shared" si="13"/>
        <v>29.093999999999998</v>
      </c>
      <c r="X155" s="1">
        <f t="shared" si="14"/>
        <v>10.007999999999999</v>
      </c>
      <c r="Y155" s="1">
        <f t="shared" si="15"/>
        <v>19.550999999999998</v>
      </c>
      <c r="Z155" s="7">
        <f t="shared" si="21"/>
        <v>155.59199999999998</v>
      </c>
      <c r="AA155">
        <v>4.5999999999999996</v>
      </c>
      <c r="AB155"/>
      <c r="AC155">
        <v>0</v>
      </c>
    </row>
    <row r="156" spans="1:29">
      <c r="A156" s="42">
        <v>-82.9</v>
      </c>
      <c r="B156" s="42">
        <v>42.033333333333339</v>
      </c>
      <c r="C156" s="43">
        <v>191</v>
      </c>
      <c r="D156">
        <v>6133360</v>
      </c>
      <c r="E156">
        <v>1984</v>
      </c>
      <c r="F156">
        <v>6</v>
      </c>
      <c r="G156">
        <v>2</v>
      </c>
      <c r="H156" s="41">
        <v>23</v>
      </c>
      <c r="I156" s="41">
        <v>11</v>
      </c>
      <c r="J156">
        <v>2.4</v>
      </c>
      <c r="K156" s="1">
        <f t="shared" si="17"/>
        <v>17</v>
      </c>
      <c r="L156" s="10">
        <f t="shared" si="18"/>
        <v>154</v>
      </c>
      <c r="Q156" s="1">
        <f t="shared" si="19"/>
        <v>12.35</v>
      </c>
      <c r="R156" s="1">
        <f t="shared" si="20"/>
        <v>12.53125</v>
      </c>
      <c r="S156" s="1">
        <f t="shared" si="12"/>
        <v>12</v>
      </c>
      <c r="T156" s="7">
        <f t="shared" si="10"/>
        <v>324.5</v>
      </c>
      <c r="U156" s="1">
        <v>12</v>
      </c>
      <c r="V156" s="7">
        <f t="shared" si="11"/>
        <v>303</v>
      </c>
      <c r="W156" s="1">
        <f t="shared" si="13"/>
        <v>29.093999999999998</v>
      </c>
      <c r="X156" s="1">
        <f t="shared" si="14"/>
        <v>11.808</v>
      </c>
      <c r="Y156" s="1">
        <f t="shared" si="15"/>
        <v>20.451000000000001</v>
      </c>
      <c r="Z156" s="7">
        <f t="shared" si="21"/>
        <v>176.04299999999998</v>
      </c>
      <c r="AA156">
        <v>5.0999999999999996</v>
      </c>
      <c r="AB156"/>
      <c r="AC156">
        <v>2.4</v>
      </c>
    </row>
    <row r="157" spans="1:29">
      <c r="A157" s="42">
        <v>-82.9</v>
      </c>
      <c r="B157" s="42">
        <v>42.033333333333339</v>
      </c>
      <c r="C157" s="43">
        <v>191</v>
      </c>
      <c r="D157">
        <v>6133360</v>
      </c>
      <c r="E157">
        <v>1984</v>
      </c>
      <c r="F157">
        <v>6</v>
      </c>
      <c r="G157">
        <v>3</v>
      </c>
      <c r="H157" s="41">
        <v>25.5</v>
      </c>
      <c r="I157" s="41">
        <v>14</v>
      </c>
      <c r="J157">
        <v>0</v>
      </c>
      <c r="K157" s="1">
        <f t="shared" si="17"/>
        <v>19.75</v>
      </c>
      <c r="L157" s="10">
        <f t="shared" si="18"/>
        <v>155</v>
      </c>
      <c r="Q157" s="1">
        <f t="shared" si="19"/>
        <v>14.8</v>
      </c>
      <c r="R157" s="1">
        <f t="shared" si="20"/>
        <v>12.9375</v>
      </c>
      <c r="S157" s="1">
        <f t="shared" si="12"/>
        <v>14.75</v>
      </c>
      <c r="T157" s="7">
        <f t="shared" si="10"/>
        <v>339.25</v>
      </c>
      <c r="U157" s="1">
        <v>14.75</v>
      </c>
      <c r="V157" s="7">
        <f t="shared" si="11"/>
        <v>317.75</v>
      </c>
      <c r="W157" s="1">
        <f t="shared" si="13"/>
        <v>31.434000000000001</v>
      </c>
      <c r="X157" s="1">
        <f t="shared" si="14"/>
        <v>17.207999999999998</v>
      </c>
      <c r="Y157" s="1">
        <f t="shared" si="15"/>
        <v>24.320999999999998</v>
      </c>
      <c r="Z157" s="7">
        <f t="shared" si="21"/>
        <v>200.36399999999998</v>
      </c>
      <c r="AA157">
        <v>4.9000000000000004</v>
      </c>
      <c r="AB157"/>
      <c r="AC157">
        <v>0</v>
      </c>
    </row>
    <row r="158" spans="1:29">
      <c r="A158" s="42">
        <v>-82.9</v>
      </c>
      <c r="B158" s="42">
        <v>42.033333333333339</v>
      </c>
      <c r="C158" s="43">
        <v>191</v>
      </c>
      <c r="D158">
        <v>6133360</v>
      </c>
      <c r="E158">
        <v>1984</v>
      </c>
      <c r="F158">
        <v>6</v>
      </c>
      <c r="G158">
        <v>4</v>
      </c>
      <c r="H158" s="41">
        <v>26</v>
      </c>
      <c r="I158" s="41">
        <v>11</v>
      </c>
      <c r="J158">
        <v>2</v>
      </c>
      <c r="K158" s="1">
        <f t="shared" si="17"/>
        <v>18.5</v>
      </c>
      <c r="L158" s="10">
        <f t="shared" si="18"/>
        <v>156</v>
      </c>
      <c r="Q158" s="1">
        <f t="shared" si="19"/>
        <v>16.7</v>
      </c>
      <c r="R158" s="1">
        <f t="shared" si="20"/>
        <v>13.71875</v>
      </c>
      <c r="S158" s="1">
        <f t="shared" si="12"/>
        <v>13.5</v>
      </c>
      <c r="T158" s="7">
        <f t="shared" si="10"/>
        <v>352.75</v>
      </c>
      <c r="U158" s="1">
        <v>13.5</v>
      </c>
      <c r="V158" s="7">
        <f t="shared" si="11"/>
        <v>331.25</v>
      </c>
      <c r="W158" s="1">
        <f t="shared" si="13"/>
        <v>31.776</v>
      </c>
      <c r="X158" s="1">
        <f t="shared" si="14"/>
        <v>11.808</v>
      </c>
      <c r="Y158" s="1">
        <f t="shared" si="15"/>
        <v>21.792000000000002</v>
      </c>
      <c r="Z158" s="7">
        <f t="shared" si="21"/>
        <v>222.15599999999998</v>
      </c>
      <c r="AA158">
        <v>4.9000000000000004</v>
      </c>
      <c r="AB158"/>
      <c r="AC158">
        <v>2</v>
      </c>
    </row>
    <row r="159" spans="1:29">
      <c r="A159" s="42">
        <v>-82.9</v>
      </c>
      <c r="B159" s="42">
        <v>42.033333333333339</v>
      </c>
      <c r="C159" s="43">
        <v>191</v>
      </c>
      <c r="D159">
        <v>6133360</v>
      </c>
      <c r="E159">
        <v>1984</v>
      </c>
      <c r="F159">
        <v>6</v>
      </c>
      <c r="G159">
        <v>5</v>
      </c>
      <c r="H159" s="41">
        <v>28</v>
      </c>
      <c r="I159" s="41">
        <v>16.5</v>
      </c>
      <c r="J159">
        <v>0</v>
      </c>
      <c r="K159" s="1">
        <f t="shared" si="17"/>
        <v>22.25</v>
      </c>
      <c r="L159" s="10">
        <f t="shared" si="18"/>
        <v>157</v>
      </c>
      <c r="Q159" s="1">
        <f t="shared" si="19"/>
        <v>18.8</v>
      </c>
      <c r="R159" s="1">
        <f t="shared" si="20"/>
        <v>15.28125</v>
      </c>
      <c r="S159" s="1">
        <f t="shared" si="12"/>
        <v>17.25</v>
      </c>
      <c r="T159" s="7">
        <f t="shared" si="10"/>
        <v>370</v>
      </c>
      <c r="U159" s="1">
        <v>17.25</v>
      </c>
      <c r="V159" s="7">
        <f t="shared" si="11"/>
        <v>348.5</v>
      </c>
      <c r="W159" s="1">
        <f t="shared" si="13"/>
        <v>32.723999999999997</v>
      </c>
      <c r="X159" s="1">
        <f t="shared" si="14"/>
        <v>21.707999999999998</v>
      </c>
      <c r="Y159" s="1">
        <f t="shared" si="15"/>
        <v>27.215999999999998</v>
      </c>
      <c r="Z159" s="7">
        <f t="shared" si="21"/>
        <v>249.37199999999999</v>
      </c>
      <c r="AA159">
        <v>4.5999999999999996</v>
      </c>
      <c r="AB159"/>
      <c r="AC159">
        <v>0</v>
      </c>
    </row>
    <row r="160" spans="1:29">
      <c r="A160" s="42">
        <v>-82.9</v>
      </c>
      <c r="B160" s="42">
        <v>42.033333333333339</v>
      </c>
      <c r="C160" s="43">
        <v>191</v>
      </c>
      <c r="D160">
        <v>6133360</v>
      </c>
      <c r="E160">
        <v>1984</v>
      </c>
      <c r="F160">
        <v>6</v>
      </c>
      <c r="G160">
        <v>6</v>
      </c>
      <c r="H160" s="41">
        <v>29.5</v>
      </c>
      <c r="I160" s="41">
        <v>20</v>
      </c>
      <c r="J160">
        <v>10.4</v>
      </c>
      <c r="K160" s="1">
        <f t="shared" si="17"/>
        <v>24.75</v>
      </c>
      <c r="L160" s="10">
        <f t="shared" si="18"/>
        <v>158</v>
      </c>
      <c r="Q160" s="1">
        <f t="shared" si="19"/>
        <v>20.45</v>
      </c>
      <c r="R160" s="1">
        <f t="shared" si="20"/>
        <v>17.4375</v>
      </c>
      <c r="S160" s="1">
        <f t="shared" si="12"/>
        <v>19.75</v>
      </c>
      <c r="T160" s="7">
        <f t="shared" si="10"/>
        <v>389.75</v>
      </c>
      <c r="U160" s="1">
        <v>19.75</v>
      </c>
      <c r="V160" s="7">
        <f t="shared" si="11"/>
        <v>368.25</v>
      </c>
      <c r="W160" s="1">
        <f t="shared" si="13"/>
        <v>32.994</v>
      </c>
      <c r="X160" s="1">
        <f t="shared" si="14"/>
        <v>28.007999999999999</v>
      </c>
      <c r="Y160" s="1">
        <f t="shared" si="15"/>
        <v>30.500999999999998</v>
      </c>
      <c r="Z160" s="7">
        <f t="shared" si="21"/>
        <v>279.87299999999999</v>
      </c>
      <c r="AA160">
        <v>4.7</v>
      </c>
      <c r="AB160"/>
      <c r="AC160">
        <v>10.4</v>
      </c>
    </row>
    <row r="161" spans="1:29">
      <c r="A161" s="42">
        <v>-82.9</v>
      </c>
      <c r="B161" s="42">
        <v>42.033333333333339</v>
      </c>
      <c r="C161" s="43">
        <v>191</v>
      </c>
      <c r="D161">
        <v>6133360</v>
      </c>
      <c r="E161">
        <v>1984</v>
      </c>
      <c r="F161">
        <v>6</v>
      </c>
      <c r="G161">
        <v>7</v>
      </c>
      <c r="H161" s="41">
        <v>29</v>
      </c>
      <c r="I161" s="41">
        <v>20.5</v>
      </c>
      <c r="J161">
        <v>0</v>
      </c>
      <c r="K161" s="1">
        <f t="shared" si="17"/>
        <v>24.75</v>
      </c>
      <c r="L161" s="10">
        <f t="shared" si="18"/>
        <v>159</v>
      </c>
      <c r="Q161" s="1">
        <f t="shared" si="19"/>
        <v>22</v>
      </c>
      <c r="R161" s="1">
        <f t="shared" si="20"/>
        <v>19.40625</v>
      </c>
      <c r="S161" s="1">
        <f t="shared" si="12"/>
        <v>19.75</v>
      </c>
      <c r="T161" s="7">
        <f t="shared" si="10"/>
        <v>409.5</v>
      </c>
      <c r="U161" s="1">
        <v>19.75</v>
      </c>
      <c r="V161" s="7">
        <f t="shared" si="11"/>
        <v>388</v>
      </c>
      <c r="W161" s="1">
        <f t="shared" si="13"/>
        <v>32.945999999999998</v>
      </c>
      <c r="X161" s="1">
        <f t="shared" si="14"/>
        <v>28.907999999999998</v>
      </c>
      <c r="Y161" s="1">
        <f t="shared" si="15"/>
        <v>30.927</v>
      </c>
      <c r="Z161" s="7">
        <f t="shared" si="21"/>
        <v>310.8</v>
      </c>
      <c r="AA161">
        <v>5.5</v>
      </c>
      <c r="AB161"/>
      <c r="AC161">
        <v>0</v>
      </c>
    </row>
    <row r="162" spans="1:29">
      <c r="A162" s="42">
        <v>-82.9</v>
      </c>
      <c r="B162" s="42">
        <v>42.033333333333339</v>
      </c>
      <c r="C162" s="43">
        <v>191</v>
      </c>
      <c r="D162">
        <v>6133360</v>
      </c>
      <c r="E162">
        <v>1984</v>
      </c>
      <c r="F162">
        <v>6</v>
      </c>
      <c r="G162">
        <v>8</v>
      </c>
      <c r="H162" s="41">
        <v>29.5</v>
      </c>
      <c r="I162" s="41">
        <v>21</v>
      </c>
      <c r="J162">
        <v>0</v>
      </c>
      <c r="K162" s="1">
        <f t="shared" si="17"/>
        <v>25.25</v>
      </c>
      <c r="L162" s="10">
        <f t="shared" si="18"/>
        <v>160</v>
      </c>
      <c r="Q162" s="1">
        <f t="shared" si="19"/>
        <v>23.1</v>
      </c>
      <c r="R162" s="1">
        <f t="shared" si="20"/>
        <v>21.09375</v>
      </c>
      <c r="S162" s="1">
        <f t="shared" si="12"/>
        <v>20.25</v>
      </c>
      <c r="T162" s="7">
        <f t="shared" si="10"/>
        <v>429.75</v>
      </c>
      <c r="U162" s="1">
        <v>20.25</v>
      </c>
      <c r="V162" s="7">
        <f t="shared" si="11"/>
        <v>408.25</v>
      </c>
      <c r="W162" s="1">
        <f t="shared" si="13"/>
        <v>32.994</v>
      </c>
      <c r="X162" s="1">
        <f t="shared" si="14"/>
        <v>29.808</v>
      </c>
      <c r="Y162" s="1">
        <f t="shared" si="15"/>
        <v>31.401</v>
      </c>
      <c r="Z162" s="7">
        <f t="shared" si="21"/>
        <v>342.20100000000002</v>
      </c>
      <c r="AA162">
        <v>5.0999999999999996</v>
      </c>
      <c r="AB162"/>
      <c r="AC162">
        <v>0</v>
      </c>
    </row>
    <row r="163" spans="1:29">
      <c r="A163" s="42">
        <v>-82.9</v>
      </c>
      <c r="B163" s="42">
        <v>42.033333333333339</v>
      </c>
      <c r="C163" s="43">
        <v>191</v>
      </c>
      <c r="D163">
        <v>6133360</v>
      </c>
      <c r="E163">
        <v>1984</v>
      </c>
      <c r="F163">
        <v>6</v>
      </c>
      <c r="G163">
        <v>9</v>
      </c>
      <c r="H163" s="41">
        <v>32</v>
      </c>
      <c r="I163" s="41">
        <v>21</v>
      </c>
      <c r="J163">
        <v>0</v>
      </c>
      <c r="K163" s="1">
        <f t="shared" si="17"/>
        <v>26.5</v>
      </c>
      <c r="L163" s="10">
        <f t="shared" si="18"/>
        <v>161</v>
      </c>
      <c r="Q163" s="1">
        <f t="shared" si="19"/>
        <v>24.7</v>
      </c>
      <c r="R163" s="1">
        <f t="shared" si="20"/>
        <v>22.34375</v>
      </c>
      <c r="S163" s="1">
        <f t="shared" si="12"/>
        <v>21.5</v>
      </c>
      <c r="T163" s="7">
        <f t="shared" si="10"/>
        <v>451.25</v>
      </c>
      <c r="U163" s="1">
        <v>21.5</v>
      </c>
      <c r="V163" s="7">
        <f t="shared" si="11"/>
        <v>429.75</v>
      </c>
      <c r="W163" s="1">
        <f t="shared" si="13"/>
        <v>32.603999999999999</v>
      </c>
      <c r="X163" s="1">
        <f t="shared" si="14"/>
        <v>29.808</v>
      </c>
      <c r="Y163" s="1">
        <f t="shared" si="15"/>
        <v>31.206</v>
      </c>
      <c r="Z163" s="7">
        <f t="shared" si="21"/>
        <v>373.40700000000004</v>
      </c>
      <c r="AA163">
        <v>3.5</v>
      </c>
      <c r="AB163"/>
      <c r="AC163">
        <v>0</v>
      </c>
    </row>
    <row r="164" spans="1:29">
      <c r="A164" s="42">
        <v>-82.9</v>
      </c>
      <c r="B164" s="42">
        <v>42.033333333333339</v>
      </c>
      <c r="C164" s="43">
        <v>191</v>
      </c>
      <c r="D164">
        <v>6133360</v>
      </c>
      <c r="E164">
        <v>1984</v>
      </c>
      <c r="F164">
        <v>6</v>
      </c>
      <c r="G164">
        <v>10</v>
      </c>
      <c r="H164" s="41">
        <v>31</v>
      </c>
      <c r="I164" s="41">
        <v>21.5</v>
      </c>
      <c r="J164">
        <v>0</v>
      </c>
      <c r="K164" s="1">
        <f t="shared" si="17"/>
        <v>26.25</v>
      </c>
      <c r="L164" s="10">
        <f t="shared" si="18"/>
        <v>162</v>
      </c>
      <c r="Q164" s="1">
        <f t="shared" si="19"/>
        <v>25.5</v>
      </c>
      <c r="R164" s="1">
        <f t="shared" si="20"/>
        <v>23.5</v>
      </c>
      <c r="S164" s="1">
        <f t="shared" si="12"/>
        <v>21.25</v>
      </c>
      <c r="T164" s="7">
        <f t="shared" si="10"/>
        <v>472.5</v>
      </c>
      <c r="U164" s="1">
        <v>21.25</v>
      </c>
      <c r="V164" s="7">
        <f t="shared" si="11"/>
        <v>451</v>
      </c>
      <c r="W164" s="1">
        <f t="shared" si="13"/>
        <v>32.886000000000003</v>
      </c>
      <c r="X164" s="1">
        <f t="shared" si="14"/>
        <v>30.707999999999998</v>
      </c>
      <c r="Y164" s="1">
        <f t="shared" si="15"/>
        <v>31.797000000000001</v>
      </c>
      <c r="Z164" s="7">
        <f t="shared" si="21"/>
        <v>405.20400000000006</v>
      </c>
      <c r="AA164">
        <v>5.4</v>
      </c>
      <c r="AB164"/>
      <c r="AC164">
        <v>0</v>
      </c>
    </row>
    <row r="165" spans="1:29">
      <c r="A165" s="42">
        <v>-82.9</v>
      </c>
      <c r="B165" s="42">
        <v>42.033333333333339</v>
      </c>
      <c r="C165" s="43">
        <v>191</v>
      </c>
      <c r="D165">
        <v>6133360</v>
      </c>
      <c r="E165">
        <v>1984</v>
      </c>
      <c r="F165">
        <v>6</v>
      </c>
      <c r="G165">
        <v>11</v>
      </c>
      <c r="H165" s="41">
        <v>23</v>
      </c>
      <c r="I165" s="41">
        <v>16.5</v>
      </c>
      <c r="J165">
        <v>0</v>
      </c>
      <c r="K165" s="1">
        <f t="shared" si="17"/>
        <v>19.75</v>
      </c>
      <c r="L165" s="10">
        <f t="shared" si="18"/>
        <v>163</v>
      </c>
      <c r="Q165" s="1">
        <f t="shared" si="19"/>
        <v>24.5</v>
      </c>
      <c r="R165" s="1">
        <f t="shared" si="20"/>
        <v>23.5</v>
      </c>
      <c r="S165" s="1">
        <f t="shared" si="12"/>
        <v>14.75</v>
      </c>
      <c r="T165" s="7">
        <f t="shared" si="10"/>
        <v>487.25</v>
      </c>
      <c r="U165" s="1">
        <v>14.75</v>
      </c>
      <c r="V165" s="7">
        <f t="shared" si="11"/>
        <v>465.75</v>
      </c>
      <c r="W165" s="1">
        <f t="shared" si="13"/>
        <v>29.093999999999998</v>
      </c>
      <c r="X165" s="1">
        <f t="shared" si="14"/>
        <v>21.707999999999998</v>
      </c>
      <c r="Y165" s="1">
        <f t="shared" si="15"/>
        <v>25.400999999999996</v>
      </c>
      <c r="Z165" s="7">
        <f t="shared" si="21"/>
        <v>430.60500000000008</v>
      </c>
      <c r="AA165">
        <v>5.5</v>
      </c>
      <c r="AB165"/>
      <c r="AC165">
        <v>0</v>
      </c>
    </row>
    <row r="166" spans="1:29">
      <c r="A166" s="42">
        <v>-82.9</v>
      </c>
      <c r="B166" s="42">
        <v>42.033333333333339</v>
      </c>
      <c r="C166" s="43">
        <v>191</v>
      </c>
      <c r="D166">
        <v>6133360</v>
      </c>
      <c r="E166">
        <v>1984</v>
      </c>
      <c r="F166">
        <v>6</v>
      </c>
      <c r="G166">
        <v>12</v>
      </c>
      <c r="H166" s="41">
        <v>29</v>
      </c>
      <c r="I166" s="41">
        <v>15.5</v>
      </c>
      <c r="J166">
        <v>0</v>
      </c>
      <c r="K166" s="1">
        <f t="shared" si="17"/>
        <v>22.25</v>
      </c>
      <c r="L166" s="10">
        <f t="shared" si="18"/>
        <v>164</v>
      </c>
      <c r="Q166" s="1">
        <f t="shared" si="19"/>
        <v>24</v>
      </c>
      <c r="R166" s="1">
        <f t="shared" si="20"/>
        <v>23.96875</v>
      </c>
      <c r="S166" s="1">
        <f t="shared" si="12"/>
        <v>17.25</v>
      </c>
      <c r="T166" s="7">
        <f t="shared" si="10"/>
        <v>504.5</v>
      </c>
      <c r="U166" s="1">
        <v>17.25</v>
      </c>
      <c r="V166" s="7">
        <f t="shared" si="11"/>
        <v>483</v>
      </c>
      <c r="W166" s="1">
        <f t="shared" si="13"/>
        <v>32.945999999999998</v>
      </c>
      <c r="X166" s="1">
        <f t="shared" si="14"/>
        <v>19.907999999999998</v>
      </c>
      <c r="Y166" s="1">
        <f t="shared" si="15"/>
        <v>26.427</v>
      </c>
      <c r="Z166" s="7">
        <f t="shared" si="21"/>
        <v>457.0320000000001</v>
      </c>
      <c r="AA166">
        <v>3.3</v>
      </c>
      <c r="AB166"/>
      <c r="AC166">
        <v>0</v>
      </c>
    </row>
    <row r="167" spans="1:29">
      <c r="A167" s="42">
        <v>-82.9</v>
      </c>
      <c r="B167" s="42">
        <v>42.033333333333339</v>
      </c>
      <c r="C167" s="43">
        <v>191</v>
      </c>
      <c r="D167">
        <v>6133360</v>
      </c>
      <c r="E167">
        <v>1984</v>
      </c>
      <c r="F167">
        <v>6</v>
      </c>
      <c r="G167">
        <v>13</v>
      </c>
      <c r="H167" s="41">
        <v>32</v>
      </c>
      <c r="I167" s="41">
        <v>21</v>
      </c>
      <c r="J167">
        <v>36.6</v>
      </c>
      <c r="K167" s="1">
        <f t="shared" si="17"/>
        <v>26.5</v>
      </c>
      <c r="L167" s="10">
        <f t="shared" si="18"/>
        <v>165</v>
      </c>
      <c r="Q167" s="1">
        <f t="shared" si="19"/>
        <v>24.25</v>
      </c>
      <c r="R167" s="1">
        <f t="shared" si="20"/>
        <v>24.5</v>
      </c>
      <c r="S167" s="1">
        <f t="shared" si="12"/>
        <v>21.5</v>
      </c>
      <c r="T167" s="7">
        <f t="shared" si="10"/>
        <v>526</v>
      </c>
      <c r="U167" s="1">
        <v>21.5</v>
      </c>
      <c r="V167" s="7">
        <f t="shared" si="11"/>
        <v>504.5</v>
      </c>
      <c r="W167" s="1">
        <f t="shared" si="13"/>
        <v>32.603999999999999</v>
      </c>
      <c r="X167" s="1">
        <f t="shared" si="14"/>
        <v>29.808</v>
      </c>
      <c r="Y167" s="1">
        <f t="shared" si="15"/>
        <v>31.206</v>
      </c>
      <c r="Z167" s="7">
        <f t="shared" si="21"/>
        <v>488.23800000000011</v>
      </c>
      <c r="AA167">
        <v>3.3</v>
      </c>
      <c r="AB167"/>
      <c r="AC167">
        <v>36.6</v>
      </c>
    </row>
    <row r="168" spans="1:29">
      <c r="A168" s="42">
        <v>-82.9</v>
      </c>
      <c r="B168" s="42">
        <v>42.033333333333339</v>
      </c>
      <c r="C168" s="43">
        <v>191</v>
      </c>
      <c r="D168">
        <v>6133360</v>
      </c>
      <c r="E168">
        <v>1984</v>
      </c>
      <c r="F168">
        <v>6</v>
      </c>
      <c r="G168">
        <v>14</v>
      </c>
      <c r="H168" s="41">
        <v>23</v>
      </c>
      <c r="I168" s="41">
        <v>18</v>
      </c>
      <c r="J168">
        <v>0</v>
      </c>
      <c r="K168" s="1">
        <f t="shared" si="17"/>
        <v>20.5</v>
      </c>
      <c r="L168" s="10">
        <f t="shared" si="18"/>
        <v>166</v>
      </c>
      <c r="Q168" s="1">
        <f t="shared" si="19"/>
        <v>23.05</v>
      </c>
      <c r="R168" s="1">
        <f t="shared" si="20"/>
        <v>23.96875</v>
      </c>
      <c r="S168" s="1">
        <f t="shared" si="12"/>
        <v>15.5</v>
      </c>
      <c r="T168" s="7">
        <f t="shared" si="10"/>
        <v>541.5</v>
      </c>
      <c r="U168" s="1">
        <v>15.5</v>
      </c>
      <c r="V168" s="7">
        <f t="shared" si="11"/>
        <v>520</v>
      </c>
      <c r="W168" s="1">
        <f t="shared" si="13"/>
        <v>29.093999999999998</v>
      </c>
      <c r="X168" s="1">
        <f t="shared" si="14"/>
        <v>24.407999999999998</v>
      </c>
      <c r="Y168" s="1">
        <f t="shared" si="15"/>
        <v>26.750999999999998</v>
      </c>
      <c r="Z168" s="7">
        <f t="shared" si="21"/>
        <v>514.98900000000015</v>
      </c>
      <c r="AA168">
        <v>3.8</v>
      </c>
      <c r="AB168"/>
      <c r="AC168">
        <v>0</v>
      </c>
    </row>
    <row r="169" spans="1:29">
      <c r="A169" s="42">
        <v>-82.9</v>
      </c>
      <c r="B169" s="42">
        <v>42.033333333333339</v>
      </c>
      <c r="C169" s="43">
        <v>191</v>
      </c>
      <c r="D169">
        <v>6133360</v>
      </c>
      <c r="E169">
        <v>1984</v>
      </c>
      <c r="F169">
        <v>6</v>
      </c>
      <c r="G169">
        <v>15</v>
      </c>
      <c r="H169" s="41">
        <v>19</v>
      </c>
      <c r="I169" s="41">
        <v>10</v>
      </c>
      <c r="J169">
        <v>0</v>
      </c>
      <c r="K169" s="1">
        <f t="shared" si="17"/>
        <v>14.5</v>
      </c>
      <c r="L169" s="10">
        <f t="shared" si="18"/>
        <v>167</v>
      </c>
      <c r="Q169" s="1">
        <f t="shared" si="19"/>
        <v>20.7</v>
      </c>
      <c r="R169" s="1">
        <f t="shared" si="20"/>
        <v>22.6875</v>
      </c>
      <c r="S169" s="1">
        <f t="shared" si="12"/>
        <v>9.5</v>
      </c>
      <c r="T169" s="7">
        <f t="shared" si="10"/>
        <v>551</v>
      </c>
      <c r="U169" s="1">
        <v>9.5</v>
      </c>
      <c r="V169" s="7">
        <f t="shared" si="11"/>
        <v>529.5</v>
      </c>
      <c r="W169" s="1">
        <f t="shared" si="13"/>
        <v>23.165999999999997</v>
      </c>
      <c r="X169" s="1">
        <f t="shared" si="14"/>
        <v>10.007999999999999</v>
      </c>
      <c r="Y169" s="1">
        <f t="shared" si="15"/>
        <v>16.586999999999996</v>
      </c>
      <c r="Z169" s="7">
        <f t="shared" si="21"/>
        <v>531.57600000000014</v>
      </c>
      <c r="AA169">
        <v>5</v>
      </c>
      <c r="AB169"/>
      <c r="AC169">
        <v>0</v>
      </c>
    </row>
    <row r="170" spans="1:29">
      <c r="A170" s="42">
        <v>-82.9</v>
      </c>
      <c r="B170" s="42">
        <v>42.033333333333339</v>
      </c>
      <c r="C170" s="43">
        <v>191</v>
      </c>
      <c r="D170">
        <v>6133360</v>
      </c>
      <c r="E170">
        <v>1984</v>
      </c>
      <c r="F170">
        <v>6</v>
      </c>
      <c r="G170">
        <v>16</v>
      </c>
      <c r="H170" s="41">
        <v>21.5</v>
      </c>
      <c r="I170" s="41">
        <v>11.5</v>
      </c>
      <c r="J170">
        <v>1</v>
      </c>
      <c r="K170" s="1">
        <f t="shared" si="17"/>
        <v>16.5</v>
      </c>
      <c r="L170" s="10">
        <f t="shared" si="18"/>
        <v>168</v>
      </c>
      <c r="Q170" s="1">
        <f t="shared" si="19"/>
        <v>20.05</v>
      </c>
      <c r="R170" s="1">
        <f t="shared" si="20"/>
        <v>21.59375</v>
      </c>
      <c r="S170" s="1">
        <f t="shared" si="12"/>
        <v>11.5</v>
      </c>
      <c r="T170" s="7">
        <f t="shared" si="10"/>
        <v>562.5</v>
      </c>
      <c r="U170" s="1">
        <v>11.5</v>
      </c>
      <c r="V170" s="7">
        <f t="shared" si="11"/>
        <v>541</v>
      </c>
      <c r="W170" s="1">
        <f t="shared" si="13"/>
        <v>27.186</v>
      </c>
      <c r="X170" s="1">
        <f t="shared" si="14"/>
        <v>12.708</v>
      </c>
      <c r="Y170" s="1">
        <f t="shared" si="15"/>
        <v>19.946999999999999</v>
      </c>
      <c r="Z170" s="7">
        <f t="shared" si="21"/>
        <v>551.52300000000014</v>
      </c>
      <c r="AA170">
        <v>5</v>
      </c>
      <c r="AB170"/>
      <c r="AC170">
        <v>1</v>
      </c>
    </row>
    <row r="171" spans="1:29">
      <c r="A171" s="42">
        <v>-82.9</v>
      </c>
      <c r="B171" s="42">
        <v>42.033333333333339</v>
      </c>
      <c r="C171" s="43">
        <v>191</v>
      </c>
      <c r="D171">
        <v>6133360</v>
      </c>
      <c r="E171">
        <v>1984</v>
      </c>
      <c r="F171">
        <v>6</v>
      </c>
      <c r="G171">
        <v>17</v>
      </c>
      <c r="H171" s="41">
        <v>29</v>
      </c>
      <c r="I171" s="41">
        <v>18</v>
      </c>
      <c r="J171">
        <v>1.2</v>
      </c>
      <c r="K171" s="1">
        <f t="shared" si="17"/>
        <v>23.5</v>
      </c>
      <c r="L171" s="10">
        <f t="shared" si="18"/>
        <v>169</v>
      </c>
      <c r="Q171" s="1">
        <f t="shared" si="19"/>
        <v>20.3</v>
      </c>
      <c r="R171" s="1">
        <f t="shared" si="20"/>
        <v>21.21875</v>
      </c>
      <c r="S171" s="1">
        <f t="shared" si="12"/>
        <v>18.5</v>
      </c>
      <c r="T171" s="7">
        <f t="shared" si="10"/>
        <v>581</v>
      </c>
      <c r="U171" s="1">
        <v>18.5</v>
      </c>
      <c r="V171" s="7">
        <f t="shared" si="11"/>
        <v>559.5</v>
      </c>
      <c r="W171" s="1">
        <f t="shared" si="13"/>
        <v>32.945999999999998</v>
      </c>
      <c r="X171" s="1">
        <f t="shared" si="14"/>
        <v>24.407999999999998</v>
      </c>
      <c r="Y171" s="1">
        <f t="shared" si="15"/>
        <v>28.677</v>
      </c>
      <c r="Z171" s="7">
        <f t="shared" si="21"/>
        <v>580.20000000000016</v>
      </c>
      <c r="AA171">
        <v>4.0999999999999996</v>
      </c>
      <c r="AB171"/>
      <c r="AC171">
        <v>1.2</v>
      </c>
    </row>
    <row r="172" spans="1:29">
      <c r="A172" s="42">
        <v>-82.9</v>
      </c>
      <c r="B172" s="42">
        <v>42.033333333333339</v>
      </c>
      <c r="C172" s="43">
        <v>191</v>
      </c>
      <c r="D172">
        <v>6133360</v>
      </c>
      <c r="E172">
        <v>1984</v>
      </c>
      <c r="F172">
        <v>6</v>
      </c>
      <c r="G172">
        <v>18</v>
      </c>
      <c r="H172" s="41">
        <v>30</v>
      </c>
      <c r="I172" s="41">
        <v>20.5</v>
      </c>
      <c r="J172">
        <v>7.9</v>
      </c>
      <c r="K172" s="1">
        <f t="shared" si="17"/>
        <v>25.25</v>
      </c>
      <c r="L172" s="10">
        <f t="shared" si="18"/>
        <v>170</v>
      </c>
      <c r="Q172" s="1">
        <f t="shared" si="19"/>
        <v>20.05</v>
      </c>
      <c r="R172" s="1">
        <f t="shared" si="20"/>
        <v>21.09375</v>
      </c>
      <c r="S172" s="1">
        <f t="shared" si="12"/>
        <v>20.25</v>
      </c>
      <c r="T172" s="7">
        <f t="shared" si="10"/>
        <v>601.25</v>
      </c>
      <c r="U172" s="1">
        <v>20.25</v>
      </c>
      <c r="V172" s="7">
        <f t="shared" si="11"/>
        <v>579.75</v>
      </c>
      <c r="W172" s="1">
        <f t="shared" si="13"/>
        <v>32.999999999999993</v>
      </c>
      <c r="X172" s="1">
        <f t="shared" si="14"/>
        <v>28.907999999999998</v>
      </c>
      <c r="Y172" s="1">
        <f t="shared" si="15"/>
        <v>30.953999999999994</v>
      </c>
      <c r="Z172" s="7">
        <f t="shared" si="21"/>
        <v>611.15400000000011</v>
      </c>
      <c r="AA172">
        <v>4.3</v>
      </c>
      <c r="AB172"/>
      <c r="AC172">
        <v>7.9</v>
      </c>
    </row>
    <row r="173" spans="1:29">
      <c r="A173" s="42">
        <v>-82.9</v>
      </c>
      <c r="B173" s="42">
        <v>42.033333333333339</v>
      </c>
      <c r="C173" s="43">
        <v>191</v>
      </c>
      <c r="D173">
        <v>6133360</v>
      </c>
      <c r="E173">
        <v>1984</v>
      </c>
      <c r="F173">
        <v>6</v>
      </c>
      <c r="G173">
        <v>19</v>
      </c>
      <c r="H173" s="41">
        <v>26</v>
      </c>
      <c r="I173" s="41">
        <v>18.5</v>
      </c>
      <c r="J173">
        <v>0</v>
      </c>
      <c r="K173" s="1">
        <f t="shared" si="17"/>
        <v>22.25</v>
      </c>
      <c r="L173" s="10">
        <f t="shared" si="18"/>
        <v>171</v>
      </c>
      <c r="Q173" s="1">
        <f t="shared" si="19"/>
        <v>20.399999999999999</v>
      </c>
      <c r="R173" s="1">
        <f t="shared" si="20"/>
        <v>21.40625</v>
      </c>
      <c r="S173" s="1">
        <f t="shared" si="12"/>
        <v>17.25</v>
      </c>
      <c r="T173" s="7">
        <f t="shared" si="10"/>
        <v>618.5</v>
      </c>
      <c r="U173" s="1">
        <v>17.25</v>
      </c>
      <c r="V173" s="7">
        <f t="shared" si="11"/>
        <v>597</v>
      </c>
      <c r="W173" s="1">
        <f t="shared" si="13"/>
        <v>31.776</v>
      </c>
      <c r="X173" s="1">
        <f t="shared" si="14"/>
        <v>25.308</v>
      </c>
      <c r="Y173" s="1">
        <f t="shared" si="15"/>
        <v>28.542000000000002</v>
      </c>
      <c r="Z173" s="7">
        <f t="shared" si="21"/>
        <v>639.69600000000014</v>
      </c>
      <c r="AA173">
        <v>4.0999999999999996</v>
      </c>
      <c r="AB173"/>
      <c r="AC173">
        <v>0</v>
      </c>
    </row>
    <row r="174" spans="1:29">
      <c r="A174" s="42">
        <v>-82.9</v>
      </c>
      <c r="B174" s="42">
        <v>42.033333333333339</v>
      </c>
      <c r="C174" s="43">
        <v>191</v>
      </c>
      <c r="D174">
        <v>6133360</v>
      </c>
      <c r="E174">
        <v>1984</v>
      </c>
      <c r="F174">
        <v>6</v>
      </c>
      <c r="G174">
        <v>20</v>
      </c>
      <c r="H174" s="41">
        <v>25.5</v>
      </c>
      <c r="I174" s="41">
        <v>16</v>
      </c>
      <c r="J174">
        <v>0</v>
      </c>
      <c r="K174" s="1">
        <f t="shared" si="17"/>
        <v>20.75</v>
      </c>
      <c r="L174" s="10">
        <f t="shared" si="18"/>
        <v>172</v>
      </c>
      <c r="Q174" s="1">
        <f t="shared" si="19"/>
        <v>21.65</v>
      </c>
      <c r="R174" s="1">
        <f t="shared" si="20"/>
        <v>21.21875</v>
      </c>
      <c r="S174" s="1">
        <f t="shared" si="12"/>
        <v>15.75</v>
      </c>
      <c r="T174" s="7">
        <f t="shared" si="10"/>
        <v>634.25</v>
      </c>
      <c r="U174" s="1">
        <v>15.75</v>
      </c>
      <c r="V174" s="7">
        <f t="shared" si="11"/>
        <v>612.75</v>
      </c>
      <c r="W174" s="1">
        <f t="shared" si="13"/>
        <v>31.434000000000001</v>
      </c>
      <c r="X174" s="1">
        <f t="shared" si="14"/>
        <v>20.808</v>
      </c>
      <c r="Y174" s="1">
        <f t="shared" si="15"/>
        <v>26.121000000000002</v>
      </c>
      <c r="Z174" s="7">
        <f t="shared" si="21"/>
        <v>665.81700000000012</v>
      </c>
      <c r="AA174">
        <v>4.5999999999999996</v>
      </c>
      <c r="AB174"/>
      <c r="AC174">
        <v>0</v>
      </c>
    </row>
    <row r="175" spans="1:29">
      <c r="A175" s="42">
        <v>-82.9</v>
      </c>
      <c r="B175" s="42">
        <v>42.033333333333339</v>
      </c>
      <c r="C175" s="43">
        <v>191</v>
      </c>
      <c r="D175">
        <v>6133360</v>
      </c>
      <c r="E175">
        <v>1984</v>
      </c>
      <c r="F175">
        <v>6</v>
      </c>
      <c r="G175">
        <v>21</v>
      </c>
      <c r="H175" s="41">
        <v>23.5</v>
      </c>
      <c r="I175" s="41">
        <v>13.5</v>
      </c>
      <c r="J175">
        <v>0</v>
      </c>
      <c r="K175" s="1">
        <f t="shared" si="17"/>
        <v>18.5</v>
      </c>
      <c r="L175" s="10">
        <f t="shared" si="18"/>
        <v>173</v>
      </c>
      <c r="Q175" s="1">
        <f t="shared" si="19"/>
        <v>22.05</v>
      </c>
      <c r="R175" s="1">
        <f t="shared" si="20"/>
        <v>20.21875</v>
      </c>
      <c r="S175" s="1">
        <f t="shared" si="12"/>
        <v>13.5</v>
      </c>
      <c r="T175" s="7">
        <f t="shared" si="10"/>
        <v>647.75</v>
      </c>
      <c r="U175" s="1">
        <v>13.5</v>
      </c>
      <c r="V175" s="7">
        <f t="shared" si="11"/>
        <v>626.25</v>
      </c>
      <c r="W175" s="1">
        <f t="shared" si="13"/>
        <v>29.645999999999997</v>
      </c>
      <c r="X175" s="1">
        <f t="shared" si="14"/>
        <v>16.308</v>
      </c>
      <c r="Y175" s="1">
        <f t="shared" si="15"/>
        <v>22.976999999999997</v>
      </c>
      <c r="Z175" s="7">
        <f t="shared" si="21"/>
        <v>688.7940000000001</v>
      </c>
      <c r="AA175">
        <v>4.2</v>
      </c>
      <c r="AB175"/>
      <c r="AC175">
        <v>0</v>
      </c>
    </row>
    <row r="176" spans="1:29">
      <c r="A176" s="42">
        <v>-82.9</v>
      </c>
      <c r="B176" s="42">
        <v>42.033333333333339</v>
      </c>
      <c r="C176" s="43">
        <v>191</v>
      </c>
      <c r="D176">
        <v>6133360</v>
      </c>
      <c r="E176">
        <v>1984</v>
      </c>
      <c r="F176">
        <v>6</v>
      </c>
      <c r="G176">
        <v>22</v>
      </c>
      <c r="H176" s="41">
        <v>25</v>
      </c>
      <c r="I176" s="41">
        <v>13</v>
      </c>
      <c r="J176">
        <v>0.5</v>
      </c>
      <c r="K176" s="1">
        <f t="shared" si="17"/>
        <v>19</v>
      </c>
      <c r="L176" s="10">
        <f t="shared" si="18"/>
        <v>174</v>
      </c>
      <c r="Q176" s="1">
        <f t="shared" si="19"/>
        <v>21.15</v>
      </c>
      <c r="R176" s="1">
        <f t="shared" si="20"/>
        <v>20.03125</v>
      </c>
      <c r="S176" s="1">
        <f t="shared" si="12"/>
        <v>14</v>
      </c>
      <c r="T176" s="7">
        <f t="shared" si="10"/>
        <v>661.75</v>
      </c>
      <c r="U176" s="1">
        <v>14</v>
      </c>
      <c r="V176" s="7">
        <f t="shared" si="11"/>
        <v>640.25</v>
      </c>
      <c r="W176" s="1">
        <f t="shared" si="13"/>
        <v>31.05</v>
      </c>
      <c r="X176" s="1">
        <f t="shared" si="14"/>
        <v>15.407999999999998</v>
      </c>
      <c r="Y176" s="1">
        <f t="shared" si="15"/>
        <v>23.228999999999999</v>
      </c>
      <c r="Z176" s="7">
        <f t="shared" si="21"/>
        <v>712.02300000000014</v>
      </c>
      <c r="AA176">
        <v>4.3</v>
      </c>
      <c r="AB176"/>
      <c r="AC176">
        <v>0.5</v>
      </c>
    </row>
    <row r="177" spans="1:29">
      <c r="A177" s="42">
        <v>-82.9</v>
      </c>
      <c r="B177" s="42">
        <v>42.033333333333339</v>
      </c>
      <c r="C177" s="43">
        <v>191</v>
      </c>
      <c r="D177">
        <v>6133360</v>
      </c>
      <c r="E177">
        <v>1984</v>
      </c>
      <c r="F177">
        <v>6</v>
      </c>
      <c r="G177">
        <v>23</v>
      </c>
      <c r="H177" s="41">
        <v>26</v>
      </c>
      <c r="I177" s="41">
        <v>18</v>
      </c>
      <c r="J177">
        <v>2.8</v>
      </c>
      <c r="K177" s="1">
        <f t="shared" si="17"/>
        <v>22</v>
      </c>
      <c r="L177" s="10">
        <f t="shared" si="18"/>
        <v>175</v>
      </c>
      <c r="Q177" s="1">
        <f t="shared" si="19"/>
        <v>20.5</v>
      </c>
      <c r="R177" s="1">
        <f t="shared" si="20"/>
        <v>20.96875</v>
      </c>
      <c r="S177" s="1">
        <f t="shared" si="12"/>
        <v>17</v>
      </c>
      <c r="T177" s="7">
        <f t="shared" si="10"/>
        <v>678.75</v>
      </c>
      <c r="U177" s="1">
        <v>17</v>
      </c>
      <c r="V177" s="7">
        <f t="shared" si="11"/>
        <v>657.25</v>
      </c>
      <c r="W177" s="1">
        <f t="shared" si="13"/>
        <v>31.776</v>
      </c>
      <c r="X177" s="1">
        <f t="shared" si="14"/>
        <v>24.407999999999998</v>
      </c>
      <c r="Y177" s="1">
        <f t="shared" si="15"/>
        <v>28.091999999999999</v>
      </c>
      <c r="Z177" s="7">
        <f t="shared" si="21"/>
        <v>740.11500000000012</v>
      </c>
      <c r="AA177">
        <v>4</v>
      </c>
      <c r="AB177"/>
      <c r="AC177">
        <v>2.8</v>
      </c>
    </row>
    <row r="178" spans="1:29">
      <c r="A178" s="42">
        <v>-82.9</v>
      </c>
      <c r="B178" s="42">
        <v>42.033333333333339</v>
      </c>
      <c r="C178" s="43">
        <v>191</v>
      </c>
      <c r="D178">
        <v>6133360</v>
      </c>
      <c r="E178">
        <v>1984</v>
      </c>
      <c r="F178">
        <v>6</v>
      </c>
      <c r="G178">
        <v>24</v>
      </c>
      <c r="H178" s="41">
        <v>25</v>
      </c>
      <c r="I178" s="41">
        <v>15</v>
      </c>
      <c r="J178">
        <v>3.4</v>
      </c>
      <c r="K178" s="1">
        <f t="shared" si="17"/>
        <v>20</v>
      </c>
      <c r="L178" s="10">
        <f t="shared" si="18"/>
        <v>176</v>
      </c>
      <c r="Q178" s="1">
        <f t="shared" si="19"/>
        <v>20.05</v>
      </c>
      <c r="R178" s="1">
        <f t="shared" si="20"/>
        <v>21.40625</v>
      </c>
      <c r="S178" s="1">
        <f t="shared" si="12"/>
        <v>15</v>
      </c>
      <c r="T178" s="7">
        <f t="shared" ref="T178:T241" si="22">T177+S178</f>
        <v>693.75</v>
      </c>
      <c r="U178" s="1">
        <v>15</v>
      </c>
      <c r="V178" s="7">
        <f t="shared" ref="V178:V241" si="23">V177+U178</f>
        <v>672.25</v>
      </c>
      <c r="W178" s="1">
        <f t="shared" si="13"/>
        <v>31.05</v>
      </c>
      <c r="X178" s="1">
        <f t="shared" si="14"/>
        <v>19.007999999999999</v>
      </c>
      <c r="Y178" s="1">
        <f t="shared" si="15"/>
        <v>25.029</v>
      </c>
      <c r="Z178" s="7">
        <f t="shared" si="21"/>
        <v>765.14400000000012</v>
      </c>
      <c r="AA178">
        <v>5</v>
      </c>
      <c r="AB178"/>
      <c r="AC178">
        <v>3.4</v>
      </c>
    </row>
    <row r="179" spans="1:29">
      <c r="A179" s="42">
        <v>-82.9</v>
      </c>
      <c r="B179" s="42">
        <v>42.033333333333339</v>
      </c>
      <c r="C179" s="43">
        <v>191</v>
      </c>
      <c r="D179">
        <v>6133360</v>
      </c>
      <c r="E179">
        <v>1984</v>
      </c>
      <c r="F179">
        <v>6</v>
      </c>
      <c r="G179">
        <v>25</v>
      </c>
      <c r="H179" s="41">
        <v>23.5</v>
      </c>
      <c r="I179" s="41">
        <v>14</v>
      </c>
      <c r="J179">
        <v>0</v>
      </c>
      <c r="K179" s="1">
        <f t="shared" si="17"/>
        <v>18.75</v>
      </c>
      <c r="L179" s="10">
        <f t="shared" si="18"/>
        <v>177</v>
      </c>
      <c r="Q179" s="1">
        <f t="shared" si="19"/>
        <v>19.649999999999999</v>
      </c>
      <c r="R179" s="1">
        <f t="shared" si="20"/>
        <v>20.8125</v>
      </c>
      <c r="S179" s="1">
        <f t="shared" si="12"/>
        <v>13.75</v>
      </c>
      <c r="T179" s="7">
        <f t="shared" si="22"/>
        <v>707.5</v>
      </c>
      <c r="U179" s="1">
        <v>13.75</v>
      </c>
      <c r="V179" s="7">
        <f t="shared" si="23"/>
        <v>686</v>
      </c>
      <c r="W179" s="1">
        <f t="shared" si="13"/>
        <v>29.645999999999997</v>
      </c>
      <c r="X179" s="1">
        <f t="shared" si="14"/>
        <v>17.207999999999998</v>
      </c>
      <c r="Y179" s="1">
        <f t="shared" si="15"/>
        <v>23.427</v>
      </c>
      <c r="Z179" s="7">
        <f t="shared" si="21"/>
        <v>788.57100000000014</v>
      </c>
      <c r="AA179">
        <v>3.8</v>
      </c>
      <c r="AB179"/>
      <c r="AC179">
        <v>0</v>
      </c>
    </row>
    <row r="180" spans="1:29">
      <c r="A180" s="42">
        <v>-82.9</v>
      </c>
      <c r="B180" s="42">
        <v>42.033333333333339</v>
      </c>
      <c r="C180" s="43">
        <v>191</v>
      </c>
      <c r="D180">
        <v>6133360</v>
      </c>
      <c r="E180">
        <v>1984</v>
      </c>
      <c r="F180">
        <v>6</v>
      </c>
      <c r="G180">
        <v>26</v>
      </c>
      <c r="H180" s="41">
        <v>25</v>
      </c>
      <c r="I180" s="41">
        <v>10</v>
      </c>
      <c r="J180">
        <v>0.6</v>
      </c>
      <c r="K180" s="1">
        <f t="shared" si="17"/>
        <v>17.5</v>
      </c>
      <c r="L180" s="10">
        <f t="shared" si="18"/>
        <v>178</v>
      </c>
      <c r="Q180" s="1">
        <f t="shared" si="19"/>
        <v>19.45</v>
      </c>
      <c r="R180" s="1">
        <f t="shared" si="20"/>
        <v>19.84375</v>
      </c>
      <c r="S180" s="1">
        <f t="shared" ref="S180:S243" si="24">K180-5</f>
        <v>12.5</v>
      </c>
      <c r="T180" s="7">
        <f t="shared" si="22"/>
        <v>720</v>
      </c>
      <c r="U180" s="1">
        <v>12.5</v>
      </c>
      <c r="V180" s="7">
        <f t="shared" si="23"/>
        <v>698.5</v>
      </c>
      <c r="W180" s="1">
        <f t="shared" si="13"/>
        <v>31.05</v>
      </c>
      <c r="X180" s="1">
        <f t="shared" si="14"/>
        <v>10.007999999999999</v>
      </c>
      <c r="Y180" s="1">
        <f t="shared" si="15"/>
        <v>20.529</v>
      </c>
      <c r="Z180" s="7">
        <f t="shared" si="21"/>
        <v>809.10000000000014</v>
      </c>
      <c r="AA180">
        <v>4.5999999999999996</v>
      </c>
      <c r="AB180"/>
      <c r="AC180">
        <v>0.6</v>
      </c>
    </row>
    <row r="181" spans="1:29">
      <c r="A181" s="42">
        <v>-82.9</v>
      </c>
      <c r="B181" s="42">
        <v>42.033333333333339</v>
      </c>
      <c r="C181" s="43">
        <v>191</v>
      </c>
      <c r="D181">
        <v>6133360</v>
      </c>
      <c r="E181">
        <v>1984</v>
      </c>
      <c r="F181">
        <v>6</v>
      </c>
      <c r="G181">
        <v>27</v>
      </c>
      <c r="H181" s="46">
        <v>25.5</v>
      </c>
      <c r="I181" s="41">
        <v>19.5</v>
      </c>
      <c r="J181">
        <v>0</v>
      </c>
      <c r="K181" s="1">
        <f t="shared" si="17"/>
        <v>22.5</v>
      </c>
      <c r="L181" s="10">
        <f t="shared" si="18"/>
        <v>179</v>
      </c>
      <c r="Q181" s="1">
        <f t="shared" si="19"/>
        <v>20.149999999999999</v>
      </c>
      <c r="R181" s="1">
        <f t="shared" si="20"/>
        <v>19.875</v>
      </c>
      <c r="S181" s="1">
        <f t="shared" si="24"/>
        <v>17.5</v>
      </c>
      <c r="T181" s="7">
        <f t="shared" si="22"/>
        <v>737.5</v>
      </c>
      <c r="U181" s="1">
        <v>17.5</v>
      </c>
      <c r="V181" s="20">
        <f t="shared" si="23"/>
        <v>716</v>
      </c>
      <c r="W181" s="1">
        <f t="shared" si="13"/>
        <v>31.434000000000001</v>
      </c>
      <c r="X181" s="1">
        <f t="shared" si="14"/>
        <v>27.107999999999997</v>
      </c>
      <c r="Y181" s="1">
        <f t="shared" si="15"/>
        <v>29.271000000000001</v>
      </c>
      <c r="Z181" s="7">
        <f t="shared" si="21"/>
        <v>838.37100000000009</v>
      </c>
      <c r="AA181">
        <v>4</v>
      </c>
      <c r="AB181"/>
      <c r="AC181">
        <v>0</v>
      </c>
    </row>
    <row r="182" spans="1:29">
      <c r="A182" s="42">
        <v>-82.9</v>
      </c>
      <c r="B182" s="42">
        <v>42.033333333333339</v>
      </c>
      <c r="C182" s="43">
        <v>191</v>
      </c>
      <c r="D182">
        <v>6133360</v>
      </c>
      <c r="E182">
        <v>1984</v>
      </c>
      <c r="F182">
        <v>6</v>
      </c>
      <c r="G182">
        <v>28</v>
      </c>
      <c r="H182" s="41">
        <v>27</v>
      </c>
      <c r="I182" s="41">
        <v>17</v>
      </c>
      <c r="J182">
        <v>0</v>
      </c>
      <c r="K182" s="1">
        <f t="shared" si="17"/>
        <v>22</v>
      </c>
      <c r="L182" s="10">
        <f t="shared" si="18"/>
        <v>180</v>
      </c>
      <c r="Q182" s="1">
        <f t="shared" si="19"/>
        <v>20.149999999999999</v>
      </c>
      <c r="R182" s="1">
        <f t="shared" si="20"/>
        <v>20.03125</v>
      </c>
      <c r="S182" s="1">
        <f t="shared" si="24"/>
        <v>17</v>
      </c>
      <c r="T182" s="7">
        <f t="shared" si="22"/>
        <v>754.5</v>
      </c>
      <c r="U182" s="1">
        <v>17</v>
      </c>
      <c r="V182" s="7">
        <f t="shared" si="23"/>
        <v>733</v>
      </c>
      <c r="W182" s="1">
        <f t="shared" si="13"/>
        <v>32.334000000000003</v>
      </c>
      <c r="X182" s="1">
        <f t="shared" si="14"/>
        <v>22.607999999999997</v>
      </c>
      <c r="Y182" s="1">
        <f t="shared" si="15"/>
        <v>27.471</v>
      </c>
      <c r="Z182" s="7">
        <f t="shared" si="21"/>
        <v>865.8420000000001</v>
      </c>
      <c r="AA182">
        <v>4.2</v>
      </c>
      <c r="AB182"/>
      <c r="AC182">
        <v>0</v>
      </c>
    </row>
    <row r="183" spans="1:29">
      <c r="A183" s="42">
        <v>-82.9</v>
      </c>
      <c r="B183" s="42">
        <v>42.033333333333339</v>
      </c>
      <c r="C183" s="43">
        <v>191</v>
      </c>
      <c r="D183">
        <v>6133360</v>
      </c>
      <c r="E183">
        <v>1984</v>
      </c>
      <c r="F183">
        <v>6</v>
      </c>
      <c r="G183">
        <v>29</v>
      </c>
      <c r="H183" s="41">
        <v>24</v>
      </c>
      <c r="I183" s="41">
        <v>15.5</v>
      </c>
      <c r="J183">
        <v>0</v>
      </c>
      <c r="K183" s="1">
        <f t="shared" si="17"/>
        <v>19.75</v>
      </c>
      <c r="L183" s="10">
        <f t="shared" si="18"/>
        <v>181</v>
      </c>
      <c r="Q183" s="1">
        <f t="shared" si="19"/>
        <v>20.100000000000001</v>
      </c>
      <c r="R183" s="1">
        <f t="shared" si="20"/>
        <v>20.1875</v>
      </c>
      <c r="S183" s="1">
        <f t="shared" si="24"/>
        <v>14.75</v>
      </c>
      <c r="T183" s="7">
        <f t="shared" si="22"/>
        <v>769.25</v>
      </c>
      <c r="U183" s="1">
        <v>14.75</v>
      </c>
      <c r="V183" s="7">
        <f t="shared" si="23"/>
        <v>747.75</v>
      </c>
      <c r="W183" s="1">
        <f t="shared" si="13"/>
        <v>30.156000000000002</v>
      </c>
      <c r="X183" s="1">
        <f t="shared" si="14"/>
        <v>19.907999999999998</v>
      </c>
      <c r="Y183" s="1">
        <f t="shared" si="15"/>
        <v>25.032</v>
      </c>
      <c r="Z183" s="7">
        <f t="shared" si="21"/>
        <v>890.87400000000014</v>
      </c>
      <c r="AA183">
        <v>4.9000000000000004</v>
      </c>
      <c r="AB183"/>
      <c r="AC183">
        <v>0</v>
      </c>
    </row>
    <row r="184" spans="1:29">
      <c r="A184" s="42">
        <v>-82.9</v>
      </c>
      <c r="B184" s="42">
        <v>42.033333333333339</v>
      </c>
      <c r="C184" s="43">
        <v>191</v>
      </c>
      <c r="D184">
        <v>6133360</v>
      </c>
      <c r="E184">
        <v>1984</v>
      </c>
      <c r="F184">
        <v>6</v>
      </c>
      <c r="G184">
        <v>30</v>
      </c>
      <c r="H184" s="41">
        <v>24</v>
      </c>
      <c r="I184" s="41">
        <v>14</v>
      </c>
      <c r="J184">
        <v>0</v>
      </c>
      <c r="K184" s="1">
        <f t="shared" si="17"/>
        <v>19</v>
      </c>
      <c r="L184" s="10">
        <f t="shared" si="18"/>
        <v>182</v>
      </c>
      <c r="Q184" s="1">
        <f t="shared" si="19"/>
        <v>20.149999999999999</v>
      </c>
      <c r="R184" s="1">
        <f t="shared" si="20"/>
        <v>20.1875</v>
      </c>
      <c r="S184" s="1">
        <f t="shared" si="24"/>
        <v>14</v>
      </c>
      <c r="T184" s="7">
        <f t="shared" si="22"/>
        <v>783.25</v>
      </c>
      <c r="U184" s="1">
        <v>14</v>
      </c>
      <c r="V184" s="7">
        <f t="shared" si="23"/>
        <v>761.75</v>
      </c>
      <c r="W184" s="1">
        <f t="shared" si="13"/>
        <v>30.156000000000002</v>
      </c>
      <c r="X184" s="1">
        <f t="shared" si="14"/>
        <v>17.207999999999998</v>
      </c>
      <c r="Y184" s="1">
        <f t="shared" si="15"/>
        <v>23.682000000000002</v>
      </c>
      <c r="Z184" s="7">
        <f t="shared" si="21"/>
        <v>914.55600000000015</v>
      </c>
      <c r="AA184">
        <v>4.8</v>
      </c>
      <c r="AB184"/>
      <c r="AC184">
        <v>0</v>
      </c>
    </row>
    <row r="185" spans="1:29">
      <c r="A185" s="42">
        <v>-82.9</v>
      </c>
      <c r="B185" s="42">
        <v>42.033333333333339</v>
      </c>
      <c r="C185" s="43">
        <v>191</v>
      </c>
      <c r="D185">
        <v>6133360</v>
      </c>
      <c r="E185">
        <v>1984</v>
      </c>
      <c r="F185">
        <v>7</v>
      </c>
      <c r="G185">
        <v>1</v>
      </c>
      <c r="H185" s="41">
        <v>27</v>
      </c>
      <c r="I185" s="41">
        <v>15</v>
      </c>
      <c r="J185">
        <v>0</v>
      </c>
      <c r="K185" s="1">
        <f t="shared" si="17"/>
        <v>21</v>
      </c>
      <c r="L185" s="10">
        <f t="shared" si="18"/>
        <v>183</v>
      </c>
      <c r="Q185" s="1">
        <f t="shared" si="19"/>
        <v>20.85</v>
      </c>
      <c r="R185" s="1">
        <f t="shared" si="20"/>
        <v>20.0625</v>
      </c>
      <c r="S185" s="1">
        <f t="shared" si="24"/>
        <v>16</v>
      </c>
      <c r="T185" s="7">
        <f t="shared" si="22"/>
        <v>799.25</v>
      </c>
      <c r="U185" s="1">
        <v>16</v>
      </c>
      <c r="V185" s="7">
        <f t="shared" si="23"/>
        <v>777.75</v>
      </c>
      <c r="W185" s="1">
        <f t="shared" ref="W185:W248" si="25">IF(H185&lt;10,0,(3.33*(H185-10)-0.084*(H185-10)^2))</f>
        <v>32.334000000000003</v>
      </c>
      <c r="X185" s="1">
        <f t="shared" ref="X185:X248" si="26">IF(I185&lt;4.44,0,(1.8*(I185-4.44)))</f>
        <v>19.007999999999999</v>
      </c>
      <c r="Y185" s="1">
        <f t="shared" ref="Y185:Y248" si="27">(W185+X185)/2</f>
        <v>25.670999999999999</v>
      </c>
      <c r="Z185" s="7">
        <f t="shared" si="21"/>
        <v>940.2270000000002</v>
      </c>
      <c r="AA185">
        <v>5.4</v>
      </c>
      <c r="AB185"/>
      <c r="AC185">
        <v>0</v>
      </c>
    </row>
    <row r="186" spans="1:29">
      <c r="A186" s="42">
        <v>-82.9</v>
      </c>
      <c r="B186" s="42">
        <v>42.033333333333339</v>
      </c>
      <c r="C186" s="43">
        <v>191</v>
      </c>
      <c r="D186">
        <v>6133360</v>
      </c>
      <c r="E186">
        <v>1984</v>
      </c>
      <c r="F186">
        <v>7</v>
      </c>
      <c r="G186">
        <v>2</v>
      </c>
      <c r="H186" s="41">
        <v>26.5</v>
      </c>
      <c r="I186" s="41">
        <v>14.5</v>
      </c>
      <c r="J186">
        <v>0</v>
      </c>
      <c r="K186" s="1">
        <f t="shared" si="17"/>
        <v>20.5</v>
      </c>
      <c r="L186" s="10">
        <f t="shared" si="18"/>
        <v>184</v>
      </c>
      <c r="Q186" s="1">
        <f t="shared" si="19"/>
        <v>20.45</v>
      </c>
      <c r="R186" s="1">
        <f t="shared" si="20"/>
        <v>20.125</v>
      </c>
      <c r="S186" s="1">
        <f t="shared" si="24"/>
        <v>15.5</v>
      </c>
      <c r="T186" s="7">
        <f t="shared" si="22"/>
        <v>814.75</v>
      </c>
      <c r="U186" s="1">
        <v>15.5</v>
      </c>
      <c r="V186" s="7">
        <f t="shared" si="23"/>
        <v>793.25</v>
      </c>
      <c r="W186" s="1">
        <f t="shared" si="25"/>
        <v>32.076000000000001</v>
      </c>
      <c r="X186" s="1">
        <f t="shared" si="26"/>
        <v>18.107999999999997</v>
      </c>
      <c r="Y186" s="1">
        <f t="shared" si="27"/>
        <v>25.091999999999999</v>
      </c>
      <c r="Z186" s="7">
        <f t="shared" si="21"/>
        <v>965.31900000000019</v>
      </c>
      <c r="AA186">
        <v>4.0999999999999996</v>
      </c>
      <c r="AB186"/>
      <c r="AC186">
        <v>0</v>
      </c>
    </row>
    <row r="187" spans="1:29">
      <c r="A187" s="42">
        <v>-82.9</v>
      </c>
      <c r="B187" s="42">
        <v>42.033333333333339</v>
      </c>
      <c r="C187" s="43">
        <v>191</v>
      </c>
      <c r="D187">
        <v>6133360</v>
      </c>
      <c r="E187">
        <v>1984</v>
      </c>
      <c r="F187">
        <v>7</v>
      </c>
      <c r="G187">
        <v>3</v>
      </c>
      <c r="H187" s="41">
        <v>29.5</v>
      </c>
      <c r="I187" s="41">
        <v>16.5</v>
      </c>
      <c r="J187">
        <v>0</v>
      </c>
      <c r="K187" s="1">
        <f t="shared" si="17"/>
        <v>23</v>
      </c>
      <c r="L187" s="10">
        <f t="shared" si="18"/>
        <v>185</v>
      </c>
      <c r="Q187" s="1">
        <f t="shared" si="19"/>
        <v>20.65</v>
      </c>
      <c r="R187" s="1">
        <f t="shared" si="20"/>
        <v>20.65625</v>
      </c>
      <c r="S187" s="1">
        <f t="shared" si="24"/>
        <v>18</v>
      </c>
      <c r="T187" s="7">
        <f t="shared" si="22"/>
        <v>832.75</v>
      </c>
      <c r="U187" s="1">
        <v>18</v>
      </c>
      <c r="V187" s="7">
        <f t="shared" si="23"/>
        <v>811.25</v>
      </c>
      <c r="W187" s="1">
        <f t="shared" si="25"/>
        <v>32.994</v>
      </c>
      <c r="X187" s="1">
        <f t="shared" si="26"/>
        <v>21.707999999999998</v>
      </c>
      <c r="Y187" s="1">
        <f t="shared" si="27"/>
        <v>27.350999999999999</v>
      </c>
      <c r="Z187" s="7">
        <f t="shared" si="21"/>
        <v>992.67000000000019</v>
      </c>
      <c r="AA187">
        <v>3.6</v>
      </c>
      <c r="AB187"/>
      <c r="AC187">
        <v>0</v>
      </c>
    </row>
    <row r="188" spans="1:29">
      <c r="A188" s="42">
        <v>-82.9</v>
      </c>
      <c r="B188" s="42">
        <v>42.033333333333339</v>
      </c>
      <c r="C188" s="43">
        <v>191</v>
      </c>
      <c r="D188">
        <v>6133360</v>
      </c>
      <c r="E188">
        <v>1984</v>
      </c>
      <c r="F188">
        <v>7</v>
      </c>
      <c r="G188">
        <v>4</v>
      </c>
      <c r="H188" s="41">
        <v>27</v>
      </c>
      <c r="I188" s="41">
        <v>20.5</v>
      </c>
      <c r="J188">
        <v>4</v>
      </c>
      <c r="K188" s="1">
        <f t="shared" si="17"/>
        <v>23.75</v>
      </c>
      <c r="L188" s="10">
        <f t="shared" si="18"/>
        <v>186</v>
      </c>
      <c r="Q188" s="1">
        <f t="shared" si="19"/>
        <v>21.45</v>
      </c>
      <c r="R188" s="1">
        <f t="shared" si="20"/>
        <v>21.4375</v>
      </c>
      <c r="S188" s="1">
        <f t="shared" si="24"/>
        <v>18.75</v>
      </c>
      <c r="T188" s="7">
        <f t="shared" si="22"/>
        <v>851.5</v>
      </c>
      <c r="U188" s="1">
        <v>18.75</v>
      </c>
      <c r="V188" s="7">
        <f t="shared" si="23"/>
        <v>830</v>
      </c>
      <c r="W188" s="1">
        <f t="shared" si="25"/>
        <v>32.334000000000003</v>
      </c>
      <c r="X188" s="1">
        <f t="shared" si="26"/>
        <v>28.907999999999998</v>
      </c>
      <c r="Y188" s="1">
        <f t="shared" si="27"/>
        <v>30.621000000000002</v>
      </c>
      <c r="Z188" s="7">
        <f t="shared" si="21"/>
        <v>1023.2910000000002</v>
      </c>
      <c r="AA188">
        <v>3.8</v>
      </c>
      <c r="AB188"/>
      <c r="AC188">
        <v>4</v>
      </c>
    </row>
    <row r="189" spans="1:29">
      <c r="A189" s="42">
        <v>-82.9</v>
      </c>
      <c r="B189" s="42">
        <v>42.033333333333339</v>
      </c>
      <c r="C189" s="43">
        <v>191</v>
      </c>
      <c r="D189">
        <v>6133360</v>
      </c>
      <c r="E189">
        <v>1984</v>
      </c>
      <c r="F189">
        <v>7</v>
      </c>
      <c r="G189">
        <v>5</v>
      </c>
      <c r="H189" s="41">
        <v>23.5</v>
      </c>
      <c r="I189" s="41">
        <v>16.5</v>
      </c>
      <c r="J189">
        <v>1</v>
      </c>
      <c r="K189" s="1">
        <f t="shared" si="17"/>
        <v>20</v>
      </c>
      <c r="L189" s="10">
        <f t="shared" si="18"/>
        <v>187</v>
      </c>
      <c r="Q189" s="1">
        <f t="shared" si="19"/>
        <v>21.65</v>
      </c>
      <c r="R189" s="1">
        <f t="shared" si="20"/>
        <v>21.125</v>
      </c>
      <c r="S189" s="1">
        <f t="shared" si="24"/>
        <v>15</v>
      </c>
      <c r="T189" s="7">
        <f t="shared" si="22"/>
        <v>866.5</v>
      </c>
      <c r="U189" s="1">
        <v>15</v>
      </c>
      <c r="V189" s="7">
        <f t="shared" si="23"/>
        <v>845</v>
      </c>
      <c r="W189" s="1">
        <f t="shared" si="25"/>
        <v>29.645999999999997</v>
      </c>
      <c r="X189" s="1">
        <f t="shared" si="26"/>
        <v>21.707999999999998</v>
      </c>
      <c r="Y189" s="1">
        <f t="shared" si="27"/>
        <v>25.677</v>
      </c>
      <c r="Z189" s="7">
        <f t="shared" si="21"/>
        <v>1048.9680000000001</v>
      </c>
      <c r="AA189">
        <v>3.8</v>
      </c>
      <c r="AB189"/>
      <c r="AC189">
        <v>1</v>
      </c>
    </row>
    <row r="190" spans="1:29">
      <c r="A190" s="42">
        <v>-82.9</v>
      </c>
      <c r="B190" s="42">
        <v>42.033333333333339</v>
      </c>
      <c r="C190" s="43">
        <v>191</v>
      </c>
      <c r="D190">
        <v>6133360</v>
      </c>
      <c r="E190">
        <v>1984</v>
      </c>
      <c r="F190">
        <v>7</v>
      </c>
      <c r="G190">
        <v>6</v>
      </c>
      <c r="H190" s="41">
        <v>24.5</v>
      </c>
      <c r="I190" s="41">
        <v>17.5</v>
      </c>
      <c r="J190">
        <v>4.5999999999999996</v>
      </c>
      <c r="K190" s="1">
        <f t="shared" si="17"/>
        <v>21</v>
      </c>
      <c r="L190" s="10">
        <f t="shared" si="18"/>
        <v>188</v>
      </c>
      <c r="Q190" s="1">
        <f t="shared" si="19"/>
        <v>21.65</v>
      </c>
      <c r="R190" s="1">
        <f t="shared" si="20"/>
        <v>21</v>
      </c>
      <c r="S190" s="1">
        <f t="shared" si="24"/>
        <v>16</v>
      </c>
      <c r="T190" s="7">
        <f t="shared" si="22"/>
        <v>882.5</v>
      </c>
      <c r="U190" s="1">
        <v>16</v>
      </c>
      <c r="V190" s="7">
        <f t="shared" si="23"/>
        <v>861</v>
      </c>
      <c r="W190" s="1">
        <f t="shared" si="25"/>
        <v>30.624000000000002</v>
      </c>
      <c r="X190" s="1">
        <f t="shared" si="26"/>
        <v>23.507999999999999</v>
      </c>
      <c r="Y190" s="1">
        <f t="shared" si="27"/>
        <v>27.066000000000003</v>
      </c>
      <c r="Z190" s="7">
        <f t="shared" si="21"/>
        <v>1076.0340000000001</v>
      </c>
      <c r="AA190">
        <v>4.5999999999999996</v>
      </c>
      <c r="AB190"/>
      <c r="AC190">
        <v>4.5999999999999996</v>
      </c>
    </row>
    <row r="191" spans="1:29">
      <c r="A191" s="42">
        <v>-82.9</v>
      </c>
      <c r="B191" s="42">
        <v>42.033333333333339</v>
      </c>
      <c r="C191" s="43">
        <v>191</v>
      </c>
      <c r="D191">
        <v>6133360</v>
      </c>
      <c r="E191">
        <v>1984</v>
      </c>
      <c r="F191">
        <v>7</v>
      </c>
      <c r="G191">
        <v>7</v>
      </c>
      <c r="H191" s="41">
        <v>20.5</v>
      </c>
      <c r="I191" s="41">
        <v>9.5</v>
      </c>
      <c r="J191">
        <v>0</v>
      </c>
      <c r="K191" s="1">
        <f t="shared" si="17"/>
        <v>15</v>
      </c>
      <c r="L191" s="10">
        <f t="shared" si="18"/>
        <v>189</v>
      </c>
      <c r="Q191" s="1">
        <f t="shared" si="19"/>
        <v>20.55</v>
      </c>
      <c r="R191" s="1">
        <f t="shared" si="20"/>
        <v>20.40625</v>
      </c>
      <c r="S191" s="1">
        <f t="shared" si="24"/>
        <v>10</v>
      </c>
      <c r="T191" s="7">
        <f t="shared" si="22"/>
        <v>892.5</v>
      </c>
      <c r="U191" s="1">
        <v>10</v>
      </c>
      <c r="V191" s="7">
        <f t="shared" si="23"/>
        <v>871</v>
      </c>
      <c r="W191" s="1">
        <f t="shared" si="25"/>
        <v>25.704000000000001</v>
      </c>
      <c r="X191" s="1">
        <f t="shared" si="26"/>
        <v>9.1079999999999988</v>
      </c>
      <c r="Y191" s="1">
        <f t="shared" si="27"/>
        <v>17.405999999999999</v>
      </c>
      <c r="Z191" s="7">
        <f t="shared" si="21"/>
        <v>1093.44</v>
      </c>
      <c r="AA191">
        <v>3.5</v>
      </c>
      <c r="AB191"/>
      <c r="AC191">
        <v>0</v>
      </c>
    </row>
    <row r="192" spans="1:29">
      <c r="A192" s="42">
        <v>-82.9</v>
      </c>
      <c r="B192" s="42">
        <v>42.033333333333339</v>
      </c>
      <c r="C192" s="43">
        <v>191</v>
      </c>
      <c r="D192">
        <v>6133360</v>
      </c>
      <c r="E192">
        <v>1984</v>
      </c>
      <c r="F192">
        <v>7</v>
      </c>
      <c r="G192">
        <v>8</v>
      </c>
      <c r="H192" s="41">
        <v>23.5</v>
      </c>
      <c r="I192" s="41">
        <v>9.5</v>
      </c>
      <c r="J192">
        <v>0</v>
      </c>
      <c r="K192" s="1">
        <f t="shared" si="17"/>
        <v>16.5</v>
      </c>
      <c r="L192" s="10">
        <f t="shared" si="18"/>
        <v>190</v>
      </c>
      <c r="Q192" s="1">
        <f t="shared" si="19"/>
        <v>19.25</v>
      </c>
      <c r="R192" s="1">
        <f t="shared" si="20"/>
        <v>20.09375</v>
      </c>
      <c r="S192" s="1">
        <f t="shared" si="24"/>
        <v>11.5</v>
      </c>
      <c r="T192" s="7">
        <f t="shared" si="22"/>
        <v>904</v>
      </c>
      <c r="U192" s="1">
        <v>11.5</v>
      </c>
      <c r="V192" s="7">
        <f t="shared" si="23"/>
        <v>882.5</v>
      </c>
      <c r="W192" s="1">
        <f t="shared" si="25"/>
        <v>29.645999999999997</v>
      </c>
      <c r="X192" s="1">
        <f t="shared" si="26"/>
        <v>9.1079999999999988</v>
      </c>
      <c r="Y192" s="1">
        <f t="shared" si="27"/>
        <v>19.376999999999999</v>
      </c>
      <c r="Z192" s="7">
        <f t="shared" si="21"/>
        <v>1112.817</v>
      </c>
      <c r="AA192">
        <v>5.3</v>
      </c>
      <c r="AB192"/>
      <c r="AC192">
        <v>0</v>
      </c>
    </row>
    <row r="193" spans="1:29">
      <c r="A193" s="42">
        <v>-82.9</v>
      </c>
      <c r="B193" s="42">
        <v>42.033333333333339</v>
      </c>
      <c r="C193" s="43">
        <v>191</v>
      </c>
      <c r="D193">
        <v>6133360</v>
      </c>
      <c r="E193">
        <v>1984</v>
      </c>
      <c r="F193">
        <v>7</v>
      </c>
      <c r="G193">
        <v>9</v>
      </c>
      <c r="H193" s="41">
        <v>23.5</v>
      </c>
      <c r="I193" s="41">
        <v>17.5</v>
      </c>
      <c r="J193">
        <v>2.6</v>
      </c>
      <c r="K193" s="1">
        <f t="shared" si="17"/>
        <v>20.5</v>
      </c>
      <c r="L193" s="10">
        <f t="shared" si="18"/>
        <v>191</v>
      </c>
      <c r="Q193" s="1">
        <f t="shared" si="19"/>
        <v>18.600000000000001</v>
      </c>
      <c r="R193" s="1">
        <f t="shared" si="20"/>
        <v>20.03125</v>
      </c>
      <c r="S193" s="1">
        <f t="shared" si="24"/>
        <v>15.5</v>
      </c>
      <c r="T193" s="7">
        <f t="shared" si="22"/>
        <v>919.5</v>
      </c>
      <c r="U193" s="1">
        <v>15.5</v>
      </c>
      <c r="V193" s="7">
        <f t="shared" si="23"/>
        <v>898</v>
      </c>
      <c r="W193" s="1">
        <f t="shared" si="25"/>
        <v>29.645999999999997</v>
      </c>
      <c r="X193" s="1">
        <f t="shared" si="26"/>
        <v>23.507999999999999</v>
      </c>
      <c r="Y193" s="1">
        <f t="shared" si="27"/>
        <v>26.576999999999998</v>
      </c>
      <c r="Z193" s="7">
        <f t="shared" si="21"/>
        <v>1139.394</v>
      </c>
      <c r="AA193">
        <v>3.7</v>
      </c>
      <c r="AB193"/>
      <c r="AC193">
        <v>2.6</v>
      </c>
    </row>
    <row r="194" spans="1:29">
      <c r="A194" s="42">
        <v>-82.9</v>
      </c>
      <c r="B194" s="42">
        <v>42.033333333333339</v>
      </c>
      <c r="C194" s="43">
        <v>191</v>
      </c>
      <c r="D194">
        <v>6133360</v>
      </c>
      <c r="E194">
        <v>1984</v>
      </c>
      <c r="F194">
        <v>7</v>
      </c>
      <c r="G194">
        <v>10</v>
      </c>
      <c r="H194" s="47">
        <v>31.5</v>
      </c>
      <c r="I194" s="41">
        <v>20.5</v>
      </c>
      <c r="J194">
        <v>0</v>
      </c>
      <c r="K194" s="1">
        <f t="shared" si="17"/>
        <v>26</v>
      </c>
      <c r="L194" s="10">
        <f t="shared" si="18"/>
        <v>192</v>
      </c>
      <c r="Q194" s="1">
        <f t="shared" si="19"/>
        <v>19.8</v>
      </c>
      <c r="R194" s="1">
        <f t="shared" si="20"/>
        <v>20.71875</v>
      </c>
      <c r="S194" s="1">
        <f t="shared" si="24"/>
        <v>21</v>
      </c>
      <c r="T194" s="7">
        <f t="shared" si="22"/>
        <v>940.5</v>
      </c>
      <c r="U194" s="1">
        <v>21</v>
      </c>
      <c r="V194" s="7">
        <f t="shared" si="23"/>
        <v>919</v>
      </c>
      <c r="W194" s="1">
        <f t="shared" si="25"/>
        <v>32.765999999999998</v>
      </c>
      <c r="X194" s="1">
        <f t="shared" si="26"/>
        <v>28.907999999999998</v>
      </c>
      <c r="Y194" s="1">
        <f t="shared" si="27"/>
        <v>30.836999999999996</v>
      </c>
      <c r="Z194" s="7">
        <f t="shared" si="21"/>
        <v>1170.231</v>
      </c>
      <c r="AA194">
        <v>5.0999999999999996</v>
      </c>
      <c r="AB194"/>
      <c r="AC194">
        <v>0</v>
      </c>
    </row>
    <row r="195" spans="1:29">
      <c r="A195" s="42">
        <v>-82.9</v>
      </c>
      <c r="B195" s="42">
        <v>42.033333333333339</v>
      </c>
      <c r="C195" s="43">
        <v>191</v>
      </c>
      <c r="D195">
        <v>6133360</v>
      </c>
      <c r="E195">
        <v>1984</v>
      </c>
      <c r="F195">
        <v>7</v>
      </c>
      <c r="G195">
        <v>11</v>
      </c>
      <c r="H195" s="41">
        <v>25</v>
      </c>
      <c r="I195" s="41">
        <v>19</v>
      </c>
      <c r="J195">
        <v>0.4</v>
      </c>
      <c r="K195" s="1">
        <f t="shared" si="17"/>
        <v>22</v>
      </c>
      <c r="L195" s="10">
        <f t="shared" si="18"/>
        <v>193</v>
      </c>
      <c r="Q195" s="1">
        <f t="shared" si="19"/>
        <v>20</v>
      </c>
      <c r="R195" s="1">
        <f t="shared" si="20"/>
        <v>20.59375</v>
      </c>
      <c r="S195" s="1">
        <f t="shared" si="24"/>
        <v>17</v>
      </c>
      <c r="T195" s="7">
        <f t="shared" si="22"/>
        <v>957.5</v>
      </c>
      <c r="U195" s="1">
        <v>17</v>
      </c>
      <c r="V195" s="7">
        <f t="shared" si="23"/>
        <v>936</v>
      </c>
      <c r="W195" s="1">
        <f t="shared" si="25"/>
        <v>31.05</v>
      </c>
      <c r="X195" s="1">
        <f t="shared" si="26"/>
        <v>26.207999999999998</v>
      </c>
      <c r="Y195" s="1">
        <f t="shared" si="27"/>
        <v>28.628999999999998</v>
      </c>
      <c r="Z195" s="7">
        <f t="shared" si="21"/>
        <v>1198.8599999999999</v>
      </c>
      <c r="AA195">
        <v>5.4</v>
      </c>
      <c r="AB195"/>
      <c r="AC195">
        <v>0.4</v>
      </c>
    </row>
    <row r="196" spans="1:29">
      <c r="A196" s="42">
        <v>-82.9</v>
      </c>
      <c r="B196" s="42">
        <v>42.033333333333339</v>
      </c>
      <c r="C196" s="43">
        <v>191</v>
      </c>
      <c r="D196">
        <v>6133360</v>
      </c>
      <c r="E196">
        <v>1984</v>
      </c>
      <c r="F196">
        <v>7</v>
      </c>
      <c r="G196">
        <v>12</v>
      </c>
      <c r="H196" s="41">
        <v>28</v>
      </c>
      <c r="I196" s="41">
        <v>15</v>
      </c>
      <c r="J196">
        <v>0</v>
      </c>
      <c r="K196" s="1">
        <f t="shared" ref="K196:K259" si="28">AVERAGE(H196,I196)</f>
        <v>21.5</v>
      </c>
      <c r="L196" s="10">
        <f t="shared" si="18"/>
        <v>194</v>
      </c>
      <c r="Q196" s="1">
        <f t="shared" si="19"/>
        <v>21.3</v>
      </c>
      <c r="R196" s="1">
        <f t="shared" si="20"/>
        <v>20.3125</v>
      </c>
      <c r="S196" s="1">
        <f t="shared" si="24"/>
        <v>16.5</v>
      </c>
      <c r="T196" s="7">
        <f t="shared" si="22"/>
        <v>974</v>
      </c>
      <c r="U196" s="1">
        <v>16.5</v>
      </c>
      <c r="V196" s="7">
        <f t="shared" si="23"/>
        <v>952.5</v>
      </c>
      <c r="W196" s="1">
        <f t="shared" si="25"/>
        <v>32.723999999999997</v>
      </c>
      <c r="X196" s="1">
        <f t="shared" si="26"/>
        <v>19.007999999999999</v>
      </c>
      <c r="Y196" s="1">
        <f t="shared" si="27"/>
        <v>25.866</v>
      </c>
      <c r="Z196" s="7">
        <f t="shared" si="21"/>
        <v>1224.7259999999999</v>
      </c>
      <c r="AA196">
        <v>5.9</v>
      </c>
      <c r="AB196"/>
      <c r="AC196">
        <v>0</v>
      </c>
    </row>
    <row r="197" spans="1:29">
      <c r="A197" s="42">
        <v>-82.9</v>
      </c>
      <c r="B197" s="42">
        <v>42.033333333333339</v>
      </c>
      <c r="C197" s="43">
        <v>191</v>
      </c>
      <c r="D197">
        <v>6133360</v>
      </c>
      <c r="E197">
        <v>1984</v>
      </c>
      <c r="F197">
        <v>7</v>
      </c>
      <c r="G197">
        <v>13</v>
      </c>
      <c r="H197" s="41">
        <v>30</v>
      </c>
      <c r="I197" s="41">
        <v>17</v>
      </c>
      <c r="J197">
        <v>0.2</v>
      </c>
      <c r="K197" s="1">
        <f t="shared" si="28"/>
        <v>23.5</v>
      </c>
      <c r="L197" s="10">
        <f t="shared" si="18"/>
        <v>195</v>
      </c>
      <c r="Q197" s="1">
        <f t="shared" si="19"/>
        <v>22.7</v>
      </c>
      <c r="R197" s="1">
        <f t="shared" si="20"/>
        <v>20.75</v>
      </c>
      <c r="S197" s="1">
        <f t="shared" si="24"/>
        <v>18.5</v>
      </c>
      <c r="T197" s="7">
        <f t="shared" si="22"/>
        <v>992.5</v>
      </c>
      <c r="U197" s="1">
        <v>18.5</v>
      </c>
      <c r="V197" s="7">
        <f t="shared" si="23"/>
        <v>971</v>
      </c>
      <c r="W197" s="1">
        <f t="shared" si="25"/>
        <v>32.999999999999993</v>
      </c>
      <c r="X197" s="1">
        <f t="shared" si="26"/>
        <v>22.607999999999997</v>
      </c>
      <c r="Y197" s="1">
        <f t="shared" si="27"/>
        <v>27.803999999999995</v>
      </c>
      <c r="Z197" s="7">
        <f t="shared" si="21"/>
        <v>1252.53</v>
      </c>
      <c r="AA197">
        <v>4.8</v>
      </c>
      <c r="AB197"/>
      <c r="AC197">
        <v>0.2</v>
      </c>
    </row>
    <row r="198" spans="1:29">
      <c r="A198" s="42">
        <v>-82.9</v>
      </c>
      <c r="B198" s="42">
        <v>42.033333333333339</v>
      </c>
      <c r="C198" s="43">
        <v>191</v>
      </c>
      <c r="D198">
        <v>6133360</v>
      </c>
      <c r="E198">
        <v>1984</v>
      </c>
      <c r="F198">
        <v>7</v>
      </c>
      <c r="G198">
        <v>14</v>
      </c>
      <c r="H198" s="47">
        <v>32</v>
      </c>
      <c r="I198" s="41">
        <v>17.5</v>
      </c>
      <c r="J198">
        <v>0</v>
      </c>
      <c r="K198" s="1">
        <f t="shared" si="28"/>
        <v>24.75</v>
      </c>
      <c r="L198" s="10">
        <f t="shared" ref="L198:L261" si="29">L197+1</f>
        <v>196</v>
      </c>
      <c r="Q198" s="1">
        <f t="shared" si="19"/>
        <v>23.55</v>
      </c>
      <c r="R198" s="1">
        <f t="shared" si="20"/>
        <v>21.21875</v>
      </c>
      <c r="S198" s="1">
        <f t="shared" si="24"/>
        <v>19.75</v>
      </c>
      <c r="T198" s="7">
        <f t="shared" si="22"/>
        <v>1012.25</v>
      </c>
      <c r="U198" s="1">
        <v>19.75</v>
      </c>
      <c r="V198" s="7">
        <f t="shared" si="23"/>
        <v>990.75</v>
      </c>
      <c r="W198" s="1">
        <f t="shared" si="25"/>
        <v>32.603999999999999</v>
      </c>
      <c r="X198" s="1">
        <f t="shared" si="26"/>
        <v>23.507999999999999</v>
      </c>
      <c r="Y198" s="1">
        <f t="shared" si="27"/>
        <v>28.055999999999997</v>
      </c>
      <c r="Z198" s="7">
        <f t="shared" si="21"/>
        <v>1280.586</v>
      </c>
      <c r="AA198">
        <v>4.4000000000000004</v>
      </c>
      <c r="AB198"/>
      <c r="AC198">
        <v>0</v>
      </c>
    </row>
    <row r="199" spans="1:29">
      <c r="A199" s="42">
        <v>-82.9</v>
      </c>
      <c r="B199" s="42">
        <v>42.033333333333339</v>
      </c>
      <c r="C199" s="43">
        <v>191</v>
      </c>
      <c r="D199">
        <v>6133360</v>
      </c>
      <c r="E199">
        <v>1984</v>
      </c>
      <c r="F199">
        <v>7</v>
      </c>
      <c r="G199">
        <v>15</v>
      </c>
      <c r="H199" s="41">
        <v>28</v>
      </c>
      <c r="I199" s="41">
        <v>17</v>
      </c>
      <c r="J199">
        <v>0</v>
      </c>
      <c r="K199" s="1">
        <f t="shared" si="28"/>
        <v>22.5</v>
      </c>
      <c r="L199" s="10">
        <f t="shared" si="29"/>
        <v>197</v>
      </c>
      <c r="Q199" s="1">
        <f t="shared" si="19"/>
        <v>22.85</v>
      </c>
      <c r="R199" s="1">
        <f t="shared" si="20"/>
        <v>22.15625</v>
      </c>
      <c r="S199" s="1">
        <f t="shared" si="24"/>
        <v>17.5</v>
      </c>
      <c r="T199" s="7">
        <f t="shared" si="22"/>
        <v>1029.75</v>
      </c>
      <c r="U199" s="1">
        <v>17.5</v>
      </c>
      <c r="V199" s="7">
        <f t="shared" si="23"/>
        <v>1008.25</v>
      </c>
      <c r="W199" s="1">
        <f t="shared" si="25"/>
        <v>32.723999999999997</v>
      </c>
      <c r="X199" s="1">
        <f t="shared" si="26"/>
        <v>22.607999999999997</v>
      </c>
      <c r="Y199" s="1">
        <f t="shared" si="27"/>
        <v>27.665999999999997</v>
      </c>
      <c r="Z199" s="7">
        <f t="shared" si="21"/>
        <v>1308.252</v>
      </c>
      <c r="AA199">
        <v>4.3</v>
      </c>
      <c r="AB199"/>
      <c r="AC199">
        <v>0</v>
      </c>
    </row>
    <row r="200" spans="1:29">
      <c r="A200" s="42">
        <v>-82.9</v>
      </c>
      <c r="B200" s="42">
        <v>42.033333333333339</v>
      </c>
      <c r="C200" s="43">
        <v>191</v>
      </c>
      <c r="D200">
        <v>6133360</v>
      </c>
      <c r="E200">
        <v>1984</v>
      </c>
      <c r="F200">
        <v>7</v>
      </c>
      <c r="G200">
        <v>16</v>
      </c>
      <c r="H200" s="41">
        <v>27</v>
      </c>
      <c r="I200" s="41">
        <v>17.5</v>
      </c>
      <c r="J200">
        <v>0</v>
      </c>
      <c r="K200" s="1">
        <f t="shared" si="28"/>
        <v>22.25</v>
      </c>
      <c r="L200" s="10">
        <f t="shared" si="29"/>
        <v>198</v>
      </c>
      <c r="Q200" s="1">
        <f t="shared" ref="Q200:Q263" si="30">AVERAGE(H196:I200)</f>
        <v>22.9</v>
      </c>
      <c r="R200" s="1">
        <f t="shared" si="20"/>
        <v>22.875</v>
      </c>
      <c r="S200" s="1">
        <f t="shared" si="24"/>
        <v>17.25</v>
      </c>
      <c r="T200" s="7">
        <f t="shared" si="22"/>
        <v>1047</v>
      </c>
      <c r="U200" s="1">
        <v>17.25</v>
      </c>
      <c r="V200" s="7">
        <f t="shared" si="23"/>
        <v>1025.5</v>
      </c>
      <c r="W200" s="1">
        <f t="shared" si="25"/>
        <v>32.334000000000003</v>
      </c>
      <c r="X200" s="1">
        <f t="shared" si="26"/>
        <v>23.507999999999999</v>
      </c>
      <c r="Y200" s="1">
        <f t="shared" si="27"/>
        <v>27.920999999999999</v>
      </c>
      <c r="Z200" s="7">
        <f t="shared" si="21"/>
        <v>1336.173</v>
      </c>
      <c r="AA200">
        <v>3.5</v>
      </c>
      <c r="AB200"/>
      <c r="AC200">
        <v>0</v>
      </c>
    </row>
    <row r="201" spans="1:29">
      <c r="A201" s="42">
        <v>-82.9</v>
      </c>
      <c r="B201" s="42">
        <v>42.033333333333339</v>
      </c>
      <c r="C201" s="43">
        <v>191</v>
      </c>
      <c r="D201">
        <v>6133360</v>
      </c>
      <c r="E201">
        <v>1984</v>
      </c>
      <c r="F201">
        <v>7</v>
      </c>
      <c r="G201">
        <v>17</v>
      </c>
      <c r="H201" s="41">
        <v>25.5</v>
      </c>
      <c r="I201" s="41">
        <v>15.5</v>
      </c>
      <c r="J201">
        <v>2.2000000000000002</v>
      </c>
      <c r="K201" s="1">
        <f t="shared" si="28"/>
        <v>20.5</v>
      </c>
      <c r="L201" s="10">
        <f t="shared" si="29"/>
        <v>199</v>
      </c>
      <c r="Q201" s="1">
        <f t="shared" si="30"/>
        <v>22.7</v>
      </c>
      <c r="R201" s="1">
        <f t="shared" si="20"/>
        <v>22.875</v>
      </c>
      <c r="S201" s="1">
        <f t="shared" si="24"/>
        <v>15.5</v>
      </c>
      <c r="T201" s="7">
        <f t="shared" si="22"/>
        <v>1062.5</v>
      </c>
      <c r="U201" s="1">
        <v>15.5</v>
      </c>
      <c r="V201" s="7">
        <f t="shared" si="23"/>
        <v>1041</v>
      </c>
      <c r="W201" s="1">
        <f t="shared" si="25"/>
        <v>31.434000000000001</v>
      </c>
      <c r="X201" s="1">
        <f t="shared" si="26"/>
        <v>19.907999999999998</v>
      </c>
      <c r="Y201" s="1">
        <f t="shared" si="27"/>
        <v>25.670999999999999</v>
      </c>
      <c r="Z201" s="7">
        <f t="shared" si="21"/>
        <v>1361.8440000000001</v>
      </c>
      <c r="AA201">
        <v>4.7</v>
      </c>
      <c r="AB201"/>
      <c r="AC201">
        <v>2.2000000000000002</v>
      </c>
    </row>
    <row r="202" spans="1:29">
      <c r="A202" s="42">
        <v>-82.9</v>
      </c>
      <c r="B202" s="42">
        <v>42.033333333333339</v>
      </c>
      <c r="C202" s="43">
        <v>191</v>
      </c>
      <c r="D202">
        <v>6133360</v>
      </c>
      <c r="E202">
        <v>1984</v>
      </c>
      <c r="F202">
        <v>7</v>
      </c>
      <c r="G202">
        <v>18</v>
      </c>
      <c r="H202" s="41">
        <v>22</v>
      </c>
      <c r="I202" s="41">
        <v>13.5</v>
      </c>
      <c r="J202">
        <v>0.4</v>
      </c>
      <c r="K202" s="1">
        <f t="shared" si="28"/>
        <v>17.75</v>
      </c>
      <c r="L202" s="10">
        <f t="shared" si="29"/>
        <v>200</v>
      </c>
      <c r="Q202" s="1">
        <f t="shared" si="30"/>
        <v>21.55</v>
      </c>
      <c r="R202" s="1">
        <f t="shared" si="20"/>
        <v>21.84375</v>
      </c>
      <c r="S202" s="1">
        <f t="shared" si="24"/>
        <v>12.75</v>
      </c>
      <c r="T202" s="7">
        <f t="shared" si="22"/>
        <v>1075.25</v>
      </c>
      <c r="U202" s="1">
        <v>12.75</v>
      </c>
      <c r="V202" s="7">
        <f t="shared" si="23"/>
        <v>1053.75</v>
      </c>
      <c r="W202" s="1">
        <f t="shared" si="25"/>
        <v>27.864000000000001</v>
      </c>
      <c r="X202" s="1">
        <f t="shared" si="26"/>
        <v>16.308</v>
      </c>
      <c r="Y202" s="1">
        <f t="shared" si="27"/>
        <v>22.085999999999999</v>
      </c>
      <c r="Z202" s="7">
        <f t="shared" si="21"/>
        <v>1383.93</v>
      </c>
      <c r="AA202">
        <v>4.7</v>
      </c>
      <c r="AB202"/>
      <c r="AC202">
        <v>0.4</v>
      </c>
    </row>
    <row r="203" spans="1:29">
      <c r="A203" s="42">
        <v>-82.9</v>
      </c>
      <c r="B203" s="42">
        <v>42.033333333333339</v>
      </c>
      <c r="C203" s="43">
        <v>191</v>
      </c>
      <c r="D203">
        <v>6133360</v>
      </c>
      <c r="E203">
        <v>1984</v>
      </c>
      <c r="F203">
        <v>7</v>
      </c>
      <c r="G203">
        <v>19</v>
      </c>
      <c r="H203" s="41">
        <v>25.5</v>
      </c>
      <c r="I203" s="41">
        <v>12</v>
      </c>
      <c r="J203">
        <v>0</v>
      </c>
      <c r="K203" s="1">
        <f t="shared" si="28"/>
        <v>18.75</v>
      </c>
      <c r="L203" s="10">
        <f t="shared" si="29"/>
        <v>201</v>
      </c>
      <c r="Q203" s="1">
        <f t="shared" si="30"/>
        <v>20.350000000000001</v>
      </c>
      <c r="R203" s="1">
        <f t="shared" ref="R203:R266" si="31">AVERAGE(H196:I203)</f>
        <v>21.4375</v>
      </c>
      <c r="S203" s="1">
        <f t="shared" si="24"/>
        <v>13.75</v>
      </c>
      <c r="T203" s="7">
        <f t="shared" si="22"/>
        <v>1089</v>
      </c>
      <c r="U203" s="1">
        <v>13.75</v>
      </c>
      <c r="V203" s="7">
        <f t="shared" si="23"/>
        <v>1067.5</v>
      </c>
      <c r="W203" s="1">
        <f t="shared" si="25"/>
        <v>31.434000000000001</v>
      </c>
      <c r="X203" s="1">
        <f t="shared" si="26"/>
        <v>13.607999999999999</v>
      </c>
      <c r="Y203" s="1">
        <f t="shared" si="27"/>
        <v>22.521000000000001</v>
      </c>
      <c r="Z203" s="7">
        <f t="shared" si="21"/>
        <v>1406.451</v>
      </c>
      <c r="AA203">
        <v>4</v>
      </c>
      <c r="AB203"/>
      <c r="AC203">
        <v>0</v>
      </c>
    </row>
    <row r="204" spans="1:29">
      <c r="A204" s="42">
        <v>-82.9</v>
      </c>
      <c r="B204" s="42">
        <v>42.033333333333339</v>
      </c>
      <c r="C204" s="43">
        <v>191</v>
      </c>
      <c r="D204">
        <v>6133360</v>
      </c>
      <c r="E204">
        <v>1984</v>
      </c>
      <c r="F204">
        <v>7</v>
      </c>
      <c r="G204">
        <v>20</v>
      </c>
      <c r="H204" s="41">
        <v>28</v>
      </c>
      <c r="I204" s="41">
        <v>17</v>
      </c>
      <c r="J204">
        <v>0</v>
      </c>
      <c r="K204" s="1">
        <f t="shared" si="28"/>
        <v>22.5</v>
      </c>
      <c r="L204" s="10">
        <f t="shared" si="29"/>
        <v>202</v>
      </c>
      <c r="Q204" s="1">
        <f t="shared" si="30"/>
        <v>20.350000000000001</v>
      </c>
      <c r="R204" s="1">
        <f t="shared" si="31"/>
        <v>21.5625</v>
      </c>
      <c r="S204" s="1">
        <f t="shared" si="24"/>
        <v>17.5</v>
      </c>
      <c r="T204" s="7">
        <f t="shared" si="22"/>
        <v>1106.5</v>
      </c>
      <c r="U204" s="1">
        <v>17.5</v>
      </c>
      <c r="V204" s="7">
        <f t="shared" si="23"/>
        <v>1085</v>
      </c>
      <c r="W204" s="1">
        <f t="shared" si="25"/>
        <v>32.723999999999997</v>
      </c>
      <c r="X204" s="1">
        <f t="shared" si="26"/>
        <v>22.607999999999997</v>
      </c>
      <c r="Y204" s="1">
        <f t="shared" si="27"/>
        <v>27.665999999999997</v>
      </c>
      <c r="Z204" s="7">
        <f t="shared" si="21"/>
        <v>1434.117</v>
      </c>
      <c r="AA204">
        <v>5.4</v>
      </c>
      <c r="AB204"/>
      <c r="AC204">
        <v>0</v>
      </c>
    </row>
    <row r="205" spans="1:29">
      <c r="A205" s="42">
        <v>-82.9</v>
      </c>
      <c r="B205" s="42">
        <v>42.033333333333339</v>
      </c>
      <c r="C205" s="43">
        <v>191</v>
      </c>
      <c r="D205">
        <v>6133360</v>
      </c>
      <c r="E205">
        <v>1984</v>
      </c>
      <c r="F205">
        <v>7</v>
      </c>
      <c r="G205">
        <v>21</v>
      </c>
      <c r="H205" s="46">
        <v>26.5</v>
      </c>
      <c r="I205" s="41">
        <v>19</v>
      </c>
      <c r="J205">
        <v>0</v>
      </c>
      <c r="K205" s="1">
        <f t="shared" si="28"/>
        <v>22.75</v>
      </c>
      <c r="L205" s="10">
        <f t="shared" si="29"/>
        <v>203</v>
      </c>
      <c r="Q205" s="1">
        <f t="shared" si="30"/>
        <v>20.45</v>
      </c>
      <c r="R205" s="1">
        <f t="shared" si="31"/>
        <v>21.46875</v>
      </c>
      <c r="S205" s="1">
        <f t="shared" si="24"/>
        <v>17.75</v>
      </c>
      <c r="T205" s="7">
        <f t="shared" si="22"/>
        <v>1124.25</v>
      </c>
      <c r="U205" s="1">
        <v>17.75</v>
      </c>
      <c r="V205" s="20">
        <f t="shared" si="23"/>
        <v>1102.75</v>
      </c>
      <c r="W205" s="1">
        <f t="shared" si="25"/>
        <v>32.076000000000001</v>
      </c>
      <c r="X205" s="1">
        <f t="shared" si="26"/>
        <v>26.207999999999998</v>
      </c>
      <c r="Y205" s="1">
        <f t="shared" si="27"/>
        <v>29.141999999999999</v>
      </c>
      <c r="Z205" s="7">
        <f t="shared" si="21"/>
        <v>1463.259</v>
      </c>
      <c r="AA205">
        <v>5.3</v>
      </c>
      <c r="AB205"/>
      <c r="AC205">
        <v>0</v>
      </c>
    </row>
    <row r="206" spans="1:29">
      <c r="A206" s="42">
        <v>-82.9</v>
      </c>
      <c r="B206" s="42">
        <v>42.033333333333339</v>
      </c>
      <c r="C206" s="43">
        <v>191</v>
      </c>
      <c r="D206">
        <v>6133360</v>
      </c>
      <c r="E206">
        <v>1984</v>
      </c>
      <c r="F206">
        <v>7</v>
      </c>
      <c r="G206">
        <v>22</v>
      </c>
      <c r="H206" s="41">
        <v>29</v>
      </c>
      <c r="I206" s="41">
        <v>14.5</v>
      </c>
      <c r="J206">
        <v>0</v>
      </c>
      <c r="K206" s="1">
        <f t="shared" si="28"/>
        <v>21.75</v>
      </c>
      <c r="L206" s="10">
        <f t="shared" si="29"/>
        <v>204</v>
      </c>
      <c r="Q206" s="1">
        <f t="shared" si="30"/>
        <v>20.7</v>
      </c>
      <c r="R206" s="1">
        <f t="shared" si="31"/>
        <v>21.09375</v>
      </c>
      <c r="S206" s="1">
        <f t="shared" si="24"/>
        <v>16.75</v>
      </c>
      <c r="T206" s="7">
        <f t="shared" si="22"/>
        <v>1141</v>
      </c>
      <c r="U206" s="1">
        <v>16.75</v>
      </c>
      <c r="V206" s="7">
        <f t="shared" si="23"/>
        <v>1119.5</v>
      </c>
      <c r="W206" s="1">
        <f t="shared" si="25"/>
        <v>32.945999999999998</v>
      </c>
      <c r="X206" s="1">
        <f t="shared" si="26"/>
        <v>18.107999999999997</v>
      </c>
      <c r="Y206" s="1">
        <f t="shared" si="27"/>
        <v>25.526999999999997</v>
      </c>
      <c r="Z206" s="7">
        <f t="shared" si="21"/>
        <v>1488.7860000000001</v>
      </c>
      <c r="AA206">
        <v>3.9</v>
      </c>
      <c r="AB206"/>
      <c r="AC206">
        <v>0</v>
      </c>
    </row>
    <row r="207" spans="1:29">
      <c r="A207" s="42">
        <v>-82.9</v>
      </c>
      <c r="B207" s="42">
        <v>42.033333333333339</v>
      </c>
      <c r="C207" s="43">
        <v>191</v>
      </c>
      <c r="D207">
        <v>6133360</v>
      </c>
      <c r="E207">
        <v>1984</v>
      </c>
      <c r="F207">
        <v>7</v>
      </c>
      <c r="G207">
        <v>23</v>
      </c>
      <c r="H207" s="41">
        <v>31.5</v>
      </c>
      <c r="I207" s="41">
        <v>20</v>
      </c>
      <c r="J207">
        <v>0</v>
      </c>
      <c r="K207" s="1">
        <f t="shared" si="28"/>
        <v>25.75</v>
      </c>
      <c r="L207" s="10">
        <f t="shared" si="29"/>
        <v>205</v>
      </c>
      <c r="Q207" s="1">
        <f t="shared" si="30"/>
        <v>22.3</v>
      </c>
      <c r="R207" s="1">
        <f t="shared" si="31"/>
        <v>21.5</v>
      </c>
      <c r="S207" s="1">
        <f t="shared" si="24"/>
        <v>20.75</v>
      </c>
      <c r="T207" s="7">
        <f t="shared" si="22"/>
        <v>1161.75</v>
      </c>
      <c r="U207" s="1">
        <v>20.75</v>
      </c>
      <c r="V207" s="7">
        <f t="shared" si="23"/>
        <v>1140.25</v>
      </c>
      <c r="W207" s="1">
        <f t="shared" si="25"/>
        <v>32.765999999999998</v>
      </c>
      <c r="X207" s="1">
        <f t="shared" si="26"/>
        <v>28.007999999999999</v>
      </c>
      <c r="Y207" s="1">
        <f t="shared" si="27"/>
        <v>30.387</v>
      </c>
      <c r="Z207" s="7">
        <f t="shared" si="21"/>
        <v>1519.173</v>
      </c>
      <c r="AA207">
        <v>4.4000000000000004</v>
      </c>
      <c r="AB207"/>
      <c r="AC207">
        <v>0</v>
      </c>
    </row>
    <row r="208" spans="1:29">
      <c r="A208" s="42">
        <v>-82.9</v>
      </c>
      <c r="B208" s="42">
        <v>42.033333333333339</v>
      </c>
      <c r="C208" s="43">
        <v>191</v>
      </c>
      <c r="D208">
        <v>6133360</v>
      </c>
      <c r="E208">
        <v>1984</v>
      </c>
      <c r="F208">
        <v>7</v>
      </c>
      <c r="G208">
        <v>24</v>
      </c>
      <c r="H208" s="41">
        <v>27</v>
      </c>
      <c r="I208" s="41">
        <v>20.5</v>
      </c>
      <c r="J208">
        <v>0</v>
      </c>
      <c r="K208" s="1">
        <f t="shared" si="28"/>
        <v>23.75</v>
      </c>
      <c r="L208" s="10">
        <f t="shared" si="29"/>
        <v>206</v>
      </c>
      <c r="Q208" s="1">
        <f t="shared" si="30"/>
        <v>23.3</v>
      </c>
      <c r="R208" s="1">
        <f t="shared" si="31"/>
        <v>21.6875</v>
      </c>
      <c r="S208" s="1">
        <f t="shared" si="24"/>
        <v>18.75</v>
      </c>
      <c r="T208" s="7">
        <f t="shared" si="22"/>
        <v>1180.5</v>
      </c>
      <c r="U208" s="1">
        <v>18.75</v>
      </c>
      <c r="V208" s="7">
        <f t="shared" si="23"/>
        <v>1159</v>
      </c>
      <c r="W208" s="1">
        <f t="shared" si="25"/>
        <v>32.334000000000003</v>
      </c>
      <c r="X208" s="1">
        <f t="shared" si="26"/>
        <v>28.907999999999998</v>
      </c>
      <c r="Y208" s="1">
        <f t="shared" si="27"/>
        <v>30.621000000000002</v>
      </c>
      <c r="Z208" s="7">
        <f t="shared" si="21"/>
        <v>1549.7940000000001</v>
      </c>
      <c r="AA208">
        <v>3.7</v>
      </c>
      <c r="AB208"/>
      <c r="AC208">
        <v>0</v>
      </c>
    </row>
    <row r="209" spans="1:29">
      <c r="A209" s="42">
        <v>-82.9</v>
      </c>
      <c r="B209" s="42">
        <v>42.033333333333339</v>
      </c>
      <c r="C209" s="43">
        <v>191</v>
      </c>
      <c r="D209">
        <v>6133360</v>
      </c>
      <c r="E209">
        <v>1984</v>
      </c>
      <c r="F209">
        <v>7</v>
      </c>
      <c r="G209">
        <v>25</v>
      </c>
      <c r="H209" s="41">
        <v>25.5</v>
      </c>
      <c r="I209" s="41">
        <v>14</v>
      </c>
      <c r="J209">
        <v>0</v>
      </c>
      <c r="K209" s="1">
        <f t="shared" si="28"/>
        <v>19.75</v>
      </c>
      <c r="L209" s="10">
        <f t="shared" si="29"/>
        <v>207</v>
      </c>
      <c r="Q209" s="1">
        <f t="shared" si="30"/>
        <v>22.75</v>
      </c>
      <c r="R209" s="1">
        <f t="shared" si="31"/>
        <v>21.59375</v>
      </c>
      <c r="S209" s="1">
        <f t="shared" si="24"/>
        <v>14.75</v>
      </c>
      <c r="T209" s="7">
        <f t="shared" si="22"/>
        <v>1195.25</v>
      </c>
      <c r="U209" s="1">
        <v>14.75</v>
      </c>
      <c r="V209" s="7">
        <f t="shared" si="23"/>
        <v>1173.75</v>
      </c>
      <c r="W209" s="1">
        <f t="shared" si="25"/>
        <v>31.434000000000001</v>
      </c>
      <c r="X209" s="1">
        <f t="shared" si="26"/>
        <v>17.207999999999998</v>
      </c>
      <c r="Y209" s="1">
        <f t="shared" si="27"/>
        <v>24.320999999999998</v>
      </c>
      <c r="Z209" s="7">
        <f t="shared" si="21"/>
        <v>1574.115</v>
      </c>
      <c r="AA209">
        <v>3.8</v>
      </c>
      <c r="AB209"/>
      <c r="AC209">
        <v>0</v>
      </c>
    </row>
    <row r="210" spans="1:29">
      <c r="A210" s="42">
        <v>-82.9</v>
      </c>
      <c r="B210" s="42">
        <v>42.033333333333339</v>
      </c>
      <c r="C210" s="43">
        <v>191</v>
      </c>
      <c r="D210">
        <v>6133360</v>
      </c>
      <c r="E210">
        <v>1984</v>
      </c>
      <c r="F210">
        <v>7</v>
      </c>
      <c r="G210">
        <v>26</v>
      </c>
      <c r="H210" s="41">
        <v>24.5</v>
      </c>
      <c r="I210" s="41">
        <v>16.5</v>
      </c>
      <c r="J210">
        <v>11.7</v>
      </c>
      <c r="K210" s="1">
        <f t="shared" si="28"/>
        <v>20.5</v>
      </c>
      <c r="L210" s="10">
        <f t="shared" si="29"/>
        <v>208</v>
      </c>
      <c r="Q210" s="1">
        <f t="shared" si="30"/>
        <v>22.3</v>
      </c>
      <c r="R210" s="1">
        <f t="shared" si="31"/>
        <v>21.9375</v>
      </c>
      <c r="S210" s="1">
        <f t="shared" si="24"/>
        <v>15.5</v>
      </c>
      <c r="T210" s="7">
        <f t="shared" si="22"/>
        <v>1210.75</v>
      </c>
      <c r="U210" s="1">
        <v>15.5</v>
      </c>
      <c r="V210" s="7">
        <f t="shared" si="23"/>
        <v>1189.25</v>
      </c>
      <c r="W210" s="1">
        <f t="shared" si="25"/>
        <v>30.624000000000002</v>
      </c>
      <c r="X210" s="1">
        <f t="shared" si="26"/>
        <v>21.707999999999998</v>
      </c>
      <c r="Y210" s="1">
        <f t="shared" si="27"/>
        <v>26.166</v>
      </c>
      <c r="Z210" s="7">
        <f t="shared" si="21"/>
        <v>1600.2809999999999</v>
      </c>
      <c r="AA210">
        <v>4.3</v>
      </c>
      <c r="AB210"/>
      <c r="AC210">
        <v>11.7</v>
      </c>
    </row>
    <row r="211" spans="1:29">
      <c r="A211" s="42">
        <v>-82.9</v>
      </c>
      <c r="B211" s="42">
        <v>42.033333333333339</v>
      </c>
      <c r="C211" s="43">
        <v>191</v>
      </c>
      <c r="D211">
        <v>6133360</v>
      </c>
      <c r="E211">
        <v>1984</v>
      </c>
      <c r="F211">
        <v>7</v>
      </c>
      <c r="G211">
        <v>27</v>
      </c>
      <c r="H211" s="41">
        <v>23</v>
      </c>
      <c r="I211" s="41">
        <v>13</v>
      </c>
      <c r="J211">
        <v>0.6</v>
      </c>
      <c r="K211" s="1">
        <f t="shared" si="28"/>
        <v>18</v>
      </c>
      <c r="L211" s="10">
        <f t="shared" si="29"/>
        <v>209</v>
      </c>
      <c r="Q211" s="1">
        <f t="shared" si="30"/>
        <v>21.55</v>
      </c>
      <c r="R211" s="1">
        <f t="shared" si="31"/>
        <v>21.84375</v>
      </c>
      <c r="S211" s="1">
        <f t="shared" si="24"/>
        <v>13</v>
      </c>
      <c r="T211" s="7">
        <f t="shared" si="22"/>
        <v>1223.75</v>
      </c>
      <c r="U211" s="1">
        <v>13</v>
      </c>
      <c r="V211" s="7">
        <f t="shared" si="23"/>
        <v>1202.25</v>
      </c>
      <c r="W211" s="1">
        <f t="shared" si="25"/>
        <v>29.093999999999998</v>
      </c>
      <c r="X211" s="1">
        <f t="shared" si="26"/>
        <v>15.407999999999998</v>
      </c>
      <c r="Y211" s="1">
        <f t="shared" si="27"/>
        <v>22.250999999999998</v>
      </c>
      <c r="Z211" s="7">
        <f t="shared" si="21"/>
        <v>1622.5319999999999</v>
      </c>
      <c r="AA211">
        <v>4.7</v>
      </c>
      <c r="AB211"/>
      <c r="AC211">
        <v>0.6</v>
      </c>
    </row>
    <row r="212" spans="1:29">
      <c r="A212" s="42">
        <v>-82.9</v>
      </c>
      <c r="B212" s="42">
        <v>42.033333333333339</v>
      </c>
      <c r="C212" s="43">
        <v>191</v>
      </c>
      <c r="D212">
        <v>6133360</v>
      </c>
      <c r="E212">
        <v>1984</v>
      </c>
      <c r="F212">
        <v>7</v>
      </c>
      <c r="G212">
        <v>28</v>
      </c>
      <c r="H212" s="41">
        <v>24.5</v>
      </c>
      <c r="I212" s="41">
        <v>12.5</v>
      </c>
      <c r="J212">
        <v>0</v>
      </c>
      <c r="K212" s="1">
        <f t="shared" si="28"/>
        <v>18.5</v>
      </c>
      <c r="L212" s="10">
        <f t="shared" si="29"/>
        <v>210</v>
      </c>
      <c r="Q212" s="1">
        <f t="shared" si="30"/>
        <v>20.100000000000001</v>
      </c>
      <c r="R212" s="1">
        <f t="shared" si="31"/>
        <v>21.34375</v>
      </c>
      <c r="S212" s="1">
        <f t="shared" si="24"/>
        <v>13.5</v>
      </c>
      <c r="T212" s="7">
        <f t="shared" si="22"/>
        <v>1237.25</v>
      </c>
      <c r="U212" s="1">
        <v>13.5</v>
      </c>
      <c r="V212" s="7">
        <f t="shared" si="23"/>
        <v>1215.75</v>
      </c>
      <c r="W212" s="1">
        <f t="shared" si="25"/>
        <v>30.624000000000002</v>
      </c>
      <c r="X212" s="1">
        <f t="shared" si="26"/>
        <v>14.507999999999997</v>
      </c>
      <c r="Y212" s="1">
        <f t="shared" si="27"/>
        <v>22.565999999999999</v>
      </c>
      <c r="Z212" s="7">
        <f t="shared" si="21"/>
        <v>1645.098</v>
      </c>
      <c r="AA212">
        <v>4.8</v>
      </c>
      <c r="AB212"/>
      <c r="AC212">
        <v>0</v>
      </c>
    </row>
    <row r="213" spans="1:29">
      <c r="A213" s="42">
        <v>-82.9</v>
      </c>
      <c r="B213" s="42">
        <v>42.033333333333339</v>
      </c>
      <c r="C213" s="43">
        <v>191</v>
      </c>
      <c r="D213">
        <v>6133360</v>
      </c>
      <c r="E213">
        <v>1984</v>
      </c>
      <c r="F213">
        <v>7</v>
      </c>
      <c r="G213">
        <v>29</v>
      </c>
      <c r="H213" s="41">
        <v>26</v>
      </c>
      <c r="I213" s="41">
        <v>12.5</v>
      </c>
      <c r="J213">
        <v>0</v>
      </c>
      <c r="K213" s="1">
        <f t="shared" si="28"/>
        <v>19.25</v>
      </c>
      <c r="L213" s="10">
        <f t="shared" si="29"/>
        <v>211</v>
      </c>
      <c r="Q213" s="1">
        <f t="shared" si="30"/>
        <v>19.2</v>
      </c>
      <c r="R213" s="1">
        <f t="shared" si="31"/>
        <v>20.90625</v>
      </c>
      <c r="S213" s="1">
        <f t="shared" si="24"/>
        <v>14.25</v>
      </c>
      <c r="T213" s="7">
        <f t="shared" si="22"/>
        <v>1251.5</v>
      </c>
      <c r="U213" s="1">
        <v>14.25</v>
      </c>
      <c r="V213" s="7">
        <f t="shared" si="23"/>
        <v>1230</v>
      </c>
      <c r="W213" s="1">
        <f t="shared" si="25"/>
        <v>31.776</v>
      </c>
      <c r="X213" s="1">
        <f t="shared" si="26"/>
        <v>14.507999999999997</v>
      </c>
      <c r="Y213" s="1">
        <f t="shared" si="27"/>
        <v>23.141999999999999</v>
      </c>
      <c r="Z213" s="7">
        <f t="shared" si="21"/>
        <v>1668.24</v>
      </c>
      <c r="AA213">
        <v>4.8</v>
      </c>
      <c r="AB213"/>
      <c r="AC213">
        <v>0</v>
      </c>
    </row>
    <row r="214" spans="1:29">
      <c r="A214" s="42">
        <v>-82.9</v>
      </c>
      <c r="B214" s="42">
        <v>42.033333333333339</v>
      </c>
      <c r="C214" s="43">
        <v>191</v>
      </c>
      <c r="D214">
        <v>6133360</v>
      </c>
      <c r="E214">
        <v>1984</v>
      </c>
      <c r="F214">
        <v>7</v>
      </c>
      <c r="G214">
        <v>30</v>
      </c>
      <c r="H214" s="41">
        <v>25.5</v>
      </c>
      <c r="I214" s="41">
        <v>11</v>
      </c>
      <c r="J214">
        <v>0</v>
      </c>
      <c r="K214" s="1">
        <f t="shared" si="28"/>
        <v>18.25</v>
      </c>
      <c r="L214" s="10">
        <f t="shared" si="29"/>
        <v>212</v>
      </c>
      <c r="Q214" s="1">
        <f t="shared" si="30"/>
        <v>18.899999999999999</v>
      </c>
      <c r="R214" s="1">
        <f t="shared" si="31"/>
        <v>20.46875</v>
      </c>
      <c r="S214" s="1">
        <f t="shared" si="24"/>
        <v>13.25</v>
      </c>
      <c r="T214" s="7">
        <f t="shared" si="22"/>
        <v>1264.75</v>
      </c>
      <c r="U214" s="1">
        <v>13.25</v>
      </c>
      <c r="V214" s="7">
        <f t="shared" si="23"/>
        <v>1243.25</v>
      </c>
      <c r="W214" s="1">
        <f t="shared" si="25"/>
        <v>31.434000000000001</v>
      </c>
      <c r="X214" s="1">
        <f t="shared" si="26"/>
        <v>11.808</v>
      </c>
      <c r="Y214" s="1">
        <f t="shared" si="27"/>
        <v>21.621000000000002</v>
      </c>
      <c r="Z214" s="7">
        <f t="shared" si="21"/>
        <v>1689.8610000000001</v>
      </c>
      <c r="AA214">
        <v>4.8</v>
      </c>
      <c r="AB214"/>
      <c r="AC214">
        <v>0</v>
      </c>
    </row>
    <row r="215" spans="1:29">
      <c r="A215" s="42">
        <v>-82.9</v>
      </c>
      <c r="B215" s="42">
        <v>42.033333333333339</v>
      </c>
      <c r="C215" s="43">
        <v>191</v>
      </c>
      <c r="D215">
        <v>6133360</v>
      </c>
      <c r="E215">
        <v>1984</v>
      </c>
      <c r="F215">
        <v>7</v>
      </c>
      <c r="G215">
        <v>31</v>
      </c>
      <c r="H215" s="41">
        <v>27.5</v>
      </c>
      <c r="I215" s="41">
        <v>14.5</v>
      </c>
      <c r="J215">
        <v>0</v>
      </c>
      <c r="K215" s="1">
        <f t="shared" si="28"/>
        <v>21</v>
      </c>
      <c r="L215" s="10">
        <f t="shared" si="29"/>
        <v>213</v>
      </c>
      <c r="Q215" s="1">
        <f t="shared" si="30"/>
        <v>19</v>
      </c>
      <c r="R215" s="1">
        <f t="shared" si="31"/>
        <v>19.875</v>
      </c>
      <c r="S215" s="1">
        <f t="shared" si="24"/>
        <v>16</v>
      </c>
      <c r="T215" s="7">
        <f t="shared" si="22"/>
        <v>1280.75</v>
      </c>
      <c r="U215" s="1">
        <v>16</v>
      </c>
      <c r="V215" s="7">
        <f t="shared" si="23"/>
        <v>1259.25</v>
      </c>
      <c r="W215" s="1">
        <f t="shared" si="25"/>
        <v>32.549999999999997</v>
      </c>
      <c r="X215" s="1">
        <f t="shared" si="26"/>
        <v>18.107999999999997</v>
      </c>
      <c r="Y215" s="1">
        <f t="shared" si="27"/>
        <v>25.328999999999997</v>
      </c>
      <c r="Z215" s="7">
        <f t="shared" si="21"/>
        <v>1715.19</v>
      </c>
      <c r="AA215">
        <v>3.4</v>
      </c>
      <c r="AB215"/>
      <c r="AC215">
        <v>0</v>
      </c>
    </row>
    <row r="216" spans="1:29">
      <c r="A216" s="42">
        <v>-82.9</v>
      </c>
      <c r="B216" s="42">
        <v>42.033333333333339</v>
      </c>
      <c r="C216" s="43">
        <v>191</v>
      </c>
      <c r="D216">
        <v>6133360</v>
      </c>
      <c r="E216">
        <v>1984</v>
      </c>
      <c r="F216">
        <v>8</v>
      </c>
      <c r="G216">
        <v>1</v>
      </c>
      <c r="H216" s="41">
        <v>29.5</v>
      </c>
      <c r="I216" s="41">
        <v>18.5</v>
      </c>
      <c r="J216">
        <v>0</v>
      </c>
      <c r="K216" s="1">
        <f t="shared" si="28"/>
        <v>24</v>
      </c>
      <c r="L216" s="10">
        <f t="shared" si="29"/>
        <v>214</v>
      </c>
      <c r="Q216" s="1">
        <f t="shared" si="30"/>
        <v>20.2</v>
      </c>
      <c r="R216" s="1">
        <f t="shared" si="31"/>
        <v>19.90625</v>
      </c>
      <c r="S216" s="1">
        <f t="shared" si="24"/>
        <v>19</v>
      </c>
      <c r="T216" s="7">
        <f t="shared" si="22"/>
        <v>1299.75</v>
      </c>
      <c r="U216" s="1">
        <v>19</v>
      </c>
      <c r="V216" s="7">
        <f t="shared" si="23"/>
        <v>1278.25</v>
      </c>
      <c r="W216" s="1">
        <f t="shared" si="25"/>
        <v>32.994</v>
      </c>
      <c r="X216" s="1">
        <f t="shared" si="26"/>
        <v>25.308</v>
      </c>
      <c r="Y216" s="1">
        <f t="shared" si="27"/>
        <v>29.151</v>
      </c>
      <c r="Z216" s="7">
        <f t="shared" si="21"/>
        <v>1744.3410000000001</v>
      </c>
      <c r="AA216">
        <v>2.8</v>
      </c>
      <c r="AB216"/>
      <c r="AC216">
        <v>0</v>
      </c>
    </row>
    <row r="217" spans="1:29">
      <c r="A217" s="42">
        <v>-82.9</v>
      </c>
      <c r="B217" s="42">
        <v>42.033333333333339</v>
      </c>
      <c r="C217" s="43">
        <v>191</v>
      </c>
      <c r="D217">
        <v>6133360</v>
      </c>
      <c r="E217">
        <v>1984</v>
      </c>
      <c r="F217">
        <v>8</v>
      </c>
      <c r="G217">
        <v>2</v>
      </c>
      <c r="H217" s="41">
        <v>26</v>
      </c>
      <c r="I217" s="41">
        <v>21</v>
      </c>
      <c r="J217">
        <v>1</v>
      </c>
      <c r="K217" s="1">
        <f t="shared" si="28"/>
        <v>23.5</v>
      </c>
      <c r="L217" s="10">
        <f t="shared" si="29"/>
        <v>215</v>
      </c>
      <c r="Q217" s="1">
        <f t="shared" si="30"/>
        <v>21.2</v>
      </c>
      <c r="R217" s="1">
        <f t="shared" si="31"/>
        <v>20.375</v>
      </c>
      <c r="S217" s="1">
        <f t="shared" si="24"/>
        <v>18.5</v>
      </c>
      <c r="T217" s="7">
        <f t="shared" si="22"/>
        <v>1318.25</v>
      </c>
      <c r="U217" s="1">
        <v>18.5</v>
      </c>
      <c r="V217" s="7">
        <f t="shared" si="23"/>
        <v>1296.75</v>
      </c>
      <c r="W217" s="1">
        <f t="shared" si="25"/>
        <v>31.776</v>
      </c>
      <c r="X217" s="1">
        <f t="shared" si="26"/>
        <v>29.808</v>
      </c>
      <c r="Y217" s="1">
        <f t="shared" si="27"/>
        <v>30.792000000000002</v>
      </c>
      <c r="Z217" s="7">
        <f t="shared" si="21"/>
        <v>1775.133</v>
      </c>
      <c r="AA217">
        <v>3.7</v>
      </c>
      <c r="AB217"/>
      <c r="AC217">
        <v>1</v>
      </c>
    </row>
    <row r="218" spans="1:29">
      <c r="A218" s="42">
        <v>-82.9</v>
      </c>
      <c r="B218" s="42">
        <v>42.033333333333339</v>
      </c>
      <c r="C218" s="43">
        <v>191</v>
      </c>
      <c r="D218">
        <v>6133360</v>
      </c>
      <c r="E218">
        <v>1984</v>
      </c>
      <c r="F218">
        <v>8</v>
      </c>
      <c r="G218">
        <v>3</v>
      </c>
      <c r="H218" s="41">
        <v>24</v>
      </c>
      <c r="I218" s="41">
        <v>21</v>
      </c>
      <c r="J218">
        <v>7.5</v>
      </c>
      <c r="K218" s="1">
        <f t="shared" si="28"/>
        <v>22.5</v>
      </c>
      <c r="L218" s="10">
        <f t="shared" si="29"/>
        <v>216</v>
      </c>
      <c r="Q218" s="1">
        <f t="shared" si="30"/>
        <v>21.85</v>
      </c>
      <c r="R218" s="1">
        <f t="shared" si="31"/>
        <v>20.625</v>
      </c>
      <c r="S218" s="1">
        <f t="shared" si="24"/>
        <v>17.5</v>
      </c>
      <c r="T218" s="7">
        <f t="shared" si="22"/>
        <v>1335.75</v>
      </c>
      <c r="U218" s="1">
        <v>17.5</v>
      </c>
      <c r="V218" s="7">
        <f t="shared" si="23"/>
        <v>1314.25</v>
      </c>
      <c r="W218" s="1">
        <f t="shared" si="25"/>
        <v>30.156000000000002</v>
      </c>
      <c r="X218" s="1">
        <f t="shared" si="26"/>
        <v>29.808</v>
      </c>
      <c r="Y218" s="1">
        <f t="shared" si="27"/>
        <v>29.981999999999999</v>
      </c>
      <c r="Z218" s="7">
        <f t="shared" ref="Z218:Z281" si="32">(Z217+Y218)</f>
        <v>1805.115</v>
      </c>
      <c r="AA218">
        <v>3.7</v>
      </c>
      <c r="AB218"/>
      <c r="AC218">
        <v>7.5</v>
      </c>
    </row>
    <row r="219" spans="1:29">
      <c r="A219" s="42">
        <v>-82.9</v>
      </c>
      <c r="B219" s="42">
        <v>42.033333333333339</v>
      </c>
      <c r="C219" s="43">
        <v>191</v>
      </c>
      <c r="D219">
        <v>6133360</v>
      </c>
      <c r="E219">
        <v>1984</v>
      </c>
      <c r="F219">
        <v>8</v>
      </c>
      <c r="G219">
        <v>4</v>
      </c>
      <c r="H219" s="41">
        <v>27</v>
      </c>
      <c r="I219" s="41">
        <v>20.5</v>
      </c>
      <c r="J219">
        <v>1.2</v>
      </c>
      <c r="K219" s="1">
        <f t="shared" si="28"/>
        <v>23.75</v>
      </c>
      <c r="L219" s="10">
        <f t="shared" si="29"/>
        <v>217</v>
      </c>
      <c r="Q219" s="1">
        <f t="shared" si="30"/>
        <v>22.95</v>
      </c>
      <c r="R219" s="1">
        <f t="shared" si="31"/>
        <v>21.34375</v>
      </c>
      <c r="S219" s="1">
        <f t="shared" si="24"/>
        <v>18.75</v>
      </c>
      <c r="T219" s="7">
        <f t="shared" si="22"/>
        <v>1354.5</v>
      </c>
      <c r="U219" s="1">
        <v>18.75</v>
      </c>
      <c r="V219" s="7">
        <f t="shared" si="23"/>
        <v>1333</v>
      </c>
      <c r="W219" s="1">
        <f t="shared" si="25"/>
        <v>32.334000000000003</v>
      </c>
      <c r="X219" s="1">
        <f t="shared" si="26"/>
        <v>28.907999999999998</v>
      </c>
      <c r="Y219" s="1">
        <f t="shared" si="27"/>
        <v>30.621000000000002</v>
      </c>
      <c r="Z219" s="7">
        <f t="shared" si="32"/>
        <v>1835.7360000000001</v>
      </c>
      <c r="AA219">
        <v>4.4000000000000004</v>
      </c>
      <c r="AB219"/>
      <c r="AC219">
        <v>1.2</v>
      </c>
    </row>
    <row r="220" spans="1:29">
      <c r="A220" s="42">
        <v>-82.9</v>
      </c>
      <c r="B220" s="42">
        <v>42.033333333333339</v>
      </c>
      <c r="C220" s="43">
        <v>191</v>
      </c>
      <c r="D220">
        <v>6133360</v>
      </c>
      <c r="E220">
        <v>1984</v>
      </c>
      <c r="F220">
        <v>8</v>
      </c>
      <c r="G220">
        <v>5</v>
      </c>
      <c r="H220" s="41">
        <v>25.5</v>
      </c>
      <c r="I220" s="41">
        <v>17.5</v>
      </c>
      <c r="J220">
        <v>0.2</v>
      </c>
      <c r="K220" s="1">
        <f t="shared" si="28"/>
        <v>21.5</v>
      </c>
      <c r="L220" s="10">
        <f t="shared" si="29"/>
        <v>218</v>
      </c>
      <c r="Q220" s="1">
        <f t="shared" si="30"/>
        <v>23.05</v>
      </c>
      <c r="R220" s="1">
        <f t="shared" si="31"/>
        <v>21.71875</v>
      </c>
      <c r="S220" s="1">
        <f t="shared" si="24"/>
        <v>16.5</v>
      </c>
      <c r="T220" s="7">
        <f t="shared" si="22"/>
        <v>1371</v>
      </c>
      <c r="U220" s="1">
        <v>16.5</v>
      </c>
      <c r="V220" s="7">
        <f t="shared" si="23"/>
        <v>1349.5</v>
      </c>
      <c r="W220" s="1">
        <f t="shared" si="25"/>
        <v>31.434000000000001</v>
      </c>
      <c r="X220" s="1">
        <f t="shared" si="26"/>
        <v>23.507999999999999</v>
      </c>
      <c r="Y220" s="1">
        <f t="shared" si="27"/>
        <v>27.471</v>
      </c>
      <c r="Z220" s="7">
        <f t="shared" si="32"/>
        <v>1863.2070000000001</v>
      </c>
      <c r="AA220">
        <v>4.3</v>
      </c>
      <c r="AB220"/>
      <c r="AC220">
        <v>0.2</v>
      </c>
    </row>
    <row r="221" spans="1:29">
      <c r="A221" s="42">
        <v>-82.9</v>
      </c>
      <c r="B221" s="42">
        <v>42.033333333333339</v>
      </c>
      <c r="C221" s="43">
        <v>191</v>
      </c>
      <c r="D221">
        <v>6133360</v>
      </c>
      <c r="E221">
        <v>1984</v>
      </c>
      <c r="F221">
        <v>8</v>
      </c>
      <c r="G221">
        <v>6</v>
      </c>
      <c r="H221" s="41">
        <v>29.5</v>
      </c>
      <c r="I221" s="41">
        <v>21</v>
      </c>
      <c r="J221">
        <v>0</v>
      </c>
      <c r="K221" s="1">
        <f t="shared" si="28"/>
        <v>25.25</v>
      </c>
      <c r="L221" s="10">
        <f t="shared" si="29"/>
        <v>219</v>
      </c>
      <c r="Q221" s="1">
        <f t="shared" si="30"/>
        <v>23.3</v>
      </c>
      <c r="R221" s="1">
        <f t="shared" si="31"/>
        <v>22.46875</v>
      </c>
      <c r="S221" s="1">
        <f t="shared" si="24"/>
        <v>20.25</v>
      </c>
      <c r="T221" s="7">
        <f t="shared" si="22"/>
        <v>1391.25</v>
      </c>
      <c r="U221" s="1">
        <v>20.25</v>
      </c>
      <c r="V221" s="7">
        <f t="shared" si="23"/>
        <v>1369.75</v>
      </c>
      <c r="W221" s="1">
        <f t="shared" si="25"/>
        <v>32.994</v>
      </c>
      <c r="X221" s="1">
        <f t="shared" si="26"/>
        <v>29.808</v>
      </c>
      <c r="Y221" s="1">
        <f t="shared" si="27"/>
        <v>31.401</v>
      </c>
      <c r="Z221" s="7">
        <f t="shared" si="32"/>
        <v>1894.6080000000002</v>
      </c>
      <c r="AA221">
        <v>4.0999999999999996</v>
      </c>
      <c r="AB221"/>
      <c r="AC221">
        <v>0</v>
      </c>
    </row>
    <row r="222" spans="1:29">
      <c r="A222" s="42">
        <v>-82.9</v>
      </c>
      <c r="B222" s="42">
        <v>42.033333333333339</v>
      </c>
      <c r="C222" s="43">
        <v>191</v>
      </c>
      <c r="D222">
        <v>6133360</v>
      </c>
      <c r="E222">
        <v>1984</v>
      </c>
      <c r="F222">
        <v>8</v>
      </c>
      <c r="G222">
        <v>7</v>
      </c>
      <c r="H222" s="41">
        <v>30</v>
      </c>
      <c r="I222" s="41">
        <v>22</v>
      </c>
      <c r="J222">
        <v>5.8</v>
      </c>
      <c r="K222" s="1">
        <f t="shared" si="28"/>
        <v>26</v>
      </c>
      <c r="L222" s="10">
        <f t="shared" si="29"/>
        <v>220</v>
      </c>
      <c r="Q222" s="1">
        <f t="shared" si="30"/>
        <v>23.8</v>
      </c>
      <c r="R222" s="1">
        <f t="shared" si="31"/>
        <v>23.4375</v>
      </c>
      <c r="S222" s="1">
        <f t="shared" si="24"/>
        <v>21</v>
      </c>
      <c r="T222" s="7">
        <f t="shared" si="22"/>
        <v>1412.25</v>
      </c>
      <c r="U222" s="1">
        <v>21</v>
      </c>
      <c r="V222" s="7">
        <f t="shared" si="23"/>
        <v>1390.75</v>
      </c>
      <c r="W222" s="1">
        <f t="shared" si="25"/>
        <v>32.999999999999993</v>
      </c>
      <c r="X222" s="1">
        <f t="shared" si="26"/>
        <v>31.607999999999997</v>
      </c>
      <c r="Y222" s="1">
        <f t="shared" si="27"/>
        <v>32.303999999999995</v>
      </c>
      <c r="Z222" s="7">
        <f t="shared" si="32"/>
        <v>1926.9120000000003</v>
      </c>
      <c r="AA222">
        <v>4.2</v>
      </c>
      <c r="AB222"/>
      <c r="AC222">
        <v>5.8</v>
      </c>
    </row>
    <row r="223" spans="1:29">
      <c r="A223" s="42">
        <v>-82.9</v>
      </c>
      <c r="B223" s="42">
        <v>42.033333333333339</v>
      </c>
      <c r="C223" s="43">
        <v>191</v>
      </c>
      <c r="D223">
        <v>6133360</v>
      </c>
      <c r="E223">
        <v>1984</v>
      </c>
      <c r="F223">
        <v>8</v>
      </c>
      <c r="G223">
        <v>8</v>
      </c>
      <c r="H223" s="41">
        <v>28.5</v>
      </c>
      <c r="I223" s="41">
        <v>20.5</v>
      </c>
      <c r="J223">
        <v>2</v>
      </c>
      <c r="K223" s="1">
        <f t="shared" si="28"/>
        <v>24.5</v>
      </c>
      <c r="L223" s="10">
        <f t="shared" si="29"/>
        <v>221</v>
      </c>
      <c r="Q223" s="1">
        <f t="shared" si="30"/>
        <v>24.2</v>
      </c>
      <c r="R223" s="1">
        <f t="shared" si="31"/>
        <v>23.875</v>
      </c>
      <c r="S223" s="1">
        <f t="shared" si="24"/>
        <v>19.5</v>
      </c>
      <c r="T223" s="7">
        <f t="shared" si="22"/>
        <v>1431.75</v>
      </c>
      <c r="U223" s="1">
        <v>19.5</v>
      </c>
      <c r="V223" s="7">
        <f t="shared" si="23"/>
        <v>1410.25</v>
      </c>
      <c r="W223" s="1">
        <f t="shared" si="25"/>
        <v>32.856000000000002</v>
      </c>
      <c r="X223" s="1">
        <f t="shared" si="26"/>
        <v>28.907999999999998</v>
      </c>
      <c r="Y223" s="1">
        <f t="shared" si="27"/>
        <v>30.881999999999998</v>
      </c>
      <c r="Z223" s="7">
        <f t="shared" si="32"/>
        <v>1957.7940000000003</v>
      </c>
      <c r="AA223">
        <v>4.5999999999999996</v>
      </c>
      <c r="AB223"/>
      <c r="AC223">
        <v>2</v>
      </c>
    </row>
    <row r="224" spans="1:29">
      <c r="A224" s="42">
        <v>-82.9</v>
      </c>
      <c r="B224" s="42">
        <v>42.033333333333339</v>
      </c>
      <c r="C224" s="43">
        <v>191</v>
      </c>
      <c r="D224">
        <v>6133360</v>
      </c>
      <c r="E224">
        <v>1984</v>
      </c>
      <c r="F224">
        <v>8</v>
      </c>
      <c r="G224">
        <v>9</v>
      </c>
      <c r="H224" s="41">
        <v>29</v>
      </c>
      <c r="I224" s="41">
        <v>20.5</v>
      </c>
      <c r="J224">
        <v>0</v>
      </c>
      <c r="K224" s="1">
        <f t="shared" si="28"/>
        <v>24.75</v>
      </c>
      <c r="L224" s="10">
        <f t="shared" si="29"/>
        <v>222</v>
      </c>
      <c r="Q224" s="1">
        <f t="shared" si="30"/>
        <v>24.4</v>
      </c>
      <c r="R224" s="1">
        <f t="shared" si="31"/>
        <v>23.96875</v>
      </c>
      <c r="S224" s="1">
        <f t="shared" si="24"/>
        <v>19.75</v>
      </c>
      <c r="T224" s="7">
        <f t="shared" si="22"/>
        <v>1451.5</v>
      </c>
      <c r="U224" s="1">
        <v>19.75</v>
      </c>
      <c r="V224" s="7">
        <f t="shared" si="23"/>
        <v>1430</v>
      </c>
      <c r="W224" s="1">
        <f t="shared" si="25"/>
        <v>32.945999999999998</v>
      </c>
      <c r="X224" s="1">
        <f t="shared" si="26"/>
        <v>28.907999999999998</v>
      </c>
      <c r="Y224" s="1">
        <f t="shared" si="27"/>
        <v>30.927</v>
      </c>
      <c r="Z224" s="7">
        <f t="shared" si="32"/>
        <v>1988.7210000000002</v>
      </c>
      <c r="AA224">
        <v>4</v>
      </c>
      <c r="AB224"/>
      <c r="AC224">
        <v>0</v>
      </c>
    </row>
    <row r="225" spans="1:29">
      <c r="A225" s="42">
        <v>-82.9</v>
      </c>
      <c r="B225" s="42">
        <v>42.033333333333339</v>
      </c>
      <c r="C225" s="43">
        <v>191</v>
      </c>
      <c r="D225">
        <v>6133360</v>
      </c>
      <c r="E225">
        <v>1984</v>
      </c>
      <c r="F225">
        <v>8</v>
      </c>
      <c r="G225">
        <v>10</v>
      </c>
      <c r="H225" s="41">
        <v>30.5</v>
      </c>
      <c r="I225" s="41">
        <v>21</v>
      </c>
      <c r="J225">
        <v>0</v>
      </c>
      <c r="K225" s="1">
        <f t="shared" si="28"/>
        <v>25.75</v>
      </c>
      <c r="L225" s="10">
        <f t="shared" si="29"/>
        <v>223</v>
      </c>
      <c r="Q225" s="1">
        <f t="shared" si="30"/>
        <v>25.25</v>
      </c>
      <c r="R225" s="1">
        <f t="shared" si="31"/>
        <v>24.25</v>
      </c>
      <c r="S225" s="1">
        <f t="shared" si="24"/>
        <v>20.75</v>
      </c>
      <c r="T225" s="7">
        <f t="shared" si="22"/>
        <v>1472.25</v>
      </c>
      <c r="U225" s="1">
        <v>20.75</v>
      </c>
      <c r="V225" s="7">
        <f t="shared" si="23"/>
        <v>1450.75</v>
      </c>
      <c r="W225" s="1">
        <f t="shared" si="25"/>
        <v>32.963999999999999</v>
      </c>
      <c r="X225" s="1">
        <f t="shared" si="26"/>
        <v>29.808</v>
      </c>
      <c r="Y225" s="1">
        <f t="shared" si="27"/>
        <v>31.385999999999999</v>
      </c>
      <c r="Z225" s="7">
        <f t="shared" si="32"/>
        <v>2020.1070000000002</v>
      </c>
      <c r="AA225">
        <v>4.4000000000000004</v>
      </c>
      <c r="AB225"/>
      <c r="AC225">
        <v>0</v>
      </c>
    </row>
    <row r="226" spans="1:29">
      <c r="A226" s="42">
        <v>-82.9</v>
      </c>
      <c r="B226" s="42">
        <v>42.033333333333339</v>
      </c>
      <c r="C226" s="43">
        <v>191</v>
      </c>
      <c r="D226">
        <v>6133360</v>
      </c>
      <c r="E226">
        <v>1984</v>
      </c>
      <c r="F226">
        <v>8</v>
      </c>
      <c r="G226">
        <v>11</v>
      </c>
      <c r="H226" s="41">
        <v>27.5</v>
      </c>
      <c r="I226" s="41">
        <v>19</v>
      </c>
      <c r="J226">
        <v>0</v>
      </c>
      <c r="K226" s="1">
        <f t="shared" si="28"/>
        <v>23.25</v>
      </c>
      <c r="L226" s="10">
        <f t="shared" si="29"/>
        <v>224</v>
      </c>
      <c r="Q226" s="1">
        <f t="shared" si="30"/>
        <v>24.85</v>
      </c>
      <c r="R226" s="1">
        <f t="shared" si="31"/>
        <v>24.34375</v>
      </c>
      <c r="S226" s="1">
        <f t="shared" si="24"/>
        <v>18.25</v>
      </c>
      <c r="T226" s="7">
        <f t="shared" si="22"/>
        <v>1490.5</v>
      </c>
      <c r="U226" s="1">
        <v>18.25</v>
      </c>
      <c r="V226" s="7">
        <f t="shared" si="23"/>
        <v>1469</v>
      </c>
      <c r="W226" s="1">
        <f t="shared" si="25"/>
        <v>32.549999999999997</v>
      </c>
      <c r="X226" s="1">
        <f t="shared" si="26"/>
        <v>26.207999999999998</v>
      </c>
      <c r="Y226" s="1">
        <f t="shared" si="27"/>
        <v>29.378999999999998</v>
      </c>
      <c r="Z226" s="7">
        <f t="shared" si="32"/>
        <v>2049.4860000000003</v>
      </c>
      <c r="AA226">
        <v>4.5</v>
      </c>
      <c r="AB226"/>
      <c r="AC226">
        <v>0</v>
      </c>
    </row>
    <row r="227" spans="1:29">
      <c r="A227" s="42">
        <v>-82.9</v>
      </c>
      <c r="B227" s="42">
        <v>42.033333333333339</v>
      </c>
      <c r="C227" s="43">
        <v>191</v>
      </c>
      <c r="D227">
        <v>6133360</v>
      </c>
      <c r="E227">
        <v>1984</v>
      </c>
      <c r="F227">
        <v>8</v>
      </c>
      <c r="G227">
        <v>12</v>
      </c>
      <c r="H227" s="41">
        <v>27.5</v>
      </c>
      <c r="I227" s="41">
        <v>16</v>
      </c>
      <c r="J227">
        <v>1.8</v>
      </c>
      <c r="K227" s="1">
        <f t="shared" si="28"/>
        <v>21.75</v>
      </c>
      <c r="L227" s="10">
        <f t="shared" si="29"/>
        <v>225</v>
      </c>
      <c r="Q227" s="1">
        <f t="shared" si="30"/>
        <v>24</v>
      </c>
      <c r="R227" s="1">
        <f t="shared" si="31"/>
        <v>24.09375</v>
      </c>
      <c r="S227" s="1">
        <f t="shared" si="24"/>
        <v>16.75</v>
      </c>
      <c r="T227" s="7">
        <f t="shared" si="22"/>
        <v>1507.25</v>
      </c>
      <c r="U227" s="1">
        <v>16.75</v>
      </c>
      <c r="V227" s="7">
        <f t="shared" si="23"/>
        <v>1485.75</v>
      </c>
      <c r="W227" s="1">
        <f t="shared" si="25"/>
        <v>32.549999999999997</v>
      </c>
      <c r="X227" s="1">
        <f t="shared" si="26"/>
        <v>20.808</v>
      </c>
      <c r="Y227" s="1">
        <f t="shared" si="27"/>
        <v>26.678999999999998</v>
      </c>
      <c r="Z227" s="7">
        <f t="shared" si="32"/>
        <v>2076.1650000000004</v>
      </c>
      <c r="AA227">
        <v>4.5</v>
      </c>
      <c r="AB227"/>
      <c r="AC227">
        <v>1.8</v>
      </c>
    </row>
    <row r="228" spans="1:29">
      <c r="A228" s="42">
        <v>-82.9</v>
      </c>
      <c r="B228" s="42">
        <v>42.033333333333339</v>
      </c>
      <c r="C228" s="43">
        <v>191</v>
      </c>
      <c r="D228">
        <v>6133360</v>
      </c>
      <c r="E228">
        <v>1984</v>
      </c>
      <c r="F228">
        <v>8</v>
      </c>
      <c r="G228">
        <v>13</v>
      </c>
      <c r="H228" s="41">
        <v>28.5</v>
      </c>
      <c r="I228" s="41">
        <v>17.5</v>
      </c>
      <c r="J228">
        <v>0</v>
      </c>
      <c r="K228" s="1">
        <f t="shared" si="28"/>
        <v>23</v>
      </c>
      <c r="L228" s="10">
        <f t="shared" si="29"/>
        <v>226</v>
      </c>
      <c r="Q228" s="1">
        <f t="shared" si="30"/>
        <v>23.7</v>
      </c>
      <c r="R228" s="1">
        <f t="shared" si="31"/>
        <v>24.28125</v>
      </c>
      <c r="S228" s="1">
        <f t="shared" si="24"/>
        <v>18</v>
      </c>
      <c r="T228" s="7">
        <f t="shared" si="22"/>
        <v>1525.25</v>
      </c>
      <c r="U228" s="1">
        <v>18</v>
      </c>
      <c r="V228" s="7">
        <f t="shared" si="23"/>
        <v>1503.75</v>
      </c>
      <c r="W228" s="1">
        <f t="shared" si="25"/>
        <v>32.856000000000002</v>
      </c>
      <c r="X228" s="1">
        <f t="shared" si="26"/>
        <v>23.507999999999999</v>
      </c>
      <c r="Y228" s="1">
        <f t="shared" si="27"/>
        <v>28.182000000000002</v>
      </c>
      <c r="Z228" s="7">
        <f t="shared" si="32"/>
        <v>2104.3470000000002</v>
      </c>
      <c r="AA228">
        <v>4.8</v>
      </c>
      <c r="AB228"/>
      <c r="AC228">
        <v>0</v>
      </c>
    </row>
    <row r="229" spans="1:29">
      <c r="A229" s="42">
        <v>-82.9</v>
      </c>
      <c r="B229" s="42">
        <v>42.033333333333339</v>
      </c>
      <c r="C229" s="43">
        <v>191</v>
      </c>
      <c r="D229">
        <v>6133360</v>
      </c>
      <c r="E229">
        <v>1984</v>
      </c>
      <c r="F229">
        <v>8</v>
      </c>
      <c r="G229">
        <v>14</v>
      </c>
      <c r="H229" s="41">
        <v>28.5</v>
      </c>
      <c r="I229" s="41">
        <v>17</v>
      </c>
      <c r="J229">
        <v>0</v>
      </c>
      <c r="K229" s="1">
        <f t="shared" si="28"/>
        <v>22.75</v>
      </c>
      <c r="L229" s="10">
        <f t="shared" si="29"/>
        <v>227</v>
      </c>
      <c r="Q229" s="1">
        <f t="shared" si="30"/>
        <v>23.3</v>
      </c>
      <c r="R229" s="1">
        <f t="shared" si="31"/>
        <v>23.96875</v>
      </c>
      <c r="S229" s="1">
        <f t="shared" si="24"/>
        <v>17.75</v>
      </c>
      <c r="T229" s="7">
        <f t="shared" si="22"/>
        <v>1543</v>
      </c>
      <c r="U229" s="1">
        <v>17.75</v>
      </c>
      <c r="V229" s="7">
        <f t="shared" si="23"/>
        <v>1521.5</v>
      </c>
      <c r="W229" s="1">
        <f t="shared" si="25"/>
        <v>32.856000000000002</v>
      </c>
      <c r="X229" s="1">
        <f t="shared" si="26"/>
        <v>22.607999999999997</v>
      </c>
      <c r="Y229" s="1">
        <f t="shared" si="27"/>
        <v>27.731999999999999</v>
      </c>
      <c r="Z229" s="7">
        <f t="shared" si="32"/>
        <v>2132.0790000000002</v>
      </c>
      <c r="AA229">
        <v>4.9000000000000004</v>
      </c>
      <c r="AB229"/>
      <c r="AC229">
        <v>0</v>
      </c>
    </row>
    <row r="230" spans="1:29">
      <c r="A230" s="42">
        <v>-82.9</v>
      </c>
      <c r="B230" s="42">
        <v>42.033333333333339</v>
      </c>
      <c r="C230" s="43">
        <v>191</v>
      </c>
      <c r="D230">
        <v>6133360</v>
      </c>
      <c r="E230">
        <v>1984</v>
      </c>
      <c r="F230">
        <v>8</v>
      </c>
      <c r="G230">
        <v>15</v>
      </c>
      <c r="H230" s="41">
        <v>29</v>
      </c>
      <c r="I230" s="41">
        <v>16</v>
      </c>
      <c r="J230">
        <v>0</v>
      </c>
      <c r="K230" s="1">
        <f t="shared" si="28"/>
        <v>22.5</v>
      </c>
      <c r="L230" s="10">
        <f t="shared" si="29"/>
        <v>228</v>
      </c>
      <c r="Q230" s="1">
        <f t="shared" si="30"/>
        <v>22.65</v>
      </c>
      <c r="R230" s="1">
        <f t="shared" si="31"/>
        <v>23.53125</v>
      </c>
      <c r="S230" s="1">
        <f t="shared" si="24"/>
        <v>17.5</v>
      </c>
      <c r="T230" s="7">
        <f t="shared" si="22"/>
        <v>1560.5</v>
      </c>
      <c r="U230" s="1">
        <v>17.5</v>
      </c>
      <c r="V230" s="7">
        <f t="shared" si="23"/>
        <v>1539</v>
      </c>
      <c r="W230" s="1">
        <f t="shared" si="25"/>
        <v>32.945999999999998</v>
      </c>
      <c r="X230" s="1">
        <f t="shared" si="26"/>
        <v>20.808</v>
      </c>
      <c r="Y230" s="1">
        <f t="shared" si="27"/>
        <v>26.876999999999999</v>
      </c>
      <c r="Z230" s="7">
        <f t="shared" si="32"/>
        <v>2158.9560000000001</v>
      </c>
      <c r="AA230">
        <v>3.8</v>
      </c>
      <c r="AB230"/>
      <c r="AC230">
        <v>0</v>
      </c>
    </row>
    <row r="231" spans="1:29">
      <c r="A231" s="42">
        <v>-82.9</v>
      </c>
      <c r="B231" s="42">
        <v>42.033333333333339</v>
      </c>
      <c r="C231" s="43">
        <v>191</v>
      </c>
      <c r="D231">
        <v>6133360</v>
      </c>
      <c r="E231">
        <v>1984</v>
      </c>
      <c r="F231">
        <v>8</v>
      </c>
      <c r="G231">
        <v>16</v>
      </c>
      <c r="H231" s="41">
        <v>31</v>
      </c>
      <c r="I231" s="41">
        <v>19</v>
      </c>
      <c r="J231">
        <v>0</v>
      </c>
      <c r="K231" s="1">
        <f t="shared" si="28"/>
        <v>25</v>
      </c>
      <c r="L231" s="10">
        <f t="shared" si="29"/>
        <v>229</v>
      </c>
      <c r="Q231" s="1">
        <f t="shared" si="30"/>
        <v>23</v>
      </c>
      <c r="R231" s="1">
        <f t="shared" si="31"/>
        <v>23.59375</v>
      </c>
      <c r="S231" s="1">
        <f t="shared" si="24"/>
        <v>20</v>
      </c>
      <c r="T231" s="7">
        <f t="shared" si="22"/>
        <v>1580.5</v>
      </c>
      <c r="U231" s="1">
        <v>20</v>
      </c>
      <c r="V231" s="7">
        <f t="shared" si="23"/>
        <v>1559</v>
      </c>
      <c r="W231" s="1">
        <f t="shared" si="25"/>
        <v>32.886000000000003</v>
      </c>
      <c r="X231" s="1">
        <f t="shared" si="26"/>
        <v>26.207999999999998</v>
      </c>
      <c r="Y231" s="1">
        <f t="shared" si="27"/>
        <v>29.547000000000001</v>
      </c>
      <c r="Z231" s="7">
        <f t="shared" si="32"/>
        <v>2188.5030000000002</v>
      </c>
      <c r="AA231">
        <v>4.5999999999999996</v>
      </c>
      <c r="AB231"/>
      <c r="AC231">
        <v>0</v>
      </c>
    </row>
    <row r="232" spans="1:29">
      <c r="A232" s="42">
        <v>-82.9</v>
      </c>
      <c r="B232" s="42">
        <v>42.033333333333339</v>
      </c>
      <c r="C232" s="43">
        <v>191</v>
      </c>
      <c r="D232">
        <v>6133360</v>
      </c>
      <c r="E232">
        <v>1984</v>
      </c>
      <c r="F232">
        <v>8</v>
      </c>
      <c r="G232">
        <v>17</v>
      </c>
      <c r="H232" s="41">
        <v>26.5</v>
      </c>
      <c r="I232" s="41">
        <v>17.5</v>
      </c>
      <c r="J232">
        <v>0</v>
      </c>
      <c r="K232" s="1">
        <f t="shared" si="28"/>
        <v>22</v>
      </c>
      <c r="L232" s="10">
        <f t="shared" si="29"/>
        <v>230</v>
      </c>
      <c r="Q232" s="1">
        <f t="shared" si="30"/>
        <v>23.05</v>
      </c>
      <c r="R232" s="1">
        <f t="shared" si="31"/>
        <v>23.25</v>
      </c>
      <c r="S232" s="1">
        <f t="shared" si="24"/>
        <v>17</v>
      </c>
      <c r="T232" s="7">
        <f t="shared" si="22"/>
        <v>1597.5</v>
      </c>
      <c r="U232" s="1">
        <v>17</v>
      </c>
      <c r="V232" s="7">
        <f t="shared" si="23"/>
        <v>1576</v>
      </c>
      <c r="W232" s="1">
        <f t="shared" si="25"/>
        <v>32.076000000000001</v>
      </c>
      <c r="X232" s="1">
        <f t="shared" si="26"/>
        <v>23.507999999999999</v>
      </c>
      <c r="Y232" s="1">
        <f t="shared" si="27"/>
        <v>27.792000000000002</v>
      </c>
      <c r="Z232" s="7">
        <f t="shared" si="32"/>
        <v>2216.2950000000001</v>
      </c>
      <c r="AA232">
        <v>3.7</v>
      </c>
      <c r="AB232"/>
      <c r="AC232">
        <v>0</v>
      </c>
    </row>
    <row r="233" spans="1:29">
      <c r="A233" s="42">
        <v>-82.9</v>
      </c>
      <c r="B233" s="42">
        <v>42.033333333333339</v>
      </c>
      <c r="C233" s="43">
        <v>191</v>
      </c>
      <c r="D233">
        <v>6133360</v>
      </c>
      <c r="E233">
        <v>1984</v>
      </c>
      <c r="F233">
        <v>8</v>
      </c>
      <c r="G233">
        <v>18</v>
      </c>
      <c r="H233" s="41">
        <v>28</v>
      </c>
      <c r="I233" s="41">
        <v>15</v>
      </c>
      <c r="J233">
        <v>34</v>
      </c>
      <c r="K233" s="1">
        <f t="shared" si="28"/>
        <v>21.5</v>
      </c>
      <c r="L233" s="10">
        <f t="shared" si="29"/>
        <v>231</v>
      </c>
      <c r="Q233" s="1">
        <f t="shared" si="30"/>
        <v>22.75</v>
      </c>
      <c r="R233" s="1">
        <f t="shared" si="31"/>
        <v>22.71875</v>
      </c>
      <c r="S233" s="1">
        <f t="shared" si="24"/>
        <v>16.5</v>
      </c>
      <c r="T233" s="7">
        <f t="shared" si="22"/>
        <v>1614</v>
      </c>
      <c r="U233" s="1">
        <v>16.5</v>
      </c>
      <c r="V233" s="7">
        <f t="shared" si="23"/>
        <v>1592.5</v>
      </c>
      <c r="W233" s="1">
        <f t="shared" si="25"/>
        <v>32.723999999999997</v>
      </c>
      <c r="X233" s="1">
        <f t="shared" si="26"/>
        <v>19.007999999999999</v>
      </c>
      <c r="Y233" s="1">
        <f t="shared" si="27"/>
        <v>25.866</v>
      </c>
      <c r="Z233" s="7">
        <f t="shared" si="32"/>
        <v>2242.1610000000001</v>
      </c>
      <c r="AA233">
        <v>3.4</v>
      </c>
      <c r="AB233"/>
      <c r="AC233">
        <v>34</v>
      </c>
    </row>
    <row r="234" spans="1:29">
      <c r="A234" s="42">
        <v>-82.9</v>
      </c>
      <c r="B234" s="42">
        <v>42.033333333333339</v>
      </c>
      <c r="C234" s="43">
        <v>191</v>
      </c>
      <c r="D234">
        <v>6133360</v>
      </c>
      <c r="E234">
        <v>1984</v>
      </c>
      <c r="F234">
        <v>8</v>
      </c>
      <c r="G234">
        <v>19</v>
      </c>
      <c r="H234" s="41">
        <v>23.5</v>
      </c>
      <c r="I234" s="41">
        <v>12</v>
      </c>
      <c r="J234">
        <v>0</v>
      </c>
      <c r="K234" s="1">
        <f t="shared" si="28"/>
        <v>17.75</v>
      </c>
      <c r="L234" s="10">
        <f t="shared" si="29"/>
        <v>232</v>
      </c>
      <c r="Q234" s="1">
        <f t="shared" si="30"/>
        <v>21.75</v>
      </c>
      <c r="R234" s="1">
        <f t="shared" si="31"/>
        <v>22.03125</v>
      </c>
      <c r="S234" s="1">
        <f t="shared" si="24"/>
        <v>12.75</v>
      </c>
      <c r="T234" s="7">
        <f t="shared" si="22"/>
        <v>1626.75</v>
      </c>
      <c r="U234" s="1">
        <v>12.75</v>
      </c>
      <c r="V234" s="7">
        <f t="shared" si="23"/>
        <v>1605.25</v>
      </c>
      <c r="W234" s="1">
        <f t="shared" si="25"/>
        <v>29.645999999999997</v>
      </c>
      <c r="X234" s="1">
        <f t="shared" si="26"/>
        <v>13.607999999999999</v>
      </c>
      <c r="Y234" s="1">
        <f t="shared" si="27"/>
        <v>21.626999999999999</v>
      </c>
      <c r="Z234" s="7">
        <f t="shared" si="32"/>
        <v>2263.788</v>
      </c>
      <c r="AA234">
        <v>3.7</v>
      </c>
      <c r="AB234"/>
      <c r="AC234">
        <v>0</v>
      </c>
    </row>
    <row r="235" spans="1:29">
      <c r="A235" s="42">
        <v>-82.9</v>
      </c>
      <c r="B235" s="42">
        <v>42.033333333333339</v>
      </c>
      <c r="C235" s="43">
        <v>191</v>
      </c>
      <c r="D235">
        <v>6133360</v>
      </c>
      <c r="E235">
        <v>1984</v>
      </c>
      <c r="F235">
        <v>8</v>
      </c>
      <c r="G235">
        <v>20</v>
      </c>
      <c r="H235" s="41">
        <v>22.5</v>
      </c>
      <c r="I235" s="41">
        <v>12</v>
      </c>
      <c r="J235">
        <v>0</v>
      </c>
      <c r="K235" s="1">
        <f t="shared" si="28"/>
        <v>17.25</v>
      </c>
      <c r="L235" s="10">
        <f t="shared" si="29"/>
        <v>233</v>
      </c>
      <c r="Q235" s="1">
        <f t="shared" si="30"/>
        <v>20.7</v>
      </c>
      <c r="R235" s="1">
        <f t="shared" si="31"/>
        <v>21.46875</v>
      </c>
      <c r="S235" s="1">
        <f t="shared" si="24"/>
        <v>12.25</v>
      </c>
      <c r="T235" s="7">
        <f t="shared" si="22"/>
        <v>1639</v>
      </c>
      <c r="U235" s="1">
        <v>12.25</v>
      </c>
      <c r="V235" s="7">
        <f t="shared" si="23"/>
        <v>1617.5</v>
      </c>
      <c r="W235" s="1">
        <f t="shared" si="25"/>
        <v>28.5</v>
      </c>
      <c r="X235" s="1">
        <f t="shared" si="26"/>
        <v>13.607999999999999</v>
      </c>
      <c r="Y235" s="1">
        <f t="shared" si="27"/>
        <v>21.053999999999998</v>
      </c>
      <c r="Z235" s="7">
        <f t="shared" si="32"/>
        <v>2284.8420000000001</v>
      </c>
      <c r="AA235">
        <v>3.5</v>
      </c>
      <c r="AB235"/>
      <c r="AC235">
        <v>0</v>
      </c>
    </row>
    <row r="236" spans="1:29">
      <c r="A236" s="42">
        <v>-82.9</v>
      </c>
      <c r="B236" s="42">
        <v>42.033333333333339</v>
      </c>
      <c r="C236" s="43">
        <v>191</v>
      </c>
      <c r="D236">
        <v>6133360</v>
      </c>
      <c r="E236">
        <v>1984</v>
      </c>
      <c r="F236">
        <v>8</v>
      </c>
      <c r="G236">
        <v>21</v>
      </c>
      <c r="H236" s="41">
        <v>24</v>
      </c>
      <c r="I236" s="41">
        <v>12.5</v>
      </c>
      <c r="J236">
        <v>0</v>
      </c>
      <c r="K236" s="1">
        <f t="shared" si="28"/>
        <v>18.25</v>
      </c>
      <c r="L236" s="10">
        <f t="shared" si="29"/>
        <v>234</v>
      </c>
      <c r="Q236" s="1">
        <f t="shared" si="30"/>
        <v>19.350000000000001</v>
      </c>
      <c r="R236" s="1">
        <f t="shared" si="31"/>
        <v>20.875</v>
      </c>
      <c r="S236" s="1">
        <f t="shared" si="24"/>
        <v>13.25</v>
      </c>
      <c r="T236" s="7">
        <f t="shared" si="22"/>
        <v>1652.25</v>
      </c>
      <c r="U236" s="1">
        <v>13.25</v>
      </c>
      <c r="V236" s="7">
        <f t="shared" si="23"/>
        <v>1630.75</v>
      </c>
      <c r="W236" s="1">
        <f t="shared" si="25"/>
        <v>30.156000000000002</v>
      </c>
      <c r="X236" s="1">
        <f t="shared" si="26"/>
        <v>14.507999999999997</v>
      </c>
      <c r="Y236" s="1">
        <f t="shared" si="27"/>
        <v>22.332000000000001</v>
      </c>
      <c r="Z236" s="7">
        <f t="shared" si="32"/>
        <v>2307.174</v>
      </c>
      <c r="AA236">
        <v>3</v>
      </c>
      <c r="AB236"/>
      <c r="AC236">
        <v>0</v>
      </c>
    </row>
    <row r="237" spans="1:29">
      <c r="A237" s="42">
        <v>-82.9</v>
      </c>
      <c r="B237" s="42">
        <v>42.033333333333339</v>
      </c>
      <c r="C237" s="43">
        <v>191</v>
      </c>
      <c r="D237">
        <v>6133360</v>
      </c>
      <c r="E237">
        <v>1984</v>
      </c>
      <c r="F237">
        <v>8</v>
      </c>
      <c r="G237">
        <v>22</v>
      </c>
      <c r="H237" s="41">
        <v>26.5</v>
      </c>
      <c r="I237" s="41">
        <v>19</v>
      </c>
      <c r="J237">
        <v>1.2</v>
      </c>
      <c r="K237" s="1">
        <f t="shared" si="28"/>
        <v>22.75</v>
      </c>
      <c r="L237" s="10">
        <f t="shared" si="29"/>
        <v>235</v>
      </c>
      <c r="Q237" s="1">
        <f t="shared" si="30"/>
        <v>19.5</v>
      </c>
      <c r="R237" s="1">
        <f t="shared" si="31"/>
        <v>20.875</v>
      </c>
      <c r="S237" s="1">
        <f t="shared" si="24"/>
        <v>17.75</v>
      </c>
      <c r="T237" s="7">
        <f t="shared" si="22"/>
        <v>1670</v>
      </c>
      <c r="U237" s="1">
        <v>17.75</v>
      </c>
      <c r="V237" s="7">
        <f t="shared" si="23"/>
        <v>1648.5</v>
      </c>
      <c r="W237" s="1">
        <f t="shared" si="25"/>
        <v>32.076000000000001</v>
      </c>
      <c r="X237" s="1">
        <f t="shared" si="26"/>
        <v>26.207999999999998</v>
      </c>
      <c r="Y237" s="1">
        <f t="shared" si="27"/>
        <v>29.141999999999999</v>
      </c>
      <c r="Z237" s="7">
        <f t="shared" si="32"/>
        <v>2336.3159999999998</v>
      </c>
      <c r="AA237">
        <v>3.9</v>
      </c>
      <c r="AB237"/>
      <c r="AC237">
        <v>1.2</v>
      </c>
    </row>
    <row r="238" spans="1:29">
      <c r="A238" s="42">
        <v>-82.9</v>
      </c>
      <c r="B238" s="42">
        <v>42.033333333333339</v>
      </c>
      <c r="C238" s="43">
        <v>191</v>
      </c>
      <c r="D238">
        <v>6133360</v>
      </c>
      <c r="E238">
        <v>1984</v>
      </c>
      <c r="F238">
        <v>8</v>
      </c>
      <c r="G238">
        <v>23</v>
      </c>
      <c r="H238" s="41">
        <v>23</v>
      </c>
      <c r="I238" s="41">
        <v>15</v>
      </c>
      <c r="J238">
        <v>0</v>
      </c>
      <c r="K238" s="1">
        <f t="shared" si="28"/>
        <v>19</v>
      </c>
      <c r="L238" s="10">
        <f t="shared" si="29"/>
        <v>236</v>
      </c>
      <c r="Q238" s="1">
        <f t="shared" si="30"/>
        <v>19</v>
      </c>
      <c r="R238" s="1">
        <f t="shared" si="31"/>
        <v>20.4375</v>
      </c>
      <c r="S238" s="1">
        <f t="shared" si="24"/>
        <v>14</v>
      </c>
      <c r="T238" s="7">
        <f t="shared" si="22"/>
        <v>1684</v>
      </c>
      <c r="U238" s="1">
        <v>14</v>
      </c>
      <c r="V238" s="7">
        <f t="shared" si="23"/>
        <v>1662.5</v>
      </c>
      <c r="W238" s="1">
        <f t="shared" si="25"/>
        <v>29.093999999999998</v>
      </c>
      <c r="X238" s="1">
        <f t="shared" si="26"/>
        <v>19.007999999999999</v>
      </c>
      <c r="Y238" s="1">
        <f t="shared" si="27"/>
        <v>24.050999999999998</v>
      </c>
      <c r="Z238" s="7">
        <f t="shared" si="32"/>
        <v>2360.3669999999997</v>
      </c>
      <c r="AA238">
        <v>4.4000000000000004</v>
      </c>
      <c r="AB238"/>
      <c r="AC238">
        <v>0</v>
      </c>
    </row>
    <row r="239" spans="1:29">
      <c r="A239" s="42">
        <v>-82.9</v>
      </c>
      <c r="B239" s="42">
        <v>42.033333333333339</v>
      </c>
      <c r="C239" s="43">
        <v>191</v>
      </c>
      <c r="D239">
        <v>6133360</v>
      </c>
      <c r="E239">
        <v>1984</v>
      </c>
      <c r="F239">
        <v>8</v>
      </c>
      <c r="G239">
        <v>24</v>
      </c>
      <c r="H239" s="41">
        <v>23.5</v>
      </c>
      <c r="I239" s="41">
        <v>10</v>
      </c>
      <c r="J239">
        <v>0</v>
      </c>
      <c r="K239" s="1">
        <f t="shared" si="28"/>
        <v>16.75</v>
      </c>
      <c r="L239" s="10">
        <f t="shared" si="29"/>
        <v>237</v>
      </c>
      <c r="Q239" s="1">
        <f t="shared" si="30"/>
        <v>18.8</v>
      </c>
      <c r="R239" s="1">
        <f t="shared" si="31"/>
        <v>19.40625</v>
      </c>
      <c r="S239" s="1">
        <f t="shared" si="24"/>
        <v>11.75</v>
      </c>
      <c r="T239" s="7">
        <f t="shared" si="22"/>
        <v>1695.75</v>
      </c>
      <c r="U239" s="1">
        <v>11.75</v>
      </c>
      <c r="V239" s="7">
        <f t="shared" si="23"/>
        <v>1674.25</v>
      </c>
      <c r="W239" s="1">
        <f t="shared" si="25"/>
        <v>29.645999999999997</v>
      </c>
      <c r="X239" s="1">
        <f t="shared" si="26"/>
        <v>10.007999999999999</v>
      </c>
      <c r="Y239" s="1">
        <f t="shared" si="27"/>
        <v>19.826999999999998</v>
      </c>
      <c r="Z239" s="7">
        <f t="shared" si="32"/>
        <v>2380.1939999999995</v>
      </c>
      <c r="AA239">
        <v>4.0999999999999996</v>
      </c>
      <c r="AB239"/>
      <c r="AC239">
        <v>0</v>
      </c>
    </row>
    <row r="240" spans="1:29">
      <c r="A240" s="42">
        <v>-82.9</v>
      </c>
      <c r="B240" s="42">
        <v>42.033333333333339</v>
      </c>
      <c r="C240" s="43">
        <v>191</v>
      </c>
      <c r="D240">
        <v>6133360</v>
      </c>
      <c r="E240">
        <v>1984</v>
      </c>
      <c r="F240">
        <v>8</v>
      </c>
      <c r="G240">
        <v>25</v>
      </c>
      <c r="H240" s="41">
        <v>24.5</v>
      </c>
      <c r="I240" s="41">
        <v>8.5</v>
      </c>
      <c r="J240">
        <v>0</v>
      </c>
      <c r="K240" s="1">
        <f t="shared" si="28"/>
        <v>16.5</v>
      </c>
      <c r="L240" s="10">
        <f t="shared" si="29"/>
        <v>238</v>
      </c>
      <c r="Q240" s="1">
        <f t="shared" si="30"/>
        <v>18.649999999999999</v>
      </c>
      <c r="R240" s="1">
        <f t="shared" si="31"/>
        <v>18.71875</v>
      </c>
      <c r="S240" s="1">
        <f t="shared" si="24"/>
        <v>11.5</v>
      </c>
      <c r="T240" s="7">
        <f t="shared" si="22"/>
        <v>1707.25</v>
      </c>
      <c r="U240" s="1">
        <v>11.5</v>
      </c>
      <c r="V240" s="7">
        <f t="shared" si="23"/>
        <v>1685.75</v>
      </c>
      <c r="W240" s="1">
        <f t="shared" si="25"/>
        <v>30.624000000000002</v>
      </c>
      <c r="X240" s="1">
        <f t="shared" si="26"/>
        <v>7.3079999999999998</v>
      </c>
      <c r="Y240" s="1">
        <f t="shared" si="27"/>
        <v>18.966000000000001</v>
      </c>
      <c r="Z240" s="7">
        <f t="shared" si="32"/>
        <v>2399.1599999999994</v>
      </c>
      <c r="AA240">
        <v>3.8</v>
      </c>
      <c r="AB240"/>
      <c r="AC240">
        <v>0</v>
      </c>
    </row>
    <row r="241" spans="1:29">
      <c r="A241" s="42">
        <v>-82.9</v>
      </c>
      <c r="B241" s="42">
        <v>42.033333333333339</v>
      </c>
      <c r="C241" s="43">
        <v>191</v>
      </c>
      <c r="D241">
        <v>6133360</v>
      </c>
      <c r="E241">
        <v>1984</v>
      </c>
      <c r="F241">
        <v>8</v>
      </c>
      <c r="G241">
        <v>26</v>
      </c>
      <c r="H241" s="41">
        <v>25</v>
      </c>
      <c r="I241" s="41">
        <v>11</v>
      </c>
      <c r="J241">
        <v>0</v>
      </c>
      <c r="K241" s="1">
        <f t="shared" si="28"/>
        <v>18</v>
      </c>
      <c r="L241" s="10">
        <f t="shared" si="29"/>
        <v>239</v>
      </c>
      <c r="Q241" s="1">
        <f t="shared" si="30"/>
        <v>18.600000000000001</v>
      </c>
      <c r="R241" s="1">
        <f t="shared" si="31"/>
        <v>18.28125</v>
      </c>
      <c r="S241" s="1">
        <f t="shared" si="24"/>
        <v>13</v>
      </c>
      <c r="T241" s="7">
        <f t="shared" si="22"/>
        <v>1720.25</v>
      </c>
      <c r="U241" s="1">
        <v>13</v>
      </c>
      <c r="V241" s="7">
        <f t="shared" si="23"/>
        <v>1698.75</v>
      </c>
      <c r="W241" s="1">
        <f t="shared" si="25"/>
        <v>31.05</v>
      </c>
      <c r="X241" s="1">
        <f t="shared" si="26"/>
        <v>11.808</v>
      </c>
      <c r="Y241" s="1">
        <f t="shared" si="27"/>
        <v>21.429000000000002</v>
      </c>
      <c r="Z241" s="7">
        <f t="shared" si="32"/>
        <v>2420.5889999999995</v>
      </c>
      <c r="AA241">
        <v>3.5</v>
      </c>
      <c r="AB241"/>
      <c r="AC241">
        <v>0</v>
      </c>
    </row>
    <row r="242" spans="1:29">
      <c r="A242" s="42">
        <v>-82.9</v>
      </c>
      <c r="B242" s="42">
        <v>42.033333333333339</v>
      </c>
      <c r="C242" s="43">
        <v>191</v>
      </c>
      <c r="D242">
        <v>6133360</v>
      </c>
      <c r="E242">
        <v>1984</v>
      </c>
      <c r="F242">
        <v>8</v>
      </c>
      <c r="G242">
        <v>27</v>
      </c>
      <c r="H242" s="41">
        <v>27.5</v>
      </c>
      <c r="I242" s="41">
        <v>18</v>
      </c>
      <c r="J242">
        <v>4.2</v>
      </c>
      <c r="K242" s="1">
        <f t="shared" si="28"/>
        <v>22.75</v>
      </c>
      <c r="L242" s="10">
        <f t="shared" si="29"/>
        <v>240</v>
      </c>
      <c r="Q242" s="1">
        <f t="shared" si="30"/>
        <v>18.600000000000001</v>
      </c>
      <c r="R242" s="1">
        <f t="shared" si="31"/>
        <v>18.90625</v>
      </c>
      <c r="S242" s="1">
        <f t="shared" si="24"/>
        <v>17.75</v>
      </c>
      <c r="T242" s="7">
        <f t="shared" ref="T242:T305" si="33">T241+S242</f>
        <v>1738</v>
      </c>
      <c r="U242" s="1">
        <v>17.75</v>
      </c>
      <c r="V242" s="7">
        <f t="shared" ref="V242:V305" si="34">V241+U242</f>
        <v>1716.5</v>
      </c>
      <c r="W242" s="1">
        <f t="shared" si="25"/>
        <v>32.549999999999997</v>
      </c>
      <c r="X242" s="1">
        <f t="shared" si="26"/>
        <v>24.407999999999998</v>
      </c>
      <c r="Y242" s="1">
        <f t="shared" si="27"/>
        <v>28.478999999999999</v>
      </c>
      <c r="Z242" s="7">
        <f t="shared" si="32"/>
        <v>2449.0679999999993</v>
      </c>
      <c r="AA242">
        <v>3.9</v>
      </c>
      <c r="AB242"/>
      <c r="AC242">
        <v>4.2</v>
      </c>
    </row>
    <row r="243" spans="1:29">
      <c r="A243" s="42">
        <v>-82.9</v>
      </c>
      <c r="B243" s="42">
        <v>42.033333333333339</v>
      </c>
      <c r="C243" s="43">
        <v>191</v>
      </c>
      <c r="D243">
        <v>6133360</v>
      </c>
      <c r="E243">
        <v>1984</v>
      </c>
      <c r="F243">
        <v>8</v>
      </c>
      <c r="G243">
        <v>28</v>
      </c>
      <c r="H243" s="41">
        <v>27.5</v>
      </c>
      <c r="I243" s="41">
        <v>20</v>
      </c>
      <c r="J243">
        <v>0</v>
      </c>
      <c r="K243" s="1">
        <f t="shared" si="28"/>
        <v>23.75</v>
      </c>
      <c r="L243" s="10">
        <f t="shared" si="29"/>
        <v>241</v>
      </c>
      <c r="Q243" s="1">
        <f t="shared" si="30"/>
        <v>19.55</v>
      </c>
      <c r="R243" s="1">
        <f t="shared" si="31"/>
        <v>19.71875</v>
      </c>
      <c r="S243" s="1">
        <f t="shared" si="24"/>
        <v>18.75</v>
      </c>
      <c r="T243" s="7">
        <f t="shared" si="33"/>
        <v>1756.75</v>
      </c>
      <c r="U243" s="1">
        <v>18.75</v>
      </c>
      <c r="V243" s="7">
        <f t="shared" si="34"/>
        <v>1735.25</v>
      </c>
      <c r="W243" s="1">
        <f t="shared" si="25"/>
        <v>32.549999999999997</v>
      </c>
      <c r="X243" s="1">
        <f t="shared" si="26"/>
        <v>28.007999999999999</v>
      </c>
      <c r="Y243" s="1">
        <f t="shared" si="27"/>
        <v>30.278999999999996</v>
      </c>
      <c r="Z243" s="7">
        <f t="shared" si="32"/>
        <v>2479.3469999999993</v>
      </c>
      <c r="AA243">
        <v>3.3</v>
      </c>
      <c r="AB243"/>
      <c r="AC243">
        <v>0</v>
      </c>
    </row>
    <row r="244" spans="1:29">
      <c r="A244" s="42">
        <v>-82.9</v>
      </c>
      <c r="B244" s="42">
        <v>42.033333333333339</v>
      </c>
      <c r="C244" s="43">
        <v>191</v>
      </c>
      <c r="D244">
        <v>6133360</v>
      </c>
      <c r="E244">
        <v>1984</v>
      </c>
      <c r="F244">
        <v>8</v>
      </c>
      <c r="G244">
        <v>29</v>
      </c>
      <c r="H244" s="41">
        <v>28</v>
      </c>
      <c r="I244" s="41">
        <v>18</v>
      </c>
      <c r="J244">
        <v>12</v>
      </c>
      <c r="K244" s="1">
        <f t="shared" si="28"/>
        <v>23</v>
      </c>
      <c r="L244" s="10">
        <f t="shared" si="29"/>
        <v>242</v>
      </c>
      <c r="Q244" s="1">
        <f t="shared" si="30"/>
        <v>20.8</v>
      </c>
      <c r="R244" s="1">
        <f t="shared" si="31"/>
        <v>20.3125</v>
      </c>
      <c r="S244" s="1">
        <f t="shared" ref="S244:S307" si="35">K244-5</f>
        <v>18</v>
      </c>
      <c r="T244" s="7">
        <f t="shared" si="33"/>
        <v>1774.75</v>
      </c>
      <c r="U244" s="1">
        <v>18</v>
      </c>
      <c r="V244" s="7">
        <f t="shared" si="34"/>
        <v>1753.25</v>
      </c>
      <c r="W244" s="1">
        <f t="shared" si="25"/>
        <v>32.723999999999997</v>
      </c>
      <c r="X244" s="1">
        <f t="shared" si="26"/>
        <v>24.407999999999998</v>
      </c>
      <c r="Y244" s="1">
        <f t="shared" si="27"/>
        <v>28.565999999999995</v>
      </c>
      <c r="Z244" s="7">
        <f t="shared" si="32"/>
        <v>2507.9129999999991</v>
      </c>
      <c r="AA244">
        <v>4.3</v>
      </c>
      <c r="AB244"/>
      <c r="AC244">
        <v>12</v>
      </c>
    </row>
    <row r="245" spans="1:29">
      <c r="A245" s="42">
        <v>-82.9</v>
      </c>
      <c r="B245" s="42">
        <v>42.033333333333339</v>
      </c>
      <c r="C245" s="43">
        <v>191</v>
      </c>
      <c r="D245">
        <v>6133360</v>
      </c>
      <c r="E245">
        <v>1984</v>
      </c>
      <c r="F245">
        <v>8</v>
      </c>
      <c r="G245">
        <v>30</v>
      </c>
      <c r="H245" s="41">
        <v>26.5</v>
      </c>
      <c r="I245" s="41">
        <v>19.5</v>
      </c>
      <c r="J245">
        <v>0</v>
      </c>
      <c r="K245" s="1">
        <f t="shared" si="28"/>
        <v>23</v>
      </c>
      <c r="L245" s="10">
        <f t="shared" si="29"/>
        <v>243</v>
      </c>
      <c r="Q245" s="1">
        <f t="shared" si="30"/>
        <v>22.1</v>
      </c>
      <c r="R245" s="1">
        <f t="shared" si="31"/>
        <v>20.34375</v>
      </c>
      <c r="S245" s="1">
        <f t="shared" si="35"/>
        <v>18</v>
      </c>
      <c r="T245" s="7">
        <f t="shared" si="33"/>
        <v>1792.75</v>
      </c>
      <c r="U245" s="1">
        <v>18</v>
      </c>
      <c r="V245" s="7">
        <f t="shared" si="34"/>
        <v>1771.25</v>
      </c>
      <c r="W245" s="1">
        <f t="shared" si="25"/>
        <v>32.076000000000001</v>
      </c>
      <c r="X245" s="1">
        <f t="shared" si="26"/>
        <v>27.107999999999997</v>
      </c>
      <c r="Y245" s="1">
        <f t="shared" si="27"/>
        <v>29.591999999999999</v>
      </c>
      <c r="Z245" s="7">
        <f t="shared" si="32"/>
        <v>2537.5049999999992</v>
      </c>
      <c r="AA245">
        <v>2.1</v>
      </c>
      <c r="AB245"/>
      <c r="AC245">
        <v>0</v>
      </c>
    </row>
    <row r="246" spans="1:29">
      <c r="A246" s="42">
        <v>-82.9</v>
      </c>
      <c r="B246" s="42">
        <v>42.033333333333339</v>
      </c>
      <c r="C246" s="43">
        <v>191</v>
      </c>
      <c r="D246">
        <v>6133360</v>
      </c>
      <c r="E246">
        <v>1984</v>
      </c>
      <c r="F246">
        <v>8</v>
      </c>
      <c r="G246">
        <v>31</v>
      </c>
      <c r="H246" s="41">
        <v>25.5</v>
      </c>
      <c r="I246" s="41">
        <v>10</v>
      </c>
      <c r="J246">
        <v>0</v>
      </c>
      <c r="K246" s="1">
        <f t="shared" si="28"/>
        <v>17.75</v>
      </c>
      <c r="L246" s="10">
        <f t="shared" si="29"/>
        <v>244</v>
      </c>
      <c r="Q246" s="1">
        <f t="shared" si="30"/>
        <v>22.05</v>
      </c>
      <c r="R246" s="1">
        <f t="shared" si="31"/>
        <v>20.1875</v>
      </c>
      <c r="S246" s="1">
        <f t="shared" si="35"/>
        <v>12.75</v>
      </c>
      <c r="T246" s="7">
        <f t="shared" si="33"/>
        <v>1805.5</v>
      </c>
      <c r="U246" s="1">
        <v>12.75</v>
      </c>
      <c r="V246" s="7">
        <f t="shared" si="34"/>
        <v>1784</v>
      </c>
      <c r="W246" s="1">
        <f t="shared" si="25"/>
        <v>31.434000000000001</v>
      </c>
      <c r="X246" s="1">
        <f t="shared" si="26"/>
        <v>10.007999999999999</v>
      </c>
      <c r="Y246" s="1">
        <f t="shared" si="27"/>
        <v>20.721</v>
      </c>
      <c r="Z246" s="7">
        <f t="shared" si="32"/>
        <v>2558.2259999999992</v>
      </c>
      <c r="AA246">
        <v>4.3</v>
      </c>
      <c r="AB246"/>
      <c r="AC246">
        <v>0</v>
      </c>
    </row>
    <row r="247" spans="1:29">
      <c r="A247" s="42">
        <v>-82.9</v>
      </c>
      <c r="B247" s="42">
        <v>42.033333333333339</v>
      </c>
      <c r="C247" s="43">
        <v>191</v>
      </c>
      <c r="D247">
        <v>6133360</v>
      </c>
      <c r="E247">
        <v>1984</v>
      </c>
      <c r="F247">
        <v>9</v>
      </c>
      <c r="G247">
        <v>1</v>
      </c>
      <c r="H247" s="41">
        <v>21</v>
      </c>
      <c r="I247" s="41">
        <v>16</v>
      </c>
      <c r="J247">
        <v>0.3</v>
      </c>
      <c r="K247" s="1">
        <f t="shared" si="28"/>
        <v>18.5</v>
      </c>
      <c r="L247" s="10">
        <f t="shared" si="29"/>
        <v>245</v>
      </c>
      <c r="Q247" s="1">
        <f t="shared" si="30"/>
        <v>21.2</v>
      </c>
      <c r="R247" s="1">
        <f t="shared" si="31"/>
        <v>20.40625</v>
      </c>
      <c r="S247" s="1">
        <f t="shared" si="35"/>
        <v>13.5</v>
      </c>
      <c r="T247" s="7">
        <f t="shared" si="33"/>
        <v>1819</v>
      </c>
      <c r="U247" s="1">
        <v>13.5</v>
      </c>
      <c r="V247" s="7">
        <f t="shared" si="34"/>
        <v>1797.5</v>
      </c>
      <c r="W247" s="1">
        <f t="shared" si="25"/>
        <v>26.466000000000001</v>
      </c>
      <c r="X247" s="1">
        <f t="shared" si="26"/>
        <v>20.808</v>
      </c>
      <c r="Y247" s="1">
        <f t="shared" si="27"/>
        <v>23.637</v>
      </c>
      <c r="Z247" s="7">
        <f t="shared" si="32"/>
        <v>2581.8629999999994</v>
      </c>
      <c r="AA247">
        <v>1.4</v>
      </c>
      <c r="AB247"/>
      <c r="AC247">
        <v>0.3</v>
      </c>
    </row>
    <row r="248" spans="1:29">
      <c r="A248" s="42">
        <v>-82.9</v>
      </c>
      <c r="B248" s="42">
        <v>42.033333333333339</v>
      </c>
      <c r="C248" s="43">
        <v>191</v>
      </c>
      <c r="D248">
        <v>6133360</v>
      </c>
      <c r="E248">
        <v>1984</v>
      </c>
      <c r="F248">
        <v>9</v>
      </c>
      <c r="G248">
        <v>2</v>
      </c>
      <c r="H248" s="41">
        <v>29</v>
      </c>
      <c r="I248" s="41">
        <v>16.5</v>
      </c>
      <c r="J248">
        <v>18</v>
      </c>
      <c r="K248" s="1">
        <f t="shared" si="28"/>
        <v>22.75</v>
      </c>
      <c r="L248" s="10">
        <f t="shared" si="29"/>
        <v>246</v>
      </c>
      <c r="Q248" s="1">
        <f t="shared" si="30"/>
        <v>21</v>
      </c>
      <c r="R248" s="1">
        <f t="shared" si="31"/>
        <v>21.1875</v>
      </c>
      <c r="S248" s="1">
        <f t="shared" si="35"/>
        <v>17.75</v>
      </c>
      <c r="T248" s="7">
        <f t="shared" si="33"/>
        <v>1836.75</v>
      </c>
      <c r="U248" s="1">
        <v>17.75</v>
      </c>
      <c r="V248" s="7">
        <f t="shared" si="34"/>
        <v>1815.25</v>
      </c>
      <c r="W248" s="1">
        <f t="shared" si="25"/>
        <v>32.945999999999998</v>
      </c>
      <c r="X248" s="1">
        <f t="shared" si="26"/>
        <v>21.707999999999998</v>
      </c>
      <c r="Y248" s="1">
        <f t="shared" si="27"/>
        <v>27.326999999999998</v>
      </c>
      <c r="Z248" s="7">
        <f t="shared" si="32"/>
        <v>2609.1899999999996</v>
      </c>
      <c r="AA248">
        <v>2.5</v>
      </c>
      <c r="AB248"/>
      <c r="AC248">
        <v>18</v>
      </c>
    </row>
    <row r="249" spans="1:29">
      <c r="A249" s="42">
        <v>-82.9</v>
      </c>
      <c r="B249" s="42">
        <v>42.033333333333339</v>
      </c>
      <c r="C249" s="43">
        <v>191</v>
      </c>
      <c r="D249">
        <v>6133360</v>
      </c>
      <c r="E249">
        <v>1984</v>
      </c>
      <c r="F249">
        <v>9</v>
      </c>
      <c r="G249">
        <v>3</v>
      </c>
      <c r="H249" s="41">
        <v>19.5</v>
      </c>
      <c r="I249" s="41">
        <v>17.5</v>
      </c>
      <c r="J249">
        <v>0</v>
      </c>
      <c r="K249" s="1">
        <f t="shared" si="28"/>
        <v>18.5</v>
      </c>
      <c r="L249" s="10">
        <f t="shared" si="29"/>
        <v>247</v>
      </c>
      <c r="Q249" s="1">
        <f t="shared" si="30"/>
        <v>20.100000000000001</v>
      </c>
      <c r="R249" s="1">
        <f t="shared" si="31"/>
        <v>21.25</v>
      </c>
      <c r="S249" s="1">
        <f t="shared" si="35"/>
        <v>13.5</v>
      </c>
      <c r="T249" s="7">
        <f t="shared" si="33"/>
        <v>1850.25</v>
      </c>
      <c r="U249" s="1">
        <v>13.5</v>
      </c>
      <c r="V249" s="7">
        <f t="shared" si="34"/>
        <v>1828.75</v>
      </c>
      <c r="W249" s="1">
        <f t="shared" ref="W249:W291" si="36">IF(H249&lt;10,0,(3.33*(H249-10)-0.084*(H249-10)^2))</f>
        <v>24.054000000000002</v>
      </c>
      <c r="X249" s="1">
        <f t="shared" ref="X249:X291" si="37">IF(I249&lt;4.44,0,(1.8*(I249-4.44)))</f>
        <v>23.507999999999999</v>
      </c>
      <c r="Y249" s="1">
        <f t="shared" ref="Y249:Y291" si="38">(W249+X249)/2</f>
        <v>23.780999999999999</v>
      </c>
      <c r="Z249" s="7">
        <f t="shared" si="32"/>
        <v>2632.9709999999995</v>
      </c>
      <c r="AA249">
        <v>2.2999999999999998</v>
      </c>
      <c r="AB249"/>
      <c r="AC249">
        <v>0</v>
      </c>
    </row>
    <row r="250" spans="1:29">
      <c r="A250" s="42">
        <v>-82.9</v>
      </c>
      <c r="B250" s="42">
        <v>42.033333333333339</v>
      </c>
      <c r="C250" s="43">
        <v>191</v>
      </c>
      <c r="D250">
        <v>6133360</v>
      </c>
      <c r="E250">
        <v>1984</v>
      </c>
      <c r="F250">
        <v>9</v>
      </c>
      <c r="G250">
        <v>4</v>
      </c>
      <c r="H250" s="41">
        <v>19.5</v>
      </c>
      <c r="I250" s="41">
        <v>10</v>
      </c>
      <c r="J250">
        <v>0</v>
      </c>
      <c r="K250" s="1">
        <f t="shared" si="28"/>
        <v>14.75</v>
      </c>
      <c r="L250" s="10">
        <f t="shared" si="29"/>
        <v>248</v>
      </c>
      <c r="Q250" s="1">
        <f t="shared" si="30"/>
        <v>18.45</v>
      </c>
      <c r="R250" s="1">
        <f t="shared" si="31"/>
        <v>20.25</v>
      </c>
      <c r="S250" s="1">
        <f t="shared" si="35"/>
        <v>9.75</v>
      </c>
      <c r="T250" s="7">
        <f t="shared" si="33"/>
        <v>1860</v>
      </c>
      <c r="U250" s="1">
        <v>9.75</v>
      </c>
      <c r="V250" s="7">
        <f t="shared" si="34"/>
        <v>1838.5</v>
      </c>
      <c r="W250" s="1">
        <f t="shared" si="36"/>
        <v>24.054000000000002</v>
      </c>
      <c r="X250" s="1">
        <f t="shared" si="37"/>
        <v>10.007999999999999</v>
      </c>
      <c r="Y250" s="1">
        <f t="shared" si="38"/>
        <v>17.030999999999999</v>
      </c>
      <c r="Z250" s="7">
        <f t="shared" si="32"/>
        <v>2650.0019999999995</v>
      </c>
      <c r="AA250">
        <v>3.2</v>
      </c>
      <c r="AB250"/>
      <c r="AC250">
        <v>0</v>
      </c>
    </row>
    <row r="251" spans="1:29">
      <c r="A251" s="42">
        <v>-82.9</v>
      </c>
      <c r="B251" s="42">
        <v>42.033333333333339</v>
      </c>
      <c r="C251" s="43">
        <v>191</v>
      </c>
      <c r="D251">
        <v>6133360</v>
      </c>
      <c r="E251">
        <v>1984</v>
      </c>
      <c r="F251">
        <v>9</v>
      </c>
      <c r="G251">
        <v>5</v>
      </c>
      <c r="H251" s="41">
        <v>18</v>
      </c>
      <c r="I251" s="41">
        <v>8</v>
      </c>
      <c r="J251">
        <v>0</v>
      </c>
      <c r="K251" s="1">
        <f t="shared" si="28"/>
        <v>13</v>
      </c>
      <c r="L251" s="10">
        <f t="shared" si="29"/>
        <v>249</v>
      </c>
      <c r="Q251" s="1">
        <f t="shared" si="30"/>
        <v>17.5</v>
      </c>
      <c r="R251" s="1">
        <f t="shared" si="31"/>
        <v>18.90625</v>
      </c>
      <c r="S251" s="1">
        <f t="shared" si="35"/>
        <v>8</v>
      </c>
      <c r="T251" s="7">
        <f t="shared" si="33"/>
        <v>1868</v>
      </c>
      <c r="U251" s="1">
        <v>8</v>
      </c>
      <c r="V251" s="7">
        <f t="shared" si="34"/>
        <v>1846.5</v>
      </c>
      <c r="W251" s="1">
        <f t="shared" si="36"/>
        <v>21.263999999999999</v>
      </c>
      <c r="X251" s="1">
        <f t="shared" si="37"/>
        <v>6.4079999999999995</v>
      </c>
      <c r="Y251" s="1">
        <f t="shared" si="38"/>
        <v>13.835999999999999</v>
      </c>
      <c r="Z251" s="7">
        <f t="shared" si="32"/>
        <v>2663.8379999999993</v>
      </c>
      <c r="AA251">
        <v>1.9</v>
      </c>
      <c r="AB251"/>
      <c r="AC251">
        <v>0</v>
      </c>
    </row>
    <row r="252" spans="1:29">
      <c r="A252" s="42">
        <v>-82.9</v>
      </c>
      <c r="B252" s="42">
        <v>42.033333333333339</v>
      </c>
      <c r="C252" s="43">
        <v>191</v>
      </c>
      <c r="D252">
        <v>6133360</v>
      </c>
      <c r="E252">
        <v>1984</v>
      </c>
      <c r="F252">
        <v>9</v>
      </c>
      <c r="G252">
        <v>6</v>
      </c>
      <c r="H252" s="41">
        <v>19.5</v>
      </c>
      <c r="I252" s="41">
        <v>5</v>
      </c>
      <c r="J252">
        <v>0</v>
      </c>
      <c r="K252" s="1">
        <f t="shared" si="28"/>
        <v>12.25</v>
      </c>
      <c r="L252" s="10">
        <f t="shared" si="29"/>
        <v>250</v>
      </c>
      <c r="Q252" s="1">
        <f t="shared" si="30"/>
        <v>16.25</v>
      </c>
      <c r="R252" s="1">
        <f t="shared" si="31"/>
        <v>17.5625</v>
      </c>
      <c r="S252" s="1">
        <f t="shared" si="35"/>
        <v>7.25</v>
      </c>
      <c r="T252" s="7">
        <f t="shared" si="33"/>
        <v>1875.25</v>
      </c>
      <c r="U252" s="1">
        <v>7.25</v>
      </c>
      <c r="V252" s="7">
        <f t="shared" si="34"/>
        <v>1853.75</v>
      </c>
      <c r="W252" s="1">
        <f t="shared" si="36"/>
        <v>24.054000000000002</v>
      </c>
      <c r="X252" s="1">
        <f t="shared" si="37"/>
        <v>1.0079999999999993</v>
      </c>
      <c r="Y252" s="1">
        <f t="shared" si="38"/>
        <v>12.531000000000001</v>
      </c>
      <c r="Z252" s="7">
        <f t="shared" si="32"/>
        <v>2676.3689999999992</v>
      </c>
      <c r="AA252">
        <v>2.7</v>
      </c>
      <c r="AB252"/>
      <c r="AC252">
        <v>0</v>
      </c>
    </row>
    <row r="253" spans="1:29">
      <c r="A253" s="42">
        <v>-82.9</v>
      </c>
      <c r="B253" s="42">
        <v>42.033333333333339</v>
      </c>
      <c r="C253" s="43">
        <v>191</v>
      </c>
      <c r="D253">
        <v>6133360</v>
      </c>
      <c r="E253">
        <v>1984</v>
      </c>
      <c r="F253">
        <v>9</v>
      </c>
      <c r="G253">
        <v>7</v>
      </c>
      <c r="H253" s="41">
        <v>19.5</v>
      </c>
      <c r="I253" s="41">
        <v>13.5</v>
      </c>
      <c r="J253">
        <v>3.8</v>
      </c>
      <c r="K253" s="1">
        <f t="shared" si="28"/>
        <v>16.5</v>
      </c>
      <c r="L253" s="10">
        <f t="shared" si="29"/>
        <v>251</v>
      </c>
      <c r="Q253" s="1">
        <f t="shared" si="30"/>
        <v>15</v>
      </c>
      <c r="R253" s="1">
        <f t="shared" si="31"/>
        <v>16.75</v>
      </c>
      <c r="S253" s="1">
        <f t="shared" si="35"/>
        <v>11.5</v>
      </c>
      <c r="T253" s="7">
        <f t="shared" si="33"/>
        <v>1886.75</v>
      </c>
      <c r="U253" s="1">
        <v>11.5</v>
      </c>
      <c r="V253" s="7">
        <f t="shared" si="34"/>
        <v>1865.25</v>
      </c>
      <c r="W253" s="1">
        <f t="shared" si="36"/>
        <v>24.054000000000002</v>
      </c>
      <c r="X253" s="1">
        <f t="shared" si="37"/>
        <v>16.308</v>
      </c>
      <c r="Y253" s="1">
        <f t="shared" si="38"/>
        <v>20.181000000000001</v>
      </c>
      <c r="Z253" s="7">
        <f t="shared" si="32"/>
        <v>2696.5499999999993</v>
      </c>
      <c r="AA253">
        <v>1.3</v>
      </c>
      <c r="AB253"/>
      <c r="AC253">
        <v>3.8</v>
      </c>
    </row>
    <row r="254" spans="1:29">
      <c r="A254" s="42">
        <v>-82.9</v>
      </c>
      <c r="B254" s="42">
        <v>42.033333333333339</v>
      </c>
      <c r="C254" s="43">
        <v>191</v>
      </c>
      <c r="D254">
        <v>6133360</v>
      </c>
      <c r="E254">
        <v>1984</v>
      </c>
      <c r="F254">
        <v>9</v>
      </c>
      <c r="G254">
        <v>8</v>
      </c>
      <c r="H254" s="41">
        <v>24.5</v>
      </c>
      <c r="I254" s="41">
        <v>18</v>
      </c>
      <c r="J254">
        <v>0</v>
      </c>
      <c r="K254" s="1">
        <f t="shared" si="28"/>
        <v>21.25</v>
      </c>
      <c r="L254" s="10">
        <f t="shared" si="29"/>
        <v>252</v>
      </c>
      <c r="Q254" s="1">
        <f t="shared" si="30"/>
        <v>15.55</v>
      </c>
      <c r="R254" s="1">
        <f t="shared" si="31"/>
        <v>17.1875</v>
      </c>
      <c r="S254" s="1">
        <f t="shared" si="35"/>
        <v>16.25</v>
      </c>
      <c r="T254" s="7">
        <f t="shared" si="33"/>
        <v>1903</v>
      </c>
      <c r="U254" s="1">
        <v>16.25</v>
      </c>
      <c r="V254" s="7">
        <f t="shared" si="34"/>
        <v>1881.5</v>
      </c>
      <c r="W254" s="1">
        <f t="shared" si="36"/>
        <v>30.624000000000002</v>
      </c>
      <c r="X254" s="1">
        <f t="shared" si="37"/>
        <v>24.407999999999998</v>
      </c>
      <c r="Y254" s="1">
        <f t="shared" si="38"/>
        <v>27.515999999999998</v>
      </c>
      <c r="Z254" s="7">
        <f t="shared" si="32"/>
        <v>2724.0659999999993</v>
      </c>
      <c r="AA254">
        <v>2.7</v>
      </c>
      <c r="AB254"/>
      <c r="AC254">
        <v>0</v>
      </c>
    </row>
    <row r="255" spans="1:29">
      <c r="A255" s="42">
        <v>-82.9</v>
      </c>
      <c r="B255" s="42">
        <v>42.033333333333339</v>
      </c>
      <c r="C255" s="43">
        <v>191</v>
      </c>
      <c r="D255">
        <v>6133360</v>
      </c>
      <c r="E255">
        <v>1984</v>
      </c>
      <c r="F255">
        <v>9</v>
      </c>
      <c r="G255">
        <v>9</v>
      </c>
      <c r="H255" s="41">
        <v>19</v>
      </c>
      <c r="I255" s="41">
        <v>16.5</v>
      </c>
      <c r="J255">
        <v>7.8</v>
      </c>
      <c r="K255" s="1">
        <f t="shared" si="28"/>
        <v>17.75</v>
      </c>
      <c r="L255" s="10">
        <f t="shared" si="29"/>
        <v>253</v>
      </c>
      <c r="Q255" s="1">
        <f t="shared" si="30"/>
        <v>16.149999999999999</v>
      </c>
      <c r="R255" s="1">
        <f t="shared" si="31"/>
        <v>17.09375</v>
      </c>
      <c r="S255" s="1">
        <f t="shared" si="35"/>
        <v>12.75</v>
      </c>
      <c r="T255" s="7">
        <f t="shared" si="33"/>
        <v>1915.75</v>
      </c>
      <c r="U255" s="1">
        <v>12.75</v>
      </c>
      <c r="V255" s="7">
        <f t="shared" si="34"/>
        <v>1894.25</v>
      </c>
      <c r="W255" s="1">
        <f t="shared" si="36"/>
        <v>23.165999999999997</v>
      </c>
      <c r="X255" s="1">
        <f t="shared" si="37"/>
        <v>21.707999999999998</v>
      </c>
      <c r="Y255" s="1">
        <f t="shared" si="38"/>
        <v>22.436999999999998</v>
      </c>
      <c r="Z255" s="7">
        <f t="shared" si="32"/>
        <v>2746.5029999999992</v>
      </c>
      <c r="AA255">
        <v>2.2999999999999998</v>
      </c>
      <c r="AB255"/>
      <c r="AC255">
        <v>7.8</v>
      </c>
    </row>
    <row r="256" spans="1:29">
      <c r="A256" s="42">
        <v>-82.9</v>
      </c>
      <c r="B256" s="42">
        <v>42.033333333333339</v>
      </c>
      <c r="C256" s="43">
        <v>191</v>
      </c>
      <c r="D256">
        <v>6133360</v>
      </c>
      <c r="E256">
        <v>1984</v>
      </c>
      <c r="F256">
        <v>9</v>
      </c>
      <c r="G256">
        <v>10</v>
      </c>
      <c r="H256" s="41">
        <v>24</v>
      </c>
      <c r="I256" s="41">
        <v>16.5</v>
      </c>
      <c r="J256">
        <v>26.9</v>
      </c>
      <c r="K256" s="1">
        <f t="shared" si="28"/>
        <v>20.25</v>
      </c>
      <c r="L256" s="10">
        <f t="shared" si="29"/>
        <v>254</v>
      </c>
      <c r="Q256" s="1">
        <f t="shared" si="30"/>
        <v>17.600000000000001</v>
      </c>
      <c r="R256" s="1">
        <f t="shared" si="31"/>
        <v>16.78125</v>
      </c>
      <c r="S256" s="1">
        <f t="shared" si="35"/>
        <v>15.25</v>
      </c>
      <c r="T256" s="7">
        <f t="shared" si="33"/>
        <v>1931</v>
      </c>
      <c r="U256" s="1">
        <v>15.25</v>
      </c>
      <c r="V256" s="7">
        <f t="shared" si="34"/>
        <v>1909.5</v>
      </c>
      <c r="W256" s="1">
        <f t="shared" si="36"/>
        <v>30.156000000000002</v>
      </c>
      <c r="X256" s="1">
        <f t="shared" si="37"/>
        <v>21.707999999999998</v>
      </c>
      <c r="Y256" s="1">
        <f t="shared" si="38"/>
        <v>25.932000000000002</v>
      </c>
      <c r="Z256" s="7">
        <f t="shared" si="32"/>
        <v>2772.434999999999</v>
      </c>
      <c r="AA256">
        <v>2.4</v>
      </c>
      <c r="AB256"/>
      <c r="AC256">
        <v>26.9</v>
      </c>
    </row>
    <row r="257" spans="1:29">
      <c r="A257" s="42">
        <v>-82.9</v>
      </c>
      <c r="B257" s="42">
        <v>42.033333333333339</v>
      </c>
      <c r="C257" s="43">
        <v>191</v>
      </c>
      <c r="D257">
        <v>6133360</v>
      </c>
      <c r="E257">
        <v>1984</v>
      </c>
      <c r="F257">
        <v>9</v>
      </c>
      <c r="G257">
        <v>11</v>
      </c>
      <c r="H257" s="41">
        <v>23.5</v>
      </c>
      <c r="I257" s="41">
        <v>18.5</v>
      </c>
      <c r="J257">
        <v>0</v>
      </c>
      <c r="K257" s="1">
        <f t="shared" si="28"/>
        <v>21</v>
      </c>
      <c r="L257" s="10">
        <f t="shared" si="29"/>
        <v>255</v>
      </c>
      <c r="Q257" s="1">
        <f t="shared" si="30"/>
        <v>19.350000000000001</v>
      </c>
      <c r="R257" s="1">
        <f t="shared" si="31"/>
        <v>17.09375</v>
      </c>
      <c r="S257" s="1">
        <f t="shared" si="35"/>
        <v>16</v>
      </c>
      <c r="T257" s="7">
        <f t="shared" si="33"/>
        <v>1947</v>
      </c>
      <c r="U257" s="1">
        <v>16</v>
      </c>
      <c r="V257" s="7">
        <f t="shared" si="34"/>
        <v>1925.5</v>
      </c>
      <c r="W257" s="1">
        <f t="shared" si="36"/>
        <v>29.645999999999997</v>
      </c>
      <c r="X257" s="1">
        <f t="shared" si="37"/>
        <v>25.308</v>
      </c>
      <c r="Y257" s="1">
        <f t="shared" si="38"/>
        <v>27.476999999999997</v>
      </c>
      <c r="Z257" s="7">
        <f t="shared" si="32"/>
        <v>2799.9119999999989</v>
      </c>
      <c r="AA257">
        <v>2.6</v>
      </c>
      <c r="AB257"/>
      <c r="AC257">
        <v>0</v>
      </c>
    </row>
    <row r="258" spans="1:29">
      <c r="A258" s="42">
        <v>-82.9</v>
      </c>
      <c r="B258" s="42">
        <v>42.033333333333339</v>
      </c>
      <c r="C258" s="43">
        <v>191</v>
      </c>
      <c r="D258">
        <v>6133360</v>
      </c>
      <c r="E258">
        <v>1984</v>
      </c>
      <c r="F258">
        <v>9</v>
      </c>
      <c r="G258">
        <v>12</v>
      </c>
      <c r="H258" s="41">
        <v>21.5</v>
      </c>
      <c r="I258" s="41">
        <v>13.5</v>
      </c>
      <c r="J258">
        <v>0</v>
      </c>
      <c r="K258" s="1">
        <f t="shared" si="28"/>
        <v>17.5</v>
      </c>
      <c r="L258" s="10">
        <f t="shared" si="29"/>
        <v>256</v>
      </c>
      <c r="Q258" s="1">
        <f t="shared" si="30"/>
        <v>19.55</v>
      </c>
      <c r="R258" s="1">
        <f t="shared" si="31"/>
        <v>17.4375</v>
      </c>
      <c r="S258" s="1">
        <f t="shared" si="35"/>
        <v>12.5</v>
      </c>
      <c r="T258" s="7">
        <f t="shared" si="33"/>
        <v>1959.5</v>
      </c>
      <c r="U258" s="1">
        <v>12.5</v>
      </c>
      <c r="V258" s="7">
        <f t="shared" si="34"/>
        <v>1938</v>
      </c>
      <c r="W258" s="1">
        <f t="shared" si="36"/>
        <v>27.186</v>
      </c>
      <c r="X258" s="1">
        <f t="shared" si="37"/>
        <v>16.308</v>
      </c>
      <c r="Y258" s="1">
        <f t="shared" si="38"/>
        <v>21.747</v>
      </c>
      <c r="Z258" s="7">
        <f t="shared" si="32"/>
        <v>2821.6589999999987</v>
      </c>
      <c r="AA258">
        <v>1.5</v>
      </c>
      <c r="AB258"/>
      <c r="AC258">
        <v>0</v>
      </c>
    </row>
    <row r="259" spans="1:29">
      <c r="A259" s="42">
        <v>-82.9</v>
      </c>
      <c r="B259" s="42">
        <v>42.033333333333339</v>
      </c>
      <c r="C259" s="43">
        <v>191</v>
      </c>
      <c r="D259">
        <v>6133360</v>
      </c>
      <c r="E259">
        <v>1984</v>
      </c>
      <c r="F259">
        <v>9</v>
      </c>
      <c r="G259">
        <v>13</v>
      </c>
      <c r="H259" s="41">
        <v>25</v>
      </c>
      <c r="I259" s="41">
        <v>18.5</v>
      </c>
      <c r="J259">
        <v>11.3</v>
      </c>
      <c r="K259" s="1">
        <f t="shared" si="28"/>
        <v>21.75</v>
      </c>
      <c r="L259" s="10">
        <f t="shared" si="29"/>
        <v>257</v>
      </c>
      <c r="Q259" s="1">
        <f t="shared" si="30"/>
        <v>19.649999999999999</v>
      </c>
      <c r="R259" s="1">
        <f t="shared" si="31"/>
        <v>18.53125</v>
      </c>
      <c r="S259" s="1">
        <f t="shared" si="35"/>
        <v>16.75</v>
      </c>
      <c r="T259" s="7">
        <f t="shared" si="33"/>
        <v>1976.25</v>
      </c>
      <c r="U259" s="1">
        <v>16.75</v>
      </c>
      <c r="V259" s="7">
        <f t="shared" si="34"/>
        <v>1954.75</v>
      </c>
      <c r="W259" s="1">
        <f t="shared" si="36"/>
        <v>31.05</v>
      </c>
      <c r="X259" s="1">
        <f t="shared" si="37"/>
        <v>25.308</v>
      </c>
      <c r="Y259" s="1">
        <f t="shared" si="38"/>
        <v>28.179000000000002</v>
      </c>
      <c r="Z259" s="7">
        <f t="shared" si="32"/>
        <v>2849.8379999999988</v>
      </c>
      <c r="AA259">
        <v>1.3</v>
      </c>
      <c r="AB259"/>
      <c r="AC259">
        <v>11.3</v>
      </c>
    </row>
    <row r="260" spans="1:29">
      <c r="A260" s="42">
        <v>-82.9</v>
      </c>
      <c r="B260" s="42">
        <v>42.033333333333339</v>
      </c>
      <c r="C260" s="43">
        <v>191</v>
      </c>
      <c r="D260">
        <v>6133360</v>
      </c>
      <c r="E260">
        <v>1984</v>
      </c>
      <c r="F260">
        <v>9</v>
      </c>
      <c r="G260">
        <v>14</v>
      </c>
      <c r="H260" s="41">
        <v>18.5</v>
      </c>
      <c r="I260" s="41">
        <v>13.5</v>
      </c>
      <c r="J260">
        <v>4.4000000000000004</v>
      </c>
      <c r="K260" s="1">
        <f t="shared" ref="K260:K323" si="39">AVERAGE(H260,I260)</f>
        <v>16</v>
      </c>
      <c r="L260" s="10">
        <f t="shared" si="29"/>
        <v>258</v>
      </c>
      <c r="Q260" s="1">
        <f t="shared" si="30"/>
        <v>19.3</v>
      </c>
      <c r="R260" s="1">
        <f t="shared" si="31"/>
        <v>19</v>
      </c>
      <c r="S260" s="1">
        <f t="shared" si="35"/>
        <v>11</v>
      </c>
      <c r="T260" s="7">
        <f t="shared" si="33"/>
        <v>1987.25</v>
      </c>
      <c r="U260" s="1">
        <v>11</v>
      </c>
      <c r="V260" s="7">
        <f t="shared" si="34"/>
        <v>1965.75</v>
      </c>
      <c r="W260" s="1">
        <f t="shared" si="36"/>
        <v>22.236000000000001</v>
      </c>
      <c r="X260" s="1">
        <f t="shared" si="37"/>
        <v>16.308</v>
      </c>
      <c r="Y260" s="1">
        <f t="shared" si="38"/>
        <v>19.271999999999998</v>
      </c>
      <c r="Z260" s="7">
        <f t="shared" si="32"/>
        <v>2869.1099999999988</v>
      </c>
      <c r="AA260">
        <v>2.1</v>
      </c>
      <c r="AB260"/>
      <c r="AC260">
        <v>4.4000000000000004</v>
      </c>
    </row>
    <row r="261" spans="1:29">
      <c r="A261" s="42">
        <v>-82.9</v>
      </c>
      <c r="B261" s="42">
        <v>42.033333333333339</v>
      </c>
      <c r="C261" s="43">
        <v>191</v>
      </c>
      <c r="D261">
        <v>6133360</v>
      </c>
      <c r="E261">
        <v>1984</v>
      </c>
      <c r="F261">
        <v>9</v>
      </c>
      <c r="G261">
        <v>15</v>
      </c>
      <c r="H261" s="41">
        <v>16</v>
      </c>
      <c r="I261" s="41">
        <v>9.5</v>
      </c>
      <c r="J261">
        <v>0.3</v>
      </c>
      <c r="K261" s="1">
        <f t="shared" si="39"/>
        <v>12.75</v>
      </c>
      <c r="L261" s="10">
        <f t="shared" si="29"/>
        <v>259</v>
      </c>
      <c r="Q261" s="1">
        <f t="shared" si="30"/>
        <v>17.8</v>
      </c>
      <c r="R261" s="1">
        <f t="shared" si="31"/>
        <v>18.53125</v>
      </c>
      <c r="S261" s="1">
        <f t="shared" si="35"/>
        <v>7.75</v>
      </c>
      <c r="T261" s="7">
        <f t="shared" si="33"/>
        <v>1995</v>
      </c>
      <c r="U261" s="1">
        <v>7.75</v>
      </c>
      <c r="V261" s="7">
        <f t="shared" si="34"/>
        <v>1973.5</v>
      </c>
      <c r="W261" s="1">
        <f t="shared" si="36"/>
        <v>16.956</v>
      </c>
      <c r="X261" s="1">
        <f t="shared" si="37"/>
        <v>9.1079999999999988</v>
      </c>
      <c r="Y261" s="1">
        <f t="shared" si="38"/>
        <v>13.032</v>
      </c>
      <c r="Z261" s="7">
        <f t="shared" si="32"/>
        <v>2882.1419999999989</v>
      </c>
      <c r="AA261">
        <v>2.4</v>
      </c>
      <c r="AB261"/>
      <c r="AC261">
        <v>0.3</v>
      </c>
    </row>
    <row r="262" spans="1:29">
      <c r="A262" s="42">
        <v>-82.9</v>
      </c>
      <c r="B262" s="42">
        <v>42.033333333333339</v>
      </c>
      <c r="C262" s="43">
        <v>191</v>
      </c>
      <c r="D262">
        <v>6133360</v>
      </c>
      <c r="E262">
        <v>1984</v>
      </c>
      <c r="F262">
        <v>9</v>
      </c>
      <c r="G262">
        <v>16</v>
      </c>
      <c r="H262" s="41">
        <v>16.5</v>
      </c>
      <c r="I262" s="41">
        <v>5</v>
      </c>
      <c r="J262">
        <v>0</v>
      </c>
      <c r="K262" s="1">
        <f t="shared" si="39"/>
        <v>10.75</v>
      </c>
      <c r="L262" s="10">
        <f t="shared" ref="L262:L325" si="40">L261+1</f>
        <v>260</v>
      </c>
      <c r="Q262" s="1">
        <f t="shared" si="30"/>
        <v>15.75</v>
      </c>
      <c r="R262" s="1">
        <f t="shared" si="31"/>
        <v>17.21875</v>
      </c>
      <c r="S262" s="1">
        <f t="shared" si="35"/>
        <v>5.75</v>
      </c>
      <c r="T262" s="7">
        <f t="shared" si="33"/>
        <v>2000.75</v>
      </c>
      <c r="U262" s="1">
        <v>5.75</v>
      </c>
      <c r="V262" s="7">
        <f t="shared" si="34"/>
        <v>1979.25</v>
      </c>
      <c r="W262" s="1">
        <f t="shared" si="36"/>
        <v>18.096</v>
      </c>
      <c r="X262" s="1">
        <f t="shared" si="37"/>
        <v>1.0079999999999993</v>
      </c>
      <c r="Y262" s="1">
        <f t="shared" si="38"/>
        <v>9.5519999999999996</v>
      </c>
      <c r="Z262" s="7">
        <f t="shared" si="32"/>
        <v>2891.6939999999991</v>
      </c>
      <c r="AA262">
        <v>2.9</v>
      </c>
      <c r="AB262"/>
      <c r="AC262">
        <v>0</v>
      </c>
    </row>
    <row r="263" spans="1:29">
      <c r="A263" s="42">
        <v>-82.9</v>
      </c>
      <c r="B263" s="42">
        <v>42.033333333333339</v>
      </c>
      <c r="C263" s="43">
        <v>191</v>
      </c>
      <c r="D263">
        <v>6133360</v>
      </c>
      <c r="E263">
        <v>1984</v>
      </c>
      <c r="F263">
        <v>9</v>
      </c>
      <c r="G263">
        <v>17</v>
      </c>
      <c r="H263" s="41">
        <v>18</v>
      </c>
      <c r="I263" s="41">
        <v>5.5</v>
      </c>
      <c r="J263">
        <v>0</v>
      </c>
      <c r="K263" s="1">
        <f t="shared" si="39"/>
        <v>11.75</v>
      </c>
      <c r="L263" s="10">
        <f t="shared" si="40"/>
        <v>261</v>
      </c>
      <c r="Q263" s="1">
        <f t="shared" si="30"/>
        <v>14.6</v>
      </c>
      <c r="R263" s="1">
        <f t="shared" si="31"/>
        <v>16.46875</v>
      </c>
      <c r="S263" s="1">
        <f t="shared" si="35"/>
        <v>6.75</v>
      </c>
      <c r="T263" s="7">
        <f t="shared" si="33"/>
        <v>2007.5</v>
      </c>
      <c r="U263" s="1">
        <v>6.75</v>
      </c>
      <c r="V263" s="7">
        <f t="shared" si="34"/>
        <v>1986</v>
      </c>
      <c r="W263" s="1">
        <f t="shared" si="36"/>
        <v>21.263999999999999</v>
      </c>
      <c r="X263" s="1">
        <f t="shared" si="37"/>
        <v>1.9079999999999993</v>
      </c>
      <c r="Y263" s="1">
        <f t="shared" si="38"/>
        <v>11.585999999999999</v>
      </c>
      <c r="Z263" s="7">
        <f t="shared" si="32"/>
        <v>2903.2799999999988</v>
      </c>
      <c r="AA263">
        <v>2.8</v>
      </c>
      <c r="AB263"/>
      <c r="AC263">
        <v>0</v>
      </c>
    </row>
    <row r="264" spans="1:29">
      <c r="A264" s="42">
        <v>-82.9</v>
      </c>
      <c r="B264" s="42">
        <v>42.033333333333339</v>
      </c>
      <c r="C264" s="43">
        <v>191</v>
      </c>
      <c r="D264">
        <v>6133360</v>
      </c>
      <c r="E264">
        <v>1984</v>
      </c>
      <c r="F264">
        <v>9</v>
      </c>
      <c r="G264">
        <v>18</v>
      </c>
      <c r="H264" s="41">
        <v>20</v>
      </c>
      <c r="I264" s="41">
        <v>6</v>
      </c>
      <c r="J264">
        <v>0</v>
      </c>
      <c r="K264" s="1">
        <f t="shared" si="39"/>
        <v>13</v>
      </c>
      <c r="L264" s="10">
        <f t="shared" si="40"/>
        <v>262</v>
      </c>
      <c r="Q264" s="1">
        <f t="shared" ref="Q264:Q327" si="41">AVERAGE(H260:I264)</f>
        <v>12.85</v>
      </c>
      <c r="R264" s="1">
        <f t="shared" si="31"/>
        <v>15.5625</v>
      </c>
      <c r="S264" s="1">
        <f t="shared" si="35"/>
        <v>8</v>
      </c>
      <c r="T264" s="7">
        <f t="shared" si="33"/>
        <v>2015.5</v>
      </c>
      <c r="U264" s="1">
        <v>8</v>
      </c>
      <c r="V264" s="7">
        <f t="shared" si="34"/>
        <v>1994</v>
      </c>
      <c r="W264" s="1">
        <f t="shared" si="36"/>
        <v>24.9</v>
      </c>
      <c r="X264" s="1">
        <f t="shared" si="37"/>
        <v>2.8079999999999994</v>
      </c>
      <c r="Y264" s="1">
        <f t="shared" si="38"/>
        <v>13.853999999999999</v>
      </c>
      <c r="Z264" s="7">
        <f t="shared" si="32"/>
        <v>2917.1339999999987</v>
      </c>
      <c r="AA264">
        <v>3.4</v>
      </c>
      <c r="AB264"/>
      <c r="AC264">
        <v>0</v>
      </c>
    </row>
    <row r="265" spans="1:29">
      <c r="A265" s="42">
        <v>-82.9</v>
      </c>
      <c r="B265" s="42">
        <v>42.033333333333339</v>
      </c>
      <c r="C265" s="43">
        <v>191</v>
      </c>
      <c r="D265">
        <v>6133360</v>
      </c>
      <c r="E265">
        <v>1984</v>
      </c>
      <c r="F265">
        <v>9</v>
      </c>
      <c r="G265">
        <v>19</v>
      </c>
      <c r="H265" s="41">
        <v>24</v>
      </c>
      <c r="I265" s="41">
        <v>14</v>
      </c>
      <c r="J265">
        <v>0</v>
      </c>
      <c r="K265" s="1">
        <f t="shared" si="39"/>
        <v>19</v>
      </c>
      <c r="L265" s="10">
        <f t="shared" si="40"/>
        <v>263</v>
      </c>
      <c r="Q265" s="1">
        <f t="shared" si="41"/>
        <v>13.45</v>
      </c>
      <c r="R265" s="1">
        <f t="shared" si="31"/>
        <v>15.3125</v>
      </c>
      <c r="S265" s="1">
        <f t="shared" si="35"/>
        <v>14</v>
      </c>
      <c r="T265" s="7">
        <f t="shared" si="33"/>
        <v>2029.5</v>
      </c>
      <c r="U265" s="1">
        <v>14</v>
      </c>
      <c r="V265" s="7">
        <f t="shared" si="34"/>
        <v>2008</v>
      </c>
      <c r="W265" s="1">
        <f t="shared" si="36"/>
        <v>30.156000000000002</v>
      </c>
      <c r="X265" s="1">
        <f t="shared" si="37"/>
        <v>17.207999999999998</v>
      </c>
      <c r="Y265" s="1">
        <f t="shared" si="38"/>
        <v>23.682000000000002</v>
      </c>
      <c r="Z265" s="7">
        <f t="shared" si="32"/>
        <v>2940.8159999999984</v>
      </c>
      <c r="AA265">
        <v>2.5</v>
      </c>
      <c r="AB265"/>
      <c r="AC265">
        <v>0</v>
      </c>
    </row>
    <row r="266" spans="1:29">
      <c r="A266" s="42">
        <v>-82.9</v>
      </c>
      <c r="B266" s="42">
        <v>42.033333333333339</v>
      </c>
      <c r="C266" s="43">
        <v>191</v>
      </c>
      <c r="D266">
        <v>6133360</v>
      </c>
      <c r="E266">
        <v>1984</v>
      </c>
      <c r="F266">
        <v>9</v>
      </c>
      <c r="G266">
        <v>20</v>
      </c>
      <c r="H266" s="41">
        <v>27.5</v>
      </c>
      <c r="I266" s="41">
        <v>17</v>
      </c>
      <c r="J266">
        <v>0</v>
      </c>
      <c r="K266" s="1">
        <f t="shared" si="39"/>
        <v>22.25</v>
      </c>
      <c r="L266" s="10">
        <f t="shared" si="40"/>
        <v>264</v>
      </c>
      <c r="Q266" s="1">
        <f t="shared" si="41"/>
        <v>15.35</v>
      </c>
      <c r="R266" s="1">
        <f t="shared" si="31"/>
        <v>15.90625</v>
      </c>
      <c r="S266" s="1">
        <f t="shared" si="35"/>
        <v>17.25</v>
      </c>
      <c r="T266" s="7">
        <f t="shared" si="33"/>
        <v>2046.75</v>
      </c>
      <c r="U266" s="1">
        <v>17.25</v>
      </c>
      <c r="V266" s="7">
        <f t="shared" si="34"/>
        <v>2025.25</v>
      </c>
      <c r="W266" s="1">
        <f t="shared" si="36"/>
        <v>32.549999999999997</v>
      </c>
      <c r="X266" s="1">
        <f t="shared" si="37"/>
        <v>22.607999999999997</v>
      </c>
      <c r="Y266" s="1">
        <f t="shared" si="38"/>
        <v>27.578999999999997</v>
      </c>
      <c r="Z266" s="7">
        <f t="shared" si="32"/>
        <v>2968.3949999999986</v>
      </c>
      <c r="AA266">
        <v>3.8</v>
      </c>
      <c r="AB266"/>
      <c r="AC266">
        <v>0</v>
      </c>
    </row>
    <row r="267" spans="1:29">
      <c r="A267" s="42">
        <v>-82.9</v>
      </c>
      <c r="B267" s="42">
        <v>42.033333333333339</v>
      </c>
      <c r="C267" s="43">
        <v>191</v>
      </c>
      <c r="D267">
        <v>6133360</v>
      </c>
      <c r="E267">
        <v>1984</v>
      </c>
      <c r="F267">
        <v>9</v>
      </c>
      <c r="G267">
        <v>21</v>
      </c>
      <c r="H267" s="41">
        <v>20</v>
      </c>
      <c r="I267" s="41">
        <v>8</v>
      </c>
      <c r="J267">
        <v>0</v>
      </c>
      <c r="K267" s="1">
        <f t="shared" si="39"/>
        <v>14</v>
      </c>
      <c r="L267" s="10">
        <f t="shared" si="40"/>
        <v>265</v>
      </c>
      <c r="N267" s="15"/>
      <c r="Q267" s="1">
        <f t="shared" si="41"/>
        <v>16</v>
      </c>
      <c r="R267" s="1">
        <f t="shared" ref="R267:R330" si="42">AVERAGE(H260:I267)</f>
        <v>14.9375</v>
      </c>
      <c r="S267" s="1">
        <f t="shared" si="35"/>
        <v>9</v>
      </c>
      <c r="T267" s="7">
        <f t="shared" si="33"/>
        <v>2055.75</v>
      </c>
      <c r="U267" s="1">
        <v>9</v>
      </c>
      <c r="V267" s="7">
        <f t="shared" si="34"/>
        <v>2034.25</v>
      </c>
      <c r="W267" s="1">
        <f t="shared" si="36"/>
        <v>24.9</v>
      </c>
      <c r="X267" s="1">
        <f t="shared" si="37"/>
        <v>6.4079999999999995</v>
      </c>
      <c r="Y267" s="1">
        <f t="shared" si="38"/>
        <v>15.654</v>
      </c>
      <c r="Z267" s="7">
        <f t="shared" si="32"/>
        <v>2984.0489999999986</v>
      </c>
      <c r="AA267">
        <v>0.9</v>
      </c>
      <c r="AB267"/>
      <c r="AC267">
        <v>0</v>
      </c>
    </row>
    <row r="268" spans="1:29">
      <c r="A268" s="42">
        <v>-82.9</v>
      </c>
      <c r="B268" s="42">
        <v>42.033333333333339</v>
      </c>
      <c r="C268" s="43">
        <v>191</v>
      </c>
      <c r="D268">
        <v>6133360</v>
      </c>
      <c r="E268">
        <v>1984</v>
      </c>
      <c r="F268">
        <v>9</v>
      </c>
      <c r="G268">
        <v>22</v>
      </c>
      <c r="H268" s="41">
        <v>27.5</v>
      </c>
      <c r="I268" s="41">
        <v>14</v>
      </c>
      <c r="J268">
        <v>0</v>
      </c>
      <c r="K268" s="1">
        <f t="shared" si="39"/>
        <v>20.75</v>
      </c>
      <c r="L268" s="10">
        <f t="shared" si="40"/>
        <v>266</v>
      </c>
      <c r="Q268" s="1">
        <f t="shared" si="41"/>
        <v>17.8</v>
      </c>
      <c r="R268" s="1">
        <f t="shared" si="42"/>
        <v>15.53125</v>
      </c>
      <c r="S268" s="1">
        <f t="shared" si="35"/>
        <v>15.75</v>
      </c>
      <c r="T268" s="7">
        <f t="shared" si="33"/>
        <v>2071.5</v>
      </c>
      <c r="U268" s="1">
        <v>15.75</v>
      </c>
      <c r="V268" s="7">
        <f t="shared" si="34"/>
        <v>2050</v>
      </c>
      <c r="W268" s="1">
        <f t="shared" si="36"/>
        <v>32.549999999999997</v>
      </c>
      <c r="X268" s="1">
        <f t="shared" si="37"/>
        <v>17.207999999999998</v>
      </c>
      <c r="Y268" s="1">
        <f t="shared" si="38"/>
        <v>24.878999999999998</v>
      </c>
      <c r="Z268" s="7">
        <f t="shared" si="32"/>
        <v>3008.9279999999985</v>
      </c>
      <c r="AA268">
        <v>2.4</v>
      </c>
      <c r="AB268"/>
      <c r="AC268">
        <v>0</v>
      </c>
    </row>
    <row r="269" spans="1:29">
      <c r="A269" s="42">
        <v>-82.9</v>
      </c>
      <c r="B269" s="42">
        <v>42.033333333333339</v>
      </c>
      <c r="C269" s="43">
        <v>191</v>
      </c>
      <c r="D269">
        <v>6133360</v>
      </c>
      <c r="E269">
        <v>1984</v>
      </c>
      <c r="F269">
        <v>9</v>
      </c>
      <c r="G269">
        <v>23</v>
      </c>
      <c r="H269" s="41">
        <v>20.5</v>
      </c>
      <c r="I269" s="41">
        <v>19.5</v>
      </c>
      <c r="J269">
        <v>4.4000000000000004</v>
      </c>
      <c r="K269" s="1">
        <f t="shared" si="39"/>
        <v>20</v>
      </c>
      <c r="L269" s="10">
        <f t="shared" si="40"/>
        <v>267</v>
      </c>
      <c r="Q269" s="1">
        <f t="shared" si="41"/>
        <v>19.2</v>
      </c>
      <c r="R269" s="1">
        <f t="shared" si="42"/>
        <v>16.4375</v>
      </c>
      <c r="S269" s="1">
        <f t="shared" si="35"/>
        <v>15</v>
      </c>
      <c r="T269" s="7">
        <f t="shared" si="33"/>
        <v>2086.5</v>
      </c>
      <c r="U269" s="1">
        <v>15</v>
      </c>
      <c r="V269" s="7">
        <f t="shared" si="34"/>
        <v>2065</v>
      </c>
      <c r="W269" s="1">
        <f t="shared" si="36"/>
        <v>25.704000000000001</v>
      </c>
      <c r="X269" s="1">
        <f t="shared" si="37"/>
        <v>27.107999999999997</v>
      </c>
      <c r="Y269" s="1">
        <f t="shared" si="38"/>
        <v>26.405999999999999</v>
      </c>
      <c r="Z269" s="7">
        <f t="shared" si="32"/>
        <v>3035.3339999999985</v>
      </c>
      <c r="AA269">
        <v>2</v>
      </c>
      <c r="AB269"/>
      <c r="AC269">
        <v>4.4000000000000004</v>
      </c>
    </row>
    <row r="270" spans="1:29">
      <c r="A270" s="42">
        <v>-82.9</v>
      </c>
      <c r="B270" s="42">
        <v>42.033333333333339</v>
      </c>
      <c r="C270" s="43">
        <v>191</v>
      </c>
      <c r="D270">
        <v>6133360</v>
      </c>
      <c r="E270">
        <v>1984</v>
      </c>
      <c r="F270">
        <v>9</v>
      </c>
      <c r="G270">
        <v>24</v>
      </c>
      <c r="H270" s="41">
        <v>25</v>
      </c>
      <c r="I270" s="41">
        <v>18.5</v>
      </c>
      <c r="J270">
        <v>2.2000000000000002</v>
      </c>
      <c r="K270" s="1">
        <f t="shared" si="39"/>
        <v>21.75</v>
      </c>
      <c r="L270" s="10">
        <f t="shared" si="40"/>
        <v>268</v>
      </c>
      <c r="Q270" s="1">
        <f t="shared" si="41"/>
        <v>19.75</v>
      </c>
      <c r="R270" s="1">
        <f t="shared" si="42"/>
        <v>17.8125</v>
      </c>
      <c r="S270" s="1">
        <f t="shared" si="35"/>
        <v>16.75</v>
      </c>
      <c r="T270" s="7">
        <f t="shared" si="33"/>
        <v>2103.25</v>
      </c>
      <c r="U270" s="1">
        <v>16.75</v>
      </c>
      <c r="V270" s="7">
        <f t="shared" si="34"/>
        <v>2081.75</v>
      </c>
      <c r="W270" s="1">
        <f t="shared" si="36"/>
        <v>31.05</v>
      </c>
      <c r="X270" s="1">
        <f t="shared" si="37"/>
        <v>25.308</v>
      </c>
      <c r="Y270" s="1">
        <f t="shared" si="38"/>
        <v>28.179000000000002</v>
      </c>
      <c r="Z270" s="7">
        <f t="shared" si="32"/>
        <v>3063.5129999999986</v>
      </c>
      <c r="AA270">
        <v>0.4</v>
      </c>
      <c r="AB270"/>
      <c r="AC270">
        <v>2.2000000000000002</v>
      </c>
    </row>
    <row r="271" spans="1:29">
      <c r="A271" s="42">
        <v>-82.9</v>
      </c>
      <c r="B271" s="42">
        <v>42.033333333333339</v>
      </c>
      <c r="C271" s="43">
        <v>191</v>
      </c>
      <c r="D271">
        <v>6133360</v>
      </c>
      <c r="E271">
        <v>1984</v>
      </c>
      <c r="F271">
        <v>9</v>
      </c>
      <c r="G271">
        <v>25</v>
      </c>
      <c r="H271" s="41">
        <v>24.5</v>
      </c>
      <c r="I271" s="41">
        <v>19.5</v>
      </c>
      <c r="J271">
        <v>5.8</v>
      </c>
      <c r="K271" s="1">
        <f t="shared" si="39"/>
        <v>22</v>
      </c>
      <c r="L271" s="10">
        <f t="shared" si="40"/>
        <v>269</v>
      </c>
      <c r="Q271" s="1">
        <f t="shared" si="41"/>
        <v>19.7</v>
      </c>
      <c r="R271" s="1">
        <f t="shared" si="42"/>
        <v>19.09375</v>
      </c>
      <c r="S271" s="1">
        <f t="shared" si="35"/>
        <v>17</v>
      </c>
      <c r="T271" s="7">
        <f t="shared" si="33"/>
        <v>2120.25</v>
      </c>
      <c r="U271" s="1">
        <v>17</v>
      </c>
      <c r="V271" s="7">
        <f t="shared" si="34"/>
        <v>2098.75</v>
      </c>
      <c r="W271" s="1">
        <f t="shared" si="36"/>
        <v>30.624000000000002</v>
      </c>
      <c r="X271" s="1">
        <f t="shared" si="37"/>
        <v>27.107999999999997</v>
      </c>
      <c r="Y271" s="1">
        <f t="shared" si="38"/>
        <v>28.866</v>
      </c>
      <c r="Z271" s="7">
        <f t="shared" si="32"/>
        <v>3092.3789999999985</v>
      </c>
      <c r="AA271">
        <v>0.5</v>
      </c>
      <c r="AB271"/>
      <c r="AC271">
        <v>5.8</v>
      </c>
    </row>
    <row r="272" spans="1:29">
      <c r="A272" s="42">
        <v>-82.9</v>
      </c>
      <c r="B272" s="42">
        <v>42.033333333333339</v>
      </c>
      <c r="C272" s="43">
        <v>191</v>
      </c>
      <c r="D272">
        <v>6133360</v>
      </c>
      <c r="E272">
        <v>1984</v>
      </c>
      <c r="F272">
        <v>9</v>
      </c>
      <c r="G272">
        <v>26</v>
      </c>
      <c r="H272" s="41">
        <v>12</v>
      </c>
      <c r="I272" s="41">
        <v>6</v>
      </c>
      <c r="J272">
        <v>0</v>
      </c>
      <c r="K272" s="1">
        <f t="shared" si="39"/>
        <v>9</v>
      </c>
      <c r="L272" s="10">
        <f t="shared" si="40"/>
        <v>270</v>
      </c>
      <c r="Q272" s="1">
        <f t="shared" si="41"/>
        <v>18.7</v>
      </c>
      <c r="R272" s="1">
        <f t="shared" si="42"/>
        <v>18.59375</v>
      </c>
      <c r="S272" s="1">
        <f t="shared" si="35"/>
        <v>4</v>
      </c>
      <c r="T272" s="7">
        <f t="shared" si="33"/>
        <v>2124.25</v>
      </c>
      <c r="U272" s="1">
        <v>4</v>
      </c>
      <c r="V272" s="7">
        <f t="shared" si="34"/>
        <v>2102.75</v>
      </c>
      <c r="W272" s="1">
        <f t="shared" si="36"/>
        <v>6.3239999999999998</v>
      </c>
      <c r="X272" s="1">
        <f t="shared" si="37"/>
        <v>2.8079999999999994</v>
      </c>
      <c r="Y272" s="1">
        <f t="shared" si="38"/>
        <v>4.5659999999999998</v>
      </c>
      <c r="Z272" s="7">
        <f t="shared" si="32"/>
        <v>3096.9449999999983</v>
      </c>
      <c r="AA272">
        <v>0.2</v>
      </c>
      <c r="AB272"/>
      <c r="AC272">
        <v>0</v>
      </c>
    </row>
    <row r="273" spans="1:29">
      <c r="A273" s="42">
        <v>-82.9</v>
      </c>
      <c r="B273" s="42">
        <v>42.033333333333339</v>
      </c>
      <c r="C273" s="43">
        <v>191</v>
      </c>
      <c r="D273">
        <v>6133360</v>
      </c>
      <c r="E273">
        <v>1984</v>
      </c>
      <c r="F273">
        <v>9</v>
      </c>
      <c r="G273">
        <v>27</v>
      </c>
      <c r="H273" s="41">
        <v>12.5</v>
      </c>
      <c r="I273" s="41">
        <v>6</v>
      </c>
      <c r="J273">
        <v>6.2</v>
      </c>
      <c r="K273" s="1">
        <f t="shared" si="39"/>
        <v>9.25</v>
      </c>
      <c r="L273" s="10">
        <f t="shared" si="40"/>
        <v>271</v>
      </c>
      <c r="Q273" s="1">
        <f t="shared" si="41"/>
        <v>16.399999999999999</v>
      </c>
      <c r="R273" s="1">
        <f t="shared" si="42"/>
        <v>17.375</v>
      </c>
      <c r="S273" s="1">
        <f t="shared" si="35"/>
        <v>4.25</v>
      </c>
      <c r="T273" s="7">
        <f t="shared" si="33"/>
        <v>2128.5</v>
      </c>
      <c r="U273" s="1">
        <v>4.25</v>
      </c>
      <c r="V273" s="7">
        <f t="shared" si="34"/>
        <v>2107</v>
      </c>
      <c r="W273" s="1">
        <f t="shared" si="36"/>
        <v>7.7999999999999989</v>
      </c>
      <c r="X273" s="1">
        <f t="shared" si="37"/>
        <v>2.8079999999999994</v>
      </c>
      <c r="Y273" s="1">
        <f t="shared" si="38"/>
        <v>5.3039999999999994</v>
      </c>
      <c r="Z273" s="7">
        <f t="shared" si="32"/>
        <v>3102.2489999999984</v>
      </c>
      <c r="AA273">
        <v>1.3</v>
      </c>
      <c r="AB273"/>
      <c r="AC273">
        <v>6.2</v>
      </c>
    </row>
    <row r="274" spans="1:29">
      <c r="A274" s="42">
        <v>-82.9</v>
      </c>
      <c r="B274" s="42">
        <v>42.033333333333339</v>
      </c>
      <c r="C274" s="43">
        <v>191</v>
      </c>
      <c r="D274">
        <v>6133360</v>
      </c>
      <c r="E274">
        <v>1984</v>
      </c>
      <c r="F274">
        <v>9</v>
      </c>
      <c r="G274">
        <v>28</v>
      </c>
      <c r="H274" s="41">
        <v>12.5</v>
      </c>
      <c r="I274" s="41">
        <v>8</v>
      </c>
      <c r="J274">
        <v>0.8</v>
      </c>
      <c r="K274" s="1">
        <f t="shared" si="39"/>
        <v>10.25</v>
      </c>
      <c r="L274" s="10">
        <f t="shared" si="40"/>
        <v>272</v>
      </c>
      <c r="Q274" s="1">
        <f t="shared" si="41"/>
        <v>14.45</v>
      </c>
      <c r="R274" s="1">
        <f t="shared" si="42"/>
        <v>15.875</v>
      </c>
      <c r="S274" s="1">
        <f t="shared" si="35"/>
        <v>5.25</v>
      </c>
      <c r="T274" s="7">
        <f t="shared" si="33"/>
        <v>2133.75</v>
      </c>
      <c r="U274" s="1">
        <v>5.25</v>
      </c>
      <c r="V274" s="7">
        <f t="shared" si="34"/>
        <v>2112.25</v>
      </c>
      <c r="W274" s="1">
        <f t="shared" si="36"/>
        <v>7.7999999999999989</v>
      </c>
      <c r="X274" s="1">
        <f t="shared" si="37"/>
        <v>6.4079999999999995</v>
      </c>
      <c r="Y274" s="1">
        <f t="shared" si="38"/>
        <v>7.1039999999999992</v>
      </c>
      <c r="Z274" s="7">
        <f t="shared" si="32"/>
        <v>3109.3529999999982</v>
      </c>
      <c r="AA274">
        <v>0.4</v>
      </c>
      <c r="AB274"/>
      <c r="AC274">
        <v>0.8</v>
      </c>
    </row>
    <row r="275" spans="1:29">
      <c r="A275" s="42">
        <v>-82.9</v>
      </c>
      <c r="B275" s="42">
        <v>42.033333333333339</v>
      </c>
      <c r="C275" s="43">
        <v>191</v>
      </c>
      <c r="D275">
        <v>6133360</v>
      </c>
      <c r="E275">
        <v>1984</v>
      </c>
      <c r="F275">
        <v>9</v>
      </c>
      <c r="G275">
        <v>29</v>
      </c>
      <c r="H275" s="41">
        <v>15</v>
      </c>
      <c r="I275" s="41">
        <v>5</v>
      </c>
      <c r="J275">
        <v>0</v>
      </c>
      <c r="K275" s="1">
        <f t="shared" si="39"/>
        <v>10</v>
      </c>
      <c r="L275" s="10">
        <f t="shared" si="40"/>
        <v>273</v>
      </c>
      <c r="Q275" s="1">
        <f t="shared" si="41"/>
        <v>12.1</v>
      </c>
      <c r="R275" s="1">
        <f t="shared" si="42"/>
        <v>15.375</v>
      </c>
      <c r="S275" s="1">
        <f t="shared" si="35"/>
        <v>5</v>
      </c>
      <c r="T275" s="7">
        <f t="shared" si="33"/>
        <v>2138.75</v>
      </c>
      <c r="U275" s="1">
        <v>5</v>
      </c>
      <c r="V275" s="7">
        <f t="shared" si="34"/>
        <v>2117.25</v>
      </c>
      <c r="W275" s="1">
        <f t="shared" si="36"/>
        <v>14.549999999999999</v>
      </c>
      <c r="X275" s="1">
        <f t="shared" si="37"/>
        <v>1.0079999999999993</v>
      </c>
      <c r="Y275" s="1">
        <f t="shared" si="38"/>
        <v>7.778999999999999</v>
      </c>
      <c r="Z275" s="7">
        <f t="shared" si="32"/>
        <v>3117.1319999999982</v>
      </c>
      <c r="AA275">
        <v>0.9</v>
      </c>
      <c r="AB275"/>
      <c r="AC275">
        <v>0</v>
      </c>
    </row>
    <row r="276" spans="1:29">
      <c r="A276" s="42">
        <v>-82.9</v>
      </c>
      <c r="B276" s="42">
        <v>42.033333333333339</v>
      </c>
      <c r="C276" s="43">
        <v>191</v>
      </c>
      <c r="D276">
        <v>6133360</v>
      </c>
      <c r="E276">
        <v>1984</v>
      </c>
      <c r="F276">
        <v>9</v>
      </c>
      <c r="G276">
        <v>30</v>
      </c>
      <c r="H276" s="41">
        <v>12.5</v>
      </c>
      <c r="I276" s="41">
        <v>6</v>
      </c>
      <c r="J276">
        <v>0</v>
      </c>
      <c r="K276" s="1">
        <f t="shared" si="39"/>
        <v>9.25</v>
      </c>
      <c r="L276" s="10">
        <f t="shared" si="40"/>
        <v>274</v>
      </c>
      <c r="Q276" s="1">
        <f t="shared" si="41"/>
        <v>9.5500000000000007</v>
      </c>
      <c r="R276" s="1">
        <f t="shared" si="42"/>
        <v>13.9375</v>
      </c>
      <c r="S276" s="1">
        <f t="shared" si="35"/>
        <v>4.25</v>
      </c>
      <c r="T276" s="7">
        <f t="shared" si="33"/>
        <v>2143</v>
      </c>
      <c r="U276" s="1">
        <v>4.25</v>
      </c>
      <c r="V276" s="7">
        <f t="shared" si="34"/>
        <v>2121.5</v>
      </c>
      <c r="W276" s="1">
        <f t="shared" si="36"/>
        <v>7.7999999999999989</v>
      </c>
      <c r="X276" s="1">
        <f t="shared" si="37"/>
        <v>2.8079999999999994</v>
      </c>
      <c r="Y276" s="1">
        <f t="shared" si="38"/>
        <v>5.3039999999999994</v>
      </c>
      <c r="Z276" s="7">
        <f t="shared" si="32"/>
        <v>3122.4359999999983</v>
      </c>
      <c r="AA276">
        <v>2.5</v>
      </c>
      <c r="AB276"/>
      <c r="AC276">
        <v>0</v>
      </c>
    </row>
    <row r="277" spans="1:29">
      <c r="A277" s="42">
        <v>-82.9</v>
      </c>
      <c r="B277" s="42">
        <v>42.033333333333339</v>
      </c>
      <c r="C277" s="43">
        <v>191</v>
      </c>
      <c r="D277">
        <v>6133360</v>
      </c>
      <c r="E277">
        <v>1984</v>
      </c>
      <c r="F277">
        <v>10</v>
      </c>
      <c r="G277">
        <v>1</v>
      </c>
      <c r="H277" s="41">
        <v>15</v>
      </c>
      <c r="I277" s="41">
        <v>7.5</v>
      </c>
      <c r="J277">
        <v>0</v>
      </c>
      <c r="K277" s="1">
        <f t="shared" si="39"/>
        <v>11.25</v>
      </c>
      <c r="L277" s="10">
        <f t="shared" si="40"/>
        <v>275</v>
      </c>
      <c r="Q277" s="1">
        <f t="shared" si="41"/>
        <v>10</v>
      </c>
      <c r="R277" s="1">
        <f t="shared" si="42"/>
        <v>12.84375</v>
      </c>
      <c r="S277" s="1">
        <f t="shared" si="35"/>
        <v>6.25</v>
      </c>
      <c r="T277" s="7">
        <f t="shared" si="33"/>
        <v>2149.25</v>
      </c>
      <c r="U277" s="1">
        <v>6.25</v>
      </c>
      <c r="V277" s="7">
        <f t="shared" si="34"/>
        <v>2127.75</v>
      </c>
      <c r="W277" s="1">
        <f t="shared" si="36"/>
        <v>14.549999999999999</v>
      </c>
      <c r="X277" s="1">
        <f t="shared" si="37"/>
        <v>5.5079999999999991</v>
      </c>
      <c r="Y277" s="1">
        <f t="shared" si="38"/>
        <v>10.029</v>
      </c>
      <c r="Z277" s="7">
        <f t="shared" si="32"/>
        <v>3132.4649999999983</v>
      </c>
      <c r="AA277">
        <v>2</v>
      </c>
      <c r="AB277"/>
      <c r="AC277">
        <v>0</v>
      </c>
    </row>
    <row r="278" spans="1:29">
      <c r="A278" s="42">
        <v>-82.9</v>
      </c>
      <c r="B278" s="42">
        <v>42.033333333333339</v>
      </c>
      <c r="C278" s="43">
        <v>191</v>
      </c>
      <c r="D278">
        <v>6133360</v>
      </c>
      <c r="E278">
        <v>1984</v>
      </c>
      <c r="F278">
        <v>10</v>
      </c>
      <c r="G278">
        <v>2</v>
      </c>
      <c r="H278" s="41">
        <v>17.5</v>
      </c>
      <c r="I278" s="41">
        <v>1.5</v>
      </c>
      <c r="J278">
        <v>0</v>
      </c>
      <c r="K278" s="1">
        <f t="shared" si="39"/>
        <v>9.5</v>
      </c>
      <c r="L278" s="10">
        <f t="shared" si="40"/>
        <v>276</v>
      </c>
      <c r="Q278" s="1">
        <f t="shared" si="41"/>
        <v>10.050000000000001</v>
      </c>
      <c r="R278" s="44">
        <f t="shared" si="42"/>
        <v>11.3125</v>
      </c>
      <c r="S278" s="1">
        <f t="shared" si="35"/>
        <v>4.5</v>
      </c>
      <c r="T278" s="7">
        <f t="shared" si="33"/>
        <v>2153.75</v>
      </c>
      <c r="U278" s="1">
        <v>4.5</v>
      </c>
      <c r="V278" s="7">
        <f t="shared" si="34"/>
        <v>2132.25</v>
      </c>
      <c r="W278" s="1">
        <f t="shared" si="36"/>
        <v>20.25</v>
      </c>
      <c r="X278" s="1">
        <f t="shared" si="37"/>
        <v>0</v>
      </c>
      <c r="Y278" s="1">
        <f t="shared" si="38"/>
        <v>10.125</v>
      </c>
      <c r="Z278" s="7">
        <f t="shared" si="32"/>
        <v>3142.5899999999983</v>
      </c>
      <c r="AA278">
        <v>1.5</v>
      </c>
      <c r="AB278"/>
      <c r="AC278">
        <v>0</v>
      </c>
    </row>
    <row r="279" spans="1:29">
      <c r="A279" s="42">
        <v>-82.9</v>
      </c>
      <c r="B279" s="42">
        <v>42.033333333333339</v>
      </c>
      <c r="C279" s="43">
        <v>191</v>
      </c>
      <c r="D279">
        <v>6133360</v>
      </c>
      <c r="E279">
        <v>1984</v>
      </c>
      <c r="F279">
        <v>10</v>
      </c>
      <c r="G279">
        <v>3</v>
      </c>
      <c r="H279" s="41">
        <v>21.5</v>
      </c>
      <c r="I279" s="41">
        <v>12.5</v>
      </c>
      <c r="J279">
        <v>0</v>
      </c>
      <c r="K279" s="1">
        <f t="shared" si="39"/>
        <v>17</v>
      </c>
      <c r="L279" s="10">
        <f t="shared" si="40"/>
        <v>277</v>
      </c>
      <c r="Q279" s="1">
        <f t="shared" si="41"/>
        <v>11.4</v>
      </c>
      <c r="R279" s="1">
        <f t="shared" si="42"/>
        <v>10.6875</v>
      </c>
      <c r="S279" s="1">
        <f t="shared" si="35"/>
        <v>12</v>
      </c>
      <c r="T279" s="7">
        <f t="shared" si="33"/>
        <v>2165.75</v>
      </c>
      <c r="U279" s="1">
        <v>12</v>
      </c>
      <c r="V279" s="7">
        <f t="shared" si="34"/>
        <v>2144.25</v>
      </c>
      <c r="W279" s="1">
        <f t="shared" si="36"/>
        <v>27.186</v>
      </c>
      <c r="X279" s="1">
        <f t="shared" si="37"/>
        <v>14.507999999999997</v>
      </c>
      <c r="Y279" s="1">
        <f t="shared" si="38"/>
        <v>20.846999999999998</v>
      </c>
      <c r="Z279" s="7">
        <f t="shared" si="32"/>
        <v>3163.4369999999985</v>
      </c>
      <c r="AA279">
        <v>2.1</v>
      </c>
      <c r="AB279"/>
      <c r="AC279">
        <v>0</v>
      </c>
    </row>
    <row r="280" spans="1:29">
      <c r="A280" s="42">
        <v>-82.9</v>
      </c>
      <c r="B280" s="42">
        <v>42.033333333333339</v>
      </c>
      <c r="C280" s="43">
        <v>191</v>
      </c>
      <c r="D280">
        <v>6133360</v>
      </c>
      <c r="E280">
        <v>1984</v>
      </c>
      <c r="F280">
        <v>10</v>
      </c>
      <c r="G280">
        <v>4</v>
      </c>
      <c r="H280" s="41">
        <v>15.5</v>
      </c>
      <c r="I280" s="41">
        <v>4</v>
      </c>
      <c r="J280">
        <v>0</v>
      </c>
      <c r="K280" s="1">
        <f t="shared" si="39"/>
        <v>9.75</v>
      </c>
      <c r="L280" s="10">
        <f t="shared" si="40"/>
        <v>278</v>
      </c>
      <c r="Q280" s="1">
        <f t="shared" si="41"/>
        <v>11.35</v>
      </c>
      <c r="R280" s="1">
        <f t="shared" si="42"/>
        <v>10.78125</v>
      </c>
      <c r="S280" s="1">
        <f t="shared" si="35"/>
        <v>4.75</v>
      </c>
      <c r="T280" s="7">
        <f t="shared" si="33"/>
        <v>2170.5</v>
      </c>
      <c r="U280" s="1">
        <v>4.75</v>
      </c>
      <c r="V280" s="7">
        <f t="shared" si="34"/>
        <v>2149</v>
      </c>
      <c r="W280" s="1">
        <f t="shared" si="36"/>
        <v>15.774000000000001</v>
      </c>
      <c r="X280" s="1">
        <f t="shared" si="37"/>
        <v>0</v>
      </c>
      <c r="Y280" s="1">
        <f t="shared" si="38"/>
        <v>7.8870000000000005</v>
      </c>
      <c r="Z280" s="7">
        <f t="shared" si="32"/>
        <v>3171.3239999999987</v>
      </c>
      <c r="AA280">
        <v>1.6</v>
      </c>
      <c r="AB280"/>
      <c r="AC280">
        <v>0</v>
      </c>
    </row>
    <row r="281" spans="1:29">
      <c r="A281" s="42">
        <v>-82.9</v>
      </c>
      <c r="B281" s="42">
        <v>42.033333333333339</v>
      </c>
      <c r="C281" s="43">
        <v>191</v>
      </c>
      <c r="D281">
        <v>6133360</v>
      </c>
      <c r="E281">
        <v>1984</v>
      </c>
      <c r="F281">
        <v>10</v>
      </c>
      <c r="G281">
        <v>5</v>
      </c>
      <c r="H281" s="41">
        <v>18</v>
      </c>
      <c r="I281" s="41">
        <v>4.5</v>
      </c>
      <c r="J281">
        <v>0</v>
      </c>
      <c r="K281" s="1">
        <f t="shared" si="39"/>
        <v>11.25</v>
      </c>
      <c r="L281" s="10">
        <f t="shared" si="40"/>
        <v>279</v>
      </c>
      <c r="Q281" s="1">
        <f t="shared" si="41"/>
        <v>11.75</v>
      </c>
      <c r="R281" s="1">
        <f t="shared" si="42"/>
        <v>11.03125</v>
      </c>
      <c r="S281" s="1">
        <f t="shared" si="35"/>
        <v>6.25</v>
      </c>
      <c r="T281" s="7">
        <f t="shared" si="33"/>
        <v>2176.75</v>
      </c>
      <c r="U281" s="1">
        <v>6.25</v>
      </c>
      <c r="V281" s="7">
        <f t="shared" si="34"/>
        <v>2155.25</v>
      </c>
      <c r="W281" s="1">
        <f t="shared" si="36"/>
        <v>21.263999999999999</v>
      </c>
      <c r="X281" s="1">
        <f t="shared" si="37"/>
        <v>0.1079999999999993</v>
      </c>
      <c r="Y281" s="1">
        <f t="shared" si="38"/>
        <v>10.686</v>
      </c>
      <c r="Z281" s="7">
        <f t="shared" si="32"/>
        <v>3182.0099999999989</v>
      </c>
      <c r="AA281">
        <v>0.3</v>
      </c>
      <c r="AB281"/>
      <c r="AC281">
        <v>0</v>
      </c>
    </row>
    <row r="282" spans="1:29">
      <c r="A282" s="42">
        <v>-82.9</v>
      </c>
      <c r="B282" s="42">
        <v>42.033333333333339</v>
      </c>
      <c r="C282" s="43">
        <v>191</v>
      </c>
      <c r="D282">
        <v>6133360</v>
      </c>
      <c r="E282">
        <v>1984</v>
      </c>
      <c r="F282">
        <v>10</v>
      </c>
      <c r="G282">
        <v>6</v>
      </c>
      <c r="H282" s="41">
        <v>19.5</v>
      </c>
      <c r="I282" s="41">
        <v>10.5</v>
      </c>
      <c r="J282">
        <v>3</v>
      </c>
      <c r="K282" s="1">
        <f t="shared" si="39"/>
        <v>15</v>
      </c>
      <c r="L282" s="10">
        <f t="shared" si="40"/>
        <v>280</v>
      </c>
      <c r="Q282" s="1">
        <f t="shared" si="41"/>
        <v>12.5</v>
      </c>
      <c r="R282" s="1">
        <f t="shared" si="42"/>
        <v>11.625</v>
      </c>
      <c r="S282" s="1">
        <f t="shared" si="35"/>
        <v>10</v>
      </c>
      <c r="T282" s="7">
        <f t="shared" si="33"/>
        <v>2186.75</v>
      </c>
      <c r="U282" s="1">
        <v>10</v>
      </c>
      <c r="V282" s="7">
        <f t="shared" si="34"/>
        <v>2165.25</v>
      </c>
      <c r="W282" s="1">
        <f t="shared" si="36"/>
        <v>24.054000000000002</v>
      </c>
      <c r="X282" s="1">
        <f t="shared" si="37"/>
        <v>10.907999999999999</v>
      </c>
      <c r="Y282" s="1">
        <f t="shared" si="38"/>
        <v>17.481000000000002</v>
      </c>
      <c r="Z282" s="7">
        <f t="shared" ref="Z282:Z291" si="43">(Z281+Y282)</f>
        <v>3199.4909999999991</v>
      </c>
      <c r="AA282">
        <v>1</v>
      </c>
      <c r="AB282"/>
      <c r="AC282">
        <v>3</v>
      </c>
    </row>
    <row r="283" spans="1:29">
      <c r="A283" s="42">
        <v>-82.9</v>
      </c>
      <c r="B283" s="42">
        <v>42.033333333333339</v>
      </c>
      <c r="C283" s="43">
        <v>191</v>
      </c>
      <c r="D283">
        <v>6133360</v>
      </c>
      <c r="E283">
        <v>1984</v>
      </c>
      <c r="F283">
        <v>10</v>
      </c>
      <c r="G283">
        <v>7</v>
      </c>
      <c r="H283" s="41">
        <v>17</v>
      </c>
      <c r="I283" s="41">
        <v>14.5</v>
      </c>
      <c r="J283">
        <v>15.4</v>
      </c>
      <c r="K283" s="1">
        <f t="shared" si="39"/>
        <v>15.75</v>
      </c>
      <c r="L283" s="10">
        <f t="shared" si="40"/>
        <v>281</v>
      </c>
      <c r="Q283" s="1">
        <f t="shared" si="41"/>
        <v>13.75</v>
      </c>
      <c r="R283" s="1">
        <f t="shared" si="42"/>
        <v>12.34375</v>
      </c>
      <c r="S283" s="1">
        <f t="shared" si="35"/>
        <v>10.75</v>
      </c>
      <c r="T283" s="7">
        <f t="shared" si="33"/>
        <v>2197.5</v>
      </c>
      <c r="U283" s="1">
        <v>10.75</v>
      </c>
      <c r="V283" s="7">
        <f t="shared" si="34"/>
        <v>2176</v>
      </c>
      <c r="W283" s="1">
        <f t="shared" si="36"/>
        <v>19.194000000000003</v>
      </c>
      <c r="X283" s="1">
        <f t="shared" si="37"/>
        <v>18.107999999999997</v>
      </c>
      <c r="Y283" s="1">
        <f t="shared" si="38"/>
        <v>18.651</v>
      </c>
      <c r="Z283" s="7">
        <f t="shared" si="43"/>
        <v>3218.1419999999989</v>
      </c>
      <c r="AA283">
        <v>0.7</v>
      </c>
      <c r="AB283"/>
      <c r="AC283">
        <v>15.4</v>
      </c>
    </row>
    <row r="284" spans="1:29">
      <c r="A284" s="42">
        <v>-82.9</v>
      </c>
      <c r="B284" s="42">
        <v>42.033333333333339</v>
      </c>
      <c r="C284" s="43">
        <v>191</v>
      </c>
      <c r="D284">
        <v>6133360</v>
      </c>
      <c r="E284">
        <v>1984</v>
      </c>
      <c r="F284">
        <v>10</v>
      </c>
      <c r="G284">
        <v>8</v>
      </c>
      <c r="H284" s="41">
        <v>19.5</v>
      </c>
      <c r="I284" s="41">
        <v>14.5</v>
      </c>
      <c r="J284">
        <v>0.6</v>
      </c>
      <c r="K284" s="1">
        <f t="shared" si="39"/>
        <v>17</v>
      </c>
      <c r="L284" s="10">
        <f t="shared" si="40"/>
        <v>282</v>
      </c>
      <c r="Q284" s="1">
        <f t="shared" si="41"/>
        <v>13.75</v>
      </c>
      <c r="R284" s="1">
        <f t="shared" si="42"/>
        <v>13.3125</v>
      </c>
      <c r="S284" s="1">
        <f t="shared" si="35"/>
        <v>12</v>
      </c>
      <c r="T284" s="7">
        <f t="shared" si="33"/>
        <v>2209.5</v>
      </c>
      <c r="U284" s="1">
        <v>12</v>
      </c>
      <c r="V284" s="7">
        <f t="shared" si="34"/>
        <v>2188</v>
      </c>
      <c r="W284" s="1">
        <f t="shared" si="36"/>
        <v>24.054000000000002</v>
      </c>
      <c r="X284" s="1">
        <f t="shared" si="37"/>
        <v>18.107999999999997</v>
      </c>
      <c r="Y284" s="1">
        <f t="shared" si="38"/>
        <v>21.081</v>
      </c>
      <c r="Z284" s="7">
        <f t="shared" si="43"/>
        <v>3239.222999999999</v>
      </c>
      <c r="AA284">
        <v>0.4</v>
      </c>
      <c r="AB284"/>
      <c r="AC284">
        <v>0.6</v>
      </c>
    </row>
    <row r="285" spans="1:29">
      <c r="A285" s="42">
        <v>-82.9</v>
      </c>
      <c r="B285" s="42">
        <v>42.033333333333339</v>
      </c>
      <c r="C285" s="43">
        <v>191</v>
      </c>
      <c r="D285">
        <v>6133360</v>
      </c>
      <c r="E285">
        <v>1984</v>
      </c>
      <c r="F285">
        <v>10</v>
      </c>
      <c r="G285">
        <v>9</v>
      </c>
      <c r="H285" s="41">
        <v>18</v>
      </c>
      <c r="I285" s="41">
        <v>13.5</v>
      </c>
      <c r="J285">
        <v>0</v>
      </c>
      <c r="K285" s="1">
        <f t="shared" si="39"/>
        <v>15.75</v>
      </c>
      <c r="L285" s="10">
        <f t="shared" si="40"/>
        <v>283</v>
      </c>
      <c r="Q285" s="1">
        <f t="shared" si="41"/>
        <v>14.95</v>
      </c>
      <c r="R285" s="1">
        <f t="shared" si="42"/>
        <v>13.875</v>
      </c>
      <c r="S285" s="1">
        <f t="shared" si="35"/>
        <v>10.75</v>
      </c>
      <c r="T285" s="7">
        <f t="shared" si="33"/>
        <v>2220.25</v>
      </c>
      <c r="U285" s="1">
        <v>10.75</v>
      </c>
      <c r="V285" s="7">
        <f t="shared" si="34"/>
        <v>2198.75</v>
      </c>
      <c r="W285" s="1">
        <f t="shared" si="36"/>
        <v>21.263999999999999</v>
      </c>
      <c r="X285" s="1">
        <f t="shared" si="37"/>
        <v>16.308</v>
      </c>
      <c r="Y285" s="1">
        <f t="shared" si="38"/>
        <v>18.786000000000001</v>
      </c>
      <c r="Z285" s="7">
        <f t="shared" si="43"/>
        <v>3258.0089999999991</v>
      </c>
      <c r="AA285">
        <v>0.8</v>
      </c>
      <c r="AB285"/>
      <c r="AC285">
        <v>0</v>
      </c>
    </row>
    <row r="286" spans="1:29">
      <c r="A286" s="42">
        <v>-82.9</v>
      </c>
      <c r="B286" s="42">
        <v>42.033333333333339</v>
      </c>
      <c r="C286" s="43">
        <v>191</v>
      </c>
      <c r="D286">
        <v>6133360</v>
      </c>
      <c r="E286">
        <v>1984</v>
      </c>
      <c r="F286">
        <v>10</v>
      </c>
      <c r="G286">
        <v>10</v>
      </c>
      <c r="H286" s="41">
        <v>17.5</v>
      </c>
      <c r="I286" s="41">
        <v>14</v>
      </c>
      <c r="J286">
        <v>0</v>
      </c>
      <c r="K286" s="1">
        <f t="shared" si="39"/>
        <v>15.75</v>
      </c>
      <c r="L286" s="10">
        <f t="shared" si="40"/>
        <v>284</v>
      </c>
      <c r="Q286" s="1">
        <f t="shared" si="41"/>
        <v>15.85</v>
      </c>
      <c r="R286" s="1">
        <f t="shared" si="42"/>
        <v>14.65625</v>
      </c>
      <c r="S286" s="1">
        <f t="shared" si="35"/>
        <v>10.75</v>
      </c>
      <c r="T286" s="7">
        <f t="shared" si="33"/>
        <v>2231</v>
      </c>
      <c r="U286" s="1">
        <v>10.75</v>
      </c>
      <c r="V286" s="7">
        <f t="shared" si="34"/>
        <v>2209.5</v>
      </c>
      <c r="W286" s="1">
        <f t="shared" si="36"/>
        <v>20.25</v>
      </c>
      <c r="X286" s="1">
        <f t="shared" si="37"/>
        <v>17.207999999999998</v>
      </c>
      <c r="Y286" s="1">
        <f t="shared" si="38"/>
        <v>18.728999999999999</v>
      </c>
      <c r="Z286" s="7">
        <f t="shared" si="43"/>
        <v>3276.7379999999989</v>
      </c>
      <c r="AA286">
        <v>0.7</v>
      </c>
      <c r="AB286"/>
      <c r="AC286">
        <v>0</v>
      </c>
    </row>
    <row r="287" spans="1:29">
      <c r="A287" s="42">
        <v>-82.9</v>
      </c>
      <c r="B287" s="42">
        <v>42.033333333333339</v>
      </c>
      <c r="C287" s="43">
        <v>191</v>
      </c>
      <c r="D287">
        <v>6133360</v>
      </c>
      <c r="E287">
        <v>1984</v>
      </c>
      <c r="F287">
        <v>10</v>
      </c>
      <c r="G287">
        <v>11</v>
      </c>
      <c r="H287" s="41">
        <v>16.5</v>
      </c>
      <c r="I287" s="41">
        <v>9</v>
      </c>
      <c r="J287">
        <v>0</v>
      </c>
      <c r="K287" s="1">
        <f t="shared" si="39"/>
        <v>12.75</v>
      </c>
      <c r="L287" s="10">
        <f t="shared" si="40"/>
        <v>285</v>
      </c>
      <c r="Q287" s="1">
        <f t="shared" si="41"/>
        <v>15.4</v>
      </c>
      <c r="R287" s="44">
        <f t="shared" si="42"/>
        <v>14.125</v>
      </c>
      <c r="S287" s="1">
        <f t="shared" si="35"/>
        <v>7.75</v>
      </c>
      <c r="T287" s="7">
        <f t="shared" si="33"/>
        <v>2238.75</v>
      </c>
      <c r="U287" s="1">
        <v>7.75</v>
      </c>
      <c r="V287" s="7">
        <f t="shared" si="34"/>
        <v>2217.25</v>
      </c>
      <c r="W287" s="1">
        <f t="shared" si="36"/>
        <v>18.096</v>
      </c>
      <c r="X287" s="1">
        <f t="shared" si="37"/>
        <v>8.2080000000000002</v>
      </c>
      <c r="Y287" s="1">
        <f t="shared" si="38"/>
        <v>13.152000000000001</v>
      </c>
      <c r="Z287" s="7">
        <f t="shared" si="43"/>
        <v>3289.889999999999</v>
      </c>
      <c r="AA287">
        <v>0.3</v>
      </c>
      <c r="AB287"/>
      <c r="AC287">
        <v>0</v>
      </c>
    </row>
    <row r="288" spans="1:29">
      <c r="A288" s="42">
        <v>-82.9</v>
      </c>
      <c r="B288" s="42">
        <v>42.033333333333339</v>
      </c>
      <c r="C288" s="43">
        <v>191</v>
      </c>
      <c r="D288">
        <v>6133360</v>
      </c>
      <c r="E288">
        <v>1984</v>
      </c>
      <c r="F288">
        <v>10</v>
      </c>
      <c r="G288">
        <v>12</v>
      </c>
      <c r="H288" s="41">
        <v>17</v>
      </c>
      <c r="I288" s="41">
        <v>10.5</v>
      </c>
      <c r="J288">
        <v>0</v>
      </c>
      <c r="K288" s="1">
        <f t="shared" si="39"/>
        <v>13.75</v>
      </c>
      <c r="L288" s="10">
        <f t="shared" si="40"/>
        <v>286</v>
      </c>
      <c r="Q288" s="1">
        <f t="shared" si="41"/>
        <v>15</v>
      </c>
      <c r="R288" s="1">
        <f t="shared" si="42"/>
        <v>14.625</v>
      </c>
      <c r="S288" s="1">
        <f t="shared" si="35"/>
        <v>8.75</v>
      </c>
      <c r="T288" s="7">
        <f t="shared" si="33"/>
        <v>2247.5</v>
      </c>
      <c r="U288" s="1">
        <v>8.75</v>
      </c>
      <c r="V288" s="7">
        <f t="shared" si="34"/>
        <v>2226</v>
      </c>
      <c r="W288" s="1">
        <f t="shared" si="36"/>
        <v>19.194000000000003</v>
      </c>
      <c r="X288" s="1">
        <f t="shared" si="37"/>
        <v>10.907999999999999</v>
      </c>
      <c r="Y288" s="1">
        <f t="shared" si="38"/>
        <v>15.051000000000002</v>
      </c>
      <c r="Z288" s="7">
        <f t="shared" si="43"/>
        <v>3304.9409999999989</v>
      </c>
      <c r="AA288">
        <v>0.2</v>
      </c>
      <c r="AB288"/>
      <c r="AC288">
        <v>0</v>
      </c>
    </row>
    <row r="289" spans="1:29">
      <c r="A289" s="42">
        <v>-82.9</v>
      </c>
      <c r="B289" s="42">
        <v>42.033333333333339</v>
      </c>
      <c r="C289" s="43">
        <v>191</v>
      </c>
      <c r="D289">
        <v>6133360</v>
      </c>
      <c r="E289">
        <v>1984</v>
      </c>
      <c r="F289">
        <v>10</v>
      </c>
      <c r="G289">
        <v>13</v>
      </c>
      <c r="H289" s="41">
        <v>15.5</v>
      </c>
      <c r="I289" s="41">
        <v>10.5</v>
      </c>
      <c r="J289">
        <v>5</v>
      </c>
      <c r="K289" s="1">
        <f t="shared" si="39"/>
        <v>13</v>
      </c>
      <c r="L289" s="10">
        <f t="shared" si="40"/>
        <v>287</v>
      </c>
      <c r="Q289" s="1">
        <f t="shared" si="41"/>
        <v>14.2</v>
      </c>
      <c r="R289" s="1">
        <f t="shared" si="42"/>
        <v>14.84375</v>
      </c>
      <c r="S289" s="1">
        <f t="shared" si="35"/>
        <v>8</v>
      </c>
      <c r="T289" s="7">
        <f t="shared" si="33"/>
        <v>2255.5</v>
      </c>
      <c r="U289" s="1">
        <v>8</v>
      </c>
      <c r="V289" s="7">
        <f t="shared" si="34"/>
        <v>2234</v>
      </c>
      <c r="W289" s="1">
        <f t="shared" si="36"/>
        <v>15.774000000000001</v>
      </c>
      <c r="X289" s="1">
        <f t="shared" si="37"/>
        <v>10.907999999999999</v>
      </c>
      <c r="Y289" s="1">
        <f t="shared" si="38"/>
        <v>13.341000000000001</v>
      </c>
      <c r="Z289" s="7">
        <f t="shared" si="43"/>
        <v>3318.2819999999988</v>
      </c>
      <c r="AA289">
        <v>0.5</v>
      </c>
      <c r="AB289"/>
      <c r="AC289">
        <v>5</v>
      </c>
    </row>
    <row r="290" spans="1:29">
      <c r="A290" s="42">
        <v>-82.9</v>
      </c>
      <c r="B290" s="42">
        <v>42.033333333333339</v>
      </c>
      <c r="C290" s="43">
        <v>191</v>
      </c>
      <c r="D290">
        <v>6133360</v>
      </c>
      <c r="E290">
        <v>1984</v>
      </c>
      <c r="F290">
        <v>10</v>
      </c>
      <c r="G290">
        <v>14</v>
      </c>
      <c r="H290" s="41">
        <v>16.5</v>
      </c>
      <c r="I290" s="41">
        <v>13</v>
      </c>
      <c r="J290">
        <v>8.5</v>
      </c>
      <c r="K290" s="1">
        <f t="shared" si="39"/>
        <v>14.75</v>
      </c>
      <c r="L290" s="10">
        <f t="shared" si="40"/>
        <v>288</v>
      </c>
      <c r="Q290" s="1">
        <f t="shared" si="41"/>
        <v>14</v>
      </c>
      <c r="R290" s="1">
        <f t="shared" si="42"/>
        <v>14.8125</v>
      </c>
      <c r="S290" s="1">
        <f t="shared" si="35"/>
        <v>9.75</v>
      </c>
      <c r="T290" s="7">
        <f t="shared" si="33"/>
        <v>2265.25</v>
      </c>
      <c r="U290" s="1">
        <v>9.75</v>
      </c>
      <c r="V290" s="7">
        <f t="shared" si="34"/>
        <v>2243.75</v>
      </c>
      <c r="W290" s="1">
        <f t="shared" si="36"/>
        <v>18.096</v>
      </c>
      <c r="X290" s="1">
        <f t="shared" si="37"/>
        <v>15.407999999999998</v>
      </c>
      <c r="Y290" s="1">
        <f t="shared" si="38"/>
        <v>16.751999999999999</v>
      </c>
      <c r="Z290" s="7">
        <f t="shared" si="43"/>
        <v>3335.0339999999987</v>
      </c>
      <c r="AA290">
        <v>1.4</v>
      </c>
      <c r="AB290"/>
      <c r="AC290">
        <v>8.5</v>
      </c>
    </row>
    <row r="291" spans="1:29">
      <c r="A291" s="42">
        <v>-82.9</v>
      </c>
      <c r="B291" s="42">
        <v>42.033333333333339</v>
      </c>
      <c r="C291" s="43">
        <v>191</v>
      </c>
      <c r="D291">
        <v>6133360</v>
      </c>
      <c r="E291">
        <v>1984</v>
      </c>
      <c r="F291" s="38">
        <v>10</v>
      </c>
      <c r="G291" s="38">
        <v>15</v>
      </c>
      <c r="H291" s="41">
        <v>18.5</v>
      </c>
      <c r="I291" s="41">
        <v>14.5</v>
      </c>
      <c r="J291">
        <v>19.600000000000001</v>
      </c>
      <c r="K291" s="1">
        <f t="shared" si="39"/>
        <v>16.5</v>
      </c>
      <c r="L291" s="10">
        <f t="shared" si="40"/>
        <v>289</v>
      </c>
      <c r="Q291" s="1">
        <f t="shared" si="41"/>
        <v>14.15</v>
      </c>
      <c r="R291" s="1">
        <f t="shared" si="42"/>
        <v>14.90625</v>
      </c>
      <c r="S291" s="1">
        <f t="shared" si="35"/>
        <v>11.5</v>
      </c>
      <c r="T291" s="7">
        <f t="shared" si="33"/>
        <v>2276.75</v>
      </c>
      <c r="U291" s="1">
        <v>11.5</v>
      </c>
      <c r="V291" s="7">
        <f t="shared" si="34"/>
        <v>2255.25</v>
      </c>
      <c r="W291" s="1">
        <f t="shared" si="36"/>
        <v>22.236000000000001</v>
      </c>
      <c r="X291" s="1">
        <f t="shared" si="37"/>
        <v>18.107999999999997</v>
      </c>
      <c r="Y291" s="1">
        <f t="shared" si="38"/>
        <v>20.171999999999997</v>
      </c>
      <c r="Z291" s="7">
        <f t="shared" si="43"/>
        <v>3355.2059999999988</v>
      </c>
      <c r="AA291">
        <v>0.6</v>
      </c>
      <c r="AB291"/>
      <c r="AC291">
        <v>19.600000000000001</v>
      </c>
    </row>
    <row r="292" spans="1:29">
      <c r="A292" s="42">
        <v>-82.9</v>
      </c>
      <c r="B292" s="42">
        <v>42.033333333333339</v>
      </c>
      <c r="C292" s="43">
        <v>191</v>
      </c>
      <c r="D292">
        <v>6133360</v>
      </c>
      <c r="E292">
        <v>1984</v>
      </c>
      <c r="F292">
        <v>10</v>
      </c>
      <c r="G292">
        <v>16</v>
      </c>
      <c r="H292" s="41">
        <v>21.5</v>
      </c>
      <c r="I292" s="41">
        <v>14</v>
      </c>
      <c r="J292">
        <v>0.7</v>
      </c>
      <c r="K292" s="1">
        <f t="shared" si="39"/>
        <v>17.75</v>
      </c>
      <c r="L292" s="10">
        <f t="shared" si="40"/>
        <v>290</v>
      </c>
      <c r="Q292" s="1">
        <f t="shared" si="41"/>
        <v>15.15</v>
      </c>
      <c r="R292" s="1">
        <f t="shared" si="42"/>
        <v>15</v>
      </c>
      <c r="S292" s="1">
        <f t="shared" si="35"/>
        <v>12.75</v>
      </c>
      <c r="T292" s="7">
        <f t="shared" si="33"/>
        <v>2289.5</v>
      </c>
      <c r="U292" s="1">
        <v>12.75</v>
      </c>
      <c r="V292" s="7">
        <f t="shared" si="34"/>
        <v>2268</v>
      </c>
      <c r="W292" s="1"/>
      <c r="X292" s="1"/>
      <c r="Y292" s="1"/>
      <c r="Z292" s="7"/>
      <c r="AA292">
        <v>1.4</v>
      </c>
      <c r="AB292"/>
      <c r="AC292">
        <v>0.7</v>
      </c>
    </row>
    <row r="293" spans="1:29">
      <c r="A293" s="42">
        <v>-82.9</v>
      </c>
      <c r="B293" s="42">
        <v>42.033333333333339</v>
      </c>
      <c r="C293" s="43">
        <v>191</v>
      </c>
      <c r="D293">
        <v>6133360</v>
      </c>
      <c r="E293">
        <v>1984</v>
      </c>
      <c r="F293">
        <v>10</v>
      </c>
      <c r="G293">
        <v>17</v>
      </c>
      <c r="H293" s="41">
        <v>19.5</v>
      </c>
      <c r="I293" s="41">
        <v>15.5</v>
      </c>
      <c r="J293">
        <v>0</v>
      </c>
      <c r="K293" s="1">
        <f t="shared" si="39"/>
        <v>17.5</v>
      </c>
      <c r="L293" s="10">
        <f t="shared" si="40"/>
        <v>291</v>
      </c>
      <c r="Q293" s="1">
        <f t="shared" si="41"/>
        <v>15.9</v>
      </c>
      <c r="R293" s="1">
        <f t="shared" si="42"/>
        <v>15.21875</v>
      </c>
      <c r="S293" s="1">
        <f t="shared" si="35"/>
        <v>12.5</v>
      </c>
      <c r="T293" s="7">
        <f t="shared" si="33"/>
        <v>2302</v>
      </c>
      <c r="U293" s="1">
        <v>12.5</v>
      </c>
      <c r="V293" s="7">
        <f t="shared" si="34"/>
        <v>2280.5</v>
      </c>
      <c r="W293" s="1"/>
      <c r="X293" s="1"/>
      <c r="Y293" s="1"/>
      <c r="Z293" s="7"/>
      <c r="AA293">
        <v>1.5</v>
      </c>
      <c r="AB293"/>
      <c r="AC293">
        <v>0</v>
      </c>
    </row>
    <row r="294" spans="1:29">
      <c r="A294" s="42">
        <v>-82.9</v>
      </c>
      <c r="B294" s="42">
        <v>42.033333333333339</v>
      </c>
      <c r="C294" s="43">
        <v>191</v>
      </c>
      <c r="D294">
        <v>6133360</v>
      </c>
      <c r="E294">
        <v>1984</v>
      </c>
      <c r="F294">
        <v>10</v>
      </c>
      <c r="G294">
        <v>18</v>
      </c>
      <c r="H294" s="41">
        <v>18</v>
      </c>
      <c r="I294" s="41">
        <v>7</v>
      </c>
      <c r="J294">
        <v>3</v>
      </c>
      <c r="K294" s="1">
        <f t="shared" si="39"/>
        <v>12.5</v>
      </c>
      <c r="L294" s="10">
        <f t="shared" si="40"/>
        <v>292</v>
      </c>
      <c r="Q294" s="1">
        <f t="shared" si="41"/>
        <v>15.8</v>
      </c>
      <c r="R294" s="1">
        <f t="shared" si="42"/>
        <v>14.8125</v>
      </c>
      <c r="S294" s="1">
        <f t="shared" si="35"/>
        <v>7.5</v>
      </c>
      <c r="T294" s="7">
        <f t="shared" si="33"/>
        <v>2309.5</v>
      </c>
      <c r="U294" s="1">
        <v>7.5</v>
      </c>
      <c r="V294" s="7">
        <f t="shared" si="34"/>
        <v>2288</v>
      </c>
      <c r="W294" s="1"/>
      <c r="X294" s="1"/>
      <c r="Y294" s="1"/>
      <c r="Z294" s="7"/>
      <c r="AA294">
        <v>1.3</v>
      </c>
      <c r="AB294"/>
      <c r="AC294">
        <v>3</v>
      </c>
    </row>
    <row r="295" spans="1:29">
      <c r="A295" s="42">
        <v>-82.9</v>
      </c>
      <c r="B295" s="42">
        <v>42.033333333333339</v>
      </c>
      <c r="C295" s="43">
        <v>191</v>
      </c>
      <c r="D295">
        <v>6133360</v>
      </c>
      <c r="E295">
        <v>1984</v>
      </c>
      <c r="F295">
        <v>10</v>
      </c>
      <c r="G295">
        <v>19</v>
      </c>
      <c r="H295" s="41">
        <v>20.5</v>
      </c>
      <c r="I295" s="41">
        <v>11</v>
      </c>
      <c r="J295">
        <v>0</v>
      </c>
      <c r="K295" s="1">
        <f t="shared" si="39"/>
        <v>15.75</v>
      </c>
      <c r="L295" s="10">
        <f t="shared" si="40"/>
        <v>293</v>
      </c>
      <c r="Q295" s="1">
        <f t="shared" si="41"/>
        <v>16</v>
      </c>
      <c r="R295" s="1">
        <f t="shared" si="42"/>
        <v>15.1875</v>
      </c>
      <c r="S295" s="1">
        <f t="shared" si="35"/>
        <v>10.75</v>
      </c>
      <c r="T295" s="7">
        <f t="shared" si="33"/>
        <v>2320.25</v>
      </c>
      <c r="U295" s="1">
        <v>10.75</v>
      </c>
      <c r="V295" s="7">
        <f t="shared" si="34"/>
        <v>2298.75</v>
      </c>
      <c r="W295" s="1"/>
      <c r="X295" s="1"/>
      <c r="Y295" s="1"/>
      <c r="Z295" s="7"/>
      <c r="AA295">
        <v>1.2</v>
      </c>
      <c r="AB295"/>
      <c r="AC295">
        <v>0</v>
      </c>
    </row>
    <row r="296" spans="1:29">
      <c r="A296" s="42">
        <v>-82.9</v>
      </c>
      <c r="B296" s="42">
        <v>42.033333333333339</v>
      </c>
      <c r="C296" s="43">
        <v>191</v>
      </c>
      <c r="D296">
        <v>6133360</v>
      </c>
      <c r="E296">
        <v>1984</v>
      </c>
      <c r="F296">
        <v>10</v>
      </c>
      <c r="G296">
        <v>20</v>
      </c>
      <c r="H296" s="41">
        <v>17</v>
      </c>
      <c r="I296" s="41">
        <v>5</v>
      </c>
      <c r="J296">
        <v>7.2</v>
      </c>
      <c r="K296" s="1">
        <f t="shared" si="39"/>
        <v>11</v>
      </c>
      <c r="L296" s="10">
        <f t="shared" si="40"/>
        <v>294</v>
      </c>
      <c r="Q296" s="1">
        <f t="shared" si="41"/>
        <v>14.9</v>
      </c>
      <c r="R296" s="1">
        <f t="shared" si="42"/>
        <v>14.84375</v>
      </c>
      <c r="S296" s="1">
        <f t="shared" si="35"/>
        <v>6</v>
      </c>
      <c r="T296" s="7">
        <f t="shared" si="33"/>
        <v>2326.25</v>
      </c>
      <c r="U296" s="1">
        <v>6</v>
      </c>
      <c r="V296" s="7">
        <f t="shared" si="34"/>
        <v>2304.75</v>
      </c>
      <c r="W296" s="1"/>
      <c r="X296" s="1"/>
      <c r="Y296" s="1"/>
      <c r="Z296" s="7"/>
      <c r="AA296">
        <v>0</v>
      </c>
      <c r="AB296"/>
      <c r="AC296">
        <v>7.2</v>
      </c>
    </row>
    <row r="297" spans="1:29">
      <c r="A297" s="42">
        <v>-82.9</v>
      </c>
      <c r="B297" s="42">
        <v>42.033333333333339</v>
      </c>
      <c r="C297" s="43">
        <v>191</v>
      </c>
      <c r="D297">
        <v>6133360</v>
      </c>
      <c r="E297">
        <v>1984</v>
      </c>
      <c r="F297">
        <v>10</v>
      </c>
      <c r="G297">
        <v>21</v>
      </c>
      <c r="H297" s="41">
        <v>19</v>
      </c>
      <c r="I297" s="41">
        <v>9.5</v>
      </c>
      <c r="J297">
        <v>0</v>
      </c>
      <c r="K297" s="1">
        <f t="shared" si="39"/>
        <v>14.25</v>
      </c>
      <c r="L297" s="10">
        <f t="shared" si="40"/>
        <v>295</v>
      </c>
      <c r="Q297" s="1">
        <f t="shared" si="41"/>
        <v>14.2</v>
      </c>
      <c r="R297" s="1">
        <f t="shared" si="42"/>
        <v>15</v>
      </c>
      <c r="S297" s="1">
        <f t="shared" si="35"/>
        <v>9.25</v>
      </c>
      <c r="T297" s="7">
        <f t="shared" si="33"/>
        <v>2335.5</v>
      </c>
      <c r="U297" s="1">
        <v>9.25</v>
      </c>
      <c r="V297" s="7">
        <f t="shared" si="34"/>
        <v>2314</v>
      </c>
      <c r="W297" s="1"/>
      <c r="X297" s="1"/>
      <c r="Y297" s="1"/>
      <c r="Z297" s="7"/>
      <c r="AA297">
        <v>0.4</v>
      </c>
      <c r="AB297"/>
      <c r="AC297">
        <v>0</v>
      </c>
    </row>
    <row r="298" spans="1:29">
      <c r="A298" s="42">
        <v>-82.9</v>
      </c>
      <c r="B298" s="42">
        <v>42.033333333333339</v>
      </c>
      <c r="C298" s="43">
        <v>191</v>
      </c>
      <c r="D298">
        <v>6133360</v>
      </c>
      <c r="E298">
        <v>1984</v>
      </c>
      <c r="F298">
        <v>10</v>
      </c>
      <c r="G298">
        <v>22</v>
      </c>
      <c r="H298" s="41">
        <v>12</v>
      </c>
      <c r="I298" s="41">
        <v>5.5</v>
      </c>
      <c r="J298">
        <v>0</v>
      </c>
      <c r="K298" s="1">
        <f t="shared" si="39"/>
        <v>8.75</v>
      </c>
      <c r="L298" s="10">
        <f t="shared" si="40"/>
        <v>296</v>
      </c>
      <c r="Q298" s="1">
        <f t="shared" si="41"/>
        <v>12.45</v>
      </c>
      <c r="R298" s="1">
        <f t="shared" si="42"/>
        <v>14.25</v>
      </c>
      <c r="S298" s="1">
        <f t="shared" si="35"/>
        <v>3.75</v>
      </c>
      <c r="T298" s="7">
        <f t="shared" si="33"/>
        <v>2339.25</v>
      </c>
      <c r="U298" s="1">
        <v>3.75</v>
      </c>
      <c r="V298" s="7">
        <f t="shared" si="34"/>
        <v>2317.75</v>
      </c>
      <c r="W298" s="1"/>
      <c r="X298" s="1"/>
      <c r="Y298" s="1"/>
      <c r="Z298" s="7"/>
      <c r="AA298">
        <v>0.2</v>
      </c>
      <c r="AB298"/>
      <c r="AC298">
        <v>0</v>
      </c>
    </row>
    <row r="299" spans="1:29">
      <c r="A299" s="42">
        <v>-82.9</v>
      </c>
      <c r="B299" s="42">
        <v>42.033333333333339</v>
      </c>
      <c r="C299" s="43">
        <v>191</v>
      </c>
      <c r="D299">
        <v>6133360</v>
      </c>
      <c r="E299">
        <v>1984</v>
      </c>
      <c r="F299">
        <v>10</v>
      </c>
      <c r="G299">
        <v>23</v>
      </c>
      <c r="H299" s="41">
        <v>13</v>
      </c>
      <c r="I299" s="41">
        <v>3</v>
      </c>
      <c r="J299">
        <v>0</v>
      </c>
      <c r="K299" s="1">
        <f t="shared" si="39"/>
        <v>8</v>
      </c>
      <c r="L299" s="10">
        <f t="shared" si="40"/>
        <v>297</v>
      </c>
      <c r="Q299" s="1">
        <f t="shared" si="41"/>
        <v>11.55</v>
      </c>
      <c r="R299" s="1">
        <f t="shared" si="42"/>
        <v>13.1875</v>
      </c>
      <c r="S299" s="1">
        <f t="shared" si="35"/>
        <v>3</v>
      </c>
      <c r="T299" s="7">
        <f t="shared" si="33"/>
        <v>2342.25</v>
      </c>
      <c r="U299" s="1">
        <v>3</v>
      </c>
      <c r="V299" s="7">
        <f t="shared" si="34"/>
        <v>2320.75</v>
      </c>
      <c r="W299" s="1"/>
      <c r="X299" s="1"/>
      <c r="Y299" s="1"/>
      <c r="Z299" s="7"/>
      <c r="AA299">
        <v>1.4</v>
      </c>
      <c r="AB299"/>
      <c r="AC299">
        <v>0</v>
      </c>
    </row>
    <row r="300" spans="1:29">
      <c r="A300" s="42">
        <v>-82.9</v>
      </c>
      <c r="B300" s="42">
        <v>42.033333333333339</v>
      </c>
      <c r="C300" s="43">
        <v>191</v>
      </c>
      <c r="D300">
        <v>6133360</v>
      </c>
      <c r="E300">
        <v>1984</v>
      </c>
      <c r="F300">
        <v>10</v>
      </c>
      <c r="G300">
        <v>24</v>
      </c>
      <c r="H300" s="41">
        <v>12.5</v>
      </c>
      <c r="I300" s="41">
        <v>3.5</v>
      </c>
      <c r="J300">
        <v>0</v>
      </c>
      <c r="K300" s="1">
        <f t="shared" si="39"/>
        <v>8</v>
      </c>
      <c r="L300" s="10">
        <f t="shared" si="40"/>
        <v>298</v>
      </c>
      <c r="Q300" s="1">
        <f t="shared" si="41"/>
        <v>10</v>
      </c>
      <c r="R300" s="1">
        <f t="shared" si="42"/>
        <v>11.96875</v>
      </c>
      <c r="S300" s="1">
        <f t="shared" si="35"/>
        <v>3</v>
      </c>
      <c r="T300" s="7">
        <f t="shared" si="33"/>
        <v>2345.25</v>
      </c>
      <c r="U300" s="1">
        <v>3</v>
      </c>
      <c r="V300" s="7">
        <f t="shared" si="34"/>
        <v>2323.75</v>
      </c>
      <c r="W300" s="1"/>
      <c r="X300" s="1"/>
      <c r="Y300" s="1"/>
      <c r="Z300" s="7"/>
      <c r="AA300">
        <v>0.7</v>
      </c>
      <c r="AB300"/>
      <c r="AC300">
        <v>0</v>
      </c>
    </row>
    <row r="301" spans="1:29">
      <c r="A301" s="42">
        <v>-82.9</v>
      </c>
      <c r="B301" s="42">
        <v>42.033333333333339</v>
      </c>
      <c r="C301" s="43">
        <v>191</v>
      </c>
      <c r="D301">
        <v>6133360</v>
      </c>
      <c r="E301">
        <v>1984</v>
      </c>
      <c r="F301">
        <v>10</v>
      </c>
      <c r="G301">
        <v>25</v>
      </c>
      <c r="H301" s="41">
        <v>16.5</v>
      </c>
      <c r="I301" s="41">
        <v>2.5</v>
      </c>
      <c r="J301">
        <v>4.2</v>
      </c>
      <c r="K301" s="1">
        <f t="shared" si="39"/>
        <v>9.5</v>
      </c>
      <c r="L301" s="10">
        <f t="shared" si="40"/>
        <v>299</v>
      </c>
      <c r="Q301" s="1">
        <f t="shared" si="41"/>
        <v>9.6999999999999993</v>
      </c>
      <c r="R301" s="1">
        <f t="shared" si="42"/>
        <v>10.96875</v>
      </c>
      <c r="S301" s="1">
        <f t="shared" si="35"/>
        <v>4.5</v>
      </c>
      <c r="T301" s="7">
        <f t="shared" si="33"/>
        <v>2349.75</v>
      </c>
      <c r="U301" s="1">
        <v>4.5</v>
      </c>
      <c r="V301" s="7">
        <f t="shared" si="34"/>
        <v>2328.25</v>
      </c>
      <c r="W301" s="1"/>
      <c r="X301" s="1"/>
      <c r="Y301" s="1"/>
      <c r="Z301" s="7"/>
      <c r="AA301">
        <v>1.5</v>
      </c>
      <c r="AB301"/>
      <c r="AC301">
        <v>4.2</v>
      </c>
    </row>
    <row r="302" spans="1:29">
      <c r="A302" s="42">
        <v>-82.9</v>
      </c>
      <c r="B302" s="42">
        <v>42.033333333333339</v>
      </c>
      <c r="C302" s="43">
        <v>191</v>
      </c>
      <c r="D302">
        <v>6133360</v>
      </c>
      <c r="E302">
        <v>1984</v>
      </c>
      <c r="F302">
        <v>10</v>
      </c>
      <c r="G302">
        <v>26</v>
      </c>
      <c r="H302" s="41">
        <v>18.5</v>
      </c>
      <c r="I302" s="41">
        <v>11.5</v>
      </c>
      <c r="J302">
        <v>0</v>
      </c>
      <c r="K302" s="1">
        <f t="shared" si="39"/>
        <v>15</v>
      </c>
      <c r="L302" s="10">
        <f t="shared" si="40"/>
        <v>300</v>
      </c>
      <c r="Q302" s="1">
        <f t="shared" si="41"/>
        <v>9.85</v>
      </c>
      <c r="R302" s="1">
        <f t="shared" si="42"/>
        <v>11.28125</v>
      </c>
      <c r="S302" s="1">
        <f t="shared" si="35"/>
        <v>10</v>
      </c>
      <c r="T302" s="7">
        <f t="shared" si="33"/>
        <v>2359.75</v>
      </c>
      <c r="U302" s="1">
        <v>10</v>
      </c>
      <c r="V302" s="7">
        <f t="shared" si="34"/>
        <v>2338.25</v>
      </c>
      <c r="W302" s="1"/>
      <c r="X302" s="1"/>
      <c r="Y302" s="1"/>
      <c r="Z302" s="7"/>
      <c r="AA302">
        <v>0.6</v>
      </c>
      <c r="AB302"/>
      <c r="AC302">
        <v>0</v>
      </c>
    </row>
    <row r="303" spans="1:29">
      <c r="A303" s="42">
        <v>-82.9</v>
      </c>
      <c r="B303" s="42">
        <v>42.033333333333339</v>
      </c>
      <c r="C303" s="43">
        <v>191</v>
      </c>
      <c r="D303">
        <v>6133360</v>
      </c>
      <c r="E303">
        <v>1984</v>
      </c>
      <c r="F303">
        <v>10</v>
      </c>
      <c r="G303">
        <v>27</v>
      </c>
      <c r="H303" s="41">
        <v>22.5</v>
      </c>
      <c r="I303" s="41">
        <v>13.5</v>
      </c>
      <c r="J303">
        <v>0</v>
      </c>
      <c r="K303" s="1">
        <f t="shared" si="39"/>
        <v>18</v>
      </c>
      <c r="L303" s="10">
        <f t="shared" si="40"/>
        <v>301</v>
      </c>
      <c r="Q303" s="1">
        <f t="shared" si="41"/>
        <v>11.7</v>
      </c>
      <c r="R303" s="1">
        <f t="shared" si="42"/>
        <v>11.5625</v>
      </c>
      <c r="S303" s="1">
        <f t="shared" si="35"/>
        <v>13</v>
      </c>
      <c r="T303" s="7">
        <f t="shared" si="33"/>
        <v>2372.75</v>
      </c>
      <c r="U303" s="1">
        <v>13</v>
      </c>
      <c r="V303" s="7">
        <f t="shared" si="34"/>
        <v>2351.25</v>
      </c>
      <c r="W303" s="1"/>
      <c r="X303" s="1"/>
      <c r="Y303" s="1"/>
      <c r="Z303" s="7"/>
      <c r="AA303">
        <v>0</v>
      </c>
      <c r="AB303"/>
      <c r="AC303">
        <v>0</v>
      </c>
    </row>
    <row r="304" spans="1:29">
      <c r="A304" s="42">
        <v>-82.9</v>
      </c>
      <c r="B304" s="42">
        <v>42.033333333333339</v>
      </c>
      <c r="C304" s="43">
        <v>191</v>
      </c>
      <c r="D304">
        <v>6133360</v>
      </c>
      <c r="E304">
        <v>1984</v>
      </c>
      <c r="F304">
        <v>10</v>
      </c>
      <c r="G304">
        <v>28</v>
      </c>
      <c r="H304" s="41">
        <v>21</v>
      </c>
      <c r="I304" s="41">
        <v>17</v>
      </c>
      <c r="J304">
        <v>0</v>
      </c>
      <c r="K304" s="1">
        <f t="shared" si="39"/>
        <v>19</v>
      </c>
      <c r="L304" s="10">
        <f t="shared" si="40"/>
        <v>302</v>
      </c>
      <c r="Q304" s="1">
        <f t="shared" si="41"/>
        <v>13.9</v>
      </c>
      <c r="R304" s="1">
        <f t="shared" si="42"/>
        <v>12.5625</v>
      </c>
      <c r="S304" s="1">
        <f t="shared" si="35"/>
        <v>14</v>
      </c>
      <c r="T304" s="7">
        <f t="shared" si="33"/>
        <v>2386.75</v>
      </c>
      <c r="U304" s="1">
        <v>14</v>
      </c>
      <c r="V304" s="7">
        <f t="shared" si="34"/>
        <v>2365.25</v>
      </c>
      <c r="W304" s="1"/>
      <c r="X304" s="1"/>
      <c r="Y304" s="1"/>
      <c r="Z304" s="7"/>
      <c r="AA304">
        <v>0.7</v>
      </c>
      <c r="AB304"/>
      <c r="AC304">
        <v>0</v>
      </c>
    </row>
    <row r="305" spans="1:29">
      <c r="A305" s="42">
        <v>-82.9</v>
      </c>
      <c r="B305" s="42">
        <v>42.033333333333339</v>
      </c>
      <c r="C305" s="43">
        <v>191</v>
      </c>
      <c r="D305">
        <v>6133360</v>
      </c>
      <c r="E305">
        <v>1984</v>
      </c>
      <c r="F305">
        <v>10</v>
      </c>
      <c r="G305">
        <v>29</v>
      </c>
      <c r="H305" s="41">
        <v>12</v>
      </c>
      <c r="I305" s="41">
        <v>6.5</v>
      </c>
      <c r="J305">
        <v>0</v>
      </c>
      <c r="K305" s="1">
        <f t="shared" si="39"/>
        <v>9.25</v>
      </c>
      <c r="L305" s="10">
        <f t="shared" si="40"/>
        <v>303</v>
      </c>
      <c r="Q305" s="1">
        <f t="shared" si="41"/>
        <v>14.15</v>
      </c>
      <c r="R305" s="1">
        <f t="shared" si="42"/>
        <v>11.9375</v>
      </c>
      <c r="S305" s="1">
        <f t="shared" si="35"/>
        <v>4.25</v>
      </c>
      <c r="T305" s="7">
        <f t="shared" si="33"/>
        <v>2391</v>
      </c>
      <c r="U305" s="1">
        <v>4.25</v>
      </c>
      <c r="V305" s="7">
        <f t="shared" si="34"/>
        <v>2369.5</v>
      </c>
      <c r="W305" s="1"/>
      <c r="X305" s="1"/>
      <c r="Y305" s="1"/>
      <c r="Z305" s="7"/>
      <c r="AA305">
        <v>1</v>
      </c>
      <c r="AB305"/>
      <c r="AC305">
        <v>0</v>
      </c>
    </row>
    <row r="306" spans="1:29">
      <c r="A306" s="42">
        <v>-82.9</v>
      </c>
      <c r="B306" s="42">
        <v>42.033333333333339</v>
      </c>
      <c r="C306" s="43">
        <v>191</v>
      </c>
      <c r="D306">
        <v>6133360</v>
      </c>
      <c r="E306">
        <v>1984</v>
      </c>
      <c r="F306">
        <v>10</v>
      </c>
      <c r="G306">
        <v>30</v>
      </c>
      <c r="H306" s="41">
        <v>14.5</v>
      </c>
      <c r="I306" s="41">
        <v>2.5</v>
      </c>
      <c r="J306">
        <v>0</v>
      </c>
      <c r="K306" s="1">
        <f t="shared" si="39"/>
        <v>8.5</v>
      </c>
      <c r="L306" s="10">
        <f t="shared" si="40"/>
        <v>304</v>
      </c>
      <c r="Q306" s="1">
        <f t="shared" si="41"/>
        <v>13.95</v>
      </c>
      <c r="R306" s="1">
        <f t="shared" si="42"/>
        <v>11.90625</v>
      </c>
      <c r="S306" s="1">
        <f t="shared" si="35"/>
        <v>3.5</v>
      </c>
      <c r="T306" s="7">
        <f t="shared" ref="T306:T319" si="44">T305+S306</f>
        <v>2394.5</v>
      </c>
      <c r="U306" s="1">
        <v>3.5</v>
      </c>
      <c r="V306" s="7">
        <f t="shared" ref="V306:V307" si="45">V305+U306</f>
        <v>2373</v>
      </c>
      <c r="W306" s="1"/>
      <c r="X306" s="1"/>
      <c r="Y306" s="1"/>
      <c r="Z306" s="7"/>
      <c r="AA306">
        <v>0.5</v>
      </c>
      <c r="AB306"/>
      <c r="AC306">
        <v>0</v>
      </c>
    </row>
    <row r="307" spans="1:29">
      <c r="A307" s="42">
        <v>-82.9</v>
      </c>
      <c r="B307" s="42">
        <v>42.033333333333339</v>
      </c>
      <c r="C307" s="43">
        <v>191</v>
      </c>
      <c r="D307">
        <v>6133360</v>
      </c>
      <c r="E307">
        <v>1984</v>
      </c>
      <c r="F307">
        <v>10</v>
      </c>
      <c r="G307">
        <v>31</v>
      </c>
      <c r="H307" s="41">
        <v>16.5</v>
      </c>
      <c r="I307" s="41">
        <v>4.5</v>
      </c>
      <c r="J307">
        <v>0</v>
      </c>
      <c r="K307" s="1">
        <f t="shared" si="39"/>
        <v>10.5</v>
      </c>
      <c r="L307" s="10">
        <f t="shared" si="40"/>
        <v>305</v>
      </c>
      <c r="Q307" s="1">
        <f t="shared" si="41"/>
        <v>13.05</v>
      </c>
      <c r="R307" s="1">
        <f t="shared" si="42"/>
        <v>12.21875</v>
      </c>
      <c r="S307" s="1">
        <f t="shared" si="35"/>
        <v>5.5</v>
      </c>
      <c r="T307" s="7">
        <f t="shared" si="44"/>
        <v>2400</v>
      </c>
      <c r="U307" s="1">
        <v>5.5</v>
      </c>
      <c r="V307" s="7">
        <f t="shared" si="45"/>
        <v>2378.5</v>
      </c>
      <c r="W307" s="1"/>
      <c r="X307" s="1"/>
      <c r="Y307" s="1"/>
      <c r="Z307" s="7"/>
      <c r="AA307">
        <v>0</v>
      </c>
      <c r="AB307"/>
      <c r="AC307">
        <v>0</v>
      </c>
    </row>
    <row r="308" spans="1:29">
      <c r="A308" s="42">
        <v>-82.9</v>
      </c>
      <c r="B308" s="42">
        <v>42.033333333333339</v>
      </c>
      <c r="C308" s="43">
        <v>191</v>
      </c>
      <c r="D308">
        <v>6133360</v>
      </c>
      <c r="E308">
        <v>1984</v>
      </c>
      <c r="F308">
        <v>11</v>
      </c>
      <c r="G308">
        <v>1</v>
      </c>
      <c r="H308" s="41">
        <v>18</v>
      </c>
      <c r="I308" s="41">
        <v>11</v>
      </c>
      <c r="J308">
        <v>10.6</v>
      </c>
      <c r="K308" s="1">
        <f t="shared" si="39"/>
        <v>14.5</v>
      </c>
      <c r="L308" s="10">
        <f t="shared" si="40"/>
        <v>306</v>
      </c>
      <c r="Q308" s="1">
        <f t="shared" si="41"/>
        <v>12.35</v>
      </c>
      <c r="R308" s="1">
        <f t="shared" si="42"/>
        <v>13.03125</v>
      </c>
      <c r="S308" s="1">
        <f t="shared" ref="S308:S317" si="46">K308-5</f>
        <v>9.5</v>
      </c>
      <c r="T308" s="7">
        <f t="shared" si="44"/>
        <v>2409.5</v>
      </c>
      <c r="X308" s="1"/>
      <c r="Y308" s="1"/>
      <c r="Z308" s="7"/>
      <c r="AA308">
        <v>0.9</v>
      </c>
      <c r="AB308"/>
      <c r="AC308">
        <v>10.6</v>
      </c>
    </row>
    <row r="309" spans="1:29">
      <c r="A309" s="42">
        <v>-82.9</v>
      </c>
      <c r="B309" s="42">
        <v>42.033333333333339</v>
      </c>
      <c r="C309" s="43">
        <v>191</v>
      </c>
      <c r="D309">
        <v>6133360</v>
      </c>
      <c r="E309">
        <v>1984</v>
      </c>
      <c r="F309">
        <v>11</v>
      </c>
      <c r="G309">
        <v>2</v>
      </c>
      <c r="H309" s="41">
        <v>3.5</v>
      </c>
      <c r="I309" s="41">
        <v>-1</v>
      </c>
      <c r="J309">
        <v>0</v>
      </c>
      <c r="K309" s="1">
        <f t="shared" si="39"/>
        <v>1.25</v>
      </c>
      <c r="L309" s="10">
        <f t="shared" si="40"/>
        <v>307</v>
      </c>
      <c r="Q309" s="1">
        <f t="shared" si="41"/>
        <v>8.8000000000000007</v>
      </c>
      <c r="R309" s="1">
        <f t="shared" si="42"/>
        <v>12</v>
      </c>
      <c r="S309" s="21">
        <v>0</v>
      </c>
      <c r="T309" s="7">
        <f>T308+S309</f>
        <v>2409.5</v>
      </c>
      <c r="X309" s="1"/>
      <c r="Y309" s="1"/>
      <c r="Z309" s="7"/>
      <c r="AA309">
        <v>0</v>
      </c>
      <c r="AB309"/>
      <c r="AC309">
        <v>0</v>
      </c>
    </row>
    <row r="310" spans="1:29">
      <c r="A310" s="42">
        <v>-82.9</v>
      </c>
      <c r="B310" s="42">
        <v>42.033333333333339</v>
      </c>
      <c r="C310" s="43">
        <v>191</v>
      </c>
      <c r="D310">
        <v>6133360</v>
      </c>
      <c r="E310">
        <v>1984</v>
      </c>
      <c r="F310">
        <v>11</v>
      </c>
      <c r="G310">
        <v>3</v>
      </c>
      <c r="H310" s="41">
        <v>13</v>
      </c>
      <c r="I310" s="41">
        <v>-2</v>
      </c>
      <c r="J310">
        <v>1</v>
      </c>
      <c r="K310" s="1">
        <f t="shared" si="39"/>
        <v>5.5</v>
      </c>
      <c r="L310" s="10">
        <f t="shared" si="40"/>
        <v>308</v>
      </c>
      <c r="Q310" s="1">
        <f t="shared" si="41"/>
        <v>8.0500000000000007</v>
      </c>
      <c r="R310" s="1">
        <f t="shared" si="42"/>
        <v>10.8125</v>
      </c>
      <c r="S310" s="1">
        <f t="shared" si="46"/>
        <v>0.5</v>
      </c>
      <c r="T310" s="7">
        <f t="shared" si="44"/>
        <v>2410</v>
      </c>
      <c r="W310" s="1"/>
      <c r="X310" s="1"/>
      <c r="Y310" s="1"/>
      <c r="Z310" s="7"/>
      <c r="AA310">
        <v>0</v>
      </c>
      <c r="AB310"/>
      <c r="AC310">
        <v>1</v>
      </c>
    </row>
    <row r="311" spans="1:29">
      <c r="A311" s="42">
        <v>-82.9</v>
      </c>
      <c r="B311" s="42">
        <v>42.033333333333339</v>
      </c>
      <c r="C311" s="43">
        <v>191</v>
      </c>
      <c r="D311">
        <v>6133360</v>
      </c>
      <c r="E311">
        <v>1984</v>
      </c>
      <c r="F311">
        <v>11</v>
      </c>
      <c r="G311">
        <v>4</v>
      </c>
      <c r="H311" s="41">
        <v>13</v>
      </c>
      <c r="I311" s="41">
        <v>6</v>
      </c>
      <c r="J311">
        <v>10.199999999999999</v>
      </c>
      <c r="K311" s="1">
        <f t="shared" si="39"/>
        <v>9.5</v>
      </c>
      <c r="L311" s="10">
        <f t="shared" si="40"/>
        <v>309</v>
      </c>
      <c r="Q311" s="1">
        <f t="shared" si="41"/>
        <v>8.25</v>
      </c>
      <c r="R311" s="1">
        <f t="shared" si="42"/>
        <v>9.75</v>
      </c>
      <c r="S311" s="1">
        <f t="shared" si="46"/>
        <v>4.5</v>
      </c>
      <c r="T311" s="7">
        <f t="shared" si="44"/>
        <v>2414.5</v>
      </c>
      <c r="W311" s="1"/>
      <c r="X311" s="1"/>
      <c r="Y311" s="1"/>
      <c r="Z311" s="7"/>
      <c r="AA311">
        <v>0</v>
      </c>
      <c r="AB311"/>
      <c r="AC311">
        <v>10.199999999999999</v>
      </c>
    </row>
    <row r="312" spans="1:29">
      <c r="A312" s="42">
        <v>-82.9</v>
      </c>
      <c r="B312" s="42">
        <v>42.033333333333339</v>
      </c>
      <c r="C312" s="43">
        <v>191</v>
      </c>
      <c r="D312">
        <v>6133360</v>
      </c>
      <c r="E312">
        <v>1984</v>
      </c>
      <c r="F312">
        <v>11</v>
      </c>
      <c r="G312">
        <v>5</v>
      </c>
      <c r="H312" s="41">
        <v>7.5</v>
      </c>
      <c r="I312" s="41">
        <v>4</v>
      </c>
      <c r="J312">
        <v>0</v>
      </c>
      <c r="K312" s="1">
        <f t="shared" si="39"/>
        <v>5.75</v>
      </c>
      <c r="L312" s="10">
        <f t="shared" si="40"/>
        <v>310</v>
      </c>
      <c r="Q312" s="1">
        <f t="shared" si="41"/>
        <v>7.3</v>
      </c>
      <c r="R312" s="1">
        <f t="shared" si="42"/>
        <v>8.09375</v>
      </c>
      <c r="S312" s="1">
        <f t="shared" si="46"/>
        <v>0.75</v>
      </c>
      <c r="T312" s="7">
        <f t="shared" si="44"/>
        <v>2415.25</v>
      </c>
      <c r="W312" s="1"/>
      <c r="X312" s="1"/>
      <c r="Y312" s="1"/>
      <c r="Z312" s="7"/>
      <c r="AA312">
        <v>0</v>
      </c>
      <c r="AB312"/>
      <c r="AC312">
        <v>0</v>
      </c>
    </row>
    <row r="313" spans="1:29">
      <c r="A313" s="42">
        <v>-82.9</v>
      </c>
      <c r="B313" s="42">
        <v>42.033333333333339</v>
      </c>
      <c r="C313" s="43">
        <v>191</v>
      </c>
      <c r="D313">
        <v>6133360</v>
      </c>
      <c r="E313">
        <v>1984</v>
      </c>
      <c r="F313">
        <v>11</v>
      </c>
      <c r="G313">
        <v>6</v>
      </c>
      <c r="H313" s="41">
        <v>7</v>
      </c>
      <c r="I313" s="41">
        <v>0.5</v>
      </c>
      <c r="J313">
        <v>0</v>
      </c>
      <c r="K313" s="1">
        <f t="shared" si="39"/>
        <v>3.75</v>
      </c>
      <c r="L313" s="10">
        <f t="shared" si="40"/>
        <v>311</v>
      </c>
      <c r="Q313" s="1">
        <f t="shared" si="41"/>
        <v>5.15</v>
      </c>
      <c r="R313" s="1">
        <f t="shared" si="42"/>
        <v>7.40625</v>
      </c>
      <c r="S313" s="21">
        <v>0</v>
      </c>
      <c r="T313" s="7">
        <f t="shared" si="44"/>
        <v>2415.25</v>
      </c>
      <c r="W313" s="1"/>
      <c r="X313" s="1"/>
      <c r="Y313" s="1"/>
      <c r="Z313" s="7"/>
      <c r="AA313">
        <v>0</v>
      </c>
      <c r="AB313"/>
      <c r="AC313">
        <v>0</v>
      </c>
    </row>
    <row r="314" spans="1:29">
      <c r="A314" s="42">
        <v>-82.9</v>
      </c>
      <c r="B314" s="42">
        <v>42.033333333333339</v>
      </c>
      <c r="C314" s="43">
        <v>191</v>
      </c>
      <c r="D314">
        <v>6133360</v>
      </c>
      <c r="E314">
        <v>1984</v>
      </c>
      <c r="F314">
        <v>11</v>
      </c>
      <c r="G314">
        <v>7</v>
      </c>
      <c r="H314" s="41">
        <v>9.5</v>
      </c>
      <c r="I314" s="41">
        <v>-3</v>
      </c>
      <c r="J314">
        <v>0</v>
      </c>
      <c r="K314" s="1">
        <f t="shared" si="39"/>
        <v>3.25</v>
      </c>
      <c r="L314" s="10">
        <f t="shared" si="40"/>
        <v>312</v>
      </c>
      <c r="Q314" s="1">
        <f t="shared" si="41"/>
        <v>5.55</v>
      </c>
      <c r="R314" s="1">
        <f t="shared" si="42"/>
        <v>6.75</v>
      </c>
      <c r="S314" s="21">
        <v>0</v>
      </c>
      <c r="T314" s="7">
        <f t="shared" si="44"/>
        <v>2415.25</v>
      </c>
      <c r="W314" s="1"/>
      <c r="X314" s="1"/>
      <c r="Y314" s="1"/>
      <c r="Z314" s="7"/>
      <c r="AA314">
        <v>0</v>
      </c>
      <c r="AB314"/>
      <c r="AC314">
        <v>0</v>
      </c>
    </row>
    <row r="315" spans="1:29">
      <c r="A315" s="42">
        <v>-82.9</v>
      </c>
      <c r="B315" s="42">
        <v>42.033333333333339</v>
      </c>
      <c r="C315" s="43">
        <v>191</v>
      </c>
      <c r="D315">
        <v>6133360</v>
      </c>
      <c r="E315">
        <v>1984</v>
      </c>
      <c r="F315">
        <v>11</v>
      </c>
      <c r="G315">
        <v>8</v>
      </c>
      <c r="H315" s="41">
        <v>11.5</v>
      </c>
      <c r="I315" s="41">
        <v>4.5</v>
      </c>
      <c r="J315">
        <v>0.2</v>
      </c>
      <c r="K315" s="1">
        <f t="shared" si="39"/>
        <v>8</v>
      </c>
      <c r="L315" s="10">
        <f t="shared" si="40"/>
        <v>313</v>
      </c>
      <c r="Q315" s="1">
        <f t="shared" si="41"/>
        <v>6.05</v>
      </c>
      <c r="R315" s="1">
        <f t="shared" si="42"/>
        <v>6.4375</v>
      </c>
      <c r="S315" s="1">
        <f t="shared" si="46"/>
        <v>3</v>
      </c>
      <c r="T315" s="7">
        <f t="shared" si="44"/>
        <v>2418.25</v>
      </c>
      <c r="W315" s="1"/>
      <c r="X315" s="1"/>
      <c r="Y315" s="1"/>
      <c r="Z315" s="7"/>
      <c r="AA315">
        <v>0</v>
      </c>
      <c r="AB315"/>
      <c r="AC315">
        <v>0.2</v>
      </c>
    </row>
    <row r="316" spans="1:29">
      <c r="A316" s="42">
        <v>-82.9</v>
      </c>
      <c r="B316" s="42">
        <v>42.033333333333339</v>
      </c>
      <c r="C316" s="43">
        <v>191</v>
      </c>
      <c r="D316">
        <v>6133360</v>
      </c>
      <c r="E316">
        <v>1984</v>
      </c>
      <c r="F316">
        <v>11</v>
      </c>
      <c r="G316">
        <v>9</v>
      </c>
      <c r="H316" s="41">
        <v>13</v>
      </c>
      <c r="I316" s="41">
        <v>9</v>
      </c>
      <c r="J316">
        <v>9.1999999999999993</v>
      </c>
      <c r="K316" s="1">
        <f t="shared" si="39"/>
        <v>11</v>
      </c>
      <c r="L316" s="10">
        <f t="shared" si="40"/>
        <v>314</v>
      </c>
      <c r="Q316" s="18">
        <f t="shared" si="41"/>
        <v>6.35</v>
      </c>
      <c r="R316" s="1">
        <f t="shared" si="42"/>
        <v>6</v>
      </c>
      <c r="S316" s="1">
        <f t="shared" si="46"/>
        <v>6</v>
      </c>
      <c r="T316" s="7">
        <f t="shared" si="44"/>
        <v>2424.25</v>
      </c>
      <c r="W316" s="1"/>
      <c r="X316" s="1"/>
      <c r="Y316" s="1"/>
      <c r="Z316" s="7"/>
      <c r="AA316">
        <v>0</v>
      </c>
      <c r="AB316"/>
      <c r="AC316">
        <v>9.1999999999999993</v>
      </c>
    </row>
    <row r="317" spans="1:29">
      <c r="A317" s="42">
        <v>-82.9</v>
      </c>
      <c r="B317" s="42">
        <v>42.033333333333339</v>
      </c>
      <c r="C317" s="43">
        <v>191</v>
      </c>
      <c r="D317">
        <v>6133360</v>
      </c>
      <c r="E317">
        <v>1984</v>
      </c>
      <c r="F317">
        <v>11</v>
      </c>
      <c r="G317">
        <v>10</v>
      </c>
      <c r="H317" s="41">
        <v>12.5</v>
      </c>
      <c r="I317" s="41">
        <v>9.5</v>
      </c>
      <c r="J317">
        <v>10.9</v>
      </c>
      <c r="K317" s="1">
        <f t="shared" si="39"/>
        <v>11</v>
      </c>
      <c r="L317" s="10">
        <f t="shared" si="40"/>
        <v>315</v>
      </c>
      <c r="Q317" s="1">
        <f t="shared" si="41"/>
        <v>7.4</v>
      </c>
      <c r="R317" s="1">
        <f t="shared" si="42"/>
        <v>7.21875</v>
      </c>
      <c r="S317" s="1">
        <f t="shared" si="46"/>
        <v>6</v>
      </c>
      <c r="T317" s="7">
        <f t="shared" si="44"/>
        <v>2430.25</v>
      </c>
      <c r="W317" s="1"/>
      <c r="X317" s="1"/>
      <c r="Y317" s="1"/>
      <c r="Z317" s="7"/>
      <c r="AA317">
        <v>0</v>
      </c>
      <c r="AB317"/>
      <c r="AC317">
        <v>10.9</v>
      </c>
    </row>
    <row r="318" spans="1:29">
      <c r="A318" s="42">
        <v>-82.9</v>
      </c>
      <c r="B318" s="42">
        <v>42.033333333333339</v>
      </c>
      <c r="C318" s="43">
        <v>191</v>
      </c>
      <c r="D318">
        <v>6133360</v>
      </c>
      <c r="E318">
        <v>1984</v>
      </c>
      <c r="F318">
        <v>11</v>
      </c>
      <c r="G318">
        <v>11</v>
      </c>
      <c r="H318" s="41">
        <v>0.5</v>
      </c>
      <c r="I318" s="41">
        <v>-0.5</v>
      </c>
      <c r="J318">
        <v>5.8</v>
      </c>
      <c r="K318" s="1">
        <f t="shared" si="39"/>
        <v>0</v>
      </c>
      <c r="L318" s="10">
        <f t="shared" si="40"/>
        <v>316</v>
      </c>
      <c r="Q318" s="1">
        <f t="shared" si="41"/>
        <v>6.65</v>
      </c>
      <c r="R318" s="1">
        <f t="shared" si="42"/>
        <v>6.53125</v>
      </c>
      <c r="S318" s="21">
        <v>0</v>
      </c>
      <c r="T318" s="7">
        <f t="shared" si="44"/>
        <v>2430.25</v>
      </c>
      <c r="W318" s="1"/>
      <c r="X318" s="1"/>
      <c r="Y318" s="1"/>
      <c r="Z318" s="7"/>
      <c r="AA318">
        <v>0</v>
      </c>
      <c r="AB318"/>
      <c r="AC318">
        <v>5.8</v>
      </c>
    </row>
    <row r="319" spans="1:29">
      <c r="A319" s="42">
        <v>-82.9</v>
      </c>
      <c r="B319" s="42">
        <v>42.033333333333339</v>
      </c>
      <c r="C319" s="43">
        <v>191</v>
      </c>
      <c r="D319">
        <v>6133360</v>
      </c>
      <c r="E319">
        <v>1984</v>
      </c>
      <c r="F319">
        <v>11</v>
      </c>
      <c r="G319">
        <v>12</v>
      </c>
      <c r="H319" s="41">
        <v>-1</v>
      </c>
      <c r="I319" s="41">
        <v>-4</v>
      </c>
      <c r="J319">
        <v>0</v>
      </c>
      <c r="K319" s="1">
        <f t="shared" si="39"/>
        <v>-2.5</v>
      </c>
      <c r="L319" s="10">
        <f t="shared" si="40"/>
        <v>317</v>
      </c>
      <c r="Q319" s="1">
        <f t="shared" si="41"/>
        <v>5.5</v>
      </c>
      <c r="R319" s="1">
        <f t="shared" si="42"/>
        <v>5.03125</v>
      </c>
      <c r="S319" s="21">
        <v>0</v>
      </c>
      <c r="T319" s="7">
        <f t="shared" si="44"/>
        <v>2430.25</v>
      </c>
      <c r="W319" s="1"/>
      <c r="X319" s="1"/>
      <c r="Y319" s="1"/>
      <c r="Z319" s="7"/>
      <c r="AA319">
        <v>0</v>
      </c>
      <c r="AB319"/>
      <c r="AC319">
        <v>0</v>
      </c>
    </row>
    <row r="320" spans="1:29">
      <c r="A320" s="42">
        <v>-82.9</v>
      </c>
      <c r="B320" s="42">
        <v>42.033333333333339</v>
      </c>
      <c r="C320" s="43">
        <v>191</v>
      </c>
      <c r="D320">
        <v>6133360</v>
      </c>
      <c r="E320">
        <v>1984</v>
      </c>
      <c r="F320">
        <v>11</v>
      </c>
      <c r="G320">
        <v>13</v>
      </c>
      <c r="H320" s="41">
        <v>5</v>
      </c>
      <c r="I320" s="41">
        <v>-4.5</v>
      </c>
      <c r="J320">
        <v>0</v>
      </c>
      <c r="K320" s="1">
        <f t="shared" si="39"/>
        <v>0.25</v>
      </c>
      <c r="L320" s="10">
        <f t="shared" si="40"/>
        <v>318</v>
      </c>
      <c r="Q320" s="1">
        <f t="shared" si="41"/>
        <v>3.95</v>
      </c>
      <c r="R320" s="1">
        <f t="shared" si="42"/>
        <v>4.34375</v>
      </c>
      <c r="S320" s="1"/>
      <c r="W320" s="1"/>
      <c r="X320" s="1"/>
      <c r="Y320" s="1"/>
      <c r="Z320" s="7"/>
      <c r="AA320">
        <v>0</v>
      </c>
      <c r="AB320"/>
      <c r="AC320">
        <v>0</v>
      </c>
    </row>
    <row r="321" spans="1:29">
      <c r="A321" s="42">
        <v>-82.9</v>
      </c>
      <c r="B321" s="42">
        <v>42.033333333333339</v>
      </c>
      <c r="C321" s="43">
        <v>191</v>
      </c>
      <c r="D321">
        <v>6133360</v>
      </c>
      <c r="E321">
        <v>1984</v>
      </c>
      <c r="F321">
        <v>11</v>
      </c>
      <c r="G321">
        <v>14</v>
      </c>
      <c r="H321" s="41">
        <v>8</v>
      </c>
      <c r="I321" s="41">
        <v>-4.5</v>
      </c>
      <c r="J321">
        <v>4.2</v>
      </c>
      <c r="K321" s="1">
        <f t="shared" si="39"/>
        <v>1.75</v>
      </c>
      <c r="L321" s="10">
        <f t="shared" si="40"/>
        <v>319</v>
      </c>
      <c r="Q321" s="1">
        <f t="shared" si="41"/>
        <v>2.1</v>
      </c>
      <c r="R321" s="1">
        <f t="shared" si="42"/>
        <v>4.09375</v>
      </c>
      <c r="W321" s="1"/>
      <c r="X321" s="1"/>
      <c r="Y321" s="1"/>
      <c r="Z321" s="7"/>
      <c r="AA321">
        <v>0</v>
      </c>
      <c r="AB321"/>
      <c r="AC321">
        <v>4.2</v>
      </c>
    </row>
    <row r="322" spans="1:29">
      <c r="A322" s="42">
        <v>-82.9</v>
      </c>
      <c r="B322" s="42">
        <v>42.033333333333339</v>
      </c>
      <c r="C322" s="43">
        <v>191</v>
      </c>
      <c r="D322">
        <v>6133360</v>
      </c>
      <c r="E322">
        <v>1984</v>
      </c>
      <c r="F322">
        <v>11</v>
      </c>
      <c r="G322">
        <v>15</v>
      </c>
      <c r="H322" s="41">
        <v>10.5</v>
      </c>
      <c r="I322" s="41">
        <v>5.5</v>
      </c>
      <c r="J322">
        <v>5.4</v>
      </c>
      <c r="K322" s="1">
        <f t="shared" si="39"/>
        <v>8</v>
      </c>
      <c r="L322" s="10">
        <f t="shared" si="40"/>
        <v>320</v>
      </c>
      <c r="Q322" s="1">
        <f t="shared" si="41"/>
        <v>1.5</v>
      </c>
      <c r="R322" s="1">
        <f t="shared" si="42"/>
        <v>4.6875</v>
      </c>
      <c r="W322" s="1"/>
      <c r="X322" s="1"/>
      <c r="Y322" s="1"/>
      <c r="Z322" s="7"/>
      <c r="AA322">
        <v>0</v>
      </c>
      <c r="AB322"/>
      <c r="AC322">
        <v>5.4</v>
      </c>
    </row>
    <row r="323" spans="1:29">
      <c r="A323" s="42">
        <v>-82.9</v>
      </c>
      <c r="B323" s="42">
        <v>42.033333333333339</v>
      </c>
      <c r="C323" s="43">
        <v>191</v>
      </c>
      <c r="D323">
        <v>6133360</v>
      </c>
      <c r="E323">
        <v>1984</v>
      </c>
      <c r="F323">
        <v>11</v>
      </c>
      <c r="G323">
        <v>16</v>
      </c>
      <c r="H323" s="41">
        <v>3</v>
      </c>
      <c r="I323" s="41">
        <v>0</v>
      </c>
      <c r="J323">
        <v>0</v>
      </c>
      <c r="K323" s="1">
        <f t="shared" si="39"/>
        <v>1.5</v>
      </c>
      <c r="L323" s="10">
        <f t="shared" si="40"/>
        <v>321</v>
      </c>
      <c r="Q323" s="1">
        <f t="shared" si="41"/>
        <v>1.8</v>
      </c>
      <c r="R323" s="1">
        <f t="shared" si="42"/>
        <v>3.875</v>
      </c>
      <c r="W323" s="1"/>
      <c r="X323" s="1"/>
      <c r="Y323" s="1"/>
      <c r="Z323" s="7"/>
      <c r="AA323">
        <v>0</v>
      </c>
      <c r="AB323"/>
      <c r="AC323">
        <v>0</v>
      </c>
    </row>
    <row r="324" spans="1:29">
      <c r="A324" s="42">
        <v>-82.9</v>
      </c>
      <c r="B324" s="42">
        <v>42.033333333333339</v>
      </c>
      <c r="C324" s="43">
        <v>191</v>
      </c>
      <c r="D324">
        <v>6133360</v>
      </c>
      <c r="E324">
        <v>1984</v>
      </c>
      <c r="F324">
        <v>11</v>
      </c>
      <c r="G324">
        <v>17</v>
      </c>
      <c r="H324" s="41">
        <v>6</v>
      </c>
      <c r="I324" s="41">
        <v>-1.5</v>
      </c>
      <c r="J324">
        <v>0</v>
      </c>
      <c r="K324" s="1">
        <f t="shared" ref="K324:K368" si="47">AVERAGE(H324,I324)</f>
        <v>2.25</v>
      </c>
      <c r="L324" s="10">
        <f t="shared" si="40"/>
        <v>322</v>
      </c>
      <c r="Q324" s="1">
        <f t="shared" si="41"/>
        <v>2.75</v>
      </c>
      <c r="R324" s="1">
        <f t="shared" si="42"/>
        <v>2.78125</v>
      </c>
      <c r="U324" s="7"/>
      <c r="W324" s="1"/>
      <c r="X324" s="1"/>
      <c r="Y324" s="1"/>
      <c r="Z324" s="7"/>
      <c r="AA324">
        <v>0</v>
      </c>
      <c r="AB324"/>
      <c r="AC324">
        <v>0</v>
      </c>
    </row>
    <row r="325" spans="1:29">
      <c r="A325" s="42">
        <v>-82.9</v>
      </c>
      <c r="B325" s="42">
        <v>42.033333333333339</v>
      </c>
      <c r="C325" s="43">
        <v>191</v>
      </c>
      <c r="D325">
        <v>6133360</v>
      </c>
      <c r="E325">
        <v>1984</v>
      </c>
      <c r="F325">
        <v>11</v>
      </c>
      <c r="G325">
        <v>18</v>
      </c>
      <c r="H325" s="41">
        <v>6</v>
      </c>
      <c r="I325" s="41">
        <v>1.5</v>
      </c>
      <c r="J325">
        <v>0</v>
      </c>
      <c r="K325" s="1">
        <f t="shared" si="47"/>
        <v>3.75</v>
      </c>
      <c r="L325" s="10">
        <f t="shared" si="40"/>
        <v>323</v>
      </c>
      <c r="Q325" s="1">
        <f t="shared" si="41"/>
        <v>3.45</v>
      </c>
      <c r="R325" s="1">
        <f t="shared" si="42"/>
        <v>1.875</v>
      </c>
      <c r="W325" s="1"/>
      <c r="X325" s="1"/>
      <c r="Y325" s="1"/>
      <c r="Z325" s="7"/>
      <c r="AA325">
        <v>0</v>
      </c>
      <c r="AB325"/>
      <c r="AC325">
        <v>0</v>
      </c>
    </row>
    <row r="326" spans="1:29">
      <c r="A326" s="42">
        <v>-82.9</v>
      </c>
      <c r="B326" s="42">
        <v>42.033333333333339</v>
      </c>
      <c r="C326" s="43">
        <v>191</v>
      </c>
      <c r="D326">
        <v>6133360</v>
      </c>
      <c r="E326">
        <v>1984</v>
      </c>
      <c r="F326">
        <v>11</v>
      </c>
      <c r="G326">
        <v>19</v>
      </c>
      <c r="H326" s="41">
        <v>0</v>
      </c>
      <c r="I326" s="41">
        <v>-3</v>
      </c>
      <c r="J326">
        <v>0</v>
      </c>
      <c r="K326" s="1">
        <f t="shared" si="47"/>
        <v>-1.5</v>
      </c>
      <c r="L326" s="10">
        <f t="shared" ref="L326:L367" si="48">L325+1</f>
        <v>324</v>
      </c>
      <c r="Q326" s="1">
        <f t="shared" si="41"/>
        <v>2.8</v>
      </c>
      <c r="R326" s="1">
        <f t="shared" si="42"/>
        <v>1.6875</v>
      </c>
      <c r="W326" s="1"/>
      <c r="X326" s="1"/>
      <c r="Y326" s="1"/>
      <c r="Z326" s="7"/>
      <c r="AA326">
        <v>0</v>
      </c>
      <c r="AB326"/>
      <c r="AC326">
        <v>0</v>
      </c>
    </row>
    <row r="327" spans="1:29">
      <c r="A327" s="42">
        <v>-82.9</v>
      </c>
      <c r="B327" s="42">
        <v>42.033333333333339</v>
      </c>
      <c r="C327" s="43">
        <v>191</v>
      </c>
      <c r="D327">
        <v>6133360</v>
      </c>
      <c r="E327">
        <v>1984</v>
      </c>
      <c r="F327">
        <v>11</v>
      </c>
      <c r="G327">
        <v>20</v>
      </c>
      <c r="H327" s="41">
        <v>1</v>
      </c>
      <c r="I327" s="41">
        <v>-7</v>
      </c>
      <c r="J327">
        <v>0</v>
      </c>
      <c r="K327" s="1">
        <f t="shared" si="47"/>
        <v>-3</v>
      </c>
      <c r="L327" s="10">
        <f t="shared" si="48"/>
        <v>325</v>
      </c>
      <c r="Q327" s="1">
        <f t="shared" si="41"/>
        <v>0.6</v>
      </c>
      <c r="R327" s="1">
        <f t="shared" si="42"/>
        <v>1.625</v>
      </c>
      <c r="W327" s="1"/>
      <c r="X327" s="1"/>
      <c r="Y327" s="1"/>
      <c r="Z327" s="7"/>
      <c r="AA327">
        <v>0</v>
      </c>
      <c r="AB327"/>
      <c r="AC327">
        <v>0</v>
      </c>
    </row>
    <row r="328" spans="1:29">
      <c r="A328" s="42">
        <v>-82.9</v>
      </c>
      <c r="B328" s="42">
        <v>42.033333333333339</v>
      </c>
      <c r="C328" s="43">
        <v>191</v>
      </c>
      <c r="D328">
        <v>6133360</v>
      </c>
      <c r="E328">
        <v>1984</v>
      </c>
      <c r="F328">
        <v>11</v>
      </c>
      <c r="G328">
        <v>21</v>
      </c>
      <c r="H328" s="41">
        <v>1.5</v>
      </c>
      <c r="I328" s="41">
        <v>-7</v>
      </c>
      <c r="J328">
        <v>0</v>
      </c>
      <c r="K328" s="1">
        <f t="shared" si="47"/>
        <v>-2.75</v>
      </c>
      <c r="L328" s="10">
        <f t="shared" si="48"/>
        <v>326</v>
      </c>
      <c r="Q328" s="1">
        <f t="shared" ref="Q328:Q366" si="49">AVERAGE(H324:I328)</f>
        <v>-0.25</v>
      </c>
      <c r="R328" s="1">
        <f t="shared" si="42"/>
        <v>1.25</v>
      </c>
      <c r="W328" s="1"/>
      <c r="X328" s="1"/>
      <c r="Y328" s="1"/>
      <c r="Z328" s="7"/>
      <c r="AA328">
        <v>0</v>
      </c>
      <c r="AB328"/>
      <c r="AC328">
        <v>0</v>
      </c>
    </row>
    <row r="329" spans="1:29">
      <c r="A329" s="42">
        <v>-82.9</v>
      </c>
      <c r="B329" s="42">
        <v>42.033333333333339</v>
      </c>
      <c r="C329" s="43">
        <v>191</v>
      </c>
      <c r="D329">
        <v>6133360</v>
      </c>
      <c r="E329">
        <v>1984</v>
      </c>
      <c r="F329">
        <v>11</v>
      </c>
      <c r="G329">
        <v>22</v>
      </c>
      <c r="H329" s="41">
        <v>2</v>
      </c>
      <c r="I329" s="41">
        <v>-8</v>
      </c>
      <c r="J329">
        <v>0</v>
      </c>
      <c r="K329" s="1">
        <f t="shared" si="47"/>
        <v>-3</v>
      </c>
      <c r="L329" s="10">
        <f t="shared" si="48"/>
        <v>327</v>
      </c>
      <c r="Q329" s="1">
        <f t="shared" si="49"/>
        <v>-1.3</v>
      </c>
      <c r="R329" s="1">
        <f t="shared" si="42"/>
        <v>0.65625</v>
      </c>
      <c r="W329" s="1"/>
      <c r="X329" s="1"/>
      <c r="Y329" s="1"/>
      <c r="Z329" s="7"/>
      <c r="AA329">
        <v>0</v>
      </c>
      <c r="AB329"/>
      <c r="AC329">
        <v>0</v>
      </c>
    </row>
    <row r="330" spans="1:29">
      <c r="A330" s="42">
        <v>-82.9</v>
      </c>
      <c r="B330" s="42">
        <v>42.033333333333339</v>
      </c>
      <c r="C330" s="43">
        <v>191</v>
      </c>
      <c r="D330">
        <v>6133360</v>
      </c>
      <c r="E330">
        <v>1984</v>
      </c>
      <c r="F330">
        <v>11</v>
      </c>
      <c r="G330">
        <v>23</v>
      </c>
      <c r="H330" s="41">
        <v>4.5</v>
      </c>
      <c r="I330" s="41">
        <v>0</v>
      </c>
      <c r="J330">
        <v>0</v>
      </c>
      <c r="K330" s="1">
        <f t="shared" si="47"/>
        <v>2.25</v>
      </c>
      <c r="L330" s="10">
        <f t="shared" si="48"/>
        <v>328</v>
      </c>
      <c r="Q330" s="1">
        <f t="shared" si="49"/>
        <v>-1.6</v>
      </c>
      <c r="R330" s="1">
        <f t="shared" si="42"/>
        <v>-6.25E-2</v>
      </c>
      <c r="W330" s="1"/>
      <c r="X330" s="1"/>
      <c r="Y330" s="1"/>
      <c r="Z330" s="7"/>
      <c r="AA330">
        <v>0</v>
      </c>
      <c r="AB330"/>
      <c r="AC330">
        <v>0</v>
      </c>
    </row>
    <row r="331" spans="1:29">
      <c r="A331" s="42">
        <v>-82.9</v>
      </c>
      <c r="B331" s="42">
        <v>42.033333333333339</v>
      </c>
      <c r="C331" s="43">
        <v>191</v>
      </c>
      <c r="D331">
        <v>6133360</v>
      </c>
      <c r="E331">
        <v>1984</v>
      </c>
      <c r="F331">
        <v>11</v>
      </c>
      <c r="G331">
        <v>24</v>
      </c>
      <c r="H331" s="41">
        <v>7.5</v>
      </c>
      <c r="I331" s="41">
        <v>-1.5</v>
      </c>
      <c r="J331">
        <v>0</v>
      </c>
      <c r="K331" s="1">
        <f t="shared" si="47"/>
        <v>3</v>
      </c>
      <c r="L331" s="10">
        <f t="shared" si="48"/>
        <v>329</v>
      </c>
      <c r="Q331" s="1">
        <f t="shared" si="49"/>
        <v>-0.7</v>
      </c>
      <c r="R331" s="1">
        <f t="shared" ref="R331:R368" si="50">AVERAGE(H324:I331)</f>
        <v>0.125</v>
      </c>
      <c r="W331" s="1"/>
      <c r="X331" s="1"/>
      <c r="Y331" s="1"/>
      <c r="Z331" s="7"/>
      <c r="AA331">
        <v>0.1</v>
      </c>
      <c r="AB331"/>
      <c r="AC331">
        <v>0</v>
      </c>
    </row>
    <row r="332" spans="1:29">
      <c r="A332" s="42">
        <v>-82.9</v>
      </c>
      <c r="B332" s="42">
        <v>42.033333333333339</v>
      </c>
      <c r="C332" s="43">
        <v>191</v>
      </c>
      <c r="D332">
        <v>6133360</v>
      </c>
      <c r="E332">
        <v>1984</v>
      </c>
      <c r="F332">
        <v>11</v>
      </c>
      <c r="G332">
        <v>25</v>
      </c>
      <c r="H332" s="41">
        <v>9</v>
      </c>
      <c r="I332" s="41">
        <v>-0.5</v>
      </c>
      <c r="J332">
        <v>0</v>
      </c>
      <c r="K332" s="1">
        <f t="shared" si="47"/>
        <v>4.25</v>
      </c>
      <c r="L332" s="10">
        <f t="shared" si="48"/>
        <v>330</v>
      </c>
      <c r="Q332" s="1">
        <f t="shared" si="49"/>
        <v>0.75</v>
      </c>
      <c r="R332" s="1">
        <f t="shared" si="50"/>
        <v>0.375</v>
      </c>
      <c r="W332" s="1"/>
      <c r="X332" s="1"/>
      <c r="Y332" s="1"/>
      <c r="Z332" s="7"/>
      <c r="AA332">
        <v>0</v>
      </c>
      <c r="AB332"/>
      <c r="AC332">
        <v>0</v>
      </c>
    </row>
    <row r="333" spans="1:29">
      <c r="A333" s="42">
        <v>-82.9</v>
      </c>
      <c r="B333" s="42">
        <v>42.033333333333339</v>
      </c>
      <c r="C333" s="43">
        <v>191</v>
      </c>
      <c r="D333">
        <v>6133360</v>
      </c>
      <c r="E333">
        <v>1984</v>
      </c>
      <c r="F333">
        <v>11</v>
      </c>
      <c r="G333">
        <v>26</v>
      </c>
      <c r="H333" s="41">
        <v>13.5</v>
      </c>
      <c r="I333" s="41">
        <v>1.5</v>
      </c>
      <c r="J333">
        <v>0</v>
      </c>
      <c r="K333" s="1">
        <f t="shared" si="47"/>
        <v>7.5</v>
      </c>
      <c r="L333" s="10">
        <f t="shared" si="48"/>
        <v>331</v>
      </c>
      <c r="Q333" s="1">
        <f t="shared" si="49"/>
        <v>2.8</v>
      </c>
      <c r="R333" s="1">
        <f t="shared" si="50"/>
        <v>0.84375</v>
      </c>
      <c r="W333" s="1"/>
      <c r="X333" s="1"/>
      <c r="Y333" s="1"/>
      <c r="Z333" s="7"/>
      <c r="AA333">
        <v>0</v>
      </c>
      <c r="AB333"/>
      <c r="AC333">
        <v>0</v>
      </c>
    </row>
    <row r="334" spans="1:29">
      <c r="A334" s="42">
        <v>-82.9</v>
      </c>
      <c r="B334" s="42">
        <v>42.033333333333339</v>
      </c>
      <c r="C334" s="43">
        <v>191</v>
      </c>
      <c r="D334">
        <v>6133360</v>
      </c>
      <c r="E334">
        <v>1984</v>
      </c>
      <c r="F334">
        <v>11</v>
      </c>
      <c r="G334">
        <v>27</v>
      </c>
      <c r="H334" s="41">
        <v>14</v>
      </c>
      <c r="I334" s="41">
        <v>6.5</v>
      </c>
      <c r="J334">
        <v>9.6</v>
      </c>
      <c r="K334" s="1">
        <f t="shared" si="47"/>
        <v>10.25</v>
      </c>
      <c r="L334" s="10">
        <f t="shared" si="48"/>
        <v>332</v>
      </c>
      <c r="Q334" s="1">
        <f t="shared" si="49"/>
        <v>5.45</v>
      </c>
      <c r="R334" s="1">
        <f t="shared" si="50"/>
        <v>2.3125</v>
      </c>
      <c r="W334" s="1"/>
      <c r="X334" s="1"/>
      <c r="Y334" s="1"/>
      <c r="Z334" s="7"/>
      <c r="AA334">
        <v>0</v>
      </c>
      <c r="AB334"/>
      <c r="AC334">
        <v>9.6</v>
      </c>
    </row>
    <row r="335" spans="1:29">
      <c r="A335" s="42">
        <v>-82.9</v>
      </c>
      <c r="B335" s="42">
        <v>42.033333333333339</v>
      </c>
      <c r="C335" s="43">
        <v>191</v>
      </c>
      <c r="D335">
        <v>6133360</v>
      </c>
      <c r="E335">
        <v>1984</v>
      </c>
      <c r="F335">
        <v>11</v>
      </c>
      <c r="G335">
        <v>28</v>
      </c>
      <c r="H335" s="41">
        <v>6</v>
      </c>
      <c r="I335" s="41">
        <v>0.5</v>
      </c>
      <c r="J335">
        <v>2.2000000000000002</v>
      </c>
      <c r="K335" s="1">
        <f t="shared" si="47"/>
        <v>3.25</v>
      </c>
      <c r="L335" s="10">
        <f t="shared" si="48"/>
        <v>333</v>
      </c>
      <c r="Q335" s="1">
        <f t="shared" si="49"/>
        <v>5.65</v>
      </c>
      <c r="R335" s="1">
        <f t="shared" si="50"/>
        <v>3.09375</v>
      </c>
      <c r="W335" s="1"/>
      <c r="X335" s="1"/>
      <c r="Y335" s="1"/>
      <c r="Z335" s="7"/>
      <c r="AA335">
        <v>0</v>
      </c>
      <c r="AB335"/>
      <c r="AC335">
        <v>2.2000000000000002</v>
      </c>
    </row>
    <row r="336" spans="1:29">
      <c r="A336" s="42">
        <v>-82.9</v>
      </c>
      <c r="B336" s="42">
        <v>42.033333333333339</v>
      </c>
      <c r="C336" s="43">
        <v>191</v>
      </c>
      <c r="D336">
        <v>6133360</v>
      </c>
      <c r="E336">
        <v>1984</v>
      </c>
      <c r="F336">
        <v>11</v>
      </c>
      <c r="G336">
        <v>29</v>
      </c>
      <c r="H336" s="41">
        <v>6</v>
      </c>
      <c r="I336" s="41">
        <v>0</v>
      </c>
      <c r="J336">
        <v>0</v>
      </c>
      <c r="K336" s="1">
        <f t="shared" si="47"/>
        <v>3</v>
      </c>
      <c r="L336" s="10">
        <f t="shared" si="48"/>
        <v>334</v>
      </c>
      <c r="Q336" s="1">
        <f t="shared" si="49"/>
        <v>5.65</v>
      </c>
      <c r="R336" s="1">
        <f t="shared" si="50"/>
        <v>3.8125</v>
      </c>
      <c r="W336" s="1"/>
      <c r="X336" s="1"/>
      <c r="Y336" s="1"/>
      <c r="Z336" s="7"/>
      <c r="AA336">
        <v>0</v>
      </c>
      <c r="AB336"/>
      <c r="AC336">
        <v>0</v>
      </c>
    </row>
    <row r="337" spans="1:29">
      <c r="A337" s="42">
        <v>-82.9</v>
      </c>
      <c r="B337" s="42">
        <v>42.033333333333339</v>
      </c>
      <c r="C337" s="43">
        <v>191</v>
      </c>
      <c r="D337">
        <v>6133360</v>
      </c>
      <c r="E337">
        <v>1984</v>
      </c>
      <c r="F337">
        <v>11</v>
      </c>
      <c r="G337">
        <v>30</v>
      </c>
      <c r="H337" s="41">
        <v>7.5</v>
      </c>
      <c r="I337" s="41">
        <v>2</v>
      </c>
      <c r="J337">
        <v>0</v>
      </c>
      <c r="K337" s="1">
        <f t="shared" si="47"/>
        <v>4.75</v>
      </c>
      <c r="L337" s="10">
        <f t="shared" si="48"/>
        <v>335</v>
      </c>
      <c r="Q337" s="1">
        <f t="shared" si="49"/>
        <v>5.75</v>
      </c>
      <c r="R337" s="1">
        <f t="shared" si="50"/>
        <v>4.78125</v>
      </c>
      <c r="W337" s="1"/>
      <c r="X337" s="1"/>
      <c r="Y337" s="1"/>
      <c r="Z337" s="7"/>
      <c r="AA337">
        <v>0</v>
      </c>
      <c r="AB337"/>
      <c r="AC337">
        <v>0</v>
      </c>
    </row>
    <row r="338" spans="1:29">
      <c r="A338" s="42">
        <v>-82.9</v>
      </c>
      <c r="B338" s="42">
        <v>42.033333333333339</v>
      </c>
      <c r="C338" s="43">
        <v>191</v>
      </c>
      <c r="D338">
        <v>6133360</v>
      </c>
      <c r="E338">
        <v>1984</v>
      </c>
      <c r="F338">
        <v>12</v>
      </c>
      <c r="G338">
        <v>1</v>
      </c>
      <c r="H338" s="41">
        <v>3</v>
      </c>
      <c r="I338" s="41">
        <v>1</v>
      </c>
      <c r="J338">
        <v>0</v>
      </c>
      <c r="K338" s="1">
        <f t="shared" si="47"/>
        <v>2</v>
      </c>
      <c r="L338" s="10">
        <f t="shared" si="48"/>
        <v>336</v>
      </c>
      <c r="Q338" s="1">
        <f t="shared" si="49"/>
        <v>4.6500000000000004</v>
      </c>
      <c r="R338" s="1">
        <f t="shared" si="50"/>
        <v>4.75</v>
      </c>
      <c r="W338" s="1"/>
      <c r="X338" s="1"/>
      <c r="Y338" s="1"/>
      <c r="Z338" s="7"/>
      <c r="AA338">
        <v>0</v>
      </c>
      <c r="AB338"/>
      <c r="AC338">
        <v>0</v>
      </c>
    </row>
    <row r="339" spans="1:29">
      <c r="A339" s="42">
        <v>-82.9</v>
      </c>
      <c r="B339" s="42">
        <v>42.033333333333339</v>
      </c>
      <c r="C339" s="43">
        <v>191</v>
      </c>
      <c r="D339">
        <v>6133360</v>
      </c>
      <c r="E339">
        <v>1984</v>
      </c>
      <c r="F339">
        <v>12</v>
      </c>
      <c r="G339">
        <v>2</v>
      </c>
      <c r="H339" s="41">
        <v>6.5</v>
      </c>
      <c r="I339" s="41">
        <v>-2.5</v>
      </c>
      <c r="J339">
        <v>7.2</v>
      </c>
      <c r="K339" s="1">
        <f t="shared" si="47"/>
        <v>2</v>
      </c>
      <c r="L339" s="10">
        <f t="shared" si="48"/>
        <v>337</v>
      </c>
      <c r="Q339" s="1">
        <f t="shared" si="49"/>
        <v>3</v>
      </c>
      <c r="R339" s="1">
        <f t="shared" si="50"/>
        <v>4.625</v>
      </c>
      <c r="W339" s="1"/>
      <c r="X339" s="1"/>
      <c r="Y339" s="1"/>
      <c r="Z339" s="7"/>
      <c r="AA339">
        <v>0</v>
      </c>
      <c r="AB339"/>
      <c r="AC339">
        <v>7.2</v>
      </c>
    </row>
    <row r="340" spans="1:29">
      <c r="A340" s="42">
        <v>-82.9</v>
      </c>
      <c r="B340" s="42">
        <v>42.033333333333339</v>
      </c>
      <c r="C340" s="43">
        <v>191</v>
      </c>
      <c r="D340">
        <v>6133360</v>
      </c>
      <c r="E340">
        <v>1984</v>
      </c>
      <c r="F340">
        <v>12</v>
      </c>
      <c r="G340">
        <v>3</v>
      </c>
      <c r="H340" s="41">
        <v>5</v>
      </c>
      <c r="I340" s="41">
        <v>-2</v>
      </c>
      <c r="J340">
        <v>0</v>
      </c>
      <c r="K340" s="1">
        <f t="shared" si="47"/>
        <v>1.5</v>
      </c>
      <c r="L340" s="10">
        <f t="shared" si="48"/>
        <v>338</v>
      </c>
      <c r="Q340" s="1">
        <f t="shared" si="49"/>
        <v>2.65</v>
      </c>
      <c r="R340" s="1">
        <f t="shared" si="50"/>
        <v>4.28125</v>
      </c>
      <c r="W340" s="1"/>
      <c r="X340" s="1"/>
      <c r="Y340" s="1"/>
      <c r="Z340" s="7"/>
      <c r="AA340">
        <v>0</v>
      </c>
      <c r="AB340"/>
      <c r="AC340">
        <v>0</v>
      </c>
    </row>
    <row r="341" spans="1:29">
      <c r="A341" s="42">
        <v>-82.9</v>
      </c>
      <c r="B341" s="42">
        <v>42.033333333333339</v>
      </c>
      <c r="C341" s="43">
        <v>191</v>
      </c>
      <c r="D341">
        <v>6133360</v>
      </c>
      <c r="E341">
        <v>1984</v>
      </c>
      <c r="F341">
        <v>12</v>
      </c>
      <c r="G341">
        <v>4</v>
      </c>
      <c r="H341" s="41">
        <v>-1.5</v>
      </c>
      <c r="I341" s="41">
        <v>-5</v>
      </c>
      <c r="J341">
        <v>0</v>
      </c>
      <c r="K341" s="1">
        <f t="shared" si="47"/>
        <v>-3.25</v>
      </c>
      <c r="L341" s="10">
        <f t="shared" si="48"/>
        <v>339</v>
      </c>
      <c r="Q341" s="1">
        <f t="shared" si="49"/>
        <v>1.4</v>
      </c>
      <c r="R341" s="1">
        <f t="shared" si="50"/>
        <v>2.9375</v>
      </c>
      <c r="W341" s="1"/>
      <c r="X341" s="1"/>
      <c r="Y341" s="1"/>
      <c r="Z341" s="7"/>
      <c r="AA341">
        <v>0</v>
      </c>
      <c r="AB341"/>
      <c r="AC341">
        <v>0</v>
      </c>
    </row>
    <row r="342" spans="1:29">
      <c r="A342" s="42">
        <v>-82.9</v>
      </c>
      <c r="B342" s="42">
        <v>42.033333333333339</v>
      </c>
      <c r="C342" s="43">
        <v>191</v>
      </c>
      <c r="D342">
        <v>6133360</v>
      </c>
      <c r="E342">
        <v>1984</v>
      </c>
      <c r="F342">
        <v>12</v>
      </c>
      <c r="G342">
        <v>5</v>
      </c>
      <c r="H342" s="41">
        <v>-2</v>
      </c>
      <c r="I342" s="41">
        <v>-10.5</v>
      </c>
      <c r="J342">
        <v>2</v>
      </c>
      <c r="K342" s="1">
        <f t="shared" si="47"/>
        <v>-6.25</v>
      </c>
      <c r="L342" s="10">
        <f t="shared" si="48"/>
        <v>340</v>
      </c>
      <c r="Q342" s="1">
        <f t="shared" si="49"/>
        <v>-0.8</v>
      </c>
      <c r="R342" s="1">
        <f t="shared" si="50"/>
        <v>0.875</v>
      </c>
      <c r="W342" s="1"/>
      <c r="X342" s="1"/>
      <c r="Y342" s="1"/>
      <c r="Z342" s="7"/>
      <c r="AA342">
        <v>0</v>
      </c>
      <c r="AB342"/>
      <c r="AC342">
        <v>2</v>
      </c>
    </row>
    <row r="343" spans="1:29">
      <c r="A343" s="42">
        <v>-82.9</v>
      </c>
      <c r="B343" s="42">
        <v>42.033333333333339</v>
      </c>
      <c r="C343" s="43">
        <v>191</v>
      </c>
      <c r="D343">
        <v>6133360</v>
      </c>
      <c r="E343">
        <v>1984</v>
      </c>
      <c r="F343">
        <v>12</v>
      </c>
      <c r="G343">
        <v>6</v>
      </c>
      <c r="H343" s="41">
        <v>-0.5</v>
      </c>
      <c r="I343" s="41">
        <v>-5</v>
      </c>
      <c r="J343">
        <v>0</v>
      </c>
      <c r="K343" s="1">
        <f t="shared" si="47"/>
        <v>-2.75</v>
      </c>
      <c r="L343" s="10">
        <f t="shared" si="48"/>
        <v>341</v>
      </c>
      <c r="Q343" s="1">
        <f t="shared" si="49"/>
        <v>-1.75</v>
      </c>
      <c r="R343" s="1">
        <f t="shared" si="50"/>
        <v>0.125</v>
      </c>
      <c r="W343" s="1"/>
      <c r="X343" s="1"/>
      <c r="Y343" s="1"/>
      <c r="Z343" s="7"/>
      <c r="AA343">
        <v>0</v>
      </c>
      <c r="AB343"/>
      <c r="AC343">
        <v>0</v>
      </c>
    </row>
    <row r="344" spans="1:29">
      <c r="A344" s="42">
        <v>-82.9</v>
      </c>
      <c r="B344" s="42">
        <v>42.033333333333339</v>
      </c>
      <c r="C344" s="43">
        <v>191</v>
      </c>
      <c r="D344">
        <v>6133360</v>
      </c>
      <c r="E344">
        <v>1984</v>
      </c>
      <c r="F344">
        <v>12</v>
      </c>
      <c r="G344">
        <v>7</v>
      </c>
      <c r="H344" s="41">
        <v>-1.5</v>
      </c>
      <c r="I344" s="41">
        <v>-10</v>
      </c>
      <c r="J344">
        <v>0</v>
      </c>
      <c r="K344" s="1">
        <f t="shared" si="47"/>
        <v>-5.75</v>
      </c>
      <c r="L344" s="10">
        <f t="shared" si="48"/>
        <v>342</v>
      </c>
      <c r="Q344" s="1">
        <f t="shared" si="49"/>
        <v>-3.3</v>
      </c>
      <c r="R344" s="1">
        <f t="shared" si="50"/>
        <v>-0.96875</v>
      </c>
      <c r="W344" s="1"/>
      <c r="X344" s="1"/>
      <c r="Y344" s="1"/>
      <c r="Z344" s="7"/>
      <c r="AA344">
        <v>0</v>
      </c>
      <c r="AB344"/>
      <c r="AC344">
        <v>0</v>
      </c>
    </row>
    <row r="345" spans="1:29">
      <c r="A345" s="42">
        <v>-82.9</v>
      </c>
      <c r="B345" s="42">
        <v>42.033333333333339</v>
      </c>
      <c r="C345" s="43">
        <v>191</v>
      </c>
      <c r="D345">
        <v>6133360</v>
      </c>
      <c r="E345">
        <v>1984</v>
      </c>
      <c r="F345">
        <v>12</v>
      </c>
      <c r="G345">
        <v>8</v>
      </c>
      <c r="H345" s="41">
        <v>2.5</v>
      </c>
      <c r="I345" s="41">
        <v>-6</v>
      </c>
      <c r="J345">
        <v>0</v>
      </c>
      <c r="K345" s="1">
        <f t="shared" si="47"/>
        <v>-1.75</v>
      </c>
      <c r="L345" s="10">
        <f t="shared" si="48"/>
        <v>343</v>
      </c>
      <c r="Q345" s="1">
        <f t="shared" si="49"/>
        <v>-3.95</v>
      </c>
      <c r="R345" s="1">
        <f t="shared" si="50"/>
        <v>-1.78125</v>
      </c>
      <c r="W345" s="1"/>
      <c r="X345" s="1"/>
      <c r="Y345" s="1"/>
      <c r="Z345" s="7"/>
      <c r="AA345">
        <v>0</v>
      </c>
      <c r="AB345"/>
      <c r="AC345">
        <v>0</v>
      </c>
    </row>
    <row r="346" spans="1:29">
      <c r="A346" s="42">
        <v>-82.9</v>
      </c>
      <c r="B346" s="42">
        <v>42.033333333333339</v>
      </c>
      <c r="C346" s="43">
        <v>191</v>
      </c>
      <c r="D346">
        <v>6133360</v>
      </c>
      <c r="E346">
        <v>1984</v>
      </c>
      <c r="F346">
        <v>12</v>
      </c>
      <c r="G346">
        <v>9</v>
      </c>
      <c r="H346" s="41">
        <v>3</v>
      </c>
      <c r="I346" s="41">
        <v>-3.5</v>
      </c>
      <c r="J346">
        <v>5</v>
      </c>
      <c r="K346" s="1">
        <f t="shared" si="47"/>
        <v>-0.25</v>
      </c>
      <c r="L346" s="10">
        <f t="shared" si="48"/>
        <v>344</v>
      </c>
      <c r="Q346" s="1">
        <f t="shared" si="49"/>
        <v>-3.35</v>
      </c>
      <c r="R346" s="1">
        <f t="shared" si="50"/>
        <v>-2.0625</v>
      </c>
      <c r="W346" s="1"/>
      <c r="X346" s="1"/>
      <c r="Y346" s="1"/>
      <c r="Z346" s="7"/>
      <c r="AA346">
        <v>0</v>
      </c>
      <c r="AB346"/>
      <c r="AC346">
        <v>5</v>
      </c>
    </row>
    <row r="347" spans="1:29">
      <c r="A347" s="42">
        <v>-82.9</v>
      </c>
      <c r="B347" s="42">
        <v>42.033333333333339</v>
      </c>
      <c r="C347" s="43">
        <v>191</v>
      </c>
      <c r="D347">
        <v>6133360</v>
      </c>
      <c r="E347">
        <v>1984</v>
      </c>
      <c r="F347">
        <v>12</v>
      </c>
      <c r="G347">
        <v>10</v>
      </c>
      <c r="H347" s="41">
        <v>4.5</v>
      </c>
      <c r="I347" s="41">
        <v>0.5</v>
      </c>
      <c r="J347">
        <v>2</v>
      </c>
      <c r="K347" s="1">
        <f t="shared" si="47"/>
        <v>2.5</v>
      </c>
      <c r="L347" s="10">
        <f t="shared" si="48"/>
        <v>345</v>
      </c>
      <c r="Q347" s="1">
        <f t="shared" si="49"/>
        <v>-1.6</v>
      </c>
      <c r="R347" s="1">
        <f t="shared" si="50"/>
        <v>-2</v>
      </c>
      <c r="W347" s="1"/>
      <c r="X347" s="1"/>
      <c r="Y347" s="1"/>
      <c r="Z347" s="7"/>
      <c r="AA347">
        <v>0</v>
      </c>
      <c r="AB347"/>
      <c r="AC347">
        <v>2</v>
      </c>
    </row>
    <row r="348" spans="1:29">
      <c r="A348" s="42">
        <v>-82.9</v>
      </c>
      <c r="B348" s="42">
        <v>42.033333333333339</v>
      </c>
      <c r="C348" s="43">
        <v>191</v>
      </c>
      <c r="D348">
        <v>6133360</v>
      </c>
      <c r="E348">
        <v>1984</v>
      </c>
      <c r="F348">
        <v>12</v>
      </c>
      <c r="G348">
        <v>11</v>
      </c>
      <c r="H348" s="41">
        <v>4</v>
      </c>
      <c r="I348" s="41">
        <v>-1.5</v>
      </c>
      <c r="J348">
        <v>1.4</v>
      </c>
      <c r="K348" s="1">
        <f t="shared" si="47"/>
        <v>1.25</v>
      </c>
      <c r="L348" s="10">
        <f t="shared" si="48"/>
        <v>346</v>
      </c>
      <c r="Q348" s="1">
        <f t="shared" si="49"/>
        <v>-0.8</v>
      </c>
      <c r="R348" s="1">
        <f t="shared" si="50"/>
        <v>-2.03125</v>
      </c>
      <c r="W348" s="1"/>
      <c r="X348" s="1"/>
      <c r="Y348" s="1"/>
      <c r="Z348" s="7"/>
      <c r="AA348">
        <v>0</v>
      </c>
      <c r="AB348"/>
      <c r="AC348">
        <v>1.4</v>
      </c>
    </row>
    <row r="349" spans="1:29">
      <c r="A349" s="42">
        <v>-82.9</v>
      </c>
      <c r="B349" s="42">
        <v>42.033333333333339</v>
      </c>
      <c r="C349" s="43">
        <v>191</v>
      </c>
      <c r="D349">
        <v>6133360</v>
      </c>
      <c r="E349">
        <v>1984</v>
      </c>
      <c r="F349">
        <v>12</v>
      </c>
      <c r="G349">
        <v>12</v>
      </c>
      <c r="H349" s="41">
        <v>11.5</v>
      </c>
      <c r="I349" s="41">
        <v>1.5</v>
      </c>
      <c r="J349">
        <v>4.2</v>
      </c>
      <c r="K349" s="1">
        <f t="shared" si="47"/>
        <v>6.5</v>
      </c>
      <c r="L349" s="10">
        <f t="shared" si="48"/>
        <v>347</v>
      </c>
      <c r="Q349" s="1">
        <f t="shared" si="49"/>
        <v>1.65</v>
      </c>
      <c r="R349" s="1">
        <f t="shared" si="50"/>
        <v>-0.8125</v>
      </c>
      <c r="W349" s="1"/>
      <c r="X349" s="1"/>
      <c r="Y349" s="1"/>
      <c r="Z349" s="7"/>
      <c r="AA349">
        <v>0</v>
      </c>
      <c r="AB349"/>
      <c r="AC349">
        <v>4.2</v>
      </c>
    </row>
    <row r="350" spans="1:29">
      <c r="A350" s="42">
        <v>-82.9</v>
      </c>
      <c r="B350" s="42">
        <v>42.033333333333339</v>
      </c>
      <c r="C350" s="43">
        <v>191</v>
      </c>
      <c r="D350">
        <v>6133360</v>
      </c>
      <c r="E350">
        <v>1984</v>
      </c>
      <c r="F350">
        <v>12</v>
      </c>
      <c r="G350">
        <v>13</v>
      </c>
      <c r="H350" s="41">
        <v>3.5</v>
      </c>
      <c r="I350" s="41">
        <v>1.5</v>
      </c>
      <c r="J350">
        <v>7.4</v>
      </c>
      <c r="K350" s="1">
        <f t="shared" si="47"/>
        <v>2.5</v>
      </c>
      <c r="L350" s="10">
        <f t="shared" si="48"/>
        <v>348</v>
      </c>
      <c r="Q350" s="1">
        <f t="shared" si="49"/>
        <v>2.5</v>
      </c>
      <c r="R350" s="1">
        <f t="shared" si="50"/>
        <v>0.28125</v>
      </c>
      <c r="W350" s="1"/>
      <c r="X350" s="1"/>
      <c r="Y350" s="1"/>
      <c r="Z350" s="7"/>
      <c r="AA350">
        <v>0</v>
      </c>
      <c r="AB350"/>
      <c r="AC350">
        <v>7.4</v>
      </c>
    </row>
    <row r="351" spans="1:29">
      <c r="A351" s="42">
        <v>-82.9</v>
      </c>
      <c r="B351" s="42">
        <v>42.033333333333339</v>
      </c>
      <c r="C351" s="43">
        <v>191</v>
      </c>
      <c r="D351">
        <v>6133360</v>
      </c>
      <c r="E351">
        <v>1984</v>
      </c>
      <c r="F351">
        <v>12</v>
      </c>
      <c r="G351">
        <v>14</v>
      </c>
      <c r="H351" s="41">
        <v>8</v>
      </c>
      <c r="I351" s="41">
        <v>0</v>
      </c>
      <c r="J351">
        <v>0.8</v>
      </c>
      <c r="K351" s="1">
        <f t="shared" si="47"/>
        <v>4</v>
      </c>
      <c r="L351" s="10">
        <f t="shared" si="48"/>
        <v>349</v>
      </c>
      <c r="Q351" s="1">
        <f t="shared" si="49"/>
        <v>3.35</v>
      </c>
      <c r="R351" s="1">
        <f t="shared" si="50"/>
        <v>1.125</v>
      </c>
      <c r="Z351" s="7"/>
      <c r="AA351">
        <v>0.2</v>
      </c>
      <c r="AB351"/>
      <c r="AC351">
        <v>0.8</v>
      </c>
    </row>
    <row r="352" spans="1:29">
      <c r="A352" s="42">
        <v>-82.9</v>
      </c>
      <c r="B352" s="42">
        <v>42.033333333333339</v>
      </c>
      <c r="C352" s="43">
        <v>191</v>
      </c>
      <c r="D352">
        <v>6133360</v>
      </c>
      <c r="E352">
        <v>1984</v>
      </c>
      <c r="F352">
        <v>12</v>
      </c>
      <c r="G352">
        <v>15</v>
      </c>
      <c r="H352" s="41">
        <v>9</v>
      </c>
      <c r="I352" s="41">
        <v>3.5</v>
      </c>
      <c r="J352">
        <v>0</v>
      </c>
      <c r="K352" s="1">
        <f t="shared" si="47"/>
        <v>6.25</v>
      </c>
      <c r="L352" s="10">
        <f t="shared" si="48"/>
        <v>350</v>
      </c>
      <c r="Q352" s="1">
        <f t="shared" si="49"/>
        <v>4.0999999999999996</v>
      </c>
      <c r="R352" s="1">
        <f t="shared" si="50"/>
        <v>2.625</v>
      </c>
      <c r="AA352">
        <v>0</v>
      </c>
      <c r="AB352"/>
      <c r="AC352">
        <v>0</v>
      </c>
    </row>
    <row r="353" spans="1:29">
      <c r="A353" s="42">
        <v>-82.9</v>
      </c>
      <c r="B353" s="42">
        <v>42.033333333333339</v>
      </c>
      <c r="C353" s="43">
        <v>191</v>
      </c>
      <c r="D353">
        <v>6133360</v>
      </c>
      <c r="E353">
        <v>1984</v>
      </c>
      <c r="F353">
        <v>12</v>
      </c>
      <c r="G353">
        <v>16</v>
      </c>
      <c r="H353" s="41">
        <v>14.5</v>
      </c>
      <c r="I353" s="41">
        <v>2</v>
      </c>
      <c r="J353">
        <v>0</v>
      </c>
      <c r="K353" s="1">
        <f t="shared" si="47"/>
        <v>8.25</v>
      </c>
      <c r="L353" s="10">
        <f t="shared" si="48"/>
        <v>351</v>
      </c>
      <c r="Q353" s="1">
        <f t="shared" si="49"/>
        <v>5.5</v>
      </c>
      <c r="R353" s="1">
        <f t="shared" si="50"/>
        <v>3.875</v>
      </c>
      <c r="AA353">
        <v>0</v>
      </c>
      <c r="AB353"/>
      <c r="AC353">
        <v>0</v>
      </c>
    </row>
    <row r="354" spans="1:29">
      <c r="A354" s="42">
        <v>-82.9</v>
      </c>
      <c r="B354" s="42">
        <v>42.033333333333339</v>
      </c>
      <c r="C354" s="43">
        <v>191</v>
      </c>
      <c r="D354">
        <v>6133360</v>
      </c>
      <c r="E354">
        <v>1984</v>
      </c>
      <c r="F354">
        <v>12</v>
      </c>
      <c r="G354">
        <v>17</v>
      </c>
      <c r="H354" s="41">
        <v>8.5</v>
      </c>
      <c r="I354" s="41">
        <v>2.5</v>
      </c>
      <c r="J354">
        <v>0</v>
      </c>
      <c r="K354" s="1">
        <f t="shared" si="47"/>
        <v>5.5</v>
      </c>
      <c r="L354" s="10">
        <f t="shared" si="48"/>
        <v>352</v>
      </c>
      <c r="Q354" s="1">
        <f t="shared" si="49"/>
        <v>5.3</v>
      </c>
      <c r="R354" s="1">
        <f t="shared" si="50"/>
        <v>4.59375</v>
      </c>
      <c r="AA354">
        <v>0</v>
      </c>
      <c r="AB354"/>
      <c r="AC354">
        <v>0</v>
      </c>
    </row>
    <row r="355" spans="1:29">
      <c r="A355" s="42">
        <v>-82.9</v>
      </c>
      <c r="B355" s="42">
        <v>42.033333333333339</v>
      </c>
      <c r="C355" s="43">
        <v>191</v>
      </c>
      <c r="D355">
        <v>6133360</v>
      </c>
      <c r="E355">
        <v>1984</v>
      </c>
      <c r="F355">
        <v>12</v>
      </c>
      <c r="G355">
        <v>18</v>
      </c>
      <c r="H355" s="41">
        <v>2.5</v>
      </c>
      <c r="I355" s="41">
        <v>0</v>
      </c>
      <c r="J355">
        <v>3.6</v>
      </c>
      <c r="K355" s="1">
        <f t="shared" si="47"/>
        <v>1.25</v>
      </c>
      <c r="L355" s="10">
        <f t="shared" si="48"/>
        <v>353</v>
      </c>
      <c r="Q355" s="1">
        <f t="shared" si="49"/>
        <v>5.05</v>
      </c>
      <c r="R355" s="1">
        <f t="shared" si="50"/>
        <v>4.4375</v>
      </c>
      <c r="AA355">
        <v>0</v>
      </c>
      <c r="AB355"/>
      <c r="AC355">
        <v>3.6</v>
      </c>
    </row>
    <row r="356" spans="1:29">
      <c r="A356" s="42">
        <v>-82.9</v>
      </c>
      <c r="B356" s="42">
        <v>42.033333333333339</v>
      </c>
      <c r="C356" s="43">
        <v>191</v>
      </c>
      <c r="D356">
        <v>6133360</v>
      </c>
      <c r="E356">
        <v>1984</v>
      </c>
      <c r="F356">
        <v>12</v>
      </c>
      <c r="G356">
        <v>19</v>
      </c>
      <c r="H356" s="41">
        <v>2</v>
      </c>
      <c r="I356" s="41">
        <v>-3</v>
      </c>
      <c r="J356">
        <v>1</v>
      </c>
      <c r="K356" s="1">
        <f t="shared" si="47"/>
        <v>-0.5</v>
      </c>
      <c r="L356" s="10">
        <f t="shared" si="48"/>
        <v>354</v>
      </c>
      <c r="Q356" s="1">
        <f t="shared" si="49"/>
        <v>4.1500000000000004</v>
      </c>
      <c r="R356" s="1">
        <f t="shared" si="50"/>
        <v>4.21875</v>
      </c>
      <c r="AA356">
        <v>0</v>
      </c>
      <c r="AB356"/>
      <c r="AC356">
        <v>1</v>
      </c>
    </row>
    <row r="357" spans="1:29">
      <c r="A357" s="42">
        <v>-82.9</v>
      </c>
      <c r="B357" s="42">
        <v>42.033333333333339</v>
      </c>
      <c r="C357" s="43">
        <v>191</v>
      </c>
      <c r="D357">
        <v>6133360</v>
      </c>
      <c r="E357">
        <v>1984</v>
      </c>
      <c r="F357">
        <v>12</v>
      </c>
      <c r="G357">
        <v>20</v>
      </c>
      <c r="H357" s="41">
        <v>1.5</v>
      </c>
      <c r="I357" s="41">
        <v>-2.5</v>
      </c>
      <c r="J357">
        <v>0</v>
      </c>
      <c r="K357" s="1">
        <f t="shared" si="47"/>
        <v>-0.5</v>
      </c>
      <c r="L357" s="10">
        <f t="shared" si="48"/>
        <v>355</v>
      </c>
      <c r="Q357" s="1">
        <f t="shared" si="49"/>
        <v>2.8</v>
      </c>
      <c r="R357" s="1">
        <f t="shared" si="50"/>
        <v>3.34375</v>
      </c>
      <c r="AA357">
        <v>0</v>
      </c>
      <c r="AB357"/>
      <c r="AC357">
        <v>0</v>
      </c>
    </row>
    <row r="358" spans="1:29">
      <c r="A358" s="42">
        <v>-82.9</v>
      </c>
      <c r="B358" s="42">
        <v>42.033333333333339</v>
      </c>
      <c r="C358" s="43">
        <v>191</v>
      </c>
      <c r="D358">
        <v>6133360</v>
      </c>
      <c r="E358">
        <v>1984</v>
      </c>
      <c r="F358">
        <v>12</v>
      </c>
      <c r="G358">
        <v>21</v>
      </c>
      <c r="H358" s="41">
        <v>9</v>
      </c>
      <c r="I358" s="41">
        <v>-4.5</v>
      </c>
      <c r="J358">
        <v>24.4</v>
      </c>
      <c r="K358" s="1">
        <f t="shared" si="47"/>
        <v>2.25</v>
      </c>
      <c r="L358" s="10">
        <f t="shared" si="48"/>
        <v>356</v>
      </c>
      <c r="Q358" s="1">
        <f t="shared" si="49"/>
        <v>1.6</v>
      </c>
      <c r="R358" s="1">
        <f t="shared" si="50"/>
        <v>3.3125</v>
      </c>
      <c r="AA358">
        <v>0</v>
      </c>
      <c r="AB358"/>
      <c r="AC358">
        <v>24.4</v>
      </c>
    </row>
    <row r="359" spans="1:29">
      <c r="A359" s="42">
        <v>-82.9</v>
      </c>
      <c r="B359" s="42">
        <v>42.033333333333339</v>
      </c>
      <c r="C359" s="43">
        <v>191</v>
      </c>
      <c r="D359">
        <v>6133360</v>
      </c>
      <c r="E359">
        <v>1984</v>
      </c>
      <c r="F359">
        <v>12</v>
      </c>
      <c r="G359">
        <v>22</v>
      </c>
      <c r="H359" s="41">
        <v>2.5</v>
      </c>
      <c r="I359" s="41">
        <v>-1</v>
      </c>
      <c r="J359">
        <v>0</v>
      </c>
      <c r="K359" s="1">
        <f t="shared" si="47"/>
        <v>0.75</v>
      </c>
      <c r="L359" s="10">
        <f t="shared" si="48"/>
        <v>357</v>
      </c>
      <c r="Q359" s="1">
        <f t="shared" si="49"/>
        <v>0.65</v>
      </c>
      <c r="R359" s="1">
        <f t="shared" si="50"/>
        <v>2.90625</v>
      </c>
      <c r="AA359">
        <v>0</v>
      </c>
      <c r="AB359"/>
      <c r="AC359">
        <v>0</v>
      </c>
    </row>
    <row r="360" spans="1:29">
      <c r="A360" s="42">
        <v>-82.9</v>
      </c>
      <c r="B360" s="42">
        <v>42.033333333333339</v>
      </c>
      <c r="C360" s="43">
        <v>191</v>
      </c>
      <c r="D360">
        <v>6133360</v>
      </c>
      <c r="E360">
        <v>1984</v>
      </c>
      <c r="F360">
        <v>12</v>
      </c>
      <c r="G360">
        <v>23</v>
      </c>
      <c r="H360" s="41">
        <v>5</v>
      </c>
      <c r="I360" s="41">
        <v>-4</v>
      </c>
      <c r="J360">
        <v>0</v>
      </c>
      <c r="K360" s="1">
        <f t="shared" si="47"/>
        <v>0.5</v>
      </c>
      <c r="L360" s="10">
        <f t="shared" si="48"/>
        <v>358</v>
      </c>
      <c r="Q360" s="1">
        <f t="shared" si="49"/>
        <v>0.5</v>
      </c>
      <c r="R360" s="1">
        <f t="shared" si="50"/>
        <v>2.1875</v>
      </c>
      <c r="AA360">
        <v>0</v>
      </c>
      <c r="AB360"/>
      <c r="AC360">
        <v>0</v>
      </c>
    </row>
    <row r="361" spans="1:29">
      <c r="A361" s="42">
        <v>-82.9</v>
      </c>
      <c r="B361" s="42">
        <v>42.033333333333339</v>
      </c>
      <c r="C361" s="43">
        <v>191</v>
      </c>
      <c r="D361">
        <v>6133360</v>
      </c>
      <c r="E361">
        <v>1984</v>
      </c>
      <c r="F361">
        <v>12</v>
      </c>
      <c r="G361">
        <v>24</v>
      </c>
      <c r="H361" s="41">
        <v>3</v>
      </c>
      <c r="I361" s="41">
        <v>-0.5</v>
      </c>
      <c r="J361">
        <v>2.1</v>
      </c>
      <c r="K361" s="1">
        <f t="shared" si="47"/>
        <v>1.25</v>
      </c>
      <c r="L361" s="10">
        <f t="shared" si="48"/>
        <v>359</v>
      </c>
      <c r="Q361" s="1">
        <f t="shared" si="49"/>
        <v>0.85</v>
      </c>
      <c r="R361" s="1">
        <f t="shared" si="50"/>
        <v>1.3125</v>
      </c>
      <c r="AA361">
        <v>0</v>
      </c>
      <c r="AB361"/>
      <c r="AC361">
        <v>2.1</v>
      </c>
    </row>
    <row r="362" spans="1:29">
      <c r="A362" s="42">
        <v>-82.9</v>
      </c>
      <c r="B362" s="42">
        <v>42.033333333333339</v>
      </c>
      <c r="C362" s="43">
        <v>191</v>
      </c>
      <c r="D362">
        <v>6133360</v>
      </c>
      <c r="E362">
        <v>1984</v>
      </c>
      <c r="F362">
        <v>12</v>
      </c>
      <c r="G362">
        <v>25</v>
      </c>
      <c r="H362" s="41">
        <v>-5.5</v>
      </c>
      <c r="I362" s="41">
        <v>-13.5</v>
      </c>
      <c r="J362">
        <v>0</v>
      </c>
      <c r="K362" s="1">
        <f t="shared" si="47"/>
        <v>-9.5</v>
      </c>
      <c r="L362" s="10">
        <f t="shared" si="48"/>
        <v>360</v>
      </c>
      <c r="Q362" s="1">
        <f t="shared" si="49"/>
        <v>-0.95</v>
      </c>
      <c r="R362" s="1">
        <f t="shared" si="50"/>
        <v>-0.5625</v>
      </c>
      <c r="AA362">
        <v>0.1</v>
      </c>
      <c r="AB362"/>
      <c r="AC362">
        <v>0</v>
      </c>
    </row>
    <row r="363" spans="1:29">
      <c r="A363" s="42">
        <v>-82.9</v>
      </c>
      <c r="B363" s="42">
        <v>42.033333333333339</v>
      </c>
      <c r="C363" s="43">
        <v>191</v>
      </c>
      <c r="D363">
        <v>6133360</v>
      </c>
      <c r="E363">
        <v>1984</v>
      </c>
      <c r="F363">
        <v>12</v>
      </c>
      <c r="G363">
        <v>26</v>
      </c>
      <c r="H363" s="41">
        <v>0.5</v>
      </c>
      <c r="I363" s="41">
        <v>-8</v>
      </c>
      <c r="J363">
        <v>9.8000000000000007</v>
      </c>
      <c r="K363" s="1">
        <f t="shared" si="47"/>
        <v>-3.75</v>
      </c>
      <c r="L363" s="10">
        <f t="shared" si="48"/>
        <v>361</v>
      </c>
      <c r="Q363" s="1">
        <f t="shared" si="49"/>
        <v>-2.15</v>
      </c>
      <c r="R363" s="1">
        <f t="shared" si="50"/>
        <v>-1.1875</v>
      </c>
      <c r="AA363">
        <v>0</v>
      </c>
      <c r="AB363"/>
      <c r="AC363">
        <v>9.8000000000000007</v>
      </c>
    </row>
    <row r="364" spans="1:29">
      <c r="A364" s="42">
        <v>-82.9</v>
      </c>
      <c r="B364" s="42">
        <v>42.033333333333339</v>
      </c>
      <c r="C364" s="43">
        <v>191</v>
      </c>
      <c r="D364">
        <v>6133360</v>
      </c>
      <c r="E364">
        <v>1984</v>
      </c>
      <c r="F364">
        <v>12</v>
      </c>
      <c r="G364">
        <v>27</v>
      </c>
      <c r="H364" s="41">
        <v>11</v>
      </c>
      <c r="I364" s="41">
        <v>-4.5</v>
      </c>
      <c r="J364">
        <v>1.5</v>
      </c>
      <c r="K364" s="1">
        <f t="shared" si="47"/>
        <v>3.25</v>
      </c>
      <c r="L364" s="10">
        <f t="shared" si="48"/>
        <v>362</v>
      </c>
      <c r="Q364" s="1">
        <f t="shared" si="49"/>
        <v>-1.65</v>
      </c>
      <c r="R364" s="1">
        <f t="shared" si="50"/>
        <v>-0.71875</v>
      </c>
      <c r="AA364">
        <v>0</v>
      </c>
      <c r="AB364"/>
      <c r="AC364">
        <v>1.5</v>
      </c>
    </row>
    <row r="365" spans="1:29">
      <c r="A365" s="42">
        <v>-82.9</v>
      </c>
      <c r="B365" s="42">
        <v>42.033333333333339</v>
      </c>
      <c r="C365" s="43">
        <v>191</v>
      </c>
      <c r="D365">
        <v>6133360</v>
      </c>
      <c r="E365">
        <v>1984</v>
      </c>
      <c r="F365">
        <v>12</v>
      </c>
      <c r="G365">
        <v>28</v>
      </c>
      <c r="H365" s="41">
        <v>14</v>
      </c>
      <c r="I365" s="41">
        <v>2.5</v>
      </c>
      <c r="J365">
        <v>1</v>
      </c>
      <c r="K365" s="1">
        <f t="shared" si="47"/>
        <v>8.25</v>
      </c>
      <c r="L365" s="10">
        <f t="shared" si="48"/>
        <v>363</v>
      </c>
      <c r="Q365" s="1">
        <f t="shared" si="49"/>
        <v>-0.1</v>
      </c>
      <c r="R365" s="1">
        <f t="shared" si="50"/>
        <v>0.375</v>
      </c>
      <c r="AA365">
        <v>0</v>
      </c>
      <c r="AB365"/>
      <c r="AC365">
        <v>1</v>
      </c>
    </row>
    <row r="366" spans="1:29">
      <c r="A366" s="42">
        <v>-82.9</v>
      </c>
      <c r="B366" s="42">
        <v>42.033333333333339</v>
      </c>
      <c r="C366" s="43">
        <v>191</v>
      </c>
      <c r="D366">
        <v>6133360</v>
      </c>
      <c r="E366">
        <v>1984</v>
      </c>
      <c r="F366">
        <v>12</v>
      </c>
      <c r="G366">
        <v>29</v>
      </c>
      <c r="H366" s="41">
        <v>13.5</v>
      </c>
      <c r="I366" s="41">
        <v>11</v>
      </c>
      <c r="J366">
        <v>8.6</v>
      </c>
      <c r="K366" s="1">
        <f t="shared" si="47"/>
        <v>12.25</v>
      </c>
      <c r="L366" s="10">
        <f t="shared" si="48"/>
        <v>364</v>
      </c>
      <c r="Q366" s="1">
        <f t="shared" si="49"/>
        <v>2.1</v>
      </c>
      <c r="R366" s="1">
        <f t="shared" si="50"/>
        <v>1.625</v>
      </c>
      <c r="AA366">
        <v>0</v>
      </c>
      <c r="AB366"/>
      <c r="AC366">
        <v>8.6</v>
      </c>
    </row>
    <row r="367" spans="1:29">
      <c r="A367" s="42">
        <v>-82.9</v>
      </c>
      <c r="B367" s="42">
        <v>42.033333333333339</v>
      </c>
      <c r="C367" s="43">
        <v>191</v>
      </c>
      <c r="D367">
        <v>6133360</v>
      </c>
      <c r="E367">
        <v>1984</v>
      </c>
      <c r="F367">
        <v>12</v>
      </c>
      <c r="G367">
        <v>30</v>
      </c>
      <c r="H367" s="41">
        <v>5</v>
      </c>
      <c r="I367" s="41">
        <v>0</v>
      </c>
      <c r="J367">
        <v>0</v>
      </c>
      <c r="K367" s="1">
        <f t="shared" si="47"/>
        <v>2.5</v>
      </c>
      <c r="L367" s="10">
        <f t="shared" si="48"/>
        <v>365</v>
      </c>
      <c r="Q367" s="1">
        <f>AVERAGE(H363:I367)</f>
        <v>4.5</v>
      </c>
      <c r="R367" s="1">
        <f t="shared" si="50"/>
        <v>1.84375</v>
      </c>
      <c r="AA367"/>
      <c r="AB367"/>
      <c r="AC367">
        <v>0</v>
      </c>
    </row>
    <row r="368" spans="1:29">
      <c r="A368" s="42">
        <v>-82.9</v>
      </c>
      <c r="B368" s="42">
        <v>42.033333333333339</v>
      </c>
      <c r="C368" s="43">
        <v>191</v>
      </c>
      <c r="D368">
        <v>6133360</v>
      </c>
      <c r="E368">
        <v>1984</v>
      </c>
      <c r="F368">
        <v>12</v>
      </c>
      <c r="G368">
        <v>31</v>
      </c>
      <c r="H368" s="41">
        <v>8.5</v>
      </c>
      <c r="I368" s="41">
        <v>-3</v>
      </c>
      <c r="J368">
        <v>1.2</v>
      </c>
      <c r="K368" s="1">
        <f t="shared" si="47"/>
        <v>2.75</v>
      </c>
      <c r="L368" s="10">
        <v>366</v>
      </c>
      <c r="Q368" s="1">
        <f>AVERAGE(H364:I368)</f>
        <v>5.8</v>
      </c>
      <c r="R368" s="1">
        <f t="shared" si="50"/>
        <v>2.125</v>
      </c>
      <c r="AC368">
        <v>1.2</v>
      </c>
    </row>
    <row r="369" spans="1:29">
      <c r="A369" s="42">
        <v>-82.9</v>
      </c>
      <c r="B369" s="42">
        <v>42.033333333333339</v>
      </c>
      <c r="C369" s="43">
        <v>191</v>
      </c>
      <c r="D369" t="s">
        <v>70</v>
      </c>
      <c r="E369">
        <v>1985</v>
      </c>
      <c r="F369">
        <v>1</v>
      </c>
      <c r="G369">
        <v>1</v>
      </c>
      <c r="H369" s="41">
        <v>10</v>
      </c>
      <c r="I369" s="41">
        <v>0</v>
      </c>
      <c r="J369">
        <v>13</v>
      </c>
      <c r="AC369">
        <v>13</v>
      </c>
    </row>
    <row r="370" spans="1:29">
      <c r="A370" s="42">
        <v>-82.9</v>
      </c>
      <c r="B370" s="42">
        <v>42.033333333333339</v>
      </c>
      <c r="C370" s="43">
        <v>191</v>
      </c>
      <c r="D370" t="s">
        <v>70</v>
      </c>
      <c r="E370">
        <v>1985</v>
      </c>
      <c r="F370">
        <v>1</v>
      </c>
      <c r="G370">
        <v>2</v>
      </c>
      <c r="H370" s="41">
        <v>-1.5</v>
      </c>
      <c r="I370" s="41">
        <v>-4</v>
      </c>
      <c r="J370">
        <v>0</v>
      </c>
      <c r="AC370">
        <v>0</v>
      </c>
    </row>
    <row r="371" spans="1:29">
      <c r="A371" s="42">
        <v>-82.9</v>
      </c>
      <c r="B371" s="42">
        <v>42.033333333333339</v>
      </c>
      <c r="C371" s="43">
        <v>191</v>
      </c>
      <c r="D371" t="s">
        <v>70</v>
      </c>
      <c r="E371">
        <v>1985</v>
      </c>
      <c r="F371">
        <v>1</v>
      </c>
      <c r="G371">
        <v>3</v>
      </c>
      <c r="H371" s="41">
        <v>-3.5</v>
      </c>
      <c r="I371" s="41">
        <v>-8.5</v>
      </c>
      <c r="J371">
        <v>0</v>
      </c>
      <c r="AC371">
        <v>0</v>
      </c>
    </row>
    <row r="372" spans="1:29">
      <c r="A372" s="42">
        <v>-82.9</v>
      </c>
      <c r="B372" s="42">
        <v>42.033333333333339</v>
      </c>
      <c r="C372" s="43">
        <v>191</v>
      </c>
      <c r="D372" t="s">
        <v>70</v>
      </c>
      <c r="E372">
        <v>1985</v>
      </c>
      <c r="F372">
        <v>1</v>
      </c>
      <c r="G372">
        <v>4</v>
      </c>
      <c r="H372" s="41">
        <v>1</v>
      </c>
      <c r="I372" s="41">
        <v>-9</v>
      </c>
      <c r="J372">
        <v>0</v>
      </c>
      <c r="AC372">
        <v>0</v>
      </c>
    </row>
    <row r="373" spans="1:29">
      <c r="A373" s="42">
        <v>-82.9</v>
      </c>
      <c r="B373" s="42">
        <v>42.033333333333339</v>
      </c>
      <c r="C373" s="43">
        <v>191</v>
      </c>
      <c r="D373" t="s">
        <v>70</v>
      </c>
      <c r="E373">
        <v>1985</v>
      </c>
      <c r="F373">
        <v>1</v>
      </c>
      <c r="G373">
        <v>5</v>
      </c>
      <c r="H373" s="41">
        <v>0.5</v>
      </c>
      <c r="I373" s="41">
        <v>-2</v>
      </c>
      <c r="J373">
        <v>0</v>
      </c>
      <c r="AC373">
        <v>0</v>
      </c>
    </row>
    <row r="374" spans="1:29">
      <c r="A374" s="42">
        <v>-82.9</v>
      </c>
      <c r="B374" s="42">
        <v>42.033333333333339</v>
      </c>
      <c r="C374" s="43">
        <v>191</v>
      </c>
      <c r="D374" t="s">
        <v>70</v>
      </c>
      <c r="E374">
        <v>1985</v>
      </c>
      <c r="F374">
        <v>1</v>
      </c>
      <c r="G374">
        <v>6</v>
      </c>
      <c r="H374" s="41">
        <v>1</v>
      </c>
      <c r="I374" s="41">
        <v>-1.5</v>
      </c>
      <c r="J374">
        <v>0.2</v>
      </c>
      <c r="AC374">
        <v>0.2</v>
      </c>
    </row>
    <row r="375" spans="1:29">
      <c r="A375" s="42">
        <v>-82.9</v>
      </c>
      <c r="B375" s="42">
        <v>42.033333333333339</v>
      </c>
      <c r="C375" s="43">
        <v>191</v>
      </c>
      <c r="D375" t="s">
        <v>70</v>
      </c>
      <c r="E375">
        <v>1985</v>
      </c>
      <c r="F375">
        <v>1</v>
      </c>
      <c r="G375">
        <v>7</v>
      </c>
      <c r="H375" s="41">
        <v>1</v>
      </c>
      <c r="I375" s="41">
        <v>-1</v>
      </c>
      <c r="J375">
        <v>0.2</v>
      </c>
      <c r="AC375">
        <v>0.2</v>
      </c>
    </row>
    <row r="376" spans="1:29">
      <c r="A376" s="42">
        <v>-82.9</v>
      </c>
      <c r="B376" s="42">
        <v>42.033333333333339</v>
      </c>
      <c r="C376" s="43">
        <v>191</v>
      </c>
      <c r="D376" t="s">
        <v>70</v>
      </c>
      <c r="E376">
        <v>1985</v>
      </c>
      <c r="F376">
        <v>1</v>
      </c>
      <c r="G376">
        <v>8</v>
      </c>
      <c r="H376" s="41">
        <v>-5.5</v>
      </c>
      <c r="I376" s="41">
        <v>-10.5</v>
      </c>
      <c r="J376">
        <v>0</v>
      </c>
      <c r="AC376">
        <v>0</v>
      </c>
    </row>
    <row r="377" spans="1:29">
      <c r="A377" s="42">
        <v>-82.9</v>
      </c>
      <c r="B377" s="42">
        <v>42.033333333333339</v>
      </c>
      <c r="C377" s="43">
        <v>191</v>
      </c>
      <c r="D377" t="s">
        <v>70</v>
      </c>
      <c r="E377">
        <v>1985</v>
      </c>
      <c r="F377">
        <v>1</v>
      </c>
      <c r="G377">
        <v>9</v>
      </c>
      <c r="H377" s="41">
        <v>-4.5</v>
      </c>
      <c r="I377" s="41">
        <v>-13.5</v>
      </c>
      <c r="J377">
        <v>0</v>
      </c>
      <c r="AC377">
        <v>0</v>
      </c>
    </row>
    <row r="378" spans="1:29">
      <c r="A378" s="42">
        <v>-82.9</v>
      </c>
      <c r="B378" s="42">
        <v>42.033333333333339</v>
      </c>
      <c r="C378" s="43">
        <v>191</v>
      </c>
      <c r="D378" t="s">
        <v>70</v>
      </c>
      <c r="E378">
        <v>1985</v>
      </c>
      <c r="F378">
        <v>1</v>
      </c>
      <c r="G378">
        <v>10</v>
      </c>
      <c r="H378" s="41">
        <v>-4</v>
      </c>
      <c r="I378" s="41">
        <v>-10</v>
      </c>
      <c r="J378">
        <v>6.3</v>
      </c>
      <c r="AC378">
        <v>6.3</v>
      </c>
    </row>
    <row r="379" spans="1:29">
      <c r="A379" s="42">
        <v>-82.9</v>
      </c>
      <c r="B379" s="42">
        <v>42.033333333333339</v>
      </c>
      <c r="C379" s="43">
        <v>191</v>
      </c>
      <c r="D379" t="s">
        <v>70</v>
      </c>
      <c r="E379">
        <v>1985</v>
      </c>
      <c r="F379">
        <v>1</v>
      </c>
      <c r="G379">
        <v>11</v>
      </c>
      <c r="H379" s="41">
        <v>-5</v>
      </c>
      <c r="I379" s="41">
        <v>-9.5</v>
      </c>
      <c r="J379">
        <v>0</v>
      </c>
      <c r="AC379">
        <v>0</v>
      </c>
    </row>
    <row r="380" spans="1:29">
      <c r="A380" s="42">
        <v>-82.9</v>
      </c>
      <c r="B380" s="42">
        <v>42.033333333333339</v>
      </c>
      <c r="C380" s="43">
        <v>191</v>
      </c>
      <c r="D380" t="s">
        <v>70</v>
      </c>
      <c r="E380">
        <v>1985</v>
      </c>
      <c r="F380">
        <v>1</v>
      </c>
      <c r="G380">
        <v>12</v>
      </c>
      <c r="H380" s="41">
        <v>-2</v>
      </c>
      <c r="I380" s="41">
        <v>-8</v>
      </c>
      <c r="J380">
        <v>0</v>
      </c>
      <c r="AC380">
        <v>0</v>
      </c>
    </row>
    <row r="381" spans="1:29">
      <c r="A381" s="42">
        <v>-82.9</v>
      </c>
      <c r="B381" s="42">
        <v>42.033333333333339</v>
      </c>
      <c r="C381" s="43">
        <v>191</v>
      </c>
      <c r="D381" t="s">
        <v>70</v>
      </c>
      <c r="E381">
        <v>1985</v>
      </c>
      <c r="F381">
        <v>1</v>
      </c>
      <c r="G381">
        <v>13</v>
      </c>
      <c r="H381" s="41">
        <v>-2.5</v>
      </c>
      <c r="I381" s="41">
        <v>-8</v>
      </c>
      <c r="J381">
        <v>0</v>
      </c>
      <c r="AC381">
        <v>0</v>
      </c>
    </row>
    <row r="382" spans="1:29">
      <c r="A382" s="42">
        <v>-82.9</v>
      </c>
      <c r="B382" s="42">
        <v>42.033333333333339</v>
      </c>
      <c r="C382" s="43">
        <v>191</v>
      </c>
      <c r="D382" t="s">
        <v>70</v>
      </c>
      <c r="E382">
        <v>1985</v>
      </c>
      <c r="F382">
        <v>1</v>
      </c>
      <c r="G382">
        <v>14</v>
      </c>
      <c r="H382" s="41">
        <v>-1</v>
      </c>
      <c r="I382" s="41">
        <v>-5.5</v>
      </c>
      <c r="J382">
        <v>2</v>
      </c>
      <c r="AC382">
        <v>2</v>
      </c>
    </row>
    <row r="383" spans="1:29">
      <c r="A383" s="42">
        <v>-82.9</v>
      </c>
      <c r="B383" s="42">
        <v>42.033333333333339</v>
      </c>
      <c r="C383" s="43">
        <v>191</v>
      </c>
      <c r="D383" t="s">
        <v>70</v>
      </c>
      <c r="E383">
        <v>1985</v>
      </c>
      <c r="F383">
        <v>1</v>
      </c>
      <c r="G383">
        <v>15</v>
      </c>
      <c r="H383" s="41">
        <v>-8</v>
      </c>
      <c r="I383" s="41">
        <v>-13.5</v>
      </c>
      <c r="J383">
        <v>0</v>
      </c>
      <c r="AC383">
        <v>0</v>
      </c>
    </row>
    <row r="384" spans="1:29">
      <c r="A384" s="42">
        <v>-82.9</v>
      </c>
      <c r="B384" s="42">
        <v>42.033333333333339</v>
      </c>
      <c r="C384" s="43">
        <v>191</v>
      </c>
      <c r="D384" t="s">
        <v>70</v>
      </c>
      <c r="E384">
        <v>1985</v>
      </c>
      <c r="F384">
        <v>1</v>
      </c>
      <c r="G384">
        <v>16</v>
      </c>
      <c r="H384" s="41">
        <v>-5</v>
      </c>
      <c r="I384" s="41">
        <v>-17</v>
      </c>
      <c r="J384">
        <v>3.2</v>
      </c>
      <c r="AC384">
        <v>3.2</v>
      </c>
    </row>
    <row r="385" spans="1:29">
      <c r="A385" s="42">
        <v>-82.9</v>
      </c>
      <c r="B385" s="42">
        <v>42.033333333333339</v>
      </c>
      <c r="C385" s="43">
        <v>191</v>
      </c>
      <c r="D385" t="s">
        <v>70</v>
      </c>
      <c r="E385">
        <v>1985</v>
      </c>
      <c r="F385">
        <v>1</v>
      </c>
      <c r="G385">
        <v>17</v>
      </c>
      <c r="H385" s="41">
        <v>-2</v>
      </c>
      <c r="I385" s="41">
        <v>-8</v>
      </c>
      <c r="J385">
        <v>0.6</v>
      </c>
      <c r="AC385">
        <v>0.6</v>
      </c>
    </row>
    <row r="386" spans="1:29">
      <c r="A386" s="42">
        <v>-82.9</v>
      </c>
      <c r="B386" s="42">
        <v>42.033333333333339</v>
      </c>
      <c r="C386" s="43">
        <v>191</v>
      </c>
      <c r="D386" t="s">
        <v>70</v>
      </c>
      <c r="E386">
        <v>1985</v>
      </c>
      <c r="F386">
        <v>1</v>
      </c>
      <c r="G386">
        <v>18</v>
      </c>
      <c r="H386" s="41">
        <v>-4</v>
      </c>
      <c r="I386" s="41">
        <v>-9</v>
      </c>
      <c r="J386">
        <v>2.2000000000000002</v>
      </c>
      <c r="AC386">
        <v>2.2000000000000002</v>
      </c>
    </row>
    <row r="387" spans="1:29">
      <c r="A387" s="42">
        <v>-82.9</v>
      </c>
      <c r="B387" s="42">
        <v>42.033333333333339</v>
      </c>
      <c r="C387" s="43">
        <v>191</v>
      </c>
      <c r="D387" t="s">
        <v>70</v>
      </c>
      <c r="E387">
        <v>1985</v>
      </c>
      <c r="F387">
        <v>1</v>
      </c>
      <c r="G387">
        <v>19</v>
      </c>
      <c r="H387" s="41">
        <v>-9</v>
      </c>
      <c r="I387" s="41">
        <v>-12.5</v>
      </c>
      <c r="J387">
        <v>0.4</v>
      </c>
      <c r="AC387">
        <v>0.4</v>
      </c>
    </row>
    <row r="388" spans="1:29">
      <c r="A388" s="42">
        <v>-82.9</v>
      </c>
      <c r="B388" s="42">
        <v>42.033333333333339</v>
      </c>
      <c r="C388" s="43">
        <v>191</v>
      </c>
      <c r="D388" t="s">
        <v>70</v>
      </c>
      <c r="E388">
        <v>1985</v>
      </c>
      <c r="F388">
        <v>1</v>
      </c>
      <c r="G388">
        <v>20</v>
      </c>
      <c r="H388" s="41">
        <v>-17</v>
      </c>
      <c r="I388" s="41">
        <v>-22</v>
      </c>
      <c r="J388">
        <v>0</v>
      </c>
      <c r="AC388">
        <v>0</v>
      </c>
    </row>
    <row r="389" spans="1:29">
      <c r="A389" s="42">
        <v>-82.9</v>
      </c>
      <c r="B389" s="42">
        <v>42.033333333333339</v>
      </c>
      <c r="C389" s="43">
        <v>191</v>
      </c>
      <c r="D389" t="s">
        <v>70</v>
      </c>
      <c r="E389">
        <v>1985</v>
      </c>
      <c r="F389">
        <v>1</v>
      </c>
      <c r="G389">
        <v>21</v>
      </c>
      <c r="H389" s="41">
        <v>-5.5</v>
      </c>
      <c r="I389" s="41">
        <v>-26</v>
      </c>
      <c r="J389">
        <v>0.4</v>
      </c>
      <c r="AC389">
        <v>0.4</v>
      </c>
    </row>
    <row r="390" spans="1:29">
      <c r="A390" s="42">
        <v>-82.9</v>
      </c>
      <c r="B390" s="42">
        <v>42.033333333333339</v>
      </c>
      <c r="C390" s="43">
        <v>191</v>
      </c>
      <c r="D390" t="s">
        <v>70</v>
      </c>
      <c r="E390">
        <v>1985</v>
      </c>
      <c r="F390">
        <v>1</v>
      </c>
      <c r="G390">
        <v>22</v>
      </c>
      <c r="H390" s="41">
        <v>-3.5</v>
      </c>
      <c r="I390" s="41">
        <v>-13</v>
      </c>
      <c r="J390">
        <v>3.4</v>
      </c>
      <c r="AC390">
        <v>3.4</v>
      </c>
    </row>
    <row r="391" spans="1:29">
      <c r="A391" s="42">
        <v>-82.9</v>
      </c>
      <c r="B391" s="42">
        <v>42.033333333333339</v>
      </c>
      <c r="C391" s="43">
        <v>191</v>
      </c>
      <c r="D391" t="s">
        <v>70</v>
      </c>
      <c r="E391">
        <v>1985</v>
      </c>
      <c r="F391">
        <v>1</v>
      </c>
      <c r="G391">
        <v>23</v>
      </c>
      <c r="H391" s="41">
        <v>-4.5</v>
      </c>
      <c r="I391" s="41">
        <v>-8.5</v>
      </c>
      <c r="J391">
        <v>0.4</v>
      </c>
      <c r="AC391">
        <v>0.4</v>
      </c>
    </row>
    <row r="392" spans="1:29">
      <c r="A392" s="42">
        <v>-82.9</v>
      </c>
      <c r="B392" s="42">
        <v>42.033333333333339</v>
      </c>
      <c r="C392" s="43">
        <v>191</v>
      </c>
      <c r="D392" t="s">
        <v>70</v>
      </c>
      <c r="E392">
        <v>1985</v>
      </c>
      <c r="F392">
        <v>1</v>
      </c>
      <c r="G392">
        <v>24</v>
      </c>
      <c r="H392" s="41">
        <v>-2.5</v>
      </c>
      <c r="I392" s="41">
        <v>-7</v>
      </c>
      <c r="J392">
        <v>1.2</v>
      </c>
      <c r="AC392">
        <v>1.2</v>
      </c>
    </row>
    <row r="393" spans="1:29">
      <c r="A393" s="42">
        <v>-82.9</v>
      </c>
      <c r="B393" s="42">
        <v>42.033333333333339</v>
      </c>
      <c r="C393" s="43">
        <v>191</v>
      </c>
      <c r="D393" t="s">
        <v>70</v>
      </c>
      <c r="E393">
        <v>1985</v>
      </c>
      <c r="F393">
        <v>1</v>
      </c>
      <c r="G393">
        <v>25</v>
      </c>
      <c r="H393" s="41">
        <v>-4</v>
      </c>
      <c r="I393" s="41">
        <v>-7</v>
      </c>
      <c r="J393">
        <v>3</v>
      </c>
      <c r="AC393">
        <v>3</v>
      </c>
    </row>
    <row r="394" spans="1:29">
      <c r="A394" s="42">
        <v>-82.9</v>
      </c>
      <c r="B394" s="42">
        <v>42.033333333333339</v>
      </c>
      <c r="C394" s="43">
        <v>191</v>
      </c>
      <c r="D394" t="s">
        <v>70</v>
      </c>
      <c r="E394">
        <v>1985</v>
      </c>
      <c r="F394">
        <v>1</v>
      </c>
      <c r="G394">
        <v>26</v>
      </c>
      <c r="H394" s="41">
        <v>-7</v>
      </c>
      <c r="I394" s="41">
        <v>-11.5</v>
      </c>
      <c r="J394">
        <v>0</v>
      </c>
      <c r="AC394">
        <v>0</v>
      </c>
    </row>
    <row r="395" spans="1:29">
      <c r="A395" s="42">
        <v>-82.9</v>
      </c>
      <c r="B395" s="42">
        <v>42.033333333333339</v>
      </c>
      <c r="C395" s="43">
        <v>191</v>
      </c>
      <c r="D395" t="s">
        <v>70</v>
      </c>
      <c r="E395">
        <v>1985</v>
      </c>
      <c r="F395">
        <v>1</v>
      </c>
      <c r="G395">
        <v>27</v>
      </c>
      <c r="H395" s="41">
        <v>-3</v>
      </c>
      <c r="I395" s="41">
        <v>-13</v>
      </c>
      <c r="J395">
        <v>0.2</v>
      </c>
      <c r="AC395">
        <v>0.2</v>
      </c>
    </row>
    <row r="396" spans="1:29">
      <c r="A396" s="42">
        <v>-82.9</v>
      </c>
      <c r="B396" s="42">
        <v>42.033333333333339</v>
      </c>
      <c r="C396" s="43">
        <v>191</v>
      </c>
      <c r="D396" t="s">
        <v>70</v>
      </c>
      <c r="E396">
        <v>1985</v>
      </c>
      <c r="F396">
        <v>1</v>
      </c>
      <c r="G396">
        <v>28</v>
      </c>
      <c r="H396" s="41">
        <v>-3.5</v>
      </c>
      <c r="I396" s="41">
        <v>-6</v>
      </c>
      <c r="J396">
        <v>0</v>
      </c>
      <c r="AC396">
        <v>0</v>
      </c>
    </row>
    <row r="397" spans="1:29">
      <c r="A397" s="42">
        <v>-82.9</v>
      </c>
      <c r="B397" s="42">
        <v>42.033333333333339</v>
      </c>
      <c r="C397" s="43">
        <v>191</v>
      </c>
      <c r="D397" t="s">
        <v>70</v>
      </c>
      <c r="E397">
        <v>1985</v>
      </c>
      <c r="F397">
        <v>1</v>
      </c>
      <c r="G397">
        <v>29</v>
      </c>
      <c r="H397" s="41">
        <v>-4.5</v>
      </c>
      <c r="I397" s="41">
        <v>-8.5</v>
      </c>
      <c r="J397">
        <v>0</v>
      </c>
      <c r="AC397">
        <v>0</v>
      </c>
    </row>
    <row r="398" spans="1:29">
      <c r="A398" s="42">
        <v>-82.9</v>
      </c>
      <c r="B398" s="42">
        <v>42.033333333333339</v>
      </c>
      <c r="C398" s="43">
        <v>191</v>
      </c>
      <c r="D398" t="s">
        <v>70</v>
      </c>
      <c r="E398">
        <v>1985</v>
      </c>
      <c r="F398">
        <v>1</v>
      </c>
      <c r="G398">
        <v>30</v>
      </c>
      <c r="H398" s="41">
        <v>-3</v>
      </c>
      <c r="I398" s="41">
        <v>-8.5</v>
      </c>
      <c r="J398">
        <v>2.5</v>
      </c>
      <c r="AC398">
        <v>2.5</v>
      </c>
    </row>
    <row r="399" spans="1:29">
      <c r="A399" s="42">
        <v>-82.9</v>
      </c>
      <c r="B399" s="42">
        <v>42.033333333333339</v>
      </c>
      <c r="C399" s="43">
        <v>191</v>
      </c>
      <c r="D399" t="s">
        <v>70</v>
      </c>
      <c r="E399">
        <v>1985</v>
      </c>
      <c r="F399">
        <v>1</v>
      </c>
      <c r="G399">
        <v>31</v>
      </c>
      <c r="H399" s="41">
        <v>-1.5</v>
      </c>
      <c r="I399" s="41">
        <v>-7</v>
      </c>
      <c r="J399">
        <v>0</v>
      </c>
      <c r="AC399">
        <v>0</v>
      </c>
    </row>
    <row r="400" spans="1:29">
      <c r="A400" s="42">
        <v>-82.9</v>
      </c>
      <c r="B400" s="42">
        <v>42.033333333333339</v>
      </c>
      <c r="C400" s="43">
        <v>191</v>
      </c>
      <c r="D400" t="s">
        <v>70</v>
      </c>
      <c r="E400">
        <v>1985</v>
      </c>
      <c r="F400">
        <v>2</v>
      </c>
      <c r="G400">
        <v>1</v>
      </c>
      <c r="H400" s="41">
        <v>-11.5</v>
      </c>
      <c r="I400" s="41">
        <v>-13.5</v>
      </c>
      <c r="J400">
        <v>0</v>
      </c>
      <c r="AC400">
        <v>0</v>
      </c>
    </row>
    <row r="401" spans="1:29">
      <c r="A401" s="42">
        <v>-82.9</v>
      </c>
      <c r="B401" s="42">
        <v>42.033333333333339</v>
      </c>
      <c r="C401" s="43">
        <v>191</v>
      </c>
      <c r="D401" t="s">
        <v>70</v>
      </c>
      <c r="E401">
        <v>1985</v>
      </c>
      <c r="F401">
        <v>2</v>
      </c>
      <c r="G401">
        <v>2</v>
      </c>
      <c r="H401" s="41">
        <v>-10.5</v>
      </c>
      <c r="I401" s="41">
        <v>-18</v>
      </c>
      <c r="J401">
        <v>0</v>
      </c>
      <c r="AC401">
        <v>0</v>
      </c>
    </row>
    <row r="402" spans="1:29">
      <c r="A402" s="42">
        <v>-82.9</v>
      </c>
      <c r="B402" s="42">
        <v>42.033333333333339</v>
      </c>
      <c r="C402" s="43">
        <v>191</v>
      </c>
      <c r="D402" t="s">
        <v>70</v>
      </c>
      <c r="E402">
        <v>1985</v>
      </c>
      <c r="F402">
        <v>2</v>
      </c>
      <c r="G402">
        <v>3</v>
      </c>
      <c r="H402" s="41">
        <v>-10.5</v>
      </c>
      <c r="I402" s="41">
        <v>-22.5</v>
      </c>
      <c r="J402">
        <v>0.4</v>
      </c>
      <c r="AC402">
        <v>0.4</v>
      </c>
    </row>
    <row r="403" spans="1:29">
      <c r="A403" s="42">
        <v>-82.9</v>
      </c>
      <c r="B403" s="42">
        <v>42.033333333333339</v>
      </c>
      <c r="C403" s="43">
        <v>191</v>
      </c>
      <c r="D403" t="s">
        <v>70</v>
      </c>
      <c r="E403">
        <v>1985</v>
      </c>
      <c r="F403">
        <v>2</v>
      </c>
      <c r="G403">
        <v>4</v>
      </c>
      <c r="H403" s="41">
        <v>-6.5</v>
      </c>
      <c r="I403" s="41">
        <v>-19.5</v>
      </c>
      <c r="J403">
        <v>0.2</v>
      </c>
      <c r="AC403">
        <v>0.2</v>
      </c>
    </row>
    <row r="404" spans="1:29">
      <c r="A404" s="42">
        <v>-82.9</v>
      </c>
      <c r="B404" s="42">
        <v>42.033333333333339</v>
      </c>
      <c r="C404" s="43">
        <v>191</v>
      </c>
      <c r="D404" t="s">
        <v>70</v>
      </c>
      <c r="E404">
        <v>1985</v>
      </c>
      <c r="F404">
        <v>2</v>
      </c>
      <c r="G404">
        <v>5</v>
      </c>
      <c r="H404" s="41">
        <v>-5.5</v>
      </c>
      <c r="I404" s="41">
        <v>-14.5</v>
      </c>
      <c r="J404">
        <v>3.7</v>
      </c>
      <c r="AC404">
        <v>3.7</v>
      </c>
    </row>
    <row r="405" spans="1:29">
      <c r="A405" s="42">
        <v>-82.9</v>
      </c>
      <c r="B405" s="42">
        <v>42.033333333333339</v>
      </c>
      <c r="C405" s="43">
        <v>191</v>
      </c>
      <c r="D405" t="s">
        <v>70</v>
      </c>
      <c r="E405">
        <v>1985</v>
      </c>
      <c r="F405">
        <v>2</v>
      </c>
      <c r="G405">
        <v>6</v>
      </c>
      <c r="H405" s="41">
        <v>-6.5</v>
      </c>
      <c r="I405" s="41">
        <v>-15.5</v>
      </c>
      <c r="J405">
        <v>0</v>
      </c>
      <c r="AC405">
        <v>0</v>
      </c>
    </row>
    <row r="406" spans="1:29">
      <c r="A406" s="42">
        <v>-82.9</v>
      </c>
      <c r="B406" s="42">
        <v>42.033333333333339</v>
      </c>
      <c r="C406" s="43">
        <v>191</v>
      </c>
      <c r="D406" t="s">
        <v>70</v>
      </c>
      <c r="E406">
        <v>1985</v>
      </c>
      <c r="F406">
        <v>2</v>
      </c>
      <c r="G406">
        <v>7</v>
      </c>
      <c r="H406" s="41">
        <v>-6.5</v>
      </c>
      <c r="I406" s="41">
        <v>-16</v>
      </c>
      <c r="J406">
        <v>0.2</v>
      </c>
      <c r="AC406">
        <v>0.2</v>
      </c>
    </row>
    <row r="407" spans="1:29">
      <c r="A407" s="42">
        <v>-82.9</v>
      </c>
      <c r="B407" s="42">
        <v>42.033333333333339</v>
      </c>
      <c r="C407" s="43">
        <v>191</v>
      </c>
      <c r="D407" t="s">
        <v>70</v>
      </c>
      <c r="E407">
        <v>1985</v>
      </c>
      <c r="F407">
        <v>2</v>
      </c>
      <c r="G407">
        <v>8</v>
      </c>
      <c r="H407" s="41">
        <v>-7.5</v>
      </c>
      <c r="I407" s="41">
        <v>-22</v>
      </c>
      <c r="J407">
        <v>0</v>
      </c>
      <c r="AC407">
        <v>0</v>
      </c>
    </row>
    <row r="408" spans="1:29">
      <c r="A408" s="42">
        <v>-82.9</v>
      </c>
      <c r="B408" s="42">
        <v>42.033333333333339</v>
      </c>
      <c r="C408" s="43">
        <v>191</v>
      </c>
      <c r="D408" t="s">
        <v>70</v>
      </c>
      <c r="E408">
        <v>1985</v>
      </c>
      <c r="F408">
        <v>2</v>
      </c>
      <c r="G408">
        <v>9</v>
      </c>
      <c r="H408" s="41">
        <v>-6.5</v>
      </c>
      <c r="I408" s="41">
        <v>-19</v>
      </c>
      <c r="J408">
        <v>0</v>
      </c>
      <c r="AC408">
        <v>0</v>
      </c>
    </row>
    <row r="409" spans="1:29">
      <c r="A409" s="42">
        <v>-82.9</v>
      </c>
      <c r="B409" s="42">
        <v>42.033333333333339</v>
      </c>
      <c r="C409" s="43">
        <v>191</v>
      </c>
      <c r="D409" t="s">
        <v>70</v>
      </c>
      <c r="E409">
        <v>1985</v>
      </c>
      <c r="F409">
        <v>2</v>
      </c>
      <c r="G409">
        <v>10</v>
      </c>
      <c r="H409" s="41">
        <v>0.5</v>
      </c>
      <c r="I409" s="41">
        <v>-16</v>
      </c>
      <c r="J409">
        <v>5.3</v>
      </c>
      <c r="AC409">
        <v>5.3</v>
      </c>
    </row>
    <row r="410" spans="1:29">
      <c r="A410" s="42">
        <v>-82.9</v>
      </c>
      <c r="B410" s="42">
        <v>42.033333333333339</v>
      </c>
      <c r="C410" s="43">
        <v>191</v>
      </c>
      <c r="D410" t="s">
        <v>70</v>
      </c>
      <c r="E410">
        <v>1985</v>
      </c>
      <c r="F410">
        <v>2</v>
      </c>
      <c r="G410">
        <v>11</v>
      </c>
      <c r="H410" s="41">
        <v>1.5</v>
      </c>
      <c r="I410" s="41">
        <v>-6.5</v>
      </c>
      <c r="J410">
        <v>32</v>
      </c>
      <c r="AC410">
        <v>32</v>
      </c>
    </row>
    <row r="411" spans="1:29">
      <c r="A411" s="42">
        <v>-82.9</v>
      </c>
      <c r="B411" s="42">
        <v>42.033333333333339</v>
      </c>
      <c r="C411" s="43">
        <v>191</v>
      </c>
      <c r="D411" t="s">
        <v>70</v>
      </c>
      <c r="E411">
        <v>1985</v>
      </c>
      <c r="F411">
        <v>2</v>
      </c>
      <c r="G411">
        <v>12</v>
      </c>
      <c r="H411" s="41">
        <v>0.5</v>
      </c>
      <c r="I411" s="41">
        <v>0</v>
      </c>
      <c r="J411">
        <v>34.1</v>
      </c>
      <c r="AC411">
        <v>34.1</v>
      </c>
    </row>
    <row r="412" spans="1:29">
      <c r="A412" s="42">
        <v>-82.9</v>
      </c>
      <c r="B412" s="42">
        <v>42.033333333333339</v>
      </c>
      <c r="C412" s="43">
        <v>191</v>
      </c>
      <c r="D412" t="s">
        <v>70</v>
      </c>
      <c r="E412">
        <v>1985</v>
      </c>
      <c r="F412">
        <v>2</v>
      </c>
      <c r="G412">
        <v>13</v>
      </c>
      <c r="H412" s="41">
        <v>-3.5</v>
      </c>
      <c r="I412" s="41">
        <v>-5</v>
      </c>
      <c r="J412">
        <v>1.2</v>
      </c>
      <c r="AC412">
        <v>1.2</v>
      </c>
    </row>
    <row r="413" spans="1:29">
      <c r="A413" s="42">
        <v>-82.9</v>
      </c>
      <c r="B413" s="42">
        <v>42.033333333333339</v>
      </c>
      <c r="C413" s="43">
        <v>191</v>
      </c>
      <c r="D413" t="s">
        <v>70</v>
      </c>
      <c r="E413">
        <v>1985</v>
      </c>
      <c r="F413">
        <v>2</v>
      </c>
      <c r="G413">
        <v>14</v>
      </c>
      <c r="H413" s="41">
        <v>-5.5</v>
      </c>
      <c r="I413" s="41">
        <v>-8</v>
      </c>
      <c r="J413">
        <v>4.5999999999999996</v>
      </c>
      <c r="AC413">
        <v>4.5999999999999996</v>
      </c>
    </row>
    <row r="414" spans="1:29">
      <c r="A414" s="42">
        <v>-82.9</v>
      </c>
      <c r="B414" s="42">
        <v>42.033333333333339</v>
      </c>
      <c r="C414" s="43">
        <v>191</v>
      </c>
      <c r="D414" t="s">
        <v>70</v>
      </c>
      <c r="E414">
        <v>1985</v>
      </c>
      <c r="F414">
        <v>2</v>
      </c>
      <c r="G414">
        <v>15</v>
      </c>
      <c r="H414" s="41">
        <v>-7</v>
      </c>
      <c r="I414" s="41">
        <v>-11.5</v>
      </c>
      <c r="J414">
        <v>0</v>
      </c>
      <c r="AC414">
        <v>0</v>
      </c>
    </row>
    <row r="415" spans="1:29">
      <c r="A415" s="42">
        <v>-82.9</v>
      </c>
      <c r="B415" s="42">
        <v>42.033333333333339</v>
      </c>
      <c r="C415" s="43">
        <v>191</v>
      </c>
      <c r="D415" t="s">
        <v>70</v>
      </c>
      <c r="E415">
        <v>1985</v>
      </c>
      <c r="F415">
        <v>2</v>
      </c>
      <c r="G415">
        <v>16</v>
      </c>
      <c r="H415" s="41">
        <v>-0.5</v>
      </c>
      <c r="I415" s="41">
        <v>-18</v>
      </c>
      <c r="J415">
        <v>0</v>
      </c>
      <c r="AC415">
        <v>0</v>
      </c>
    </row>
    <row r="416" spans="1:29">
      <c r="A416" s="42">
        <v>-82.9</v>
      </c>
      <c r="B416" s="42">
        <v>42.033333333333339</v>
      </c>
      <c r="C416" s="43">
        <v>191</v>
      </c>
      <c r="D416" t="s">
        <v>70</v>
      </c>
      <c r="E416">
        <v>1985</v>
      </c>
      <c r="F416">
        <v>2</v>
      </c>
      <c r="G416">
        <v>17</v>
      </c>
      <c r="H416" s="41">
        <v>0.5</v>
      </c>
      <c r="I416" s="41">
        <v>-5.5</v>
      </c>
      <c r="J416">
        <v>0</v>
      </c>
      <c r="AC416">
        <v>0</v>
      </c>
    </row>
    <row r="417" spans="1:29">
      <c r="A417" s="42">
        <v>-82.9</v>
      </c>
      <c r="B417" s="42">
        <v>42.033333333333339</v>
      </c>
      <c r="C417" s="43">
        <v>191</v>
      </c>
      <c r="D417" t="s">
        <v>70</v>
      </c>
      <c r="E417">
        <v>1985</v>
      </c>
      <c r="F417">
        <v>2</v>
      </c>
      <c r="G417">
        <v>18</v>
      </c>
      <c r="H417" s="41">
        <v>2</v>
      </c>
      <c r="I417" s="41">
        <v>-10</v>
      </c>
      <c r="J417">
        <v>0</v>
      </c>
      <c r="AC417">
        <v>0</v>
      </c>
    </row>
    <row r="418" spans="1:29">
      <c r="A418" s="42">
        <v>-82.9</v>
      </c>
      <c r="B418" s="42">
        <v>42.033333333333339</v>
      </c>
      <c r="C418" s="43">
        <v>191</v>
      </c>
      <c r="D418" t="s">
        <v>70</v>
      </c>
      <c r="E418">
        <v>1985</v>
      </c>
      <c r="F418">
        <v>2</v>
      </c>
      <c r="G418">
        <v>19</v>
      </c>
      <c r="H418" s="41">
        <v>-1.5</v>
      </c>
      <c r="I418" s="41">
        <v>-8.5</v>
      </c>
      <c r="J418">
        <v>0</v>
      </c>
      <c r="AC418">
        <v>0</v>
      </c>
    </row>
    <row r="419" spans="1:29">
      <c r="A419" s="42">
        <v>-82.9</v>
      </c>
      <c r="B419" s="42">
        <v>42.033333333333339</v>
      </c>
      <c r="C419" s="43">
        <v>191</v>
      </c>
      <c r="D419" t="s">
        <v>70</v>
      </c>
      <c r="E419">
        <v>1985</v>
      </c>
      <c r="F419">
        <v>2</v>
      </c>
      <c r="G419">
        <v>20</v>
      </c>
      <c r="H419" s="41">
        <v>0</v>
      </c>
      <c r="I419" s="41">
        <v>-11.5</v>
      </c>
      <c r="J419">
        <v>0</v>
      </c>
      <c r="AC419">
        <v>0</v>
      </c>
    </row>
    <row r="420" spans="1:29">
      <c r="A420" s="42">
        <v>-82.9</v>
      </c>
      <c r="B420" s="42">
        <v>42.033333333333339</v>
      </c>
      <c r="C420" s="43">
        <v>191</v>
      </c>
      <c r="D420" t="s">
        <v>70</v>
      </c>
      <c r="E420">
        <v>1985</v>
      </c>
      <c r="F420">
        <v>2</v>
      </c>
      <c r="G420">
        <v>21</v>
      </c>
      <c r="H420" s="41">
        <v>4.5</v>
      </c>
      <c r="I420" s="41">
        <v>-14.5</v>
      </c>
      <c r="J420">
        <v>6.7</v>
      </c>
      <c r="AC420">
        <v>6.7</v>
      </c>
    </row>
    <row r="421" spans="1:29">
      <c r="A421" s="42">
        <v>-82.9</v>
      </c>
      <c r="B421" s="42">
        <v>42.033333333333339</v>
      </c>
      <c r="C421" s="43">
        <v>191</v>
      </c>
      <c r="D421" t="s">
        <v>70</v>
      </c>
      <c r="E421">
        <v>1985</v>
      </c>
      <c r="F421">
        <v>2</v>
      </c>
      <c r="G421">
        <v>22</v>
      </c>
      <c r="H421" s="41">
        <v>6</v>
      </c>
      <c r="I421" s="41">
        <v>2</v>
      </c>
      <c r="J421">
        <v>19.100000000000001</v>
      </c>
      <c r="AC421">
        <v>19.100000000000001</v>
      </c>
    </row>
    <row r="422" spans="1:29">
      <c r="A422" s="42">
        <v>-82.9</v>
      </c>
      <c r="B422" s="42">
        <v>42.033333333333339</v>
      </c>
      <c r="C422" s="43">
        <v>191</v>
      </c>
      <c r="D422" t="s">
        <v>70</v>
      </c>
      <c r="E422">
        <v>1985</v>
      </c>
      <c r="F422">
        <v>2</v>
      </c>
      <c r="G422">
        <v>23</v>
      </c>
      <c r="H422" s="41">
        <v>9</v>
      </c>
      <c r="I422" s="41">
        <v>2</v>
      </c>
      <c r="J422">
        <v>9.8000000000000007</v>
      </c>
      <c r="AC422">
        <v>9.8000000000000007</v>
      </c>
    </row>
    <row r="423" spans="1:29">
      <c r="A423" s="42">
        <v>-82.9</v>
      </c>
      <c r="B423" s="42">
        <v>42.033333333333339</v>
      </c>
      <c r="C423" s="43">
        <v>191</v>
      </c>
      <c r="D423" t="s">
        <v>70</v>
      </c>
      <c r="E423">
        <v>1985</v>
      </c>
      <c r="F423">
        <v>2</v>
      </c>
      <c r="G423">
        <v>24</v>
      </c>
      <c r="H423" s="41">
        <v>10.5</v>
      </c>
      <c r="I423" s="41">
        <v>4</v>
      </c>
      <c r="J423">
        <v>1.8</v>
      </c>
      <c r="AC423">
        <v>1.8</v>
      </c>
    </row>
    <row r="424" spans="1:29">
      <c r="A424" s="42">
        <v>-82.9</v>
      </c>
      <c r="B424" s="42">
        <v>42.033333333333339</v>
      </c>
      <c r="C424" s="43">
        <v>191</v>
      </c>
      <c r="D424" t="s">
        <v>70</v>
      </c>
      <c r="E424">
        <v>1985</v>
      </c>
      <c r="F424">
        <v>2</v>
      </c>
      <c r="G424">
        <v>25</v>
      </c>
      <c r="H424" s="41">
        <v>3.5</v>
      </c>
      <c r="I424" s="41">
        <v>0.5</v>
      </c>
      <c r="J424">
        <v>0</v>
      </c>
      <c r="AC424">
        <v>0</v>
      </c>
    </row>
    <row r="425" spans="1:29">
      <c r="A425" s="42">
        <v>-82.9</v>
      </c>
      <c r="B425" s="42">
        <v>42.033333333333339</v>
      </c>
      <c r="C425" s="43">
        <v>191</v>
      </c>
      <c r="D425" t="s">
        <v>70</v>
      </c>
      <c r="E425">
        <v>1985</v>
      </c>
      <c r="F425">
        <v>2</v>
      </c>
      <c r="G425">
        <v>26</v>
      </c>
      <c r="H425" s="41">
        <v>5.5</v>
      </c>
      <c r="I425" s="41">
        <v>0</v>
      </c>
      <c r="J425">
        <v>0</v>
      </c>
      <c r="AC425">
        <v>0</v>
      </c>
    </row>
    <row r="426" spans="1:29">
      <c r="A426" s="42">
        <v>-82.9</v>
      </c>
      <c r="B426" s="42">
        <v>42.033333333333339</v>
      </c>
      <c r="C426" s="43">
        <v>191</v>
      </c>
      <c r="D426" t="s">
        <v>70</v>
      </c>
      <c r="E426">
        <v>1985</v>
      </c>
      <c r="F426">
        <v>2</v>
      </c>
      <c r="G426">
        <v>27</v>
      </c>
      <c r="H426" s="41">
        <v>-0.5</v>
      </c>
      <c r="I426" s="41">
        <v>-4</v>
      </c>
      <c r="J426">
        <v>0</v>
      </c>
      <c r="AC426">
        <v>0</v>
      </c>
    </row>
    <row r="427" spans="1:29">
      <c r="A427" s="42">
        <v>-82.9</v>
      </c>
      <c r="B427" s="42">
        <v>42.033333333333339</v>
      </c>
      <c r="C427" s="43">
        <v>191</v>
      </c>
      <c r="D427" t="s">
        <v>70</v>
      </c>
      <c r="E427">
        <v>1985</v>
      </c>
      <c r="F427">
        <v>2</v>
      </c>
      <c r="G427">
        <v>28</v>
      </c>
      <c r="H427" s="41">
        <v>3.5</v>
      </c>
      <c r="I427" s="41">
        <v>-5.5</v>
      </c>
      <c r="J427">
        <v>0</v>
      </c>
      <c r="AC427">
        <v>0</v>
      </c>
    </row>
    <row r="428" spans="1:29">
      <c r="A428" s="42">
        <v>-82.9</v>
      </c>
      <c r="B428" s="42">
        <v>42.033333333333339</v>
      </c>
      <c r="C428" s="43">
        <v>191</v>
      </c>
      <c r="D428" t="s">
        <v>70</v>
      </c>
      <c r="E428">
        <v>1985</v>
      </c>
      <c r="F428">
        <v>3</v>
      </c>
      <c r="G428">
        <v>1</v>
      </c>
      <c r="H428" s="41">
        <v>6.5</v>
      </c>
      <c r="I428" s="41">
        <v>0</v>
      </c>
      <c r="J428">
        <v>0</v>
      </c>
      <c r="AC428">
        <v>0</v>
      </c>
    </row>
    <row r="429" spans="1:29">
      <c r="A429" s="42">
        <v>-82.9</v>
      </c>
      <c r="B429" s="42">
        <v>42.033333333333339</v>
      </c>
      <c r="C429" s="43">
        <v>191</v>
      </c>
      <c r="D429" t="s">
        <v>70</v>
      </c>
      <c r="E429">
        <v>1985</v>
      </c>
      <c r="F429">
        <v>3</v>
      </c>
      <c r="G429">
        <v>2</v>
      </c>
      <c r="H429" s="41">
        <v>6</v>
      </c>
      <c r="I429" s="41">
        <v>0.5</v>
      </c>
      <c r="J429">
        <v>0</v>
      </c>
      <c r="AC429">
        <v>0</v>
      </c>
    </row>
    <row r="430" spans="1:29">
      <c r="A430" s="42">
        <v>-82.9</v>
      </c>
      <c r="B430" s="42">
        <v>42.033333333333339</v>
      </c>
      <c r="C430" s="43">
        <v>191</v>
      </c>
      <c r="D430" t="s">
        <v>70</v>
      </c>
      <c r="E430">
        <v>1985</v>
      </c>
      <c r="F430">
        <v>3</v>
      </c>
      <c r="G430">
        <v>3</v>
      </c>
      <c r="H430" s="41">
        <v>0.5</v>
      </c>
      <c r="I430" s="41">
        <v>-4.5</v>
      </c>
      <c r="J430">
        <v>13</v>
      </c>
      <c r="AC430">
        <v>13</v>
      </c>
    </row>
    <row r="431" spans="1:29">
      <c r="A431" s="42">
        <v>-82.9</v>
      </c>
      <c r="B431" s="42">
        <v>42.033333333333339</v>
      </c>
      <c r="C431" s="43">
        <v>191</v>
      </c>
      <c r="D431" t="s">
        <v>70</v>
      </c>
      <c r="E431">
        <v>1985</v>
      </c>
      <c r="F431">
        <v>3</v>
      </c>
      <c r="G431">
        <v>4</v>
      </c>
      <c r="H431" s="41">
        <v>11.5</v>
      </c>
      <c r="I431" s="41">
        <v>-3.5</v>
      </c>
      <c r="J431">
        <v>24.2</v>
      </c>
      <c r="AC431">
        <v>24.2</v>
      </c>
    </row>
    <row r="432" spans="1:29">
      <c r="A432" s="42">
        <v>-82.9</v>
      </c>
      <c r="B432" s="42">
        <v>42.033333333333339</v>
      </c>
      <c r="C432" s="43">
        <v>191</v>
      </c>
      <c r="D432" t="s">
        <v>70</v>
      </c>
      <c r="E432">
        <v>1985</v>
      </c>
      <c r="F432">
        <v>3</v>
      </c>
      <c r="G432">
        <v>5</v>
      </c>
      <c r="H432" s="41">
        <v>0</v>
      </c>
      <c r="I432" s="41">
        <v>-3</v>
      </c>
      <c r="J432">
        <v>0</v>
      </c>
      <c r="AC432">
        <v>0</v>
      </c>
    </row>
    <row r="433" spans="1:29">
      <c r="A433" s="42">
        <v>-82.9</v>
      </c>
      <c r="B433" s="42">
        <v>42.033333333333339</v>
      </c>
      <c r="C433" s="43">
        <v>191</v>
      </c>
      <c r="D433" t="s">
        <v>70</v>
      </c>
      <c r="E433">
        <v>1985</v>
      </c>
      <c r="F433">
        <v>3</v>
      </c>
      <c r="G433">
        <v>6</v>
      </c>
      <c r="H433" s="41">
        <v>-0.5</v>
      </c>
      <c r="I433" s="41">
        <v>-7</v>
      </c>
      <c r="J433">
        <v>0</v>
      </c>
      <c r="AC433">
        <v>0</v>
      </c>
    </row>
    <row r="434" spans="1:29">
      <c r="A434" s="42">
        <v>-82.9</v>
      </c>
      <c r="B434" s="42">
        <v>42.033333333333339</v>
      </c>
      <c r="C434" s="43">
        <v>191</v>
      </c>
      <c r="D434" t="s">
        <v>70</v>
      </c>
      <c r="E434">
        <v>1985</v>
      </c>
      <c r="F434">
        <v>3</v>
      </c>
      <c r="G434">
        <v>7</v>
      </c>
      <c r="H434" s="41">
        <v>5.5</v>
      </c>
      <c r="I434" s="41">
        <v>-5</v>
      </c>
      <c r="J434">
        <v>1.5</v>
      </c>
      <c r="AC434">
        <v>1.5</v>
      </c>
    </row>
    <row r="435" spans="1:29">
      <c r="A435" s="42">
        <v>-82.9</v>
      </c>
      <c r="B435" s="42">
        <v>42.033333333333339</v>
      </c>
      <c r="C435" s="43">
        <v>191</v>
      </c>
      <c r="D435" t="s">
        <v>70</v>
      </c>
      <c r="E435">
        <v>1985</v>
      </c>
      <c r="F435">
        <v>3</v>
      </c>
      <c r="G435">
        <v>8</v>
      </c>
      <c r="H435" s="41">
        <v>10</v>
      </c>
      <c r="I435" s="41">
        <v>1.5</v>
      </c>
      <c r="J435">
        <v>0</v>
      </c>
      <c r="AC435">
        <v>0</v>
      </c>
    </row>
    <row r="436" spans="1:29">
      <c r="A436" s="42">
        <v>-82.9</v>
      </c>
      <c r="B436" s="42">
        <v>42.033333333333339</v>
      </c>
      <c r="C436" s="43">
        <v>191</v>
      </c>
      <c r="D436" t="s">
        <v>70</v>
      </c>
      <c r="E436">
        <v>1985</v>
      </c>
      <c r="F436">
        <v>3</v>
      </c>
      <c r="G436">
        <v>9</v>
      </c>
      <c r="H436" s="41">
        <v>9.5</v>
      </c>
      <c r="I436" s="41">
        <v>-1.5</v>
      </c>
      <c r="J436">
        <v>0</v>
      </c>
      <c r="AC436">
        <v>0</v>
      </c>
    </row>
    <row r="437" spans="1:29">
      <c r="A437" s="42">
        <v>-82.9</v>
      </c>
      <c r="B437" s="42">
        <v>42.033333333333339</v>
      </c>
      <c r="C437" s="43">
        <v>191</v>
      </c>
      <c r="D437" t="s">
        <v>70</v>
      </c>
      <c r="E437">
        <v>1985</v>
      </c>
      <c r="F437">
        <v>3</v>
      </c>
      <c r="G437">
        <v>10</v>
      </c>
      <c r="H437" s="41">
        <v>13.5</v>
      </c>
      <c r="I437" s="41">
        <v>-1</v>
      </c>
      <c r="J437">
        <v>0</v>
      </c>
      <c r="AC437">
        <v>0</v>
      </c>
    </row>
    <row r="438" spans="1:29">
      <c r="A438" s="42">
        <v>-82.9</v>
      </c>
      <c r="B438" s="42">
        <v>42.033333333333339</v>
      </c>
      <c r="C438" s="43">
        <v>191</v>
      </c>
      <c r="D438" t="s">
        <v>70</v>
      </c>
      <c r="E438">
        <v>1985</v>
      </c>
      <c r="F438">
        <v>3</v>
      </c>
      <c r="G438">
        <v>11</v>
      </c>
      <c r="H438" s="41">
        <v>10</v>
      </c>
      <c r="I438" s="41">
        <v>4</v>
      </c>
      <c r="J438">
        <v>9</v>
      </c>
      <c r="AC438">
        <v>9</v>
      </c>
    </row>
    <row r="439" spans="1:29">
      <c r="A439" s="42">
        <v>-82.9</v>
      </c>
      <c r="B439" s="42">
        <v>42.033333333333339</v>
      </c>
      <c r="C439" s="43">
        <v>191</v>
      </c>
      <c r="D439" t="s">
        <v>70</v>
      </c>
      <c r="E439">
        <v>1985</v>
      </c>
      <c r="F439">
        <v>3</v>
      </c>
      <c r="G439">
        <v>12</v>
      </c>
      <c r="H439" s="41">
        <v>8</v>
      </c>
      <c r="I439" s="41">
        <v>2</v>
      </c>
      <c r="J439">
        <v>0.2</v>
      </c>
      <c r="AC439">
        <v>0.2</v>
      </c>
    </row>
    <row r="440" spans="1:29">
      <c r="A440" s="42">
        <v>-82.9</v>
      </c>
      <c r="B440" s="42">
        <v>42.033333333333339</v>
      </c>
      <c r="C440" s="43">
        <v>191</v>
      </c>
      <c r="D440" t="s">
        <v>70</v>
      </c>
      <c r="E440">
        <v>1985</v>
      </c>
      <c r="F440">
        <v>3</v>
      </c>
      <c r="G440">
        <v>13</v>
      </c>
      <c r="H440" s="41">
        <v>3</v>
      </c>
      <c r="I440" s="41">
        <v>-1.5</v>
      </c>
      <c r="J440">
        <v>0</v>
      </c>
      <c r="AC440">
        <v>0</v>
      </c>
    </row>
    <row r="441" spans="1:29">
      <c r="A441" s="42">
        <v>-82.9</v>
      </c>
      <c r="B441" s="42">
        <v>42.033333333333339</v>
      </c>
      <c r="C441" s="43">
        <v>191</v>
      </c>
      <c r="D441" t="s">
        <v>70</v>
      </c>
      <c r="E441">
        <v>1985</v>
      </c>
      <c r="F441">
        <v>3</v>
      </c>
      <c r="G441">
        <v>14</v>
      </c>
      <c r="H441" s="41">
        <v>8.5</v>
      </c>
      <c r="I441" s="41">
        <v>0</v>
      </c>
      <c r="J441">
        <v>0</v>
      </c>
      <c r="AC441">
        <v>0</v>
      </c>
    </row>
    <row r="442" spans="1:29">
      <c r="A442" s="42">
        <v>-82.9</v>
      </c>
      <c r="B442" s="42">
        <v>42.033333333333339</v>
      </c>
      <c r="C442" s="43">
        <v>191</v>
      </c>
      <c r="D442" t="s">
        <v>70</v>
      </c>
      <c r="E442">
        <v>1985</v>
      </c>
      <c r="F442">
        <v>3</v>
      </c>
      <c r="G442">
        <v>15</v>
      </c>
      <c r="H442" s="41">
        <v>4.5</v>
      </c>
      <c r="I442" s="41">
        <v>-3.5</v>
      </c>
      <c r="J442">
        <v>0</v>
      </c>
      <c r="AC442">
        <v>0</v>
      </c>
    </row>
    <row r="443" spans="1:29">
      <c r="A443" s="42">
        <v>-82.9</v>
      </c>
      <c r="B443" s="42">
        <v>42.033333333333339</v>
      </c>
      <c r="C443" s="43">
        <v>191</v>
      </c>
      <c r="D443" t="s">
        <v>70</v>
      </c>
      <c r="E443">
        <v>1985</v>
      </c>
      <c r="F443">
        <v>3</v>
      </c>
      <c r="G443">
        <v>16</v>
      </c>
      <c r="H443" s="41">
        <v>10</v>
      </c>
      <c r="I443" s="41">
        <v>-2.5</v>
      </c>
      <c r="J443">
        <v>0</v>
      </c>
      <c r="AC443">
        <v>0</v>
      </c>
    </row>
    <row r="444" spans="1:29">
      <c r="A444" s="42">
        <v>-82.9</v>
      </c>
      <c r="B444" s="42">
        <v>42.033333333333339</v>
      </c>
      <c r="C444" s="43">
        <v>191</v>
      </c>
      <c r="D444" t="s">
        <v>70</v>
      </c>
      <c r="E444">
        <v>1985</v>
      </c>
      <c r="F444">
        <v>3</v>
      </c>
      <c r="G444">
        <v>17</v>
      </c>
      <c r="H444" s="41">
        <v>2</v>
      </c>
      <c r="I444" s="41">
        <v>-2.5</v>
      </c>
      <c r="J444">
        <v>0</v>
      </c>
      <c r="AC444">
        <v>0</v>
      </c>
    </row>
    <row r="445" spans="1:29">
      <c r="A445" s="42">
        <v>-82.9</v>
      </c>
      <c r="B445" s="42">
        <v>42.033333333333339</v>
      </c>
      <c r="C445" s="43">
        <v>191</v>
      </c>
      <c r="D445" t="s">
        <v>70</v>
      </c>
      <c r="E445">
        <v>1985</v>
      </c>
      <c r="F445">
        <v>3</v>
      </c>
      <c r="G445">
        <v>18</v>
      </c>
      <c r="H445" s="41">
        <v>2</v>
      </c>
      <c r="I445" s="41">
        <v>-7.5</v>
      </c>
      <c r="J445">
        <v>0</v>
      </c>
      <c r="AC445">
        <v>0</v>
      </c>
    </row>
    <row r="446" spans="1:29">
      <c r="A446" s="42">
        <v>-82.9</v>
      </c>
      <c r="B446" s="42">
        <v>42.033333333333339</v>
      </c>
      <c r="C446" s="43">
        <v>191</v>
      </c>
      <c r="D446" t="s">
        <v>70</v>
      </c>
      <c r="E446">
        <v>1985</v>
      </c>
      <c r="F446">
        <v>3</v>
      </c>
      <c r="G446">
        <v>19</v>
      </c>
      <c r="H446" s="41">
        <v>11.5</v>
      </c>
      <c r="I446" s="41">
        <v>-2</v>
      </c>
      <c r="J446">
        <v>0</v>
      </c>
      <c r="AC446">
        <v>0</v>
      </c>
    </row>
    <row r="447" spans="1:29">
      <c r="A447" s="42">
        <v>-82.9</v>
      </c>
      <c r="B447" s="42">
        <v>42.033333333333339</v>
      </c>
      <c r="C447" s="43">
        <v>191</v>
      </c>
      <c r="D447" t="s">
        <v>70</v>
      </c>
      <c r="E447">
        <v>1985</v>
      </c>
      <c r="F447">
        <v>3</v>
      </c>
      <c r="G447">
        <v>20</v>
      </c>
      <c r="H447" s="41">
        <v>9.5</v>
      </c>
      <c r="I447" s="41">
        <v>0</v>
      </c>
      <c r="J447">
        <v>0</v>
      </c>
      <c r="AC447">
        <v>0</v>
      </c>
    </row>
    <row r="448" spans="1:29">
      <c r="A448" s="42">
        <v>-82.9</v>
      </c>
      <c r="B448" s="42">
        <v>42.033333333333339</v>
      </c>
      <c r="C448" s="43">
        <v>191</v>
      </c>
      <c r="D448" t="s">
        <v>70</v>
      </c>
      <c r="E448">
        <v>1985</v>
      </c>
      <c r="F448">
        <v>3</v>
      </c>
      <c r="G448">
        <v>21</v>
      </c>
      <c r="H448" s="41">
        <v>3.5</v>
      </c>
      <c r="I448" s="41">
        <v>-7.5</v>
      </c>
      <c r="J448">
        <v>0</v>
      </c>
      <c r="AC448">
        <v>0</v>
      </c>
    </row>
    <row r="449" spans="1:29">
      <c r="A449" s="42">
        <v>-82.9</v>
      </c>
      <c r="B449" s="42">
        <v>42.033333333333339</v>
      </c>
      <c r="C449" s="43">
        <v>191</v>
      </c>
      <c r="D449" t="s">
        <v>70</v>
      </c>
      <c r="E449">
        <v>1985</v>
      </c>
      <c r="F449">
        <v>3</v>
      </c>
      <c r="G449">
        <v>22</v>
      </c>
      <c r="H449" s="41">
        <v>9.5</v>
      </c>
      <c r="I449" s="41">
        <v>-3</v>
      </c>
      <c r="J449">
        <v>6.5</v>
      </c>
      <c r="AC449">
        <v>6.5</v>
      </c>
    </row>
    <row r="450" spans="1:29">
      <c r="A450" s="42">
        <v>-82.9</v>
      </c>
      <c r="B450" s="42">
        <v>42.033333333333339</v>
      </c>
      <c r="C450" s="43">
        <v>191</v>
      </c>
      <c r="D450" t="s">
        <v>70</v>
      </c>
      <c r="E450">
        <v>1985</v>
      </c>
      <c r="F450">
        <v>3</v>
      </c>
      <c r="G450">
        <v>23</v>
      </c>
      <c r="H450" s="41">
        <v>3.5</v>
      </c>
      <c r="I450" s="41">
        <v>2</v>
      </c>
      <c r="J450">
        <v>12.1</v>
      </c>
      <c r="AC450">
        <v>12.1</v>
      </c>
    </row>
    <row r="451" spans="1:29">
      <c r="A451" s="42">
        <v>-82.9</v>
      </c>
      <c r="B451" s="42">
        <v>42.033333333333339</v>
      </c>
      <c r="C451" s="43">
        <v>191</v>
      </c>
      <c r="D451" t="s">
        <v>70</v>
      </c>
      <c r="E451">
        <v>1985</v>
      </c>
      <c r="F451">
        <v>3</v>
      </c>
      <c r="G451">
        <v>24</v>
      </c>
      <c r="H451" s="41">
        <v>9</v>
      </c>
      <c r="I451" s="41">
        <v>2</v>
      </c>
      <c r="J451">
        <v>0.2</v>
      </c>
      <c r="AC451">
        <v>0.2</v>
      </c>
    </row>
    <row r="452" spans="1:29">
      <c r="A452" s="42">
        <v>-82.9</v>
      </c>
      <c r="B452" s="42">
        <v>42.033333333333339</v>
      </c>
      <c r="C452" s="43">
        <v>191</v>
      </c>
      <c r="D452" t="s">
        <v>70</v>
      </c>
      <c r="E452">
        <v>1985</v>
      </c>
      <c r="F452">
        <v>3</v>
      </c>
      <c r="G452">
        <v>25</v>
      </c>
      <c r="H452" s="41">
        <v>4.5</v>
      </c>
      <c r="I452" s="41">
        <v>-1</v>
      </c>
      <c r="J452">
        <v>0</v>
      </c>
      <c r="AC452">
        <v>0</v>
      </c>
    </row>
    <row r="453" spans="1:29">
      <c r="A453" s="42">
        <v>-82.9</v>
      </c>
      <c r="B453" s="42">
        <v>42.033333333333339</v>
      </c>
      <c r="C453" s="43">
        <v>191</v>
      </c>
      <c r="D453" t="s">
        <v>70</v>
      </c>
      <c r="E453">
        <v>1985</v>
      </c>
      <c r="F453">
        <v>3</v>
      </c>
      <c r="G453">
        <v>26</v>
      </c>
      <c r="H453" s="41">
        <v>11.5</v>
      </c>
      <c r="I453" s="41">
        <v>-4.5</v>
      </c>
      <c r="J453">
        <v>0</v>
      </c>
      <c r="AC453">
        <v>0</v>
      </c>
    </row>
    <row r="454" spans="1:29">
      <c r="A454" s="42">
        <v>-82.9</v>
      </c>
      <c r="B454" s="42">
        <v>42.033333333333339</v>
      </c>
      <c r="C454" s="43">
        <v>191</v>
      </c>
      <c r="D454" t="s">
        <v>70</v>
      </c>
      <c r="E454">
        <v>1985</v>
      </c>
      <c r="F454">
        <v>3</v>
      </c>
      <c r="G454">
        <v>27</v>
      </c>
      <c r="H454" s="41">
        <v>15</v>
      </c>
      <c r="I454" s="41">
        <v>4</v>
      </c>
      <c r="J454">
        <v>14</v>
      </c>
      <c r="AC454">
        <v>14</v>
      </c>
    </row>
    <row r="455" spans="1:29">
      <c r="A455" s="42">
        <v>-82.9</v>
      </c>
      <c r="B455" s="42">
        <v>42.033333333333339</v>
      </c>
      <c r="C455" s="43">
        <v>191</v>
      </c>
      <c r="D455" t="s">
        <v>70</v>
      </c>
      <c r="E455">
        <v>1985</v>
      </c>
      <c r="F455">
        <v>3</v>
      </c>
      <c r="G455">
        <v>28</v>
      </c>
      <c r="H455" s="41">
        <v>14</v>
      </c>
      <c r="I455" s="41">
        <v>9</v>
      </c>
      <c r="J455">
        <v>12</v>
      </c>
      <c r="AC455">
        <v>12</v>
      </c>
    </row>
    <row r="456" spans="1:29">
      <c r="A456" s="42">
        <v>-82.9</v>
      </c>
      <c r="B456" s="42">
        <v>42.033333333333339</v>
      </c>
      <c r="C456" s="43">
        <v>191</v>
      </c>
      <c r="D456" t="s">
        <v>70</v>
      </c>
      <c r="E456">
        <v>1985</v>
      </c>
      <c r="F456">
        <v>3</v>
      </c>
      <c r="G456">
        <v>29</v>
      </c>
      <c r="H456" s="41">
        <v>13.5</v>
      </c>
      <c r="I456" s="41">
        <v>6.5</v>
      </c>
      <c r="J456">
        <v>3</v>
      </c>
      <c r="AC456">
        <v>3</v>
      </c>
    </row>
    <row r="457" spans="1:29">
      <c r="A457" s="42">
        <v>-82.9</v>
      </c>
      <c r="B457" s="42">
        <v>42.033333333333339</v>
      </c>
      <c r="C457" s="43">
        <v>191</v>
      </c>
      <c r="D457" t="s">
        <v>70</v>
      </c>
      <c r="E457">
        <v>1985</v>
      </c>
      <c r="F457">
        <v>3</v>
      </c>
      <c r="G457">
        <v>30</v>
      </c>
      <c r="H457" s="41">
        <v>4</v>
      </c>
      <c r="I457" s="41">
        <v>1</v>
      </c>
      <c r="J457">
        <v>18.600000000000001</v>
      </c>
      <c r="AC457">
        <v>18.600000000000001</v>
      </c>
    </row>
    <row r="458" spans="1:29">
      <c r="A458" s="42">
        <v>-82.9</v>
      </c>
      <c r="B458" s="42">
        <v>42.033333333333339</v>
      </c>
      <c r="C458" s="43">
        <v>191</v>
      </c>
      <c r="D458" t="s">
        <v>70</v>
      </c>
      <c r="E458">
        <v>1985</v>
      </c>
      <c r="F458">
        <v>3</v>
      </c>
      <c r="G458">
        <v>31</v>
      </c>
      <c r="H458" s="41">
        <v>9</v>
      </c>
      <c r="I458" s="41">
        <v>0</v>
      </c>
      <c r="J458">
        <v>11.2</v>
      </c>
      <c r="AC458">
        <v>11.2</v>
      </c>
    </row>
    <row r="459" spans="1:29">
      <c r="A459" s="42">
        <v>-82.9</v>
      </c>
      <c r="B459" s="42">
        <v>42.033333333333339</v>
      </c>
      <c r="C459" s="43">
        <v>191</v>
      </c>
      <c r="D459" t="s">
        <v>70</v>
      </c>
      <c r="E459">
        <v>1985</v>
      </c>
      <c r="F459">
        <v>4</v>
      </c>
      <c r="G459">
        <v>1</v>
      </c>
      <c r="H459" s="41">
        <v>3.5</v>
      </c>
      <c r="I459" s="41">
        <v>0</v>
      </c>
      <c r="J459">
        <v>0</v>
      </c>
      <c r="AC459">
        <v>0</v>
      </c>
    </row>
    <row r="460" spans="1:29">
      <c r="A460" s="42">
        <v>-82.9</v>
      </c>
      <c r="B460" s="42">
        <v>42.033333333333339</v>
      </c>
      <c r="C460" s="43">
        <v>191</v>
      </c>
      <c r="D460" t="s">
        <v>70</v>
      </c>
      <c r="E460">
        <v>1985</v>
      </c>
      <c r="F460">
        <v>4</v>
      </c>
      <c r="G460">
        <v>2</v>
      </c>
      <c r="H460" s="41">
        <v>7.5</v>
      </c>
      <c r="I460" s="41">
        <v>0</v>
      </c>
      <c r="J460">
        <v>5.8</v>
      </c>
      <c r="AC460">
        <v>5.8</v>
      </c>
    </row>
    <row r="461" spans="1:29">
      <c r="A461" s="42">
        <v>-82.9</v>
      </c>
      <c r="B461" s="42">
        <v>42.033333333333339</v>
      </c>
      <c r="C461" s="43">
        <v>191</v>
      </c>
      <c r="D461" t="s">
        <v>70</v>
      </c>
      <c r="E461">
        <v>1985</v>
      </c>
      <c r="F461">
        <v>4</v>
      </c>
      <c r="G461">
        <v>3</v>
      </c>
      <c r="H461" s="41">
        <v>12.5</v>
      </c>
      <c r="I461" s="41">
        <v>1</v>
      </c>
      <c r="J461">
        <v>0</v>
      </c>
      <c r="AC461">
        <v>0</v>
      </c>
    </row>
    <row r="462" spans="1:29">
      <c r="A462" s="42">
        <v>-82.9</v>
      </c>
      <c r="B462" s="42">
        <v>42.033333333333339</v>
      </c>
      <c r="C462" s="43">
        <v>191</v>
      </c>
      <c r="D462" t="s">
        <v>70</v>
      </c>
      <c r="E462">
        <v>1985</v>
      </c>
      <c r="F462">
        <v>4</v>
      </c>
      <c r="G462">
        <v>4</v>
      </c>
      <c r="H462" s="41">
        <v>13.5</v>
      </c>
      <c r="I462" s="41">
        <v>1.5</v>
      </c>
      <c r="J462">
        <v>1.2</v>
      </c>
      <c r="AC462">
        <v>1.2</v>
      </c>
    </row>
    <row r="463" spans="1:29">
      <c r="A463" s="42">
        <v>-82.9</v>
      </c>
      <c r="B463" s="42">
        <v>42.033333333333339</v>
      </c>
      <c r="C463" s="43">
        <v>191</v>
      </c>
      <c r="D463" t="s">
        <v>70</v>
      </c>
      <c r="E463">
        <v>1985</v>
      </c>
      <c r="F463">
        <v>4</v>
      </c>
      <c r="G463">
        <v>5</v>
      </c>
      <c r="H463" s="41">
        <v>18</v>
      </c>
      <c r="I463" s="41">
        <v>5.5</v>
      </c>
      <c r="J463">
        <v>16.2</v>
      </c>
      <c r="AC463">
        <v>16.2</v>
      </c>
    </row>
    <row r="464" spans="1:29">
      <c r="A464" s="42">
        <v>-82.9</v>
      </c>
      <c r="B464" s="42">
        <v>42.033333333333339</v>
      </c>
      <c r="C464" s="43">
        <v>191</v>
      </c>
      <c r="D464" t="s">
        <v>70</v>
      </c>
      <c r="E464">
        <v>1985</v>
      </c>
      <c r="F464">
        <v>4</v>
      </c>
      <c r="G464">
        <v>6</v>
      </c>
      <c r="H464" s="41">
        <v>7</v>
      </c>
      <c r="I464" s="41">
        <v>3</v>
      </c>
      <c r="J464">
        <v>0</v>
      </c>
      <c r="AC464">
        <v>0</v>
      </c>
    </row>
    <row r="465" spans="1:29">
      <c r="A465" s="42">
        <v>-82.9</v>
      </c>
      <c r="B465" s="42">
        <v>42.033333333333339</v>
      </c>
      <c r="C465" s="43">
        <v>191</v>
      </c>
      <c r="D465" t="s">
        <v>70</v>
      </c>
      <c r="E465">
        <v>1985</v>
      </c>
      <c r="F465">
        <v>4</v>
      </c>
      <c r="G465">
        <v>7</v>
      </c>
      <c r="H465" s="41">
        <v>9</v>
      </c>
      <c r="I465" s="41">
        <v>1.5</v>
      </c>
      <c r="J465">
        <v>2</v>
      </c>
      <c r="AC465">
        <v>2</v>
      </c>
    </row>
    <row r="466" spans="1:29">
      <c r="A466" s="42">
        <v>-82.9</v>
      </c>
      <c r="B466" s="42">
        <v>42.033333333333339</v>
      </c>
      <c r="C466" s="43">
        <v>191</v>
      </c>
      <c r="D466" t="s">
        <v>70</v>
      </c>
      <c r="E466">
        <v>1985</v>
      </c>
      <c r="F466">
        <v>4</v>
      </c>
      <c r="G466">
        <v>8</v>
      </c>
      <c r="H466" s="41">
        <v>4.5</v>
      </c>
      <c r="I466" s="41">
        <v>-1</v>
      </c>
      <c r="J466">
        <v>1.4</v>
      </c>
      <c r="AC466">
        <v>1.4</v>
      </c>
    </row>
    <row r="467" spans="1:29">
      <c r="A467" s="42">
        <v>-82.9</v>
      </c>
      <c r="B467" s="42">
        <v>42.033333333333339</v>
      </c>
      <c r="C467" s="43">
        <v>191</v>
      </c>
      <c r="D467" t="s">
        <v>70</v>
      </c>
      <c r="E467">
        <v>1985</v>
      </c>
      <c r="F467">
        <v>4</v>
      </c>
      <c r="G467">
        <v>9</v>
      </c>
      <c r="H467" s="41">
        <v>1.5</v>
      </c>
      <c r="I467" s="41">
        <v>-5</v>
      </c>
      <c r="J467">
        <v>0</v>
      </c>
      <c r="AC467">
        <v>0</v>
      </c>
    </row>
    <row r="468" spans="1:29">
      <c r="A468" s="42">
        <v>-82.9</v>
      </c>
      <c r="B468" s="42">
        <v>42.033333333333339</v>
      </c>
      <c r="C468" s="43">
        <v>191</v>
      </c>
      <c r="D468" t="s">
        <v>70</v>
      </c>
      <c r="E468">
        <v>1985</v>
      </c>
      <c r="F468">
        <v>4</v>
      </c>
      <c r="G468">
        <v>10</v>
      </c>
      <c r="H468" s="41">
        <v>9.5</v>
      </c>
      <c r="I468" s="41">
        <v>-3</v>
      </c>
      <c r="J468">
        <v>1.4</v>
      </c>
      <c r="AC468">
        <v>1.4</v>
      </c>
    </row>
    <row r="469" spans="1:29">
      <c r="A469" s="42">
        <v>-82.9</v>
      </c>
      <c r="B469" s="42">
        <v>42.033333333333339</v>
      </c>
      <c r="C469" s="43">
        <v>191</v>
      </c>
      <c r="D469" t="s">
        <v>70</v>
      </c>
      <c r="E469">
        <v>1985</v>
      </c>
      <c r="F469">
        <v>4</v>
      </c>
      <c r="G469">
        <v>11</v>
      </c>
      <c r="H469" s="41">
        <v>11.5</v>
      </c>
      <c r="I469" s="41">
        <v>5</v>
      </c>
      <c r="J469">
        <v>0</v>
      </c>
      <c r="AC469">
        <v>0</v>
      </c>
    </row>
    <row r="470" spans="1:29">
      <c r="A470" s="42">
        <v>-82.9</v>
      </c>
      <c r="B470" s="42">
        <v>42.033333333333339</v>
      </c>
      <c r="C470" s="43">
        <v>191</v>
      </c>
      <c r="D470" t="s">
        <v>70</v>
      </c>
      <c r="E470">
        <v>1985</v>
      </c>
      <c r="F470">
        <v>4</v>
      </c>
      <c r="G470">
        <v>12</v>
      </c>
      <c r="H470" s="41">
        <v>15</v>
      </c>
      <c r="I470" s="41">
        <v>3.5</v>
      </c>
      <c r="J470">
        <v>0</v>
      </c>
      <c r="AC470">
        <v>0</v>
      </c>
    </row>
    <row r="471" spans="1:29">
      <c r="A471" s="42">
        <v>-82.9</v>
      </c>
      <c r="B471" s="42">
        <v>42.033333333333339</v>
      </c>
      <c r="C471" s="43">
        <v>191</v>
      </c>
      <c r="D471" t="s">
        <v>70</v>
      </c>
      <c r="E471">
        <v>1985</v>
      </c>
      <c r="F471">
        <v>4</v>
      </c>
      <c r="G471">
        <v>13</v>
      </c>
      <c r="H471" s="41">
        <v>17.5</v>
      </c>
      <c r="I471" s="41">
        <v>5</v>
      </c>
      <c r="J471">
        <v>0</v>
      </c>
      <c r="AC471">
        <v>0</v>
      </c>
    </row>
    <row r="472" spans="1:29">
      <c r="A472" s="42">
        <v>-82.9</v>
      </c>
      <c r="B472" s="42">
        <v>42.033333333333339</v>
      </c>
      <c r="C472" s="43">
        <v>191</v>
      </c>
      <c r="D472" t="s">
        <v>70</v>
      </c>
      <c r="E472">
        <v>1985</v>
      </c>
      <c r="F472">
        <v>4</v>
      </c>
      <c r="G472">
        <v>14</v>
      </c>
      <c r="H472" s="41">
        <v>22</v>
      </c>
      <c r="I472" s="41">
        <v>7</v>
      </c>
      <c r="J472">
        <v>0</v>
      </c>
      <c r="AC472">
        <v>0</v>
      </c>
    </row>
    <row r="473" spans="1:29">
      <c r="A473" s="42">
        <v>-82.9</v>
      </c>
      <c r="B473" s="42">
        <v>42.033333333333339</v>
      </c>
      <c r="C473" s="43">
        <v>191</v>
      </c>
      <c r="D473" t="s">
        <v>70</v>
      </c>
      <c r="E473">
        <v>1985</v>
      </c>
      <c r="F473">
        <v>4</v>
      </c>
      <c r="G473">
        <v>15</v>
      </c>
      <c r="H473" s="41">
        <v>21</v>
      </c>
      <c r="I473" s="41">
        <v>8.5</v>
      </c>
      <c r="J473">
        <v>0</v>
      </c>
      <c r="AC473">
        <v>0</v>
      </c>
    </row>
    <row r="474" spans="1:29">
      <c r="A474" s="42">
        <v>-82.9</v>
      </c>
      <c r="B474" s="42">
        <v>42.033333333333339</v>
      </c>
      <c r="C474" s="43">
        <v>191</v>
      </c>
      <c r="D474" t="s">
        <v>70</v>
      </c>
      <c r="E474">
        <v>1985</v>
      </c>
      <c r="F474">
        <v>4</v>
      </c>
      <c r="G474">
        <v>16</v>
      </c>
      <c r="H474" s="41">
        <v>21</v>
      </c>
      <c r="I474" s="41">
        <v>9</v>
      </c>
      <c r="J474">
        <v>0</v>
      </c>
      <c r="AC474">
        <v>0</v>
      </c>
    </row>
    <row r="475" spans="1:29">
      <c r="A475" s="42">
        <v>-82.9</v>
      </c>
      <c r="B475" s="42">
        <v>42.033333333333339</v>
      </c>
      <c r="C475" s="43">
        <v>191</v>
      </c>
      <c r="D475" t="s">
        <v>70</v>
      </c>
      <c r="E475">
        <v>1985</v>
      </c>
      <c r="F475">
        <v>4</v>
      </c>
      <c r="G475">
        <v>17</v>
      </c>
      <c r="H475" s="41">
        <v>14</v>
      </c>
      <c r="I475" s="41">
        <v>0.5</v>
      </c>
      <c r="J475">
        <v>3.8</v>
      </c>
      <c r="AC475">
        <v>3.8</v>
      </c>
    </row>
    <row r="476" spans="1:29">
      <c r="A476" s="42">
        <v>-82.9</v>
      </c>
      <c r="B476" s="42">
        <v>42.033333333333339</v>
      </c>
      <c r="C476" s="43">
        <v>191</v>
      </c>
      <c r="D476" t="s">
        <v>70</v>
      </c>
      <c r="E476">
        <v>1985</v>
      </c>
      <c r="F476">
        <v>4</v>
      </c>
      <c r="G476">
        <v>18</v>
      </c>
      <c r="H476" s="41">
        <v>24.5</v>
      </c>
      <c r="I476" s="41">
        <v>2.5</v>
      </c>
      <c r="J476">
        <v>0</v>
      </c>
      <c r="AC476">
        <v>0</v>
      </c>
    </row>
    <row r="477" spans="1:29">
      <c r="A477" s="42">
        <v>-82.9</v>
      </c>
      <c r="B477" s="42">
        <v>42.033333333333339</v>
      </c>
      <c r="C477" s="43">
        <v>191</v>
      </c>
      <c r="D477" t="s">
        <v>70</v>
      </c>
      <c r="E477">
        <v>1985</v>
      </c>
      <c r="F477">
        <v>4</v>
      </c>
      <c r="G477">
        <v>19</v>
      </c>
      <c r="H477" s="41">
        <v>27</v>
      </c>
      <c r="I477" s="41">
        <v>15</v>
      </c>
      <c r="J477">
        <v>0</v>
      </c>
      <c r="AC477">
        <v>0</v>
      </c>
    </row>
    <row r="478" spans="1:29">
      <c r="A478" s="42">
        <v>-82.9</v>
      </c>
      <c r="B478" s="42">
        <v>42.033333333333339</v>
      </c>
      <c r="C478" s="43">
        <v>191</v>
      </c>
      <c r="D478" t="s">
        <v>70</v>
      </c>
      <c r="E478">
        <v>1985</v>
      </c>
      <c r="F478">
        <v>4</v>
      </c>
      <c r="G478">
        <v>20</v>
      </c>
      <c r="H478" s="41">
        <v>26.5</v>
      </c>
      <c r="I478" s="41">
        <v>13</v>
      </c>
      <c r="J478">
        <v>0</v>
      </c>
      <c r="AC478">
        <v>0</v>
      </c>
    </row>
    <row r="479" spans="1:29">
      <c r="A479" s="42">
        <v>-82.9</v>
      </c>
      <c r="B479" s="42">
        <v>42.033333333333339</v>
      </c>
      <c r="C479" s="43">
        <v>191</v>
      </c>
      <c r="D479" t="s">
        <v>70</v>
      </c>
      <c r="E479">
        <v>1985</v>
      </c>
      <c r="F479">
        <v>4</v>
      </c>
      <c r="G479">
        <v>21</v>
      </c>
      <c r="H479" s="41">
        <v>27.5</v>
      </c>
      <c r="I479" s="41">
        <v>13</v>
      </c>
      <c r="J479">
        <v>0</v>
      </c>
      <c r="AC479">
        <v>0</v>
      </c>
    </row>
    <row r="480" spans="1:29">
      <c r="A480" s="42">
        <v>-82.9</v>
      </c>
      <c r="B480" s="42">
        <v>42.033333333333339</v>
      </c>
      <c r="C480" s="43">
        <v>191</v>
      </c>
      <c r="D480" t="s">
        <v>70</v>
      </c>
      <c r="E480">
        <v>1985</v>
      </c>
      <c r="F480">
        <v>4</v>
      </c>
      <c r="G480">
        <v>22</v>
      </c>
      <c r="H480" s="41">
        <v>28</v>
      </c>
      <c r="I480" s="41">
        <v>12</v>
      </c>
      <c r="J480">
        <v>0</v>
      </c>
      <c r="AC480">
        <v>0</v>
      </c>
    </row>
    <row r="481" spans="1:29">
      <c r="A481" s="42">
        <v>-82.9</v>
      </c>
      <c r="B481" s="42">
        <v>42.033333333333339</v>
      </c>
      <c r="C481" s="43">
        <v>191</v>
      </c>
      <c r="D481" t="s">
        <v>70</v>
      </c>
      <c r="E481">
        <v>1985</v>
      </c>
      <c r="F481">
        <v>4</v>
      </c>
      <c r="G481">
        <v>23</v>
      </c>
      <c r="H481" s="41">
        <v>28.5</v>
      </c>
      <c r="I481" s="41">
        <v>14</v>
      </c>
      <c r="J481">
        <v>0</v>
      </c>
      <c r="AC481">
        <v>0</v>
      </c>
    </row>
    <row r="482" spans="1:29">
      <c r="A482" s="42">
        <v>-82.9</v>
      </c>
      <c r="B482" s="42">
        <v>42.033333333333339</v>
      </c>
      <c r="C482" s="43">
        <v>191</v>
      </c>
      <c r="D482" t="s">
        <v>70</v>
      </c>
      <c r="E482">
        <v>1985</v>
      </c>
      <c r="F482">
        <v>4</v>
      </c>
      <c r="G482">
        <v>24</v>
      </c>
      <c r="H482" s="41">
        <v>19.5</v>
      </c>
      <c r="I482" s="41">
        <v>10.5</v>
      </c>
      <c r="J482">
        <v>3.6</v>
      </c>
      <c r="AC482">
        <v>3.6</v>
      </c>
    </row>
    <row r="483" spans="1:29">
      <c r="A483" s="42">
        <v>-82.9</v>
      </c>
      <c r="B483" s="42">
        <v>42.033333333333339</v>
      </c>
      <c r="C483" s="43">
        <v>191</v>
      </c>
      <c r="D483" t="s">
        <v>70</v>
      </c>
      <c r="E483">
        <v>1985</v>
      </c>
      <c r="F483">
        <v>4</v>
      </c>
      <c r="G483">
        <v>25</v>
      </c>
      <c r="H483" s="41">
        <v>22</v>
      </c>
      <c r="I483" s="41">
        <v>10</v>
      </c>
      <c r="J483">
        <v>0</v>
      </c>
      <c r="AC483">
        <v>0</v>
      </c>
    </row>
    <row r="484" spans="1:29">
      <c r="A484" s="42">
        <v>-82.9</v>
      </c>
      <c r="B484" s="42">
        <v>42.033333333333339</v>
      </c>
      <c r="C484" s="43">
        <v>191</v>
      </c>
      <c r="D484" t="s">
        <v>70</v>
      </c>
      <c r="E484">
        <v>1985</v>
      </c>
      <c r="F484">
        <v>4</v>
      </c>
      <c r="G484">
        <v>26</v>
      </c>
      <c r="H484" s="41">
        <v>24.5</v>
      </c>
      <c r="I484" s="41">
        <v>8.5</v>
      </c>
      <c r="J484">
        <v>0</v>
      </c>
      <c r="AC484">
        <v>0</v>
      </c>
    </row>
    <row r="485" spans="1:29">
      <c r="A485" s="42">
        <v>-82.9</v>
      </c>
      <c r="B485" s="42">
        <v>42.033333333333339</v>
      </c>
      <c r="C485" s="43">
        <v>191</v>
      </c>
      <c r="D485" t="s">
        <v>70</v>
      </c>
      <c r="E485">
        <v>1985</v>
      </c>
      <c r="F485">
        <v>4</v>
      </c>
      <c r="G485">
        <v>27</v>
      </c>
      <c r="H485" s="41">
        <v>13</v>
      </c>
      <c r="I485" s="41">
        <v>3.5</v>
      </c>
      <c r="J485">
        <v>2</v>
      </c>
      <c r="AC485">
        <v>2</v>
      </c>
    </row>
    <row r="486" spans="1:29">
      <c r="A486" s="42">
        <v>-82.9</v>
      </c>
      <c r="B486" s="42">
        <v>42.033333333333339</v>
      </c>
      <c r="C486" s="43">
        <v>191</v>
      </c>
      <c r="D486" t="s">
        <v>70</v>
      </c>
      <c r="E486">
        <v>1985</v>
      </c>
      <c r="F486">
        <v>4</v>
      </c>
      <c r="G486">
        <v>28</v>
      </c>
      <c r="H486" s="41">
        <v>16</v>
      </c>
      <c r="I486" s="41">
        <v>8</v>
      </c>
      <c r="J486">
        <v>0</v>
      </c>
      <c r="AC486">
        <v>0</v>
      </c>
    </row>
    <row r="487" spans="1:29">
      <c r="A487" s="42">
        <v>-82.9</v>
      </c>
      <c r="B487" s="42">
        <v>42.033333333333339</v>
      </c>
      <c r="C487" s="43">
        <v>191</v>
      </c>
      <c r="D487" t="s">
        <v>70</v>
      </c>
      <c r="E487">
        <v>1985</v>
      </c>
      <c r="F487">
        <v>4</v>
      </c>
      <c r="G487">
        <v>29</v>
      </c>
      <c r="H487" s="41">
        <v>16</v>
      </c>
      <c r="I487" s="41">
        <v>0.5</v>
      </c>
      <c r="J487">
        <v>0</v>
      </c>
      <c r="AC487">
        <v>0</v>
      </c>
    </row>
    <row r="488" spans="1:29">
      <c r="A488" s="42">
        <v>-82.9</v>
      </c>
      <c r="B488" s="42">
        <v>42.033333333333339</v>
      </c>
      <c r="C488" s="43">
        <v>191</v>
      </c>
      <c r="D488" t="s">
        <v>70</v>
      </c>
      <c r="E488">
        <v>1985</v>
      </c>
      <c r="F488">
        <v>4</v>
      </c>
      <c r="G488">
        <v>30</v>
      </c>
      <c r="H488" s="41">
        <v>22.5</v>
      </c>
      <c r="I488" s="41">
        <v>1.5</v>
      </c>
      <c r="J488">
        <v>0</v>
      </c>
      <c r="AC488">
        <v>0</v>
      </c>
    </row>
    <row r="489" spans="1:29">
      <c r="A489" s="42">
        <v>-82.9</v>
      </c>
      <c r="B489" s="42">
        <v>42.033333333333339</v>
      </c>
      <c r="C489" s="43">
        <v>191</v>
      </c>
      <c r="D489" t="s">
        <v>70</v>
      </c>
      <c r="E489">
        <v>1985</v>
      </c>
      <c r="F489">
        <v>5</v>
      </c>
      <c r="G489">
        <v>1</v>
      </c>
      <c r="H489" s="41">
        <v>17</v>
      </c>
      <c r="I489" s="41">
        <v>10</v>
      </c>
      <c r="J489">
        <v>0</v>
      </c>
      <c r="AC489">
        <v>0</v>
      </c>
    </row>
    <row r="490" spans="1:29">
      <c r="A490" s="42">
        <v>-82.9</v>
      </c>
      <c r="B490" s="42">
        <v>42.033333333333339</v>
      </c>
      <c r="C490" s="43">
        <v>191</v>
      </c>
      <c r="D490" t="s">
        <v>70</v>
      </c>
      <c r="E490">
        <v>1985</v>
      </c>
      <c r="F490">
        <v>5</v>
      </c>
      <c r="G490">
        <v>2</v>
      </c>
      <c r="H490" s="41">
        <v>18</v>
      </c>
      <c r="I490" s="41">
        <v>8</v>
      </c>
      <c r="J490">
        <v>0</v>
      </c>
      <c r="AC490">
        <v>0</v>
      </c>
    </row>
    <row r="491" spans="1:29">
      <c r="A491" s="42">
        <v>-82.9</v>
      </c>
      <c r="B491" s="42">
        <v>42.033333333333339</v>
      </c>
      <c r="C491" s="43">
        <v>191</v>
      </c>
      <c r="D491" t="s">
        <v>70</v>
      </c>
      <c r="E491">
        <v>1985</v>
      </c>
      <c r="F491">
        <v>5</v>
      </c>
      <c r="G491">
        <v>3</v>
      </c>
      <c r="H491" s="41">
        <v>16.5</v>
      </c>
      <c r="I491" s="41">
        <v>5</v>
      </c>
      <c r="J491">
        <v>0</v>
      </c>
      <c r="AC491">
        <v>0</v>
      </c>
    </row>
    <row r="492" spans="1:29">
      <c r="A492" s="42">
        <v>-82.9</v>
      </c>
      <c r="B492" s="42">
        <v>42.033333333333339</v>
      </c>
      <c r="C492" s="43">
        <v>191</v>
      </c>
      <c r="D492" t="s">
        <v>70</v>
      </c>
      <c r="E492">
        <v>1985</v>
      </c>
      <c r="F492">
        <v>5</v>
      </c>
      <c r="G492">
        <v>4</v>
      </c>
      <c r="H492" s="41">
        <v>21.5</v>
      </c>
      <c r="I492" s="41">
        <v>7</v>
      </c>
      <c r="J492">
        <v>0</v>
      </c>
      <c r="AC492">
        <v>0</v>
      </c>
    </row>
    <row r="493" spans="1:29">
      <c r="A493" s="42">
        <v>-82.9</v>
      </c>
      <c r="B493" s="42">
        <v>42.033333333333339</v>
      </c>
      <c r="C493" s="43">
        <v>191</v>
      </c>
      <c r="D493" t="s">
        <v>70</v>
      </c>
      <c r="E493">
        <v>1985</v>
      </c>
      <c r="F493">
        <v>5</v>
      </c>
      <c r="G493">
        <v>5</v>
      </c>
      <c r="H493" s="41">
        <v>26</v>
      </c>
      <c r="I493" s="41">
        <v>13</v>
      </c>
      <c r="J493">
        <v>4.4000000000000004</v>
      </c>
      <c r="AC493">
        <v>4.4000000000000004</v>
      </c>
    </row>
    <row r="494" spans="1:29">
      <c r="A494" s="42">
        <v>-82.9</v>
      </c>
      <c r="B494" s="42">
        <v>42.033333333333339</v>
      </c>
      <c r="C494" s="43">
        <v>191</v>
      </c>
      <c r="D494" t="s">
        <v>70</v>
      </c>
      <c r="E494">
        <v>1985</v>
      </c>
      <c r="F494">
        <v>5</v>
      </c>
      <c r="G494">
        <v>6</v>
      </c>
      <c r="H494" s="41">
        <v>23.5</v>
      </c>
      <c r="I494" s="41">
        <v>15</v>
      </c>
      <c r="J494">
        <v>0.2</v>
      </c>
      <c r="AC494">
        <v>0.2</v>
      </c>
    </row>
    <row r="495" spans="1:29">
      <c r="A495" s="42">
        <v>-82.9</v>
      </c>
      <c r="B495" s="42">
        <v>42.033333333333339</v>
      </c>
      <c r="C495" s="43">
        <v>191</v>
      </c>
      <c r="D495" t="s">
        <v>70</v>
      </c>
      <c r="E495">
        <v>1985</v>
      </c>
      <c r="F495">
        <v>5</v>
      </c>
      <c r="G495">
        <v>7</v>
      </c>
      <c r="H495" s="41">
        <v>17</v>
      </c>
      <c r="I495" s="41">
        <v>8</v>
      </c>
      <c r="J495">
        <v>0</v>
      </c>
      <c r="AC495">
        <v>0</v>
      </c>
    </row>
    <row r="496" spans="1:29">
      <c r="A496" s="42">
        <v>-82.9</v>
      </c>
      <c r="B496" s="42">
        <v>42.033333333333339</v>
      </c>
      <c r="C496" s="43">
        <v>191</v>
      </c>
      <c r="D496" t="s">
        <v>70</v>
      </c>
      <c r="E496">
        <v>1985</v>
      </c>
      <c r="F496">
        <v>5</v>
      </c>
      <c r="G496">
        <v>8</v>
      </c>
      <c r="H496" s="41">
        <v>14</v>
      </c>
      <c r="I496" s="41">
        <v>7.5</v>
      </c>
      <c r="J496">
        <v>0</v>
      </c>
      <c r="AC496">
        <v>0</v>
      </c>
    </row>
    <row r="497" spans="1:29">
      <c r="A497" s="42">
        <v>-82.9</v>
      </c>
      <c r="B497" s="42">
        <v>42.033333333333339</v>
      </c>
      <c r="C497" s="43">
        <v>191</v>
      </c>
      <c r="D497" t="s">
        <v>70</v>
      </c>
      <c r="E497">
        <v>1985</v>
      </c>
      <c r="F497">
        <v>5</v>
      </c>
      <c r="G497">
        <v>9</v>
      </c>
      <c r="H497" s="41">
        <v>26</v>
      </c>
      <c r="I497" s="41">
        <v>5.5</v>
      </c>
      <c r="J497">
        <v>0</v>
      </c>
      <c r="AC497">
        <v>0</v>
      </c>
    </row>
    <row r="498" spans="1:29">
      <c r="A498" s="42">
        <v>-82.9</v>
      </c>
      <c r="B498" s="42">
        <v>42.033333333333339</v>
      </c>
      <c r="C498" s="43">
        <v>191</v>
      </c>
      <c r="D498" t="s">
        <v>70</v>
      </c>
      <c r="E498">
        <v>1985</v>
      </c>
      <c r="F498">
        <v>5</v>
      </c>
      <c r="G498">
        <v>10</v>
      </c>
      <c r="H498" s="41">
        <v>28</v>
      </c>
      <c r="I498" s="41">
        <v>13.5</v>
      </c>
      <c r="J498">
        <v>0</v>
      </c>
      <c r="AC498">
        <v>0</v>
      </c>
    </row>
    <row r="499" spans="1:29">
      <c r="A499" s="42">
        <v>-82.9</v>
      </c>
      <c r="B499" s="42">
        <v>42.033333333333339</v>
      </c>
      <c r="C499" s="43">
        <v>191</v>
      </c>
      <c r="D499" t="s">
        <v>70</v>
      </c>
      <c r="E499">
        <v>1985</v>
      </c>
      <c r="F499">
        <v>5</v>
      </c>
      <c r="G499">
        <v>11</v>
      </c>
      <c r="H499" s="41">
        <v>28</v>
      </c>
      <c r="I499" s="41">
        <v>10</v>
      </c>
      <c r="J499">
        <v>0</v>
      </c>
      <c r="AC499">
        <v>0</v>
      </c>
    </row>
    <row r="500" spans="1:29">
      <c r="A500" s="42">
        <v>-82.9</v>
      </c>
      <c r="B500" s="42">
        <v>42.033333333333339</v>
      </c>
      <c r="C500" s="43">
        <v>191</v>
      </c>
      <c r="D500" t="s">
        <v>70</v>
      </c>
      <c r="E500">
        <v>1985</v>
      </c>
      <c r="F500">
        <v>5</v>
      </c>
      <c r="G500">
        <v>12</v>
      </c>
      <c r="H500" s="41">
        <v>28.5</v>
      </c>
      <c r="I500" s="41">
        <v>14.5</v>
      </c>
      <c r="J500">
        <v>0.7</v>
      </c>
      <c r="AC500">
        <v>0.7</v>
      </c>
    </row>
    <row r="501" spans="1:29">
      <c r="A501" s="42">
        <v>-82.9</v>
      </c>
      <c r="B501" s="42">
        <v>42.033333333333339</v>
      </c>
      <c r="C501" s="43">
        <v>191</v>
      </c>
      <c r="D501" t="s">
        <v>70</v>
      </c>
      <c r="E501">
        <v>1985</v>
      </c>
      <c r="F501">
        <v>5</v>
      </c>
      <c r="G501">
        <v>13</v>
      </c>
      <c r="H501" s="41">
        <v>25.5</v>
      </c>
      <c r="I501" s="41">
        <v>12</v>
      </c>
      <c r="J501">
        <v>0</v>
      </c>
      <c r="AC501">
        <v>0</v>
      </c>
    </row>
    <row r="502" spans="1:29">
      <c r="A502" s="42">
        <v>-82.9</v>
      </c>
      <c r="B502" s="42">
        <v>42.033333333333339</v>
      </c>
      <c r="C502" s="43">
        <v>191</v>
      </c>
      <c r="D502" t="s">
        <v>70</v>
      </c>
      <c r="E502">
        <v>1985</v>
      </c>
      <c r="F502">
        <v>5</v>
      </c>
      <c r="G502">
        <v>14</v>
      </c>
      <c r="H502" s="41">
        <v>27.5</v>
      </c>
      <c r="I502" s="41">
        <v>11</v>
      </c>
      <c r="J502">
        <v>0.6</v>
      </c>
      <c r="AC502">
        <v>0.6</v>
      </c>
    </row>
    <row r="503" spans="1:29">
      <c r="A503" s="42">
        <v>-82.9</v>
      </c>
      <c r="B503" s="42">
        <v>42.033333333333339</v>
      </c>
      <c r="C503" s="43">
        <v>191</v>
      </c>
      <c r="D503" t="s">
        <v>70</v>
      </c>
      <c r="E503">
        <v>1985</v>
      </c>
      <c r="F503">
        <v>5</v>
      </c>
      <c r="G503">
        <v>15</v>
      </c>
      <c r="H503" s="41">
        <v>24</v>
      </c>
      <c r="I503" s="41">
        <v>14.5</v>
      </c>
      <c r="J503">
        <v>11.8</v>
      </c>
      <c r="AC503">
        <v>11.8</v>
      </c>
    </row>
    <row r="504" spans="1:29">
      <c r="A504" s="42">
        <v>-82.9</v>
      </c>
      <c r="B504" s="42">
        <v>42.033333333333339</v>
      </c>
      <c r="C504" s="43">
        <v>191</v>
      </c>
      <c r="D504" t="s">
        <v>70</v>
      </c>
      <c r="E504">
        <v>1985</v>
      </c>
      <c r="F504">
        <v>5</v>
      </c>
      <c r="G504">
        <v>16</v>
      </c>
      <c r="H504" s="41">
        <v>19.5</v>
      </c>
      <c r="I504" s="41">
        <v>14</v>
      </c>
      <c r="J504">
        <v>6.2</v>
      </c>
      <c r="AC504">
        <v>6.2</v>
      </c>
    </row>
    <row r="505" spans="1:29">
      <c r="A505" s="42">
        <v>-82.9</v>
      </c>
      <c r="B505" s="42">
        <v>42.033333333333339</v>
      </c>
      <c r="C505" s="43">
        <v>191</v>
      </c>
      <c r="D505" t="s">
        <v>70</v>
      </c>
      <c r="E505">
        <v>1985</v>
      </c>
      <c r="F505">
        <v>5</v>
      </c>
      <c r="G505">
        <v>17</v>
      </c>
      <c r="H505" s="41">
        <v>15</v>
      </c>
      <c r="I505" s="41">
        <v>9.5</v>
      </c>
      <c r="J505">
        <v>1.2</v>
      </c>
      <c r="AC505">
        <v>1.2</v>
      </c>
    </row>
    <row r="506" spans="1:29">
      <c r="A506" s="42">
        <v>-82.9</v>
      </c>
      <c r="B506" s="42">
        <v>42.033333333333339</v>
      </c>
      <c r="C506" s="43">
        <v>191</v>
      </c>
      <c r="D506" t="s">
        <v>70</v>
      </c>
      <c r="E506">
        <v>1985</v>
      </c>
      <c r="F506">
        <v>5</v>
      </c>
      <c r="G506">
        <v>18</v>
      </c>
      <c r="H506" s="41">
        <v>14.5</v>
      </c>
      <c r="I506" s="41">
        <v>5.5</v>
      </c>
      <c r="J506">
        <v>0.4</v>
      </c>
      <c r="AC506">
        <v>0.4</v>
      </c>
    </row>
    <row r="507" spans="1:29">
      <c r="A507" s="42">
        <v>-82.9</v>
      </c>
      <c r="B507" s="42">
        <v>42.033333333333339</v>
      </c>
      <c r="C507" s="43">
        <v>191</v>
      </c>
      <c r="D507" t="s">
        <v>70</v>
      </c>
      <c r="E507">
        <v>1985</v>
      </c>
      <c r="F507">
        <v>5</v>
      </c>
      <c r="G507">
        <v>19</v>
      </c>
      <c r="H507" s="41">
        <v>22.5</v>
      </c>
      <c r="I507" s="41">
        <v>3.5</v>
      </c>
      <c r="J507">
        <v>0</v>
      </c>
      <c r="AC507">
        <v>0</v>
      </c>
    </row>
    <row r="508" spans="1:29">
      <c r="A508" s="42">
        <v>-82.9</v>
      </c>
      <c r="B508" s="42">
        <v>42.033333333333339</v>
      </c>
      <c r="C508" s="43">
        <v>191</v>
      </c>
      <c r="D508" t="s">
        <v>70</v>
      </c>
      <c r="E508">
        <v>1985</v>
      </c>
      <c r="F508">
        <v>5</v>
      </c>
      <c r="G508">
        <v>20</v>
      </c>
      <c r="H508" s="41">
        <v>22.5</v>
      </c>
      <c r="I508" s="41">
        <v>16.5</v>
      </c>
      <c r="J508">
        <v>6.7</v>
      </c>
      <c r="AC508">
        <v>6.7</v>
      </c>
    </row>
    <row r="509" spans="1:29">
      <c r="A509" s="42">
        <v>-82.9</v>
      </c>
      <c r="B509" s="42">
        <v>42.033333333333339</v>
      </c>
      <c r="C509" s="43">
        <v>191</v>
      </c>
      <c r="D509" t="s">
        <v>70</v>
      </c>
      <c r="E509">
        <v>1985</v>
      </c>
      <c r="F509">
        <v>5</v>
      </c>
      <c r="G509">
        <v>21</v>
      </c>
      <c r="H509" s="41">
        <v>17.5</v>
      </c>
      <c r="I509" s="41">
        <v>9</v>
      </c>
      <c r="J509">
        <v>0</v>
      </c>
      <c r="AC509">
        <v>0</v>
      </c>
    </row>
    <row r="510" spans="1:29">
      <c r="A510" s="42">
        <v>-82.9</v>
      </c>
      <c r="B510" s="42">
        <v>42.033333333333339</v>
      </c>
      <c r="C510" s="43">
        <v>191</v>
      </c>
      <c r="D510" t="s">
        <v>70</v>
      </c>
      <c r="E510">
        <v>1985</v>
      </c>
      <c r="F510">
        <v>5</v>
      </c>
      <c r="G510">
        <v>22</v>
      </c>
      <c r="H510" s="41">
        <v>17</v>
      </c>
      <c r="I510" s="41">
        <v>4.5</v>
      </c>
      <c r="J510">
        <v>0</v>
      </c>
      <c r="AC510">
        <v>0</v>
      </c>
    </row>
    <row r="511" spans="1:29">
      <c r="A511" s="42">
        <v>-82.9</v>
      </c>
      <c r="B511" s="42">
        <v>42.033333333333339</v>
      </c>
      <c r="C511" s="43">
        <v>191</v>
      </c>
      <c r="D511" t="s">
        <v>70</v>
      </c>
      <c r="E511">
        <v>1985</v>
      </c>
      <c r="F511">
        <v>5</v>
      </c>
      <c r="G511">
        <v>23</v>
      </c>
      <c r="H511" s="41">
        <v>22.5</v>
      </c>
      <c r="I511" s="41">
        <v>7.5</v>
      </c>
      <c r="J511">
        <v>0</v>
      </c>
      <c r="AC511">
        <v>0</v>
      </c>
    </row>
    <row r="512" spans="1:29">
      <c r="A512" s="42">
        <v>-82.9</v>
      </c>
      <c r="B512" s="42">
        <v>42.033333333333339</v>
      </c>
      <c r="C512" s="43">
        <v>191</v>
      </c>
      <c r="D512" t="s">
        <v>70</v>
      </c>
      <c r="E512">
        <v>1985</v>
      </c>
      <c r="F512">
        <v>5</v>
      </c>
      <c r="G512">
        <v>24</v>
      </c>
      <c r="H512" s="41">
        <v>24</v>
      </c>
      <c r="I512" s="41">
        <v>9</v>
      </c>
      <c r="J512">
        <v>0</v>
      </c>
      <c r="AC512">
        <v>0</v>
      </c>
    </row>
    <row r="513" spans="1:29">
      <c r="A513" s="42">
        <v>-82.9</v>
      </c>
      <c r="B513" s="42">
        <v>42.033333333333339</v>
      </c>
      <c r="C513" s="43">
        <v>191</v>
      </c>
      <c r="D513" t="s">
        <v>70</v>
      </c>
      <c r="E513">
        <v>1985</v>
      </c>
      <c r="F513">
        <v>5</v>
      </c>
      <c r="G513">
        <v>25</v>
      </c>
      <c r="H513" s="41">
        <v>28</v>
      </c>
      <c r="I513" s="41">
        <v>12.5</v>
      </c>
      <c r="J513">
        <v>0</v>
      </c>
      <c r="AC513">
        <v>0</v>
      </c>
    </row>
    <row r="514" spans="1:29">
      <c r="A514" s="42">
        <v>-82.9</v>
      </c>
      <c r="B514" s="42">
        <v>42.033333333333339</v>
      </c>
      <c r="C514" s="43">
        <v>191</v>
      </c>
      <c r="D514" t="s">
        <v>70</v>
      </c>
      <c r="E514">
        <v>1985</v>
      </c>
      <c r="F514">
        <v>5</v>
      </c>
      <c r="G514">
        <v>26</v>
      </c>
      <c r="H514" s="41">
        <v>28.5</v>
      </c>
      <c r="I514" s="41">
        <v>13</v>
      </c>
      <c r="J514">
        <v>0.6</v>
      </c>
      <c r="AC514">
        <v>0.6</v>
      </c>
    </row>
    <row r="515" spans="1:29">
      <c r="A515" s="42">
        <v>-82.9</v>
      </c>
      <c r="B515" s="42">
        <v>42.033333333333339</v>
      </c>
      <c r="C515" s="43">
        <v>191</v>
      </c>
      <c r="D515" t="s">
        <v>70</v>
      </c>
      <c r="E515">
        <v>1985</v>
      </c>
      <c r="F515">
        <v>5</v>
      </c>
      <c r="G515">
        <v>27</v>
      </c>
      <c r="H515" s="41">
        <v>26.5</v>
      </c>
      <c r="I515" s="41">
        <v>17</v>
      </c>
      <c r="J515">
        <v>31.4</v>
      </c>
      <c r="AC515">
        <v>31.4</v>
      </c>
    </row>
    <row r="516" spans="1:29">
      <c r="A516" s="42">
        <v>-82.9</v>
      </c>
      <c r="B516" s="42">
        <v>42.033333333333339</v>
      </c>
      <c r="C516" s="43">
        <v>191</v>
      </c>
      <c r="D516" t="s">
        <v>70</v>
      </c>
      <c r="E516">
        <v>1985</v>
      </c>
      <c r="F516">
        <v>5</v>
      </c>
      <c r="G516">
        <v>28</v>
      </c>
      <c r="H516" s="41">
        <v>19.5</v>
      </c>
      <c r="I516" s="41">
        <v>10.5</v>
      </c>
      <c r="J516">
        <v>0</v>
      </c>
      <c r="AC516">
        <v>0</v>
      </c>
    </row>
    <row r="517" spans="1:29">
      <c r="A517" s="42">
        <v>-82.9</v>
      </c>
      <c r="B517" s="42">
        <v>42.033333333333339</v>
      </c>
      <c r="C517" s="43">
        <v>191</v>
      </c>
      <c r="D517" t="s">
        <v>70</v>
      </c>
      <c r="E517">
        <v>1985</v>
      </c>
      <c r="F517">
        <v>5</v>
      </c>
      <c r="G517">
        <v>29</v>
      </c>
      <c r="H517" s="41">
        <v>17.5</v>
      </c>
      <c r="I517" s="41">
        <v>6.5</v>
      </c>
      <c r="J517">
        <v>0</v>
      </c>
      <c r="AC517">
        <v>0</v>
      </c>
    </row>
    <row r="518" spans="1:29">
      <c r="A518" s="42">
        <v>-82.9</v>
      </c>
      <c r="B518" s="42">
        <v>42.033333333333339</v>
      </c>
      <c r="C518" s="43">
        <v>191</v>
      </c>
      <c r="D518" t="s">
        <v>70</v>
      </c>
      <c r="E518">
        <v>1985</v>
      </c>
      <c r="F518">
        <v>5</v>
      </c>
      <c r="G518">
        <v>30</v>
      </c>
      <c r="H518" s="41">
        <v>24</v>
      </c>
      <c r="I518" s="41">
        <v>10</v>
      </c>
      <c r="J518">
        <v>0</v>
      </c>
      <c r="AC518">
        <v>0</v>
      </c>
    </row>
    <row r="519" spans="1:29">
      <c r="A519" s="42">
        <v>-82.9</v>
      </c>
      <c r="B519" s="42">
        <v>42.033333333333339</v>
      </c>
      <c r="C519" s="43">
        <v>191</v>
      </c>
      <c r="D519" t="s">
        <v>70</v>
      </c>
      <c r="E519">
        <v>1985</v>
      </c>
      <c r="F519">
        <v>5</v>
      </c>
      <c r="G519">
        <v>31</v>
      </c>
      <c r="H519" s="41">
        <v>29</v>
      </c>
      <c r="I519" s="41">
        <v>19</v>
      </c>
      <c r="J519">
        <v>0</v>
      </c>
      <c r="AC519">
        <v>0</v>
      </c>
    </row>
    <row r="520" spans="1:29">
      <c r="A520" s="42">
        <v>-82.9</v>
      </c>
      <c r="B520" s="42">
        <v>42.033333333333339</v>
      </c>
      <c r="C520" s="43">
        <v>191</v>
      </c>
      <c r="D520" t="s">
        <v>70</v>
      </c>
      <c r="E520">
        <v>1985</v>
      </c>
      <c r="F520">
        <v>6</v>
      </c>
      <c r="G520">
        <v>1</v>
      </c>
      <c r="H520" s="41">
        <v>25</v>
      </c>
      <c r="I520" s="41">
        <v>13.5</v>
      </c>
      <c r="J520">
        <v>0</v>
      </c>
      <c r="AC520">
        <v>0</v>
      </c>
    </row>
    <row r="521" spans="1:29">
      <c r="A521" s="42">
        <v>-82.9</v>
      </c>
      <c r="B521" s="42">
        <v>42.033333333333339</v>
      </c>
      <c r="C521" s="43">
        <v>191</v>
      </c>
      <c r="D521" t="s">
        <v>70</v>
      </c>
      <c r="E521">
        <v>1985</v>
      </c>
      <c r="F521">
        <v>6</v>
      </c>
      <c r="G521">
        <v>2</v>
      </c>
      <c r="H521" s="41">
        <v>25</v>
      </c>
      <c r="I521" s="41">
        <v>17</v>
      </c>
      <c r="J521">
        <v>0.8</v>
      </c>
      <c r="AC521">
        <v>0.8</v>
      </c>
    </row>
    <row r="522" spans="1:29">
      <c r="A522" s="42">
        <v>-82.9</v>
      </c>
      <c r="B522" s="42">
        <v>42.033333333333339</v>
      </c>
      <c r="C522" s="43">
        <v>191</v>
      </c>
      <c r="D522" t="s">
        <v>70</v>
      </c>
      <c r="E522">
        <v>1985</v>
      </c>
      <c r="F522">
        <v>6</v>
      </c>
      <c r="G522">
        <v>3</v>
      </c>
      <c r="H522" s="41">
        <v>19</v>
      </c>
      <c r="I522" s="41">
        <v>10.5</v>
      </c>
      <c r="J522">
        <v>0</v>
      </c>
      <c r="AC522">
        <v>0</v>
      </c>
    </row>
    <row r="523" spans="1:29">
      <c r="A523" s="42">
        <v>-82.9</v>
      </c>
      <c r="B523" s="42">
        <v>42.033333333333339</v>
      </c>
      <c r="C523" s="43">
        <v>191</v>
      </c>
      <c r="D523" t="s">
        <v>70</v>
      </c>
      <c r="E523">
        <v>1985</v>
      </c>
      <c r="F523">
        <v>6</v>
      </c>
      <c r="G523">
        <v>4</v>
      </c>
      <c r="H523" s="41">
        <v>19.5</v>
      </c>
      <c r="I523" s="41">
        <v>9</v>
      </c>
      <c r="J523">
        <v>0</v>
      </c>
      <c r="AC523">
        <v>0</v>
      </c>
    </row>
    <row r="524" spans="1:29">
      <c r="A524" s="42">
        <v>-82.9</v>
      </c>
      <c r="B524" s="42">
        <v>42.033333333333339</v>
      </c>
      <c r="C524" s="43">
        <v>191</v>
      </c>
      <c r="D524" t="s">
        <v>70</v>
      </c>
      <c r="E524">
        <v>1985</v>
      </c>
      <c r="F524">
        <v>6</v>
      </c>
      <c r="G524">
        <v>5</v>
      </c>
      <c r="H524" s="41">
        <v>22.5</v>
      </c>
      <c r="I524" s="41">
        <v>13.5</v>
      </c>
      <c r="J524">
        <v>0</v>
      </c>
      <c r="AC524">
        <v>0</v>
      </c>
    </row>
    <row r="525" spans="1:29">
      <c r="A525" s="42">
        <v>-82.9</v>
      </c>
      <c r="B525" s="42">
        <v>42.033333333333339</v>
      </c>
      <c r="C525" s="43">
        <v>191</v>
      </c>
      <c r="D525" t="s">
        <v>70</v>
      </c>
      <c r="E525">
        <v>1985</v>
      </c>
      <c r="F525">
        <v>6</v>
      </c>
      <c r="G525">
        <v>6</v>
      </c>
      <c r="H525" s="41">
        <v>21.5</v>
      </c>
      <c r="I525" s="41">
        <v>9</v>
      </c>
      <c r="J525">
        <v>0</v>
      </c>
      <c r="AC525">
        <v>0</v>
      </c>
    </row>
    <row r="526" spans="1:29">
      <c r="A526" s="42">
        <v>-82.9</v>
      </c>
      <c r="B526" s="42">
        <v>42.033333333333339</v>
      </c>
      <c r="C526" s="43">
        <v>191</v>
      </c>
      <c r="D526" t="s">
        <v>70</v>
      </c>
      <c r="E526">
        <v>1985</v>
      </c>
      <c r="F526">
        <v>6</v>
      </c>
      <c r="G526">
        <v>7</v>
      </c>
      <c r="H526" s="41">
        <v>23.5</v>
      </c>
      <c r="I526" s="41">
        <v>9</v>
      </c>
      <c r="J526">
        <v>0</v>
      </c>
      <c r="AC526">
        <v>0</v>
      </c>
    </row>
    <row r="527" spans="1:29">
      <c r="A527" s="42">
        <v>-82.9</v>
      </c>
      <c r="B527" s="42">
        <v>42.033333333333339</v>
      </c>
      <c r="C527" s="43">
        <v>191</v>
      </c>
      <c r="D527" t="s">
        <v>70</v>
      </c>
      <c r="E527">
        <v>1985</v>
      </c>
      <c r="F527">
        <v>6</v>
      </c>
      <c r="G527">
        <v>8</v>
      </c>
      <c r="H527" s="41">
        <v>31</v>
      </c>
      <c r="I527" s="41">
        <v>15</v>
      </c>
      <c r="J527">
        <v>0</v>
      </c>
      <c r="AC527">
        <v>0</v>
      </c>
    </row>
    <row r="528" spans="1:29">
      <c r="A528" s="42">
        <v>-82.9</v>
      </c>
      <c r="B528" s="42">
        <v>42.033333333333339</v>
      </c>
      <c r="C528" s="43">
        <v>191</v>
      </c>
      <c r="D528" t="s">
        <v>70</v>
      </c>
      <c r="E528">
        <v>1985</v>
      </c>
      <c r="F528">
        <v>6</v>
      </c>
      <c r="G528">
        <v>9</v>
      </c>
      <c r="H528" s="41">
        <v>30.5</v>
      </c>
      <c r="I528" s="41">
        <v>20.5</v>
      </c>
      <c r="J528">
        <v>0</v>
      </c>
      <c r="AC528">
        <v>0</v>
      </c>
    </row>
    <row r="529" spans="1:29">
      <c r="A529" s="42">
        <v>-82.9</v>
      </c>
      <c r="B529" s="42">
        <v>42.033333333333339</v>
      </c>
      <c r="C529" s="43">
        <v>191</v>
      </c>
      <c r="D529" t="s">
        <v>70</v>
      </c>
      <c r="E529">
        <v>1985</v>
      </c>
      <c r="F529">
        <v>6</v>
      </c>
      <c r="G529">
        <v>10</v>
      </c>
      <c r="H529" s="41">
        <v>24</v>
      </c>
      <c r="I529" s="41">
        <v>14</v>
      </c>
      <c r="J529">
        <v>0</v>
      </c>
      <c r="AC529">
        <v>0</v>
      </c>
    </row>
    <row r="530" spans="1:29">
      <c r="A530" s="42">
        <v>-82.9</v>
      </c>
      <c r="B530" s="42">
        <v>42.033333333333339</v>
      </c>
      <c r="C530" s="43">
        <v>191</v>
      </c>
      <c r="D530" t="s">
        <v>70</v>
      </c>
      <c r="E530">
        <v>1985</v>
      </c>
      <c r="F530">
        <v>6</v>
      </c>
      <c r="G530">
        <v>11</v>
      </c>
      <c r="H530" s="41">
        <v>13.5</v>
      </c>
      <c r="I530" s="41">
        <v>9.5</v>
      </c>
      <c r="J530">
        <v>15</v>
      </c>
      <c r="AC530">
        <v>15</v>
      </c>
    </row>
    <row r="531" spans="1:29">
      <c r="A531" s="42">
        <v>-82.9</v>
      </c>
      <c r="B531" s="42">
        <v>42.033333333333339</v>
      </c>
      <c r="C531" s="43">
        <v>191</v>
      </c>
      <c r="D531" t="s">
        <v>70</v>
      </c>
      <c r="E531">
        <v>1985</v>
      </c>
      <c r="F531">
        <v>6</v>
      </c>
      <c r="G531">
        <v>12</v>
      </c>
      <c r="H531" s="41">
        <v>16.5</v>
      </c>
      <c r="I531" s="41">
        <v>9</v>
      </c>
      <c r="J531">
        <v>1</v>
      </c>
      <c r="AC531">
        <v>1</v>
      </c>
    </row>
    <row r="532" spans="1:29">
      <c r="A532" s="42">
        <v>-82.9</v>
      </c>
      <c r="B532" s="42">
        <v>42.033333333333339</v>
      </c>
      <c r="C532" s="43">
        <v>191</v>
      </c>
      <c r="D532" t="s">
        <v>70</v>
      </c>
      <c r="E532">
        <v>1985</v>
      </c>
      <c r="F532">
        <v>6</v>
      </c>
      <c r="G532">
        <v>13</v>
      </c>
      <c r="H532" s="41">
        <v>19.5</v>
      </c>
      <c r="I532" s="41">
        <v>7.5</v>
      </c>
      <c r="J532">
        <v>0</v>
      </c>
      <c r="AC532">
        <v>0</v>
      </c>
    </row>
    <row r="533" spans="1:29">
      <c r="A533" s="42">
        <v>-82.9</v>
      </c>
      <c r="B533" s="42">
        <v>42.033333333333339</v>
      </c>
      <c r="C533" s="43">
        <v>191</v>
      </c>
      <c r="D533" t="s">
        <v>70</v>
      </c>
      <c r="E533">
        <v>1985</v>
      </c>
      <c r="F533">
        <v>6</v>
      </c>
      <c r="G533">
        <v>14</v>
      </c>
      <c r="H533" s="41">
        <v>21.5</v>
      </c>
      <c r="I533" s="41">
        <v>9.5</v>
      </c>
      <c r="J533">
        <v>0</v>
      </c>
      <c r="AC533">
        <v>0</v>
      </c>
    </row>
    <row r="534" spans="1:29">
      <c r="A534" s="42">
        <v>-82.9</v>
      </c>
      <c r="B534" s="42">
        <v>42.033333333333339</v>
      </c>
      <c r="C534" s="43">
        <v>191</v>
      </c>
      <c r="D534" t="s">
        <v>70</v>
      </c>
      <c r="E534">
        <v>1985</v>
      </c>
      <c r="F534">
        <v>6</v>
      </c>
      <c r="G534">
        <v>15</v>
      </c>
      <c r="H534" s="41">
        <v>19</v>
      </c>
      <c r="I534" s="41">
        <v>7</v>
      </c>
      <c r="J534">
        <v>14</v>
      </c>
      <c r="AC534">
        <v>14</v>
      </c>
    </row>
    <row r="535" spans="1:29">
      <c r="A535" s="42">
        <v>-82.9</v>
      </c>
      <c r="B535" s="42">
        <v>42.033333333333339</v>
      </c>
      <c r="C535" s="43">
        <v>191</v>
      </c>
      <c r="D535" t="s">
        <v>70</v>
      </c>
      <c r="E535">
        <v>1985</v>
      </c>
      <c r="F535">
        <v>6</v>
      </c>
      <c r="G535">
        <v>16</v>
      </c>
      <c r="H535" s="41">
        <v>22.5</v>
      </c>
      <c r="I535" s="41">
        <v>10</v>
      </c>
      <c r="J535">
        <v>0</v>
      </c>
      <c r="AC535">
        <v>0</v>
      </c>
    </row>
    <row r="536" spans="1:29">
      <c r="A536" s="42">
        <v>-82.9</v>
      </c>
      <c r="B536" s="42">
        <v>42.033333333333339</v>
      </c>
      <c r="C536" s="43">
        <v>191</v>
      </c>
      <c r="D536" t="s">
        <v>70</v>
      </c>
      <c r="E536">
        <v>1985</v>
      </c>
      <c r="F536">
        <v>6</v>
      </c>
      <c r="G536">
        <v>17</v>
      </c>
      <c r="H536" s="41">
        <v>23.5</v>
      </c>
      <c r="I536" s="41">
        <v>13</v>
      </c>
      <c r="J536">
        <v>17.3</v>
      </c>
      <c r="AC536">
        <v>17.3</v>
      </c>
    </row>
    <row r="537" spans="1:29">
      <c r="A537" s="42">
        <v>-82.9</v>
      </c>
      <c r="B537" s="42">
        <v>42.033333333333339</v>
      </c>
      <c r="C537" s="43">
        <v>191</v>
      </c>
      <c r="D537" t="s">
        <v>70</v>
      </c>
      <c r="E537">
        <v>1985</v>
      </c>
      <c r="F537">
        <v>6</v>
      </c>
      <c r="G537">
        <v>18</v>
      </c>
      <c r="H537" s="41">
        <v>21</v>
      </c>
      <c r="I537" s="41">
        <v>14.5</v>
      </c>
      <c r="J537">
        <v>0</v>
      </c>
      <c r="AC537">
        <v>0</v>
      </c>
    </row>
    <row r="538" spans="1:29">
      <c r="A538" s="42">
        <v>-82.9</v>
      </c>
      <c r="B538" s="42">
        <v>42.033333333333339</v>
      </c>
      <c r="C538" s="43">
        <v>191</v>
      </c>
      <c r="D538" t="s">
        <v>70</v>
      </c>
      <c r="E538">
        <v>1985</v>
      </c>
      <c r="F538">
        <v>6</v>
      </c>
      <c r="G538">
        <v>19</v>
      </c>
      <c r="H538" s="41">
        <v>21.5</v>
      </c>
      <c r="I538" s="41">
        <v>10.5</v>
      </c>
      <c r="J538">
        <v>1.6</v>
      </c>
      <c r="AC538">
        <v>1.6</v>
      </c>
    </row>
    <row r="539" spans="1:29">
      <c r="A539" s="42">
        <v>-82.9</v>
      </c>
      <c r="B539" s="42">
        <v>42.033333333333339</v>
      </c>
      <c r="C539" s="43">
        <v>191</v>
      </c>
      <c r="D539" t="s">
        <v>70</v>
      </c>
      <c r="E539">
        <v>1985</v>
      </c>
      <c r="F539">
        <v>6</v>
      </c>
      <c r="G539">
        <v>20</v>
      </c>
      <c r="H539" s="41">
        <v>23</v>
      </c>
      <c r="I539" s="41">
        <v>10</v>
      </c>
      <c r="J539">
        <v>0</v>
      </c>
      <c r="AC539">
        <v>0</v>
      </c>
    </row>
    <row r="540" spans="1:29">
      <c r="A540" s="42">
        <v>-82.9</v>
      </c>
      <c r="B540" s="42">
        <v>42.033333333333339</v>
      </c>
      <c r="C540" s="43">
        <v>191</v>
      </c>
      <c r="D540" t="s">
        <v>70</v>
      </c>
      <c r="E540">
        <v>1985</v>
      </c>
      <c r="F540">
        <v>6</v>
      </c>
      <c r="G540">
        <v>21</v>
      </c>
      <c r="H540" s="41">
        <v>26.5</v>
      </c>
      <c r="I540" s="41">
        <v>14.5</v>
      </c>
      <c r="J540">
        <v>0</v>
      </c>
      <c r="AC540">
        <v>0</v>
      </c>
    </row>
    <row r="541" spans="1:29">
      <c r="A541" s="42">
        <v>-82.9</v>
      </c>
      <c r="B541" s="42">
        <v>42.033333333333339</v>
      </c>
      <c r="C541" s="43">
        <v>191</v>
      </c>
      <c r="D541" t="s">
        <v>70</v>
      </c>
      <c r="E541">
        <v>1985</v>
      </c>
      <c r="F541">
        <v>6</v>
      </c>
      <c r="G541">
        <v>22</v>
      </c>
      <c r="H541" s="41">
        <v>25.4</v>
      </c>
      <c r="I541" s="41">
        <v>19.5</v>
      </c>
      <c r="J541">
        <v>1.8</v>
      </c>
      <c r="AC541">
        <v>1.8</v>
      </c>
    </row>
    <row r="542" spans="1:29">
      <c r="A542" s="42">
        <v>-82.9</v>
      </c>
      <c r="B542" s="42">
        <v>42.033333333333339</v>
      </c>
      <c r="C542" s="43">
        <v>191</v>
      </c>
      <c r="D542" t="s">
        <v>70</v>
      </c>
      <c r="E542">
        <v>1985</v>
      </c>
      <c r="F542">
        <v>6</v>
      </c>
      <c r="G542">
        <v>23</v>
      </c>
      <c r="H542" s="41">
        <v>27.1</v>
      </c>
      <c r="I542" s="41">
        <v>16.899999999999999</v>
      </c>
      <c r="J542">
        <v>0</v>
      </c>
      <c r="AC542">
        <v>0</v>
      </c>
    </row>
    <row r="543" spans="1:29">
      <c r="A543" s="42">
        <v>-82.9</v>
      </c>
      <c r="B543" s="42">
        <v>42.033333333333339</v>
      </c>
      <c r="C543" s="43">
        <v>191</v>
      </c>
      <c r="D543" t="s">
        <v>70</v>
      </c>
      <c r="E543">
        <v>1985</v>
      </c>
      <c r="F543">
        <v>6</v>
      </c>
      <c r="G543">
        <v>24</v>
      </c>
      <c r="H543" s="41">
        <v>22.5</v>
      </c>
      <c r="I543" s="41">
        <v>14.5</v>
      </c>
      <c r="J543">
        <v>0</v>
      </c>
      <c r="AC543">
        <v>0</v>
      </c>
    </row>
    <row r="544" spans="1:29">
      <c r="A544" s="42">
        <v>-82.9</v>
      </c>
      <c r="B544" s="42">
        <v>42.033333333333339</v>
      </c>
      <c r="C544" s="43">
        <v>191</v>
      </c>
      <c r="D544" t="s">
        <v>70</v>
      </c>
      <c r="E544">
        <v>1985</v>
      </c>
      <c r="F544">
        <v>6</v>
      </c>
      <c r="G544">
        <v>25</v>
      </c>
      <c r="H544" s="41">
        <v>24</v>
      </c>
      <c r="I544" s="41">
        <v>10.5</v>
      </c>
      <c r="J544">
        <v>0</v>
      </c>
      <c r="AC544">
        <v>0</v>
      </c>
    </row>
    <row r="545" spans="1:29">
      <c r="A545" s="42">
        <v>-82.9</v>
      </c>
      <c r="B545" s="42">
        <v>42.033333333333339</v>
      </c>
      <c r="C545" s="43">
        <v>191</v>
      </c>
      <c r="D545" t="s">
        <v>70</v>
      </c>
      <c r="E545">
        <v>1985</v>
      </c>
      <c r="F545">
        <v>6</v>
      </c>
      <c r="G545">
        <v>26</v>
      </c>
      <c r="H545" s="41">
        <v>21.5</v>
      </c>
      <c r="I545" s="41">
        <v>11</v>
      </c>
      <c r="J545">
        <v>0</v>
      </c>
      <c r="AC545">
        <v>0</v>
      </c>
    </row>
    <row r="546" spans="1:29">
      <c r="A546" s="42">
        <v>-82.9</v>
      </c>
      <c r="B546" s="42">
        <v>42.033333333333339</v>
      </c>
      <c r="C546" s="43">
        <v>191</v>
      </c>
      <c r="D546" t="s">
        <v>70</v>
      </c>
      <c r="E546">
        <v>1985</v>
      </c>
      <c r="F546">
        <v>6</v>
      </c>
      <c r="G546">
        <v>27</v>
      </c>
      <c r="H546" s="41">
        <v>23</v>
      </c>
      <c r="I546" s="41">
        <v>10.5</v>
      </c>
      <c r="J546">
        <v>0</v>
      </c>
      <c r="AC546">
        <v>0</v>
      </c>
    </row>
    <row r="547" spans="1:29">
      <c r="A547" s="42">
        <v>-82.9</v>
      </c>
      <c r="B547" s="42">
        <v>42.033333333333339</v>
      </c>
      <c r="C547" s="43">
        <v>191</v>
      </c>
      <c r="D547" t="s">
        <v>70</v>
      </c>
      <c r="E547">
        <v>1985</v>
      </c>
      <c r="F547">
        <v>6</v>
      </c>
      <c r="G547">
        <v>28</v>
      </c>
      <c r="H547" s="41">
        <v>24.5</v>
      </c>
      <c r="I547" s="41">
        <v>12.5</v>
      </c>
      <c r="J547">
        <v>0</v>
      </c>
      <c r="AC547">
        <v>0</v>
      </c>
    </row>
    <row r="548" spans="1:29">
      <c r="A548" s="42">
        <v>-82.9</v>
      </c>
      <c r="B548" s="42">
        <v>42.033333333333339</v>
      </c>
      <c r="C548" s="43">
        <v>191</v>
      </c>
      <c r="D548" t="s">
        <v>70</v>
      </c>
      <c r="E548">
        <v>1985</v>
      </c>
      <c r="F548">
        <v>6</v>
      </c>
      <c r="G548">
        <v>29</v>
      </c>
      <c r="H548" s="41">
        <v>28.5</v>
      </c>
      <c r="I548" s="41">
        <v>13.5</v>
      </c>
      <c r="J548">
        <v>0</v>
      </c>
      <c r="AC548">
        <v>0</v>
      </c>
    </row>
    <row r="549" spans="1:29">
      <c r="A549" s="42">
        <v>-82.9</v>
      </c>
      <c r="B549" s="42">
        <v>42.033333333333339</v>
      </c>
      <c r="C549" s="43">
        <v>191</v>
      </c>
      <c r="D549" t="s">
        <v>70</v>
      </c>
      <c r="E549">
        <v>1985</v>
      </c>
      <c r="F549">
        <v>6</v>
      </c>
      <c r="G549">
        <v>30</v>
      </c>
      <c r="H549" s="41">
        <v>24.5</v>
      </c>
      <c r="I549" s="41">
        <v>-3</v>
      </c>
      <c r="J549">
        <v>0</v>
      </c>
      <c r="AC549">
        <v>0</v>
      </c>
    </row>
    <row r="550" spans="1:29">
      <c r="A550" s="42">
        <v>-82.9</v>
      </c>
      <c r="B550" s="42">
        <v>42.033333333333339</v>
      </c>
      <c r="C550" s="43">
        <v>191</v>
      </c>
      <c r="D550" t="s">
        <v>70</v>
      </c>
      <c r="E550">
        <v>1985</v>
      </c>
      <c r="F550">
        <v>7</v>
      </c>
      <c r="G550">
        <v>1</v>
      </c>
      <c r="H550" s="41">
        <v>24</v>
      </c>
      <c r="I550" s="41">
        <v>15</v>
      </c>
      <c r="J550">
        <v>3</v>
      </c>
      <c r="AC550">
        <v>3</v>
      </c>
    </row>
    <row r="551" spans="1:29">
      <c r="A551" s="42">
        <v>-82.9</v>
      </c>
      <c r="B551" s="42">
        <v>42.033333333333339</v>
      </c>
      <c r="C551" s="43">
        <v>191</v>
      </c>
      <c r="D551" t="s">
        <v>70</v>
      </c>
      <c r="E551">
        <v>1985</v>
      </c>
      <c r="F551">
        <v>7</v>
      </c>
      <c r="G551">
        <v>2</v>
      </c>
      <c r="H551" s="41">
        <v>24.5</v>
      </c>
      <c r="I551" s="41">
        <v>17</v>
      </c>
      <c r="J551">
        <v>11.4</v>
      </c>
      <c r="AC551">
        <v>11.4</v>
      </c>
    </row>
    <row r="552" spans="1:29">
      <c r="A552" s="42">
        <v>-82.9</v>
      </c>
      <c r="B552" s="42">
        <v>42.033333333333339</v>
      </c>
      <c r="C552" s="43">
        <v>191</v>
      </c>
      <c r="D552" t="s">
        <v>70</v>
      </c>
      <c r="E552">
        <v>1985</v>
      </c>
      <c r="F552">
        <v>7</v>
      </c>
      <c r="G552">
        <v>3</v>
      </c>
      <c r="H552" s="41">
        <v>24.5</v>
      </c>
      <c r="I552" s="41">
        <v>16</v>
      </c>
      <c r="J552">
        <v>0</v>
      </c>
      <c r="AC552">
        <v>0</v>
      </c>
    </row>
    <row r="553" spans="1:29">
      <c r="A553" s="42">
        <v>-82.9</v>
      </c>
      <c r="B553" s="42">
        <v>42.033333333333339</v>
      </c>
      <c r="C553" s="43">
        <v>191</v>
      </c>
      <c r="D553" t="s">
        <v>70</v>
      </c>
      <c r="E553">
        <v>1985</v>
      </c>
      <c r="F553">
        <v>7</v>
      </c>
      <c r="G553">
        <v>4</v>
      </c>
      <c r="H553" s="41">
        <v>27</v>
      </c>
      <c r="I553" s="41">
        <v>17.5</v>
      </c>
      <c r="J553">
        <v>0</v>
      </c>
      <c r="AC553">
        <v>0</v>
      </c>
    </row>
    <row r="554" spans="1:29">
      <c r="A554" s="42">
        <v>-82.9</v>
      </c>
      <c r="B554" s="42">
        <v>42.033333333333339</v>
      </c>
      <c r="C554" s="43">
        <v>191</v>
      </c>
      <c r="D554" t="s">
        <v>70</v>
      </c>
      <c r="E554">
        <v>1985</v>
      </c>
      <c r="F554">
        <v>7</v>
      </c>
      <c r="G554">
        <v>5</v>
      </c>
      <c r="H554" s="41">
        <v>27</v>
      </c>
      <c r="I554" s="41">
        <v>18</v>
      </c>
      <c r="J554">
        <v>1.7</v>
      </c>
      <c r="AC554">
        <v>1.7</v>
      </c>
    </row>
    <row r="555" spans="1:29">
      <c r="A555" s="42">
        <v>-82.9</v>
      </c>
      <c r="B555" s="42">
        <v>42.033333333333339</v>
      </c>
      <c r="C555" s="43">
        <v>191</v>
      </c>
      <c r="D555" t="s">
        <v>70</v>
      </c>
      <c r="E555">
        <v>1985</v>
      </c>
      <c r="F555">
        <v>7</v>
      </c>
      <c r="G555">
        <v>6</v>
      </c>
      <c r="H555" s="41">
        <v>25</v>
      </c>
      <c r="I555" s="41">
        <v>17.5</v>
      </c>
      <c r="J555">
        <v>0</v>
      </c>
      <c r="AC555">
        <v>0</v>
      </c>
    </row>
    <row r="556" spans="1:29">
      <c r="A556" s="42">
        <v>-82.9</v>
      </c>
      <c r="B556" s="42">
        <v>42.033333333333339</v>
      </c>
      <c r="C556" s="43">
        <v>191</v>
      </c>
      <c r="D556" t="s">
        <v>70</v>
      </c>
      <c r="E556">
        <v>1985</v>
      </c>
      <c r="F556">
        <v>7</v>
      </c>
      <c r="G556">
        <v>7</v>
      </c>
      <c r="H556" s="41">
        <v>27</v>
      </c>
      <c r="I556" s="41">
        <v>13.5</v>
      </c>
      <c r="J556">
        <v>0</v>
      </c>
      <c r="AC556">
        <v>0</v>
      </c>
    </row>
    <row r="557" spans="1:29">
      <c r="A557" s="42">
        <v>-82.9</v>
      </c>
      <c r="B557" s="42">
        <v>42.033333333333339</v>
      </c>
      <c r="C557" s="43">
        <v>191</v>
      </c>
      <c r="D557" t="s">
        <v>70</v>
      </c>
      <c r="E557">
        <v>1985</v>
      </c>
      <c r="F557">
        <v>7</v>
      </c>
      <c r="G557">
        <v>8</v>
      </c>
      <c r="H557" s="41">
        <v>34</v>
      </c>
      <c r="I557" s="41">
        <v>21</v>
      </c>
      <c r="J557">
        <v>0</v>
      </c>
      <c r="AC557">
        <v>0</v>
      </c>
    </row>
    <row r="558" spans="1:29">
      <c r="A558" s="42">
        <v>-82.9</v>
      </c>
      <c r="B558" s="42">
        <v>42.033333333333339</v>
      </c>
      <c r="C558" s="43">
        <v>191</v>
      </c>
      <c r="D558" t="s">
        <v>70</v>
      </c>
      <c r="E558">
        <v>1985</v>
      </c>
      <c r="F558">
        <v>7</v>
      </c>
      <c r="G558">
        <v>9</v>
      </c>
      <c r="H558" s="41">
        <v>30.5</v>
      </c>
      <c r="I558" s="41">
        <v>21.5</v>
      </c>
      <c r="J558">
        <v>7.7</v>
      </c>
      <c r="AC558">
        <v>7.7</v>
      </c>
    </row>
    <row r="559" spans="1:29">
      <c r="A559" s="42">
        <v>-82.9</v>
      </c>
      <c r="B559" s="42">
        <v>42.033333333333339</v>
      </c>
      <c r="C559" s="43">
        <v>191</v>
      </c>
      <c r="D559" t="s">
        <v>70</v>
      </c>
      <c r="E559">
        <v>1985</v>
      </c>
      <c r="F559">
        <v>7</v>
      </c>
      <c r="G559">
        <v>10</v>
      </c>
      <c r="H559" s="41">
        <v>25.5</v>
      </c>
      <c r="I559" s="41">
        <v>18.5</v>
      </c>
      <c r="J559">
        <v>0</v>
      </c>
      <c r="AC559">
        <v>0</v>
      </c>
    </row>
    <row r="560" spans="1:29">
      <c r="A560" s="42">
        <v>-82.9</v>
      </c>
      <c r="B560" s="42">
        <v>42.033333333333339</v>
      </c>
      <c r="C560" s="43">
        <v>191</v>
      </c>
      <c r="D560" t="s">
        <v>70</v>
      </c>
      <c r="E560">
        <v>1985</v>
      </c>
      <c r="F560">
        <v>7</v>
      </c>
      <c r="G560">
        <v>11</v>
      </c>
      <c r="H560" s="41">
        <v>22.5</v>
      </c>
      <c r="I560" s="41">
        <v>14.5</v>
      </c>
      <c r="J560">
        <v>0</v>
      </c>
      <c r="AC560">
        <v>0</v>
      </c>
    </row>
    <row r="561" spans="1:29">
      <c r="A561" s="42">
        <v>-82.9</v>
      </c>
      <c r="B561" s="42">
        <v>42.033333333333339</v>
      </c>
      <c r="C561" s="43">
        <v>191</v>
      </c>
      <c r="D561" t="s">
        <v>70</v>
      </c>
      <c r="E561">
        <v>1985</v>
      </c>
      <c r="F561">
        <v>7</v>
      </c>
      <c r="G561">
        <v>12</v>
      </c>
      <c r="H561" s="41">
        <v>26.5</v>
      </c>
      <c r="I561" s="41">
        <v>18</v>
      </c>
      <c r="J561">
        <v>0</v>
      </c>
      <c r="AC561">
        <v>0</v>
      </c>
    </row>
    <row r="562" spans="1:29">
      <c r="A562" s="42">
        <v>-82.9</v>
      </c>
      <c r="B562" s="42">
        <v>42.033333333333339</v>
      </c>
      <c r="C562" s="43">
        <v>191</v>
      </c>
      <c r="D562" t="s">
        <v>70</v>
      </c>
      <c r="E562">
        <v>1985</v>
      </c>
      <c r="F562">
        <v>7</v>
      </c>
      <c r="G562">
        <v>13</v>
      </c>
      <c r="H562" s="41">
        <v>30</v>
      </c>
      <c r="I562" s="41">
        <v>21</v>
      </c>
      <c r="J562">
        <v>8.1999999999999993</v>
      </c>
      <c r="AC562">
        <v>8.1999999999999993</v>
      </c>
    </row>
    <row r="563" spans="1:29">
      <c r="A563" s="42">
        <v>-82.9</v>
      </c>
      <c r="B563" s="42">
        <v>42.033333333333339</v>
      </c>
      <c r="C563" s="43">
        <v>191</v>
      </c>
      <c r="D563" t="s">
        <v>70</v>
      </c>
      <c r="E563">
        <v>1985</v>
      </c>
      <c r="F563">
        <v>7</v>
      </c>
      <c r="G563">
        <v>14</v>
      </c>
      <c r="H563" s="41">
        <v>27.5</v>
      </c>
      <c r="I563" s="41">
        <v>21</v>
      </c>
      <c r="J563">
        <v>13</v>
      </c>
      <c r="AC563">
        <v>13</v>
      </c>
    </row>
    <row r="564" spans="1:29">
      <c r="A564" s="42">
        <v>-82.9</v>
      </c>
      <c r="B564" s="42">
        <v>42.033333333333339</v>
      </c>
      <c r="C564" s="43">
        <v>191</v>
      </c>
      <c r="D564" t="s">
        <v>70</v>
      </c>
      <c r="E564">
        <v>1985</v>
      </c>
      <c r="F564">
        <v>7</v>
      </c>
      <c r="G564">
        <v>15</v>
      </c>
      <c r="H564" s="41">
        <v>26.5</v>
      </c>
      <c r="I564" s="41">
        <v>21</v>
      </c>
      <c r="J564">
        <v>5.4</v>
      </c>
      <c r="AC564">
        <v>5.4</v>
      </c>
    </row>
    <row r="565" spans="1:29">
      <c r="A565" s="42">
        <v>-82.9</v>
      </c>
      <c r="B565" s="42">
        <v>42.033333333333339</v>
      </c>
      <c r="C565" s="43">
        <v>191</v>
      </c>
      <c r="D565" t="s">
        <v>70</v>
      </c>
      <c r="E565">
        <v>1985</v>
      </c>
      <c r="F565">
        <v>7</v>
      </c>
      <c r="G565">
        <v>16</v>
      </c>
      <c r="H565" s="41">
        <v>24.5</v>
      </c>
      <c r="I565" s="41">
        <v>14.5</v>
      </c>
      <c r="J565">
        <v>0</v>
      </c>
      <c r="AC565">
        <v>0</v>
      </c>
    </row>
    <row r="566" spans="1:29">
      <c r="A566" s="42">
        <v>-82.9</v>
      </c>
      <c r="B566" s="42">
        <v>42.033333333333339</v>
      </c>
      <c r="C566" s="43">
        <v>191</v>
      </c>
      <c r="D566" t="s">
        <v>70</v>
      </c>
      <c r="E566">
        <v>1985</v>
      </c>
      <c r="F566">
        <v>7</v>
      </c>
      <c r="G566">
        <v>17</v>
      </c>
      <c r="H566" s="41">
        <v>24</v>
      </c>
      <c r="I566" s="41">
        <v>11.5</v>
      </c>
      <c r="J566">
        <v>0</v>
      </c>
      <c r="AC566">
        <v>0</v>
      </c>
    </row>
    <row r="567" spans="1:29">
      <c r="A567" s="42">
        <v>-82.9</v>
      </c>
      <c r="B567" s="42">
        <v>42.033333333333339</v>
      </c>
      <c r="C567" s="43">
        <v>191</v>
      </c>
      <c r="D567" t="s">
        <v>70</v>
      </c>
      <c r="E567">
        <v>1985</v>
      </c>
      <c r="F567">
        <v>7</v>
      </c>
      <c r="G567">
        <v>18</v>
      </c>
      <c r="H567" s="41">
        <v>25.5</v>
      </c>
      <c r="I567" s="41">
        <v>13</v>
      </c>
      <c r="J567">
        <v>0</v>
      </c>
      <c r="AC567">
        <v>0</v>
      </c>
    </row>
    <row r="568" spans="1:29">
      <c r="A568" s="42">
        <v>-82.9</v>
      </c>
      <c r="B568" s="42">
        <v>42.033333333333339</v>
      </c>
      <c r="C568" s="43">
        <v>191</v>
      </c>
      <c r="D568" t="s">
        <v>70</v>
      </c>
      <c r="E568">
        <v>1985</v>
      </c>
      <c r="F568">
        <v>7</v>
      </c>
      <c r="G568">
        <v>19</v>
      </c>
      <c r="H568" s="41">
        <v>29</v>
      </c>
      <c r="I568" s="41">
        <v>19.5</v>
      </c>
      <c r="J568">
        <v>0</v>
      </c>
      <c r="AC568">
        <v>0</v>
      </c>
    </row>
    <row r="569" spans="1:29">
      <c r="A569" s="42">
        <v>-82.9</v>
      </c>
      <c r="B569" s="42">
        <v>42.033333333333339</v>
      </c>
      <c r="C569" s="43">
        <v>191</v>
      </c>
      <c r="D569" t="s">
        <v>70</v>
      </c>
      <c r="E569">
        <v>1985</v>
      </c>
      <c r="F569">
        <v>7</v>
      </c>
      <c r="G569">
        <v>20</v>
      </c>
      <c r="H569" s="41">
        <v>28.5</v>
      </c>
      <c r="I569" s="41">
        <v>20.5</v>
      </c>
      <c r="J569">
        <v>0</v>
      </c>
      <c r="AC569">
        <v>0</v>
      </c>
    </row>
    <row r="570" spans="1:29">
      <c r="A570" s="42">
        <v>-82.9</v>
      </c>
      <c r="B570" s="42">
        <v>42.033333333333339</v>
      </c>
      <c r="C570" s="43">
        <v>191</v>
      </c>
      <c r="D570" t="s">
        <v>70</v>
      </c>
      <c r="E570">
        <v>1985</v>
      </c>
      <c r="F570">
        <v>7</v>
      </c>
      <c r="G570">
        <v>21</v>
      </c>
      <c r="H570" s="41">
        <v>26.5</v>
      </c>
      <c r="I570" s="41">
        <v>21</v>
      </c>
      <c r="J570">
        <v>2</v>
      </c>
      <c r="AC570">
        <v>2</v>
      </c>
    </row>
    <row r="571" spans="1:29">
      <c r="A571" s="42">
        <v>-82.9</v>
      </c>
      <c r="B571" s="42">
        <v>42.033333333333339</v>
      </c>
      <c r="C571" s="43">
        <v>191</v>
      </c>
      <c r="D571" t="s">
        <v>70</v>
      </c>
      <c r="E571">
        <v>1985</v>
      </c>
      <c r="F571">
        <v>7</v>
      </c>
      <c r="G571">
        <v>22</v>
      </c>
      <c r="H571" s="41">
        <v>24.5</v>
      </c>
      <c r="I571" s="41">
        <v>15.5</v>
      </c>
      <c r="J571">
        <v>0</v>
      </c>
      <c r="AC571">
        <v>0</v>
      </c>
    </row>
    <row r="572" spans="1:29">
      <c r="A572" s="42">
        <v>-82.9</v>
      </c>
      <c r="B572" s="42">
        <v>42.033333333333339</v>
      </c>
      <c r="C572" s="43">
        <v>191</v>
      </c>
      <c r="D572" t="s">
        <v>70</v>
      </c>
      <c r="E572">
        <v>1985</v>
      </c>
      <c r="F572">
        <v>7</v>
      </c>
      <c r="G572">
        <v>23</v>
      </c>
      <c r="H572" s="41">
        <v>22.5</v>
      </c>
      <c r="I572" s="41">
        <v>10.5</v>
      </c>
      <c r="J572">
        <v>0</v>
      </c>
      <c r="AC572">
        <v>0</v>
      </c>
    </row>
    <row r="573" spans="1:29">
      <c r="A573" s="42">
        <v>-82.9</v>
      </c>
      <c r="B573" s="42">
        <v>42.033333333333339</v>
      </c>
      <c r="C573" s="43">
        <v>191</v>
      </c>
      <c r="D573" t="s">
        <v>70</v>
      </c>
      <c r="E573">
        <v>1985</v>
      </c>
      <c r="F573">
        <v>7</v>
      </c>
      <c r="G573">
        <v>24</v>
      </c>
      <c r="H573" s="41">
        <v>27</v>
      </c>
      <c r="I573" s="41">
        <v>13.5</v>
      </c>
      <c r="J573">
        <v>0</v>
      </c>
      <c r="AC573">
        <v>0</v>
      </c>
    </row>
    <row r="574" spans="1:29">
      <c r="A574" s="42">
        <v>-82.9</v>
      </c>
      <c r="B574" s="42">
        <v>42.033333333333339</v>
      </c>
      <c r="C574" s="43">
        <v>191</v>
      </c>
      <c r="D574" t="s">
        <v>70</v>
      </c>
      <c r="E574">
        <v>1985</v>
      </c>
      <c r="F574">
        <v>7</v>
      </c>
      <c r="G574">
        <v>25</v>
      </c>
      <c r="H574" s="41">
        <v>30.5</v>
      </c>
      <c r="I574" s="41">
        <v>23</v>
      </c>
      <c r="J574">
        <v>5.5</v>
      </c>
      <c r="AC574">
        <v>5.5</v>
      </c>
    </row>
    <row r="575" spans="1:29">
      <c r="A575" s="42">
        <v>-82.9</v>
      </c>
      <c r="B575" s="42">
        <v>42.033333333333339</v>
      </c>
      <c r="C575" s="43">
        <v>191</v>
      </c>
      <c r="D575" t="s">
        <v>70</v>
      </c>
      <c r="E575">
        <v>1985</v>
      </c>
      <c r="F575">
        <v>7</v>
      </c>
      <c r="G575">
        <v>26</v>
      </c>
      <c r="H575" s="41">
        <v>26</v>
      </c>
      <c r="I575" s="41">
        <v>19</v>
      </c>
      <c r="J575">
        <v>0</v>
      </c>
      <c r="AC575">
        <v>0</v>
      </c>
    </row>
    <row r="576" spans="1:29">
      <c r="A576" s="42">
        <v>-82.9</v>
      </c>
      <c r="B576" s="42">
        <v>42.033333333333339</v>
      </c>
      <c r="C576" s="43">
        <v>191</v>
      </c>
      <c r="D576" t="s">
        <v>70</v>
      </c>
      <c r="E576">
        <v>1985</v>
      </c>
      <c r="F576">
        <v>7</v>
      </c>
      <c r="G576">
        <v>27</v>
      </c>
      <c r="H576" s="41">
        <v>26.5</v>
      </c>
      <c r="I576" s="41">
        <v>13</v>
      </c>
      <c r="J576">
        <v>0</v>
      </c>
      <c r="AC576">
        <v>0</v>
      </c>
    </row>
    <row r="577" spans="1:29">
      <c r="A577" s="42">
        <v>-82.9</v>
      </c>
      <c r="B577" s="42">
        <v>42.033333333333339</v>
      </c>
      <c r="C577" s="43">
        <v>191</v>
      </c>
      <c r="D577" t="s">
        <v>70</v>
      </c>
      <c r="E577">
        <v>1985</v>
      </c>
      <c r="F577">
        <v>7</v>
      </c>
      <c r="G577">
        <v>28</v>
      </c>
      <c r="H577" s="41">
        <v>28.5</v>
      </c>
      <c r="I577" s="41">
        <v>18</v>
      </c>
      <c r="J577">
        <v>0</v>
      </c>
      <c r="AC577">
        <v>0</v>
      </c>
    </row>
    <row r="578" spans="1:29">
      <c r="A578" s="42">
        <v>-82.9</v>
      </c>
      <c r="B578" s="42">
        <v>42.033333333333339</v>
      </c>
      <c r="C578" s="43">
        <v>191</v>
      </c>
      <c r="D578" t="s">
        <v>70</v>
      </c>
      <c r="E578">
        <v>1985</v>
      </c>
      <c r="F578">
        <v>7</v>
      </c>
      <c r="G578">
        <v>29</v>
      </c>
      <c r="H578" s="41">
        <v>30</v>
      </c>
      <c r="I578" s="41">
        <v>17.5</v>
      </c>
      <c r="J578">
        <v>0</v>
      </c>
      <c r="AC578">
        <v>0</v>
      </c>
    </row>
    <row r="579" spans="1:29">
      <c r="A579" s="42">
        <v>-82.9</v>
      </c>
      <c r="B579" s="42">
        <v>42.033333333333339</v>
      </c>
      <c r="C579" s="43">
        <v>191</v>
      </c>
      <c r="D579" t="s">
        <v>70</v>
      </c>
      <c r="E579">
        <v>1985</v>
      </c>
      <c r="F579">
        <v>7</v>
      </c>
      <c r="G579">
        <v>30</v>
      </c>
      <c r="H579" s="41">
        <v>26</v>
      </c>
      <c r="I579" s="41">
        <v>16</v>
      </c>
      <c r="J579">
        <v>2.4</v>
      </c>
      <c r="AC579">
        <v>2.4</v>
      </c>
    </row>
    <row r="580" spans="1:29">
      <c r="A580" s="42">
        <v>-82.9</v>
      </c>
      <c r="B580" s="42">
        <v>42.033333333333339</v>
      </c>
      <c r="C580" s="43">
        <v>191</v>
      </c>
      <c r="D580" t="s">
        <v>70</v>
      </c>
      <c r="E580">
        <v>1985</v>
      </c>
      <c r="F580">
        <v>7</v>
      </c>
      <c r="G580">
        <v>31</v>
      </c>
      <c r="H580" s="41">
        <v>20</v>
      </c>
      <c r="I580" s="41">
        <v>17.5</v>
      </c>
      <c r="J580">
        <v>4.2</v>
      </c>
      <c r="AC580">
        <v>4.2</v>
      </c>
    </row>
    <row r="581" spans="1:29">
      <c r="A581" s="42">
        <v>-82.9</v>
      </c>
      <c r="B581" s="42">
        <v>42.033333333333339</v>
      </c>
      <c r="C581" s="43">
        <v>191</v>
      </c>
      <c r="D581" t="s">
        <v>70</v>
      </c>
      <c r="E581">
        <v>1985</v>
      </c>
      <c r="F581">
        <v>8</v>
      </c>
      <c r="G581">
        <v>1</v>
      </c>
      <c r="H581" s="41">
        <v>25.5</v>
      </c>
      <c r="I581" s="41">
        <v>14.5</v>
      </c>
      <c r="J581">
        <v>0</v>
      </c>
      <c r="AC581">
        <v>0</v>
      </c>
    </row>
    <row r="582" spans="1:29">
      <c r="A582" s="42">
        <v>-82.9</v>
      </c>
      <c r="B582" s="42">
        <v>42.033333333333339</v>
      </c>
      <c r="C582" s="43">
        <v>191</v>
      </c>
      <c r="D582" t="s">
        <v>70</v>
      </c>
      <c r="E582">
        <v>1985</v>
      </c>
      <c r="F582">
        <v>8</v>
      </c>
      <c r="G582">
        <v>2</v>
      </c>
      <c r="H582" s="41">
        <v>24.5</v>
      </c>
      <c r="I582" s="41">
        <v>11.5</v>
      </c>
      <c r="J582">
        <v>0</v>
      </c>
      <c r="AC582">
        <v>0</v>
      </c>
    </row>
    <row r="583" spans="1:29">
      <c r="A583" s="42">
        <v>-82.9</v>
      </c>
      <c r="B583" s="42">
        <v>42.033333333333339</v>
      </c>
      <c r="C583" s="43">
        <v>191</v>
      </c>
      <c r="D583" t="s">
        <v>70</v>
      </c>
      <c r="E583">
        <v>1985</v>
      </c>
      <c r="F583">
        <v>8</v>
      </c>
      <c r="G583">
        <v>3</v>
      </c>
      <c r="H583" s="41">
        <v>26</v>
      </c>
      <c r="I583" s="41">
        <v>12.5</v>
      </c>
      <c r="J583">
        <v>0</v>
      </c>
      <c r="AC583">
        <v>0</v>
      </c>
    </row>
    <row r="584" spans="1:29">
      <c r="A584" s="42">
        <v>-82.9</v>
      </c>
      <c r="B584" s="42">
        <v>42.033333333333339</v>
      </c>
      <c r="C584" s="43">
        <v>191</v>
      </c>
      <c r="D584" t="s">
        <v>70</v>
      </c>
      <c r="E584">
        <v>1985</v>
      </c>
      <c r="F584">
        <v>8</v>
      </c>
      <c r="G584">
        <v>4</v>
      </c>
      <c r="H584" s="41">
        <v>28</v>
      </c>
      <c r="I584" s="41">
        <v>14.5</v>
      </c>
      <c r="J584">
        <v>0</v>
      </c>
      <c r="AC584">
        <v>0</v>
      </c>
    </row>
    <row r="585" spans="1:29">
      <c r="A585" s="42">
        <v>-82.9</v>
      </c>
      <c r="B585" s="42">
        <v>42.033333333333339</v>
      </c>
      <c r="C585" s="43">
        <v>191</v>
      </c>
      <c r="D585" t="s">
        <v>70</v>
      </c>
      <c r="E585">
        <v>1985</v>
      </c>
      <c r="F585">
        <v>8</v>
      </c>
      <c r="G585">
        <v>5</v>
      </c>
      <c r="H585" s="41">
        <v>23</v>
      </c>
      <c r="I585" s="41">
        <v>21.2</v>
      </c>
      <c r="J585">
        <v>10.5</v>
      </c>
      <c r="AC585">
        <v>10.5</v>
      </c>
    </row>
    <row r="586" spans="1:29">
      <c r="A586" s="42">
        <v>-82.9</v>
      </c>
      <c r="B586" s="42">
        <v>42.033333333333339</v>
      </c>
      <c r="C586" s="43">
        <v>191</v>
      </c>
      <c r="D586" t="s">
        <v>70</v>
      </c>
      <c r="E586">
        <v>1985</v>
      </c>
      <c r="F586">
        <v>8</v>
      </c>
      <c r="G586">
        <v>6</v>
      </c>
      <c r="H586" s="41">
        <v>24</v>
      </c>
      <c r="I586" s="41">
        <v>17.5</v>
      </c>
      <c r="J586">
        <v>2.7</v>
      </c>
      <c r="AC586">
        <v>2.7</v>
      </c>
    </row>
    <row r="587" spans="1:29">
      <c r="A587" s="42">
        <v>-82.9</v>
      </c>
      <c r="B587" s="42">
        <v>42.033333333333339</v>
      </c>
      <c r="C587" s="43">
        <v>191</v>
      </c>
      <c r="D587" t="s">
        <v>70</v>
      </c>
      <c r="E587">
        <v>1985</v>
      </c>
      <c r="F587">
        <v>8</v>
      </c>
      <c r="G587">
        <v>7</v>
      </c>
      <c r="H587" s="41">
        <v>27</v>
      </c>
      <c r="I587" s="41">
        <v>19.5</v>
      </c>
      <c r="J587">
        <v>1</v>
      </c>
      <c r="AC587">
        <v>1</v>
      </c>
    </row>
    <row r="588" spans="1:29">
      <c r="A588" s="42">
        <v>-82.9</v>
      </c>
      <c r="B588" s="42">
        <v>42.033333333333339</v>
      </c>
      <c r="C588" s="43">
        <v>191</v>
      </c>
      <c r="D588" t="s">
        <v>70</v>
      </c>
      <c r="E588">
        <v>1985</v>
      </c>
      <c r="F588">
        <v>8</v>
      </c>
      <c r="G588">
        <v>8</v>
      </c>
      <c r="H588" s="41">
        <v>27.5</v>
      </c>
      <c r="I588" s="41">
        <v>16</v>
      </c>
      <c r="J588">
        <v>0</v>
      </c>
      <c r="AC588">
        <v>0</v>
      </c>
    </row>
    <row r="589" spans="1:29">
      <c r="A589" s="42">
        <v>-82.9</v>
      </c>
      <c r="B589" s="42">
        <v>42.033333333333339</v>
      </c>
      <c r="C589" s="43">
        <v>191</v>
      </c>
      <c r="D589" t="s">
        <v>70</v>
      </c>
      <c r="E589">
        <v>1985</v>
      </c>
      <c r="F589">
        <v>8</v>
      </c>
      <c r="G589">
        <v>9</v>
      </c>
      <c r="H589" s="41">
        <v>29.5</v>
      </c>
      <c r="I589" s="41">
        <v>15.5</v>
      </c>
      <c r="J589">
        <v>0</v>
      </c>
      <c r="AC589">
        <v>0</v>
      </c>
    </row>
    <row r="590" spans="1:29">
      <c r="A590" s="42">
        <v>-82.9</v>
      </c>
      <c r="B590" s="42">
        <v>42.033333333333339</v>
      </c>
      <c r="C590" s="43">
        <v>191</v>
      </c>
      <c r="D590" t="s">
        <v>70</v>
      </c>
      <c r="E590">
        <v>1985</v>
      </c>
      <c r="F590">
        <v>8</v>
      </c>
      <c r="G590">
        <v>10</v>
      </c>
      <c r="H590" s="41">
        <v>29</v>
      </c>
      <c r="I590" s="41">
        <v>20</v>
      </c>
      <c r="J590">
        <v>0.4</v>
      </c>
      <c r="AC590">
        <v>0.4</v>
      </c>
    </row>
    <row r="591" spans="1:29">
      <c r="A591" s="42">
        <v>-82.9</v>
      </c>
      <c r="B591" s="42">
        <v>42.033333333333339</v>
      </c>
      <c r="C591" s="43">
        <v>191</v>
      </c>
      <c r="D591" t="s">
        <v>70</v>
      </c>
      <c r="E591">
        <v>1985</v>
      </c>
      <c r="F591">
        <v>8</v>
      </c>
      <c r="G591">
        <v>11</v>
      </c>
      <c r="H591" s="41">
        <v>25.5</v>
      </c>
      <c r="I591" s="41">
        <v>14</v>
      </c>
      <c r="J591">
        <v>0</v>
      </c>
      <c r="AC591">
        <v>0</v>
      </c>
    </row>
    <row r="592" spans="1:29">
      <c r="A592" s="42">
        <v>-82.9</v>
      </c>
      <c r="B592" s="42">
        <v>42.033333333333339</v>
      </c>
      <c r="C592" s="43">
        <v>191</v>
      </c>
      <c r="D592" t="s">
        <v>70</v>
      </c>
      <c r="E592">
        <v>1985</v>
      </c>
      <c r="F592">
        <v>8</v>
      </c>
      <c r="G592">
        <v>12</v>
      </c>
      <c r="H592" s="41">
        <v>25.5</v>
      </c>
      <c r="I592" s="41">
        <v>10</v>
      </c>
      <c r="J592">
        <v>0</v>
      </c>
      <c r="AC592">
        <v>0</v>
      </c>
    </row>
    <row r="593" spans="1:29">
      <c r="A593" s="42">
        <v>-82.9</v>
      </c>
      <c r="B593" s="42">
        <v>42.033333333333339</v>
      </c>
      <c r="C593" s="43">
        <v>191</v>
      </c>
      <c r="D593" t="s">
        <v>70</v>
      </c>
      <c r="E593">
        <v>1985</v>
      </c>
      <c r="F593">
        <v>8</v>
      </c>
      <c r="G593">
        <v>13</v>
      </c>
      <c r="H593" s="41">
        <v>29</v>
      </c>
      <c r="I593" s="41">
        <v>21</v>
      </c>
      <c r="J593">
        <v>20.399999999999999</v>
      </c>
      <c r="AC593">
        <v>20.399999999999999</v>
      </c>
    </row>
    <row r="594" spans="1:29">
      <c r="A594" s="42">
        <v>-82.9</v>
      </c>
      <c r="B594" s="42">
        <v>42.033333333333339</v>
      </c>
      <c r="C594" s="43">
        <v>191</v>
      </c>
      <c r="D594" t="s">
        <v>70</v>
      </c>
      <c r="E594">
        <v>1985</v>
      </c>
      <c r="F594">
        <v>8</v>
      </c>
      <c r="G594">
        <v>14</v>
      </c>
      <c r="H594" s="41">
        <v>27.5</v>
      </c>
      <c r="I594" s="41">
        <v>20.5</v>
      </c>
      <c r="J594">
        <v>33.5</v>
      </c>
      <c r="AC594">
        <v>33.5</v>
      </c>
    </row>
    <row r="595" spans="1:29">
      <c r="A595" s="42">
        <v>-82.9</v>
      </c>
      <c r="B595" s="42">
        <v>42.033333333333339</v>
      </c>
      <c r="C595" s="43">
        <v>191</v>
      </c>
      <c r="D595" t="s">
        <v>70</v>
      </c>
      <c r="E595">
        <v>1985</v>
      </c>
      <c r="F595">
        <v>8</v>
      </c>
      <c r="G595">
        <v>15</v>
      </c>
      <c r="H595" s="41">
        <v>20</v>
      </c>
      <c r="I595" s="41">
        <v>18.5</v>
      </c>
      <c r="J595">
        <v>13</v>
      </c>
      <c r="AC595">
        <v>13</v>
      </c>
    </row>
    <row r="596" spans="1:29">
      <c r="A596" s="42">
        <v>-82.9</v>
      </c>
      <c r="B596" s="42">
        <v>42.033333333333339</v>
      </c>
      <c r="C596" s="43">
        <v>191</v>
      </c>
      <c r="D596" t="s">
        <v>70</v>
      </c>
      <c r="E596">
        <v>1985</v>
      </c>
      <c r="F596">
        <v>8</v>
      </c>
      <c r="G596">
        <v>16</v>
      </c>
      <c r="H596" s="41">
        <v>25</v>
      </c>
      <c r="I596" s="41">
        <v>14.5</v>
      </c>
      <c r="J596">
        <v>0</v>
      </c>
      <c r="AC596">
        <v>0</v>
      </c>
    </row>
    <row r="597" spans="1:29">
      <c r="A597" s="42">
        <v>-82.9</v>
      </c>
      <c r="B597" s="42">
        <v>42.033333333333339</v>
      </c>
      <c r="C597" s="43">
        <v>191</v>
      </c>
      <c r="D597" t="s">
        <v>70</v>
      </c>
      <c r="E597">
        <v>1985</v>
      </c>
      <c r="F597">
        <v>8</v>
      </c>
      <c r="G597">
        <v>17</v>
      </c>
      <c r="H597" s="41">
        <v>26</v>
      </c>
      <c r="I597" s="41">
        <v>14</v>
      </c>
      <c r="J597">
        <v>0</v>
      </c>
      <c r="AC597">
        <v>0</v>
      </c>
    </row>
    <row r="598" spans="1:29">
      <c r="A598" s="42">
        <v>-82.9</v>
      </c>
      <c r="B598" s="42">
        <v>42.033333333333339</v>
      </c>
      <c r="C598" s="43">
        <v>191</v>
      </c>
      <c r="D598" t="s">
        <v>70</v>
      </c>
      <c r="E598">
        <v>1985</v>
      </c>
      <c r="F598">
        <v>8</v>
      </c>
      <c r="G598">
        <v>18</v>
      </c>
      <c r="H598" s="41">
        <v>27</v>
      </c>
      <c r="I598" s="41">
        <v>19.5</v>
      </c>
      <c r="J598">
        <v>7.5</v>
      </c>
      <c r="AC598">
        <v>7.5</v>
      </c>
    </row>
    <row r="599" spans="1:29">
      <c r="A599" s="42">
        <v>-82.9</v>
      </c>
      <c r="B599" s="42">
        <v>42.033333333333339</v>
      </c>
      <c r="C599" s="43">
        <v>191</v>
      </c>
      <c r="D599" t="s">
        <v>70</v>
      </c>
      <c r="E599">
        <v>1985</v>
      </c>
      <c r="F599">
        <v>8</v>
      </c>
      <c r="G599">
        <v>19</v>
      </c>
      <c r="H599" s="41">
        <v>20.5</v>
      </c>
      <c r="I599" s="41">
        <v>12.5</v>
      </c>
      <c r="J599">
        <v>0</v>
      </c>
      <c r="AC599">
        <v>0</v>
      </c>
    </row>
    <row r="600" spans="1:29">
      <c r="A600" s="42">
        <v>-82.9</v>
      </c>
      <c r="B600" s="42">
        <v>42.033333333333339</v>
      </c>
      <c r="C600" s="43">
        <v>191</v>
      </c>
      <c r="D600" t="s">
        <v>70</v>
      </c>
      <c r="E600">
        <v>1985</v>
      </c>
      <c r="F600">
        <v>8</v>
      </c>
      <c r="G600">
        <v>20</v>
      </c>
      <c r="H600" s="41">
        <v>19.5</v>
      </c>
      <c r="I600" s="41">
        <v>14</v>
      </c>
      <c r="J600">
        <v>0</v>
      </c>
      <c r="AC600">
        <v>0</v>
      </c>
    </row>
    <row r="601" spans="1:29">
      <c r="A601" s="42">
        <v>-82.9</v>
      </c>
      <c r="B601" s="42">
        <v>42.033333333333339</v>
      </c>
      <c r="C601" s="43">
        <v>191</v>
      </c>
      <c r="D601" t="s">
        <v>70</v>
      </c>
      <c r="E601">
        <v>1985</v>
      </c>
      <c r="F601">
        <v>8</v>
      </c>
      <c r="G601">
        <v>21</v>
      </c>
      <c r="H601" s="41">
        <v>21</v>
      </c>
      <c r="I601" s="41">
        <v>14.5</v>
      </c>
      <c r="J601">
        <v>0</v>
      </c>
      <c r="AC601">
        <v>0</v>
      </c>
    </row>
    <row r="602" spans="1:29">
      <c r="A602" s="42">
        <v>-82.9</v>
      </c>
      <c r="B602" s="42">
        <v>42.033333333333339</v>
      </c>
      <c r="C602" s="43">
        <v>191</v>
      </c>
      <c r="D602" t="s">
        <v>70</v>
      </c>
      <c r="E602">
        <v>1985</v>
      </c>
      <c r="F602">
        <v>8</v>
      </c>
      <c r="G602">
        <v>22</v>
      </c>
      <c r="H602" s="41">
        <v>22.5</v>
      </c>
      <c r="I602" s="41">
        <v>10.5</v>
      </c>
      <c r="J602">
        <v>0</v>
      </c>
      <c r="AC602">
        <v>0</v>
      </c>
    </row>
    <row r="603" spans="1:29">
      <c r="A603" s="42">
        <v>-82.9</v>
      </c>
      <c r="B603" s="42">
        <v>42.033333333333339</v>
      </c>
      <c r="C603" s="43">
        <v>191</v>
      </c>
      <c r="D603" t="s">
        <v>70</v>
      </c>
      <c r="E603">
        <v>1985</v>
      </c>
      <c r="F603">
        <v>8</v>
      </c>
      <c r="G603">
        <v>23</v>
      </c>
      <c r="H603" s="41">
        <v>24</v>
      </c>
      <c r="I603" s="41">
        <v>14</v>
      </c>
      <c r="J603">
        <v>0</v>
      </c>
      <c r="AC603">
        <v>0</v>
      </c>
    </row>
    <row r="604" spans="1:29">
      <c r="A604" s="42">
        <v>-82.9</v>
      </c>
      <c r="B604" s="42">
        <v>42.033333333333339</v>
      </c>
      <c r="C604" s="43">
        <v>191</v>
      </c>
      <c r="D604" t="s">
        <v>70</v>
      </c>
      <c r="E604">
        <v>1985</v>
      </c>
      <c r="F604">
        <v>8</v>
      </c>
      <c r="G604">
        <v>24</v>
      </c>
      <c r="H604" s="41">
        <v>22.5</v>
      </c>
      <c r="I604" s="41">
        <v>19.5</v>
      </c>
      <c r="J604">
        <v>4.0999999999999996</v>
      </c>
      <c r="AC604">
        <v>4.0999999999999996</v>
      </c>
    </row>
    <row r="605" spans="1:29">
      <c r="A605" s="42">
        <v>-82.9</v>
      </c>
      <c r="B605" s="42">
        <v>42.033333333333339</v>
      </c>
      <c r="C605" s="43">
        <v>191</v>
      </c>
      <c r="D605" t="s">
        <v>70</v>
      </c>
      <c r="E605">
        <v>1985</v>
      </c>
      <c r="F605">
        <v>8</v>
      </c>
      <c r="G605">
        <v>25</v>
      </c>
      <c r="H605" s="41">
        <v>24.5</v>
      </c>
      <c r="I605" s="41">
        <v>18</v>
      </c>
      <c r="J605">
        <v>4.8</v>
      </c>
      <c r="AC605">
        <v>4.8</v>
      </c>
    </row>
    <row r="606" spans="1:29">
      <c r="A606" s="42">
        <v>-82.9</v>
      </c>
      <c r="B606" s="42">
        <v>42.033333333333339</v>
      </c>
      <c r="C606" s="43">
        <v>191</v>
      </c>
      <c r="D606" t="s">
        <v>70</v>
      </c>
      <c r="E606">
        <v>1985</v>
      </c>
      <c r="F606">
        <v>8</v>
      </c>
      <c r="G606">
        <v>26</v>
      </c>
      <c r="H606" s="41">
        <v>23</v>
      </c>
      <c r="I606" s="41">
        <v>17</v>
      </c>
      <c r="J606">
        <v>14</v>
      </c>
      <c r="AC606">
        <v>14</v>
      </c>
    </row>
    <row r="607" spans="1:29">
      <c r="A607" s="42">
        <v>-82.9</v>
      </c>
      <c r="B607" s="42">
        <v>42.033333333333339</v>
      </c>
      <c r="C607" s="43">
        <v>191</v>
      </c>
      <c r="D607" t="s">
        <v>70</v>
      </c>
      <c r="E607">
        <v>1985</v>
      </c>
      <c r="F607">
        <v>8</v>
      </c>
      <c r="G607">
        <v>27</v>
      </c>
      <c r="H607" s="41">
        <v>23.5</v>
      </c>
      <c r="I607" s="41">
        <v>15.5</v>
      </c>
      <c r="J607">
        <v>0</v>
      </c>
      <c r="AC607">
        <v>0</v>
      </c>
    </row>
    <row r="608" spans="1:29">
      <c r="A608" s="42">
        <v>-82.9</v>
      </c>
      <c r="B608" s="42">
        <v>42.033333333333339</v>
      </c>
      <c r="C608" s="43">
        <v>191</v>
      </c>
      <c r="D608" t="s">
        <v>70</v>
      </c>
      <c r="E608">
        <v>1985</v>
      </c>
      <c r="F608">
        <v>8</v>
      </c>
      <c r="G608">
        <v>28</v>
      </c>
      <c r="H608" s="41">
        <v>26</v>
      </c>
      <c r="I608" s="41">
        <v>16.5</v>
      </c>
      <c r="J608">
        <v>0</v>
      </c>
      <c r="AC608">
        <v>0</v>
      </c>
    </row>
    <row r="609" spans="1:29">
      <c r="A609" s="42">
        <v>-82.9</v>
      </c>
      <c r="B609" s="42">
        <v>42.033333333333339</v>
      </c>
      <c r="C609" s="43">
        <v>191</v>
      </c>
      <c r="D609" t="s">
        <v>70</v>
      </c>
      <c r="E609">
        <v>1985</v>
      </c>
      <c r="F609">
        <v>8</v>
      </c>
      <c r="G609">
        <v>29</v>
      </c>
      <c r="H609" s="41">
        <v>25.5</v>
      </c>
      <c r="I609" s="41">
        <v>19</v>
      </c>
      <c r="J609">
        <v>0</v>
      </c>
      <c r="AC609">
        <v>0</v>
      </c>
    </row>
    <row r="610" spans="1:29">
      <c r="A610" s="42">
        <v>-82.9</v>
      </c>
      <c r="B610" s="42">
        <v>42.033333333333339</v>
      </c>
      <c r="C610" s="43">
        <v>191</v>
      </c>
      <c r="D610" t="s">
        <v>70</v>
      </c>
      <c r="E610">
        <v>1985</v>
      </c>
      <c r="F610">
        <v>8</v>
      </c>
      <c r="G610">
        <v>30</v>
      </c>
      <c r="H610" s="41">
        <v>21.5</v>
      </c>
      <c r="I610" s="41">
        <v>19</v>
      </c>
      <c r="J610">
        <v>2</v>
      </c>
      <c r="AC610">
        <v>2</v>
      </c>
    </row>
    <row r="611" spans="1:29">
      <c r="A611" s="42">
        <v>-82.9</v>
      </c>
      <c r="B611" s="42">
        <v>42.033333333333339</v>
      </c>
      <c r="C611" s="43">
        <v>191</v>
      </c>
      <c r="D611" t="s">
        <v>70</v>
      </c>
      <c r="E611">
        <v>1985</v>
      </c>
      <c r="F611">
        <v>8</v>
      </c>
      <c r="G611">
        <v>31</v>
      </c>
      <c r="H611" s="41">
        <v>21.5</v>
      </c>
      <c r="I611" s="41">
        <v>13.5</v>
      </c>
      <c r="J611">
        <v>0</v>
      </c>
      <c r="AC611">
        <v>0</v>
      </c>
    </row>
    <row r="612" spans="1:29">
      <c r="A612" s="42">
        <v>-82.9</v>
      </c>
      <c r="B612" s="42">
        <v>42.033333333333339</v>
      </c>
      <c r="C612" s="43">
        <v>191</v>
      </c>
      <c r="D612" t="s">
        <v>70</v>
      </c>
      <c r="E612">
        <v>1985</v>
      </c>
      <c r="F612">
        <v>9</v>
      </c>
      <c r="G612">
        <v>1</v>
      </c>
      <c r="H612" s="41">
        <v>24.5</v>
      </c>
      <c r="I612" s="41">
        <v>13.5</v>
      </c>
      <c r="J612">
        <v>0</v>
      </c>
      <c r="AC612">
        <v>0</v>
      </c>
    </row>
    <row r="613" spans="1:29">
      <c r="A613" s="42">
        <v>-82.9</v>
      </c>
      <c r="B613" s="42">
        <v>42.033333333333339</v>
      </c>
      <c r="C613" s="43">
        <v>191</v>
      </c>
      <c r="D613" t="s">
        <v>70</v>
      </c>
      <c r="E613">
        <v>1985</v>
      </c>
      <c r="F613">
        <v>9</v>
      </c>
      <c r="G613">
        <v>2</v>
      </c>
      <c r="H613" s="41">
        <v>25.5</v>
      </c>
      <c r="I613" s="41">
        <v>19.5</v>
      </c>
      <c r="J613">
        <v>0</v>
      </c>
      <c r="AC613">
        <v>0</v>
      </c>
    </row>
    <row r="614" spans="1:29">
      <c r="A614" s="42">
        <v>-82.9</v>
      </c>
      <c r="B614" s="42">
        <v>42.033333333333339</v>
      </c>
      <c r="C614" s="43">
        <v>191</v>
      </c>
      <c r="D614" t="s">
        <v>70</v>
      </c>
      <c r="E614">
        <v>1985</v>
      </c>
      <c r="F614">
        <v>9</v>
      </c>
      <c r="G614">
        <v>3</v>
      </c>
      <c r="H614" s="41">
        <v>29.5</v>
      </c>
      <c r="I614" s="41">
        <v>20</v>
      </c>
      <c r="J614">
        <v>0</v>
      </c>
      <c r="AC614">
        <v>0</v>
      </c>
    </row>
    <row r="615" spans="1:29">
      <c r="A615" s="42">
        <v>-82.9</v>
      </c>
      <c r="B615" s="42">
        <v>42.033333333333339</v>
      </c>
      <c r="C615" s="43">
        <v>191</v>
      </c>
      <c r="D615" t="s">
        <v>70</v>
      </c>
      <c r="E615">
        <v>1985</v>
      </c>
      <c r="F615">
        <v>9</v>
      </c>
      <c r="G615">
        <v>4</v>
      </c>
      <c r="H615" s="41">
        <v>28.5</v>
      </c>
      <c r="I615" s="41">
        <v>22</v>
      </c>
      <c r="J615">
        <v>2.8</v>
      </c>
      <c r="AC615">
        <v>2.8</v>
      </c>
    </row>
    <row r="616" spans="1:29">
      <c r="A616" s="42">
        <v>-82.9</v>
      </c>
      <c r="B616" s="42">
        <v>42.033333333333339</v>
      </c>
      <c r="C616" s="43">
        <v>191</v>
      </c>
      <c r="D616" t="s">
        <v>70</v>
      </c>
      <c r="E616">
        <v>1985</v>
      </c>
      <c r="F616">
        <v>9</v>
      </c>
      <c r="G616">
        <v>5</v>
      </c>
      <c r="H616" s="41">
        <v>27</v>
      </c>
      <c r="I616" s="41">
        <v>21.5</v>
      </c>
      <c r="J616">
        <v>0</v>
      </c>
      <c r="AC616">
        <v>0</v>
      </c>
    </row>
    <row r="617" spans="1:29">
      <c r="A617" s="42">
        <v>-82.9</v>
      </c>
      <c r="B617" s="42">
        <v>42.033333333333339</v>
      </c>
      <c r="C617" s="43">
        <v>191</v>
      </c>
      <c r="D617" t="s">
        <v>70</v>
      </c>
      <c r="E617">
        <v>1985</v>
      </c>
      <c r="F617">
        <v>9</v>
      </c>
      <c r="G617">
        <v>6</v>
      </c>
      <c r="H617" s="41">
        <v>27</v>
      </c>
      <c r="I617" s="41">
        <v>21</v>
      </c>
      <c r="J617">
        <v>17</v>
      </c>
      <c r="AC617">
        <v>17</v>
      </c>
    </row>
    <row r="618" spans="1:29">
      <c r="A618" s="42">
        <v>-82.9</v>
      </c>
      <c r="B618" s="42">
        <v>42.033333333333339</v>
      </c>
      <c r="C618" s="43">
        <v>191</v>
      </c>
      <c r="D618" t="s">
        <v>70</v>
      </c>
      <c r="E618">
        <v>1985</v>
      </c>
      <c r="F618">
        <v>9</v>
      </c>
      <c r="G618">
        <v>7</v>
      </c>
      <c r="H618" s="41">
        <v>30.5</v>
      </c>
      <c r="I618" s="41">
        <v>23</v>
      </c>
      <c r="J618">
        <v>1</v>
      </c>
      <c r="AC618">
        <v>1</v>
      </c>
    </row>
    <row r="619" spans="1:29">
      <c r="A619" s="42">
        <v>-82.9</v>
      </c>
      <c r="B619" s="42">
        <v>42.033333333333339</v>
      </c>
      <c r="C619" s="43">
        <v>191</v>
      </c>
      <c r="D619" t="s">
        <v>70</v>
      </c>
      <c r="E619">
        <v>1985</v>
      </c>
      <c r="F619">
        <v>9</v>
      </c>
      <c r="G619">
        <v>8</v>
      </c>
      <c r="H619" s="41">
        <v>30</v>
      </c>
      <c r="I619" s="41">
        <v>22</v>
      </c>
      <c r="J619">
        <v>5.4</v>
      </c>
      <c r="AC619">
        <v>5.4</v>
      </c>
    </row>
    <row r="620" spans="1:29">
      <c r="A620" s="42">
        <v>-82.9</v>
      </c>
      <c r="B620" s="42">
        <v>42.033333333333339</v>
      </c>
      <c r="C620" s="43">
        <v>191</v>
      </c>
      <c r="D620" t="s">
        <v>70</v>
      </c>
      <c r="E620">
        <v>1985</v>
      </c>
      <c r="F620">
        <v>9</v>
      </c>
      <c r="G620">
        <v>9</v>
      </c>
      <c r="H620" s="41">
        <v>25</v>
      </c>
      <c r="I620" s="41">
        <v>19.5</v>
      </c>
      <c r="J620">
        <v>7</v>
      </c>
      <c r="AC620">
        <v>7</v>
      </c>
    </row>
    <row r="621" spans="1:29">
      <c r="A621" s="42">
        <v>-82.9</v>
      </c>
      <c r="B621" s="42">
        <v>42.033333333333339</v>
      </c>
      <c r="C621" s="43">
        <v>191</v>
      </c>
      <c r="D621" t="s">
        <v>70</v>
      </c>
      <c r="E621">
        <v>1985</v>
      </c>
      <c r="F621">
        <v>9</v>
      </c>
      <c r="G621">
        <v>10</v>
      </c>
      <c r="H621" s="41">
        <v>20.5</v>
      </c>
      <c r="I621" s="41">
        <v>18</v>
      </c>
      <c r="J621">
        <v>0.7</v>
      </c>
      <c r="AC621">
        <v>0.7</v>
      </c>
    </row>
    <row r="622" spans="1:29">
      <c r="A622" s="42">
        <v>-82.9</v>
      </c>
      <c r="B622" s="42">
        <v>42.033333333333339</v>
      </c>
      <c r="C622" s="43">
        <v>191</v>
      </c>
      <c r="D622" t="s">
        <v>70</v>
      </c>
      <c r="E622">
        <v>1985</v>
      </c>
      <c r="F622">
        <v>9</v>
      </c>
      <c r="G622">
        <v>11</v>
      </c>
      <c r="H622" s="41">
        <v>19</v>
      </c>
      <c r="I622" s="41">
        <v>9</v>
      </c>
      <c r="J622">
        <v>0</v>
      </c>
      <c r="AC622">
        <v>0</v>
      </c>
    </row>
    <row r="623" spans="1:29">
      <c r="A623" s="42">
        <v>-82.9</v>
      </c>
      <c r="B623" s="42">
        <v>42.033333333333339</v>
      </c>
      <c r="C623" s="43">
        <v>191</v>
      </c>
      <c r="D623" t="s">
        <v>70</v>
      </c>
      <c r="E623">
        <v>1985</v>
      </c>
      <c r="F623">
        <v>9</v>
      </c>
      <c r="G623">
        <v>12</v>
      </c>
      <c r="H623" s="41">
        <v>15.5</v>
      </c>
      <c r="I623" s="41">
        <v>6.5</v>
      </c>
      <c r="J623">
        <v>0</v>
      </c>
      <c r="AC623">
        <v>0</v>
      </c>
    </row>
    <row r="624" spans="1:29">
      <c r="A624" s="42">
        <v>-82.9</v>
      </c>
      <c r="B624" s="42">
        <v>42.033333333333339</v>
      </c>
      <c r="C624" s="43">
        <v>191</v>
      </c>
      <c r="D624" t="s">
        <v>70</v>
      </c>
      <c r="E624">
        <v>1985</v>
      </c>
      <c r="F624">
        <v>9</v>
      </c>
      <c r="G624">
        <v>13</v>
      </c>
      <c r="H624" s="41">
        <v>16.5</v>
      </c>
      <c r="I624" s="41">
        <v>4</v>
      </c>
      <c r="J624">
        <v>0</v>
      </c>
      <c r="AC624">
        <v>0</v>
      </c>
    </row>
    <row r="625" spans="1:29">
      <c r="A625" s="42">
        <v>-82.9</v>
      </c>
      <c r="B625" s="42">
        <v>42.033333333333339</v>
      </c>
      <c r="C625" s="43">
        <v>191</v>
      </c>
      <c r="D625" t="s">
        <v>70</v>
      </c>
      <c r="E625">
        <v>1985</v>
      </c>
      <c r="F625">
        <v>9</v>
      </c>
      <c r="G625">
        <v>14</v>
      </c>
      <c r="H625" s="41">
        <v>19</v>
      </c>
      <c r="I625" s="41">
        <v>5</v>
      </c>
      <c r="J625">
        <v>0</v>
      </c>
      <c r="AC625">
        <v>0</v>
      </c>
    </row>
    <row r="626" spans="1:29">
      <c r="A626" s="42">
        <v>-82.9</v>
      </c>
      <c r="B626" s="42">
        <v>42.033333333333339</v>
      </c>
      <c r="C626" s="43">
        <v>191</v>
      </c>
      <c r="D626" t="s">
        <v>70</v>
      </c>
      <c r="E626">
        <v>1985</v>
      </c>
      <c r="F626">
        <v>9</v>
      </c>
      <c r="G626">
        <v>15</v>
      </c>
      <c r="H626" s="41">
        <v>19.5</v>
      </c>
      <c r="I626" s="41">
        <v>5.6</v>
      </c>
      <c r="J626">
        <v>0</v>
      </c>
      <c r="AC626">
        <v>0</v>
      </c>
    </row>
    <row r="627" spans="1:29">
      <c r="A627" s="42">
        <v>-82.9</v>
      </c>
      <c r="B627" s="42">
        <v>42.033333333333339</v>
      </c>
      <c r="C627" s="43">
        <v>191</v>
      </c>
      <c r="D627" t="s">
        <v>70</v>
      </c>
      <c r="E627">
        <v>1985</v>
      </c>
      <c r="F627">
        <v>9</v>
      </c>
      <c r="G627">
        <v>16</v>
      </c>
      <c r="H627" s="41">
        <v>21</v>
      </c>
      <c r="I627" s="41">
        <v>6.5</v>
      </c>
      <c r="J627">
        <v>0</v>
      </c>
      <c r="AC627">
        <v>0</v>
      </c>
    </row>
    <row r="628" spans="1:29">
      <c r="A628" s="42">
        <v>-82.9</v>
      </c>
      <c r="B628" s="42">
        <v>42.033333333333339</v>
      </c>
      <c r="C628" s="43">
        <v>191</v>
      </c>
      <c r="D628" t="s">
        <v>70</v>
      </c>
      <c r="E628">
        <v>1985</v>
      </c>
      <c r="F628">
        <v>9</v>
      </c>
      <c r="G628">
        <v>17</v>
      </c>
      <c r="H628" s="41">
        <v>24</v>
      </c>
      <c r="I628" s="41">
        <v>13</v>
      </c>
      <c r="J628">
        <v>0</v>
      </c>
      <c r="AC628">
        <v>0</v>
      </c>
    </row>
    <row r="629" spans="1:29">
      <c r="A629" s="42">
        <v>-82.9</v>
      </c>
      <c r="B629" s="42">
        <v>42.033333333333339</v>
      </c>
      <c r="C629" s="43">
        <v>191</v>
      </c>
      <c r="D629" t="s">
        <v>70</v>
      </c>
      <c r="E629">
        <v>1985</v>
      </c>
      <c r="F629">
        <v>9</v>
      </c>
      <c r="G629">
        <v>18</v>
      </c>
      <c r="H629" s="41">
        <v>25.5</v>
      </c>
      <c r="I629" s="41">
        <v>17.5</v>
      </c>
      <c r="J629">
        <v>0.7</v>
      </c>
      <c r="AC629">
        <v>0.7</v>
      </c>
    </row>
    <row r="630" spans="1:29">
      <c r="A630" s="42">
        <v>-82.9</v>
      </c>
      <c r="B630" s="42">
        <v>42.033333333333339</v>
      </c>
      <c r="C630" s="43">
        <v>191</v>
      </c>
      <c r="D630" t="s">
        <v>70</v>
      </c>
      <c r="E630">
        <v>1985</v>
      </c>
      <c r="F630">
        <v>9</v>
      </c>
      <c r="G630">
        <v>19</v>
      </c>
      <c r="H630" s="41">
        <v>27.5</v>
      </c>
      <c r="I630" s="41">
        <v>17.5</v>
      </c>
      <c r="J630">
        <v>0</v>
      </c>
      <c r="AC630">
        <v>0</v>
      </c>
    </row>
    <row r="631" spans="1:29">
      <c r="A631" s="42">
        <v>-82.9</v>
      </c>
      <c r="B631" s="42">
        <v>42.033333333333339</v>
      </c>
      <c r="C631" s="43">
        <v>191</v>
      </c>
      <c r="D631" t="s">
        <v>70</v>
      </c>
      <c r="E631">
        <v>1985</v>
      </c>
      <c r="F631">
        <v>9</v>
      </c>
      <c r="G631">
        <v>20</v>
      </c>
      <c r="H631" s="41">
        <v>27</v>
      </c>
      <c r="I631" s="41">
        <v>15.5</v>
      </c>
      <c r="J631">
        <v>0</v>
      </c>
      <c r="AC631">
        <v>0</v>
      </c>
    </row>
    <row r="632" spans="1:29">
      <c r="A632" s="42">
        <v>-82.9</v>
      </c>
      <c r="B632" s="42">
        <v>42.033333333333339</v>
      </c>
      <c r="C632" s="43">
        <v>191</v>
      </c>
      <c r="D632" t="s">
        <v>70</v>
      </c>
      <c r="E632">
        <v>1985</v>
      </c>
      <c r="F632">
        <v>9</v>
      </c>
      <c r="G632">
        <v>21</v>
      </c>
      <c r="H632" s="41">
        <v>21</v>
      </c>
      <c r="I632" s="41">
        <v>16</v>
      </c>
      <c r="J632">
        <v>0</v>
      </c>
      <c r="AC632">
        <v>0</v>
      </c>
    </row>
    <row r="633" spans="1:29">
      <c r="A633" s="42">
        <v>-82.9</v>
      </c>
      <c r="B633" s="42">
        <v>42.033333333333339</v>
      </c>
      <c r="C633" s="43">
        <v>191</v>
      </c>
      <c r="D633" t="s">
        <v>70</v>
      </c>
      <c r="E633">
        <v>1985</v>
      </c>
      <c r="F633">
        <v>9</v>
      </c>
      <c r="G633">
        <v>22</v>
      </c>
      <c r="H633" s="41">
        <v>26.5</v>
      </c>
      <c r="I633" s="41">
        <v>13</v>
      </c>
      <c r="J633">
        <v>0</v>
      </c>
      <c r="AC633">
        <v>0</v>
      </c>
    </row>
    <row r="634" spans="1:29">
      <c r="A634" s="42">
        <v>-82.9</v>
      </c>
      <c r="B634" s="42">
        <v>42.033333333333339</v>
      </c>
      <c r="C634" s="43">
        <v>191</v>
      </c>
      <c r="D634" t="s">
        <v>70</v>
      </c>
      <c r="E634">
        <v>1985</v>
      </c>
      <c r="F634">
        <v>9</v>
      </c>
      <c r="G634">
        <v>23</v>
      </c>
      <c r="H634" s="41">
        <v>26.5</v>
      </c>
      <c r="I634" s="41">
        <v>19</v>
      </c>
      <c r="J634">
        <v>9.6</v>
      </c>
      <c r="AC634">
        <v>9.6</v>
      </c>
    </row>
    <row r="635" spans="1:29">
      <c r="A635" s="42">
        <v>-82.9</v>
      </c>
      <c r="B635" s="42">
        <v>42.033333333333339</v>
      </c>
      <c r="C635" s="43">
        <v>191</v>
      </c>
      <c r="D635" t="s">
        <v>70</v>
      </c>
      <c r="E635">
        <v>1985</v>
      </c>
      <c r="F635">
        <v>9</v>
      </c>
      <c r="G635">
        <v>24</v>
      </c>
      <c r="H635" s="41">
        <v>16</v>
      </c>
      <c r="I635" s="41">
        <v>10</v>
      </c>
      <c r="J635">
        <v>0</v>
      </c>
      <c r="AC635">
        <v>0</v>
      </c>
    </row>
    <row r="636" spans="1:29">
      <c r="A636" s="42">
        <v>-82.9</v>
      </c>
      <c r="B636" s="42">
        <v>42.033333333333339</v>
      </c>
      <c r="C636" s="43">
        <v>191</v>
      </c>
      <c r="D636" t="s">
        <v>70</v>
      </c>
      <c r="E636">
        <v>1985</v>
      </c>
      <c r="F636">
        <v>9</v>
      </c>
      <c r="G636">
        <v>25</v>
      </c>
      <c r="H636" s="41">
        <v>18.5</v>
      </c>
      <c r="I636" s="41">
        <v>5</v>
      </c>
      <c r="J636">
        <v>3.2</v>
      </c>
      <c r="AC636">
        <v>3.2</v>
      </c>
    </row>
    <row r="637" spans="1:29">
      <c r="A637" s="42">
        <v>-82.9</v>
      </c>
      <c r="B637" s="42">
        <v>42.033333333333339</v>
      </c>
      <c r="C637" s="43">
        <v>191</v>
      </c>
      <c r="D637" t="s">
        <v>70</v>
      </c>
      <c r="E637">
        <v>1985</v>
      </c>
      <c r="F637">
        <v>9</v>
      </c>
      <c r="G637">
        <v>26</v>
      </c>
      <c r="H637" s="41">
        <v>16.5</v>
      </c>
      <c r="I637" s="41">
        <v>14</v>
      </c>
      <c r="J637">
        <v>0.2</v>
      </c>
      <c r="AC637">
        <v>0.2</v>
      </c>
    </row>
    <row r="638" spans="1:29">
      <c r="A638" s="42">
        <v>-82.9</v>
      </c>
      <c r="B638" s="42">
        <v>42.033333333333339</v>
      </c>
      <c r="C638" s="43">
        <v>191</v>
      </c>
      <c r="D638" t="s">
        <v>70</v>
      </c>
      <c r="E638">
        <v>1985</v>
      </c>
      <c r="F638">
        <v>9</v>
      </c>
      <c r="G638">
        <v>27</v>
      </c>
      <c r="H638" s="41">
        <v>16.5</v>
      </c>
      <c r="I638" s="41">
        <v>8.5</v>
      </c>
      <c r="J638">
        <v>0</v>
      </c>
      <c r="AC638">
        <v>0</v>
      </c>
    </row>
    <row r="639" spans="1:29">
      <c r="A639" s="42">
        <v>-82.9</v>
      </c>
      <c r="B639" s="42">
        <v>42.033333333333339</v>
      </c>
      <c r="C639" s="43">
        <v>191</v>
      </c>
      <c r="D639" t="s">
        <v>70</v>
      </c>
      <c r="E639">
        <v>1985</v>
      </c>
      <c r="F639">
        <v>9</v>
      </c>
      <c r="G639">
        <v>28</v>
      </c>
      <c r="H639" s="41">
        <v>20</v>
      </c>
      <c r="I639" s="41">
        <v>7.5</v>
      </c>
      <c r="J639">
        <v>0</v>
      </c>
      <c r="AC639">
        <v>0</v>
      </c>
    </row>
    <row r="640" spans="1:29">
      <c r="A640" s="42">
        <v>-82.9</v>
      </c>
      <c r="B640" s="42">
        <v>42.033333333333339</v>
      </c>
      <c r="C640" s="43">
        <v>191</v>
      </c>
      <c r="D640" t="s">
        <v>70</v>
      </c>
      <c r="E640">
        <v>1985</v>
      </c>
      <c r="F640">
        <v>9</v>
      </c>
      <c r="G640">
        <v>29</v>
      </c>
      <c r="H640" s="41">
        <v>21</v>
      </c>
      <c r="I640" s="41">
        <v>10</v>
      </c>
      <c r="J640">
        <v>0</v>
      </c>
      <c r="AC640">
        <v>0</v>
      </c>
    </row>
    <row r="641" spans="1:29">
      <c r="A641" s="42">
        <v>-82.9</v>
      </c>
      <c r="B641" s="42">
        <v>42.033333333333339</v>
      </c>
      <c r="C641" s="43">
        <v>191</v>
      </c>
      <c r="D641" t="s">
        <v>70</v>
      </c>
      <c r="E641">
        <v>1985</v>
      </c>
      <c r="F641">
        <v>9</v>
      </c>
      <c r="G641">
        <v>30</v>
      </c>
      <c r="H641" s="41">
        <v>20.5</v>
      </c>
      <c r="I641" s="41">
        <v>11.5</v>
      </c>
      <c r="J641">
        <v>7</v>
      </c>
      <c r="AC641">
        <v>7</v>
      </c>
    </row>
    <row r="642" spans="1:29">
      <c r="A642" s="42">
        <v>-82.9</v>
      </c>
      <c r="B642" s="42">
        <v>42.033333333333339</v>
      </c>
      <c r="C642" s="43">
        <v>191</v>
      </c>
      <c r="D642" t="s">
        <v>70</v>
      </c>
      <c r="E642">
        <v>1985</v>
      </c>
      <c r="F642">
        <v>10</v>
      </c>
      <c r="G642">
        <v>1</v>
      </c>
      <c r="H642" s="41">
        <v>12.5</v>
      </c>
      <c r="I642" s="41">
        <v>8.5</v>
      </c>
      <c r="J642">
        <v>0</v>
      </c>
      <c r="AC642">
        <v>0</v>
      </c>
    </row>
    <row r="643" spans="1:29">
      <c r="A643" s="42">
        <v>-82.9</v>
      </c>
      <c r="B643" s="42">
        <v>42.033333333333339</v>
      </c>
      <c r="C643" s="43">
        <v>191</v>
      </c>
      <c r="D643" t="s">
        <v>70</v>
      </c>
      <c r="E643">
        <v>1985</v>
      </c>
      <c r="F643">
        <v>10</v>
      </c>
      <c r="G643">
        <v>2</v>
      </c>
      <c r="H643" s="41">
        <v>14</v>
      </c>
      <c r="I643" s="41">
        <v>3</v>
      </c>
      <c r="J643">
        <v>0</v>
      </c>
      <c r="AC643">
        <v>0</v>
      </c>
    </row>
    <row r="644" spans="1:29">
      <c r="A644" s="42">
        <v>-82.9</v>
      </c>
      <c r="B644" s="42">
        <v>42.033333333333339</v>
      </c>
      <c r="C644" s="43">
        <v>191</v>
      </c>
      <c r="D644" t="s">
        <v>70</v>
      </c>
      <c r="E644">
        <v>1985</v>
      </c>
      <c r="F644">
        <v>10</v>
      </c>
      <c r="G644">
        <v>3</v>
      </c>
      <c r="H644" s="41">
        <v>16.5</v>
      </c>
      <c r="I644" s="41">
        <v>3</v>
      </c>
      <c r="J644">
        <v>0</v>
      </c>
      <c r="AC644">
        <v>0</v>
      </c>
    </row>
    <row r="645" spans="1:29">
      <c r="A645" s="42">
        <v>-82.9</v>
      </c>
      <c r="B645" s="42">
        <v>42.033333333333339</v>
      </c>
      <c r="C645" s="43">
        <v>191</v>
      </c>
      <c r="D645" t="s">
        <v>70</v>
      </c>
      <c r="E645">
        <v>1985</v>
      </c>
      <c r="F645">
        <v>10</v>
      </c>
      <c r="G645">
        <v>4</v>
      </c>
      <c r="H645" s="41">
        <v>19.5</v>
      </c>
      <c r="I645" s="41">
        <v>7.5</v>
      </c>
      <c r="J645">
        <v>2.2000000000000002</v>
      </c>
      <c r="AC645">
        <v>2.2000000000000002</v>
      </c>
    </row>
    <row r="646" spans="1:29">
      <c r="A646" s="42">
        <v>-82.9</v>
      </c>
      <c r="B646" s="42">
        <v>42.033333333333339</v>
      </c>
      <c r="C646" s="43">
        <v>191</v>
      </c>
      <c r="D646" t="s">
        <v>70</v>
      </c>
      <c r="E646">
        <v>1985</v>
      </c>
      <c r="F646">
        <v>10</v>
      </c>
      <c r="G646">
        <v>5</v>
      </c>
      <c r="H646" s="41">
        <v>11.5</v>
      </c>
      <c r="I646" s="41">
        <v>9.5</v>
      </c>
      <c r="J646">
        <v>0.2</v>
      </c>
      <c r="AC646">
        <v>0.2</v>
      </c>
    </row>
    <row r="647" spans="1:29">
      <c r="A647" s="42">
        <v>-82.9</v>
      </c>
      <c r="B647" s="42">
        <v>42.033333333333339</v>
      </c>
      <c r="C647" s="43">
        <v>191</v>
      </c>
      <c r="D647" t="s">
        <v>70</v>
      </c>
      <c r="E647">
        <v>1985</v>
      </c>
      <c r="F647">
        <v>10</v>
      </c>
      <c r="G647">
        <v>6</v>
      </c>
      <c r="H647" s="41">
        <v>12.5</v>
      </c>
      <c r="I647" s="41">
        <v>5.5</v>
      </c>
      <c r="J647">
        <v>0</v>
      </c>
      <c r="AC647">
        <v>0</v>
      </c>
    </row>
    <row r="648" spans="1:29">
      <c r="A648" s="42">
        <v>-82.9</v>
      </c>
      <c r="B648" s="42">
        <v>42.033333333333339</v>
      </c>
      <c r="C648" s="43">
        <v>191</v>
      </c>
      <c r="D648" t="s">
        <v>70</v>
      </c>
      <c r="E648">
        <v>1985</v>
      </c>
      <c r="F648">
        <v>10</v>
      </c>
      <c r="G648">
        <v>7</v>
      </c>
      <c r="H648" s="41">
        <v>19.5</v>
      </c>
      <c r="I648" s="41">
        <v>5</v>
      </c>
      <c r="J648">
        <v>0</v>
      </c>
      <c r="AC648">
        <v>0</v>
      </c>
    </row>
    <row r="649" spans="1:29">
      <c r="A649" s="42">
        <v>-82.9</v>
      </c>
      <c r="B649" s="42">
        <v>42.033333333333339</v>
      </c>
      <c r="C649" s="43">
        <v>191</v>
      </c>
      <c r="D649" t="s">
        <v>70</v>
      </c>
      <c r="E649">
        <v>1985</v>
      </c>
      <c r="F649">
        <v>10</v>
      </c>
      <c r="G649">
        <v>8</v>
      </c>
      <c r="H649" s="41">
        <v>19.5</v>
      </c>
      <c r="I649" s="41">
        <v>13</v>
      </c>
      <c r="J649">
        <v>0.4</v>
      </c>
      <c r="AC649">
        <v>0.4</v>
      </c>
    </row>
    <row r="650" spans="1:29">
      <c r="A650" s="42">
        <v>-82.9</v>
      </c>
      <c r="B650" s="42">
        <v>42.033333333333339</v>
      </c>
      <c r="C650" s="43">
        <v>191</v>
      </c>
      <c r="D650" t="s">
        <v>70</v>
      </c>
      <c r="E650">
        <v>1985</v>
      </c>
      <c r="F650">
        <v>10</v>
      </c>
      <c r="G650">
        <v>9</v>
      </c>
      <c r="H650" s="41">
        <v>19.5</v>
      </c>
      <c r="I650" s="41">
        <v>15</v>
      </c>
      <c r="J650">
        <v>0</v>
      </c>
      <c r="AC650">
        <v>0</v>
      </c>
    </row>
    <row r="651" spans="1:29">
      <c r="A651" s="42">
        <v>-82.9</v>
      </c>
      <c r="B651" s="42">
        <v>42.033333333333339</v>
      </c>
      <c r="C651" s="43">
        <v>191</v>
      </c>
      <c r="D651" t="s">
        <v>70</v>
      </c>
      <c r="E651">
        <v>1985</v>
      </c>
      <c r="F651">
        <v>10</v>
      </c>
      <c r="G651">
        <v>10</v>
      </c>
      <c r="H651" s="41">
        <v>17</v>
      </c>
      <c r="I651" s="41">
        <v>12</v>
      </c>
      <c r="J651">
        <v>18.8</v>
      </c>
      <c r="AC651">
        <v>18.8</v>
      </c>
    </row>
    <row r="652" spans="1:29">
      <c r="A652" s="42">
        <v>-82.9</v>
      </c>
      <c r="B652" s="42">
        <v>42.033333333333339</v>
      </c>
      <c r="C652" s="43">
        <v>191</v>
      </c>
      <c r="D652" t="s">
        <v>70</v>
      </c>
      <c r="E652">
        <v>1985</v>
      </c>
      <c r="F652">
        <v>10</v>
      </c>
      <c r="G652">
        <v>11</v>
      </c>
      <c r="H652" s="41">
        <v>13.5</v>
      </c>
      <c r="I652" s="41">
        <v>7</v>
      </c>
      <c r="J652">
        <v>0.8</v>
      </c>
      <c r="AC652">
        <v>0.8</v>
      </c>
    </row>
    <row r="653" spans="1:29">
      <c r="A653" s="42">
        <v>-82.9</v>
      </c>
      <c r="B653" s="42">
        <v>42.033333333333339</v>
      </c>
      <c r="C653" s="43">
        <v>191</v>
      </c>
      <c r="D653" t="s">
        <v>70</v>
      </c>
      <c r="E653">
        <v>1985</v>
      </c>
      <c r="F653">
        <v>10</v>
      </c>
      <c r="G653">
        <v>12</v>
      </c>
      <c r="H653" s="41">
        <v>19.5</v>
      </c>
      <c r="I653" s="41">
        <v>6.5</v>
      </c>
      <c r="J653">
        <v>14.6</v>
      </c>
      <c r="AC653">
        <v>14.6</v>
      </c>
    </row>
    <row r="654" spans="1:29">
      <c r="A654" s="42">
        <v>-82.9</v>
      </c>
      <c r="B654" s="42">
        <v>42.033333333333339</v>
      </c>
      <c r="C654" s="43">
        <v>191</v>
      </c>
      <c r="D654" t="s">
        <v>70</v>
      </c>
      <c r="E654">
        <v>1985</v>
      </c>
      <c r="F654">
        <v>10</v>
      </c>
      <c r="G654">
        <v>13</v>
      </c>
      <c r="H654" s="41">
        <v>20</v>
      </c>
      <c r="I654" s="41">
        <v>15</v>
      </c>
      <c r="J654">
        <v>2.2000000000000002</v>
      </c>
      <c r="AC654">
        <v>2.2000000000000002</v>
      </c>
    </row>
    <row r="655" spans="1:29">
      <c r="A655" s="42">
        <v>-82.9</v>
      </c>
      <c r="B655" s="42">
        <v>42.033333333333339</v>
      </c>
      <c r="C655" s="43">
        <v>191</v>
      </c>
      <c r="D655" t="s">
        <v>70</v>
      </c>
      <c r="E655">
        <v>1985</v>
      </c>
      <c r="F655">
        <v>10</v>
      </c>
      <c r="G655">
        <v>14</v>
      </c>
      <c r="H655" s="41">
        <v>17.5</v>
      </c>
      <c r="I655" s="41">
        <v>10</v>
      </c>
      <c r="J655">
        <v>8.4</v>
      </c>
      <c r="AC655">
        <v>8.4</v>
      </c>
    </row>
    <row r="656" spans="1:29">
      <c r="A656" s="42">
        <v>-82.9</v>
      </c>
      <c r="B656" s="42">
        <v>42.033333333333339</v>
      </c>
      <c r="C656" s="43">
        <v>191</v>
      </c>
      <c r="D656" t="s">
        <v>70</v>
      </c>
      <c r="E656">
        <v>1985</v>
      </c>
      <c r="F656">
        <v>10</v>
      </c>
      <c r="G656">
        <v>15</v>
      </c>
      <c r="H656" s="41">
        <v>18</v>
      </c>
      <c r="I656" s="41">
        <v>13.5</v>
      </c>
      <c r="J656">
        <v>0.6</v>
      </c>
      <c r="AC656">
        <v>0.6</v>
      </c>
    </row>
    <row r="657" spans="1:29">
      <c r="A657" s="42">
        <v>-82.9</v>
      </c>
      <c r="B657" s="42">
        <v>42.033333333333339</v>
      </c>
      <c r="C657" s="43">
        <v>191</v>
      </c>
      <c r="D657" t="s">
        <v>70</v>
      </c>
      <c r="E657">
        <v>1985</v>
      </c>
      <c r="F657">
        <v>10</v>
      </c>
      <c r="G657">
        <v>16</v>
      </c>
      <c r="H657" s="41">
        <v>13</v>
      </c>
      <c r="I657" s="41">
        <v>5</v>
      </c>
      <c r="J657">
        <v>0</v>
      </c>
      <c r="AC657">
        <v>0</v>
      </c>
    </row>
    <row r="658" spans="1:29">
      <c r="A658" s="42">
        <v>-82.9</v>
      </c>
      <c r="B658" s="42">
        <v>42.033333333333339</v>
      </c>
      <c r="C658" s="43">
        <v>191</v>
      </c>
      <c r="D658" t="s">
        <v>70</v>
      </c>
      <c r="E658">
        <v>1985</v>
      </c>
      <c r="F658">
        <v>10</v>
      </c>
      <c r="G658">
        <v>17</v>
      </c>
      <c r="H658" s="41">
        <v>15</v>
      </c>
      <c r="I658" s="41">
        <v>2</v>
      </c>
      <c r="J658">
        <v>0</v>
      </c>
      <c r="AC658">
        <v>0</v>
      </c>
    </row>
    <row r="659" spans="1:29">
      <c r="A659" s="42">
        <v>-82.9</v>
      </c>
      <c r="B659" s="42">
        <v>42.033333333333339</v>
      </c>
      <c r="C659" s="43">
        <v>191</v>
      </c>
      <c r="D659" t="s">
        <v>70</v>
      </c>
      <c r="E659">
        <v>1985</v>
      </c>
      <c r="F659">
        <v>10</v>
      </c>
      <c r="G659">
        <v>18</v>
      </c>
      <c r="H659" s="41">
        <v>21</v>
      </c>
      <c r="I659" s="41">
        <v>11.5</v>
      </c>
      <c r="J659">
        <v>30.4</v>
      </c>
      <c r="AC659">
        <v>30.4</v>
      </c>
    </row>
    <row r="660" spans="1:29">
      <c r="A660" s="42">
        <v>-82.9</v>
      </c>
      <c r="B660" s="42">
        <v>42.033333333333339</v>
      </c>
      <c r="C660" s="43">
        <v>191</v>
      </c>
      <c r="D660" t="s">
        <v>70</v>
      </c>
      <c r="E660">
        <v>1985</v>
      </c>
      <c r="F660">
        <v>10</v>
      </c>
      <c r="G660">
        <v>19</v>
      </c>
      <c r="H660" s="41">
        <v>15.5</v>
      </c>
      <c r="I660" s="41">
        <v>11</v>
      </c>
      <c r="J660">
        <v>2</v>
      </c>
      <c r="AC660">
        <v>2</v>
      </c>
    </row>
    <row r="661" spans="1:29">
      <c r="A661" s="42">
        <v>-82.9</v>
      </c>
      <c r="B661" s="42">
        <v>42.033333333333339</v>
      </c>
      <c r="C661" s="43">
        <v>191</v>
      </c>
      <c r="D661" t="s">
        <v>70</v>
      </c>
      <c r="E661">
        <v>1985</v>
      </c>
      <c r="F661">
        <v>10</v>
      </c>
      <c r="G661">
        <v>20</v>
      </c>
      <c r="H661" s="41">
        <v>13.5</v>
      </c>
      <c r="I661" s="41">
        <v>8.5</v>
      </c>
      <c r="J661">
        <v>1.2</v>
      </c>
      <c r="AC661">
        <v>1.2</v>
      </c>
    </row>
    <row r="662" spans="1:29">
      <c r="A662" s="42">
        <v>-82.9</v>
      </c>
      <c r="B662" s="42">
        <v>42.033333333333339</v>
      </c>
      <c r="C662" s="43">
        <v>191</v>
      </c>
      <c r="D662" t="s">
        <v>70</v>
      </c>
      <c r="E662">
        <v>1985</v>
      </c>
      <c r="F662">
        <v>10</v>
      </c>
      <c r="G662">
        <v>21</v>
      </c>
      <c r="H662" s="41">
        <v>14.5</v>
      </c>
      <c r="I662" s="41">
        <v>8</v>
      </c>
      <c r="J662">
        <v>0</v>
      </c>
      <c r="AC662">
        <v>0</v>
      </c>
    </row>
    <row r="663" spans="1:29">
      <c r="A663" s="42">
        <v>-82.9</v>
      </c>
      <c r="B663" s="42">
        <v>42.033333333333339</v>
      </c>
      <c r="C663" s="43">
        <v>191</v>
      </c>
      <c r="D663" t="s">
        <v>70</v>
      </c>
      <c r="E663">
        <v>1985</v>
      </c>
      <c r="F663">
        <v>10</v>
      </c>
      <c r="G663">
        <v>22</v>
      </c>
      <c r="H663" s="41">
        <v>14</v>
      </c>
      <c r="I663" s="41">
        <v>11.5</v>
      </c>
      <c r="J663">
        <v>0</v>
      </c>
      <c r="AC663">
        <v>0</v>
      </c>
    </row>
    <row r="664" spans="1:29">
      <c r="A664" s="42">
        <v>-82.9</v>
      </c>
      <c r="B664" s="42">
        <v>42.033333333333339</v>
      </c>
      <c r="C664" s="43">
        <v>191</v>
      </c>
      <c r="D664" t="s">
        <v>70</v>
      </c>
      <c r="E664">
        <v>1985</v>
      </c>
      <c r="F664">
        <v>10</v>
      </c>
      <c r="G664">
        <v>23</v>
      </c>
      <c r="H664" s="41">
        <v>19</v>
      </c>
      <c r="I664" s="41">
        <v>11</v>
      </c>
      <c r="J664">
        <v>5</v>
      </c>
      <c r="AC664">
        <v>5</v>
      </c>
    </row>
    <row r="665" spans="1:29">
      <c r="A665" s="42">
        <v>-82.9</v>
      </c>
      <c r="B665" s="42">
        <v>42.033333333333339</v>
      </c>
      <c r="C665" s="43">
        <v>191</v>
      </c>
      <c r="D665" t="s">
        <v>70</v>
      </c>
      <c r="E665">
        <v>1985</v>
      </c>
      <c r="F665">
        <v>10</v>
      </c>
      <c r="G665">
        <v>24</v>
      </c>
      <c r="H665" s="41">
        <v>22</v>
      </c>
      <c r="I665" s="41">
        <v>15.5</v>
      </c>
      <c r="J665">
        <v>6</v>
      </c>
      <c r="AC665">
        <v>6</v>
      </c>
    </row>
    <row r="666" spans="1:29">
      <c r="A666" s="42">
        <v>-82.9</v>
      </c>
      <c r="B666" s="42">
        <v>42.033333333333339</v>
      </c>
      <c r="C666" s="43">
        <v>191</v>
      </c>
      <c r="D666" t="s">
        <v>70</v>
      </c>
      <c r="E666">
        <v>1985</v>
      </c>
      <c r="F666">
        <v>10</v>
      </c>
      <c r="G666">
        <v>25</v>
      </c>
      <c r="H666" s="41">
        <v>17</v>
      </c>
      <c r="I666" s="41">
        <v>5</v>
      </c>
      <c r="J666">
        <v>0</v>
      </c>
      <c r="AC666">
        <v>0</v>
      </c>
    </row>
    <row r="667" spans="1:29">
      <c r="A667" s="42">
        <v>-82.9</v>
      </c>
      <c r="B667" s="42">
        <v>42.033333333333339</v>
      </c>
      <c r="C667" s="43">
        <v>191</v>
      </c>
      <c r="D667" t="s">
        <v>70</v>
      </c>
      <c r="E667">
        <v>1985</v>
      </c>
      <c r="F667">
        <v>10</v>
      </c>
      <c r="G667">
        <v>26</v>
      </c>
      <c r="H667" s="41">
        <v>17.5</v>
      </c>
      <c r="I667" s="41">
        <v>4</v>
      </c>
      <c r="J667">
        <v>0</v>
      </c>
      <c r="AC667">
        <v>0</v>
      </c>
    </row>
    <row r="668" spans="1:29">
      <c r="A668" s="42">
        <v>-82.9</v>
      </c>
      <c r="B668" s="42">
        <v>42.033333333333339</v>
      </c>
      <c r="C668" s="43">
        <v>191</v>
      </c>
      <c r="D668" t="s">
        <v>70</v>
      </c>
      <c r="E668">
        <v>1985</v>
      </c>
      <c r="F668">
        <v>10</v>
      </c>
      <c r="G668">
        <v>27</v>
      </c>
      <c r="H668" s="41">
        <v>18</v>
      </c>
      <c r="I668" s="41">
        <v>10.5</v>
      </c>
      <c r="J668">
        <v>0</v>
      </c>
      <c r="AC668">
        <v>0</v>
      </c>
    </row>
    <row r="669" spans="1:29">
      <c r="A669" s="42">
        <v>-82.9</v>
      </c>
      <c r="B669" s="42">
        <v>42.033333333333339</v>
      </c>
      <c r="C669" s="43">
        <v>191</v>
      </c>
      <c r="D669" t="s">
        <v>70</v>
      </c>
      <c r="E669">
        <v>1985</v>
      </c>
      <c r="F669">
        <v>10</v>
      </c>
      <c r="G669">
        <v>28</v>
      </c>
      <c r="H669" s="41">
        <v>10.5</v>
      </c>
      <c r="I669" s="41">
        <v>2</v>
      </c>
      <c r="J669">
        <v>0</v>
      </c>
      <c r="AC669">
        <v>0</v>
      </c>
    </row>
    <row r="670" spans="1:29">
      <c r="A670" s="42">
        <v>-82.9</v>
      </c>
      <c r="B670" s="42">
        <v>42.033333333333339</v>
      </c>
      <c r="C670" s="43">
        <v>191</v>
      </c>
      <c r="D670" t="s">
        <v>70</v>
      </c>
      <c r="E670">
        <v>1985</v>
      </c>
      <c r="F670">
        <v>10</v>
      </c>
      <c r="G670">
        <v>29</v>
      </c>
      <c r="H670" s="41">
        <v>11</v>
      </c>
      <c r="I670" s="41">
        <v>1</v>
      </c>
      <c r="J670">
        <v>0</v>
      </c>
      <c r="AC670">
        <v>0</v>
      </c>
    </row>
    <row r="671" spans="1:29">
      <c r="A671" s="42">
        <v>-82.9</v>
      </c>
      <c r="B671" s="42">
        <v>42.033333333333339</v>
      </c>
      <c r="C671" s="43">
        <v>191</v>
      </c>
      <c r="D671" t="s">
        <v>70</v>
      </c>
      <c r="E671">
        <v>1985</v>
      </c>
      <c r="F671">
        <v>10</v>
      </c>
      <c r="G671">
        <v>30</v>
      </c>
      <c r="H671" s="41">
        <v>10</v>
      </c>
      <c r="I671" s="41">
        <v>5.5</v>
      </c>
      <c r="J671">
        <v>0</v>
      </c>
      <c r="AC671">
        <v>0</v>
      </c>
    </row>
    <row r="672" spans="1:29">
      <c r="A672" s="42">
        <v>-82.9</v>
      </c>
      <c r="B672" s="42">
        <v>42.033333333333339</v>
      </c>
      <c r="C672" s="43">
        <v>191</v>
      </c>
      <c r="D672" t="s">
        <v>70</v>
      </c>
      <c r="E672">
        <v>1985</v>
      </c>
      <c r="F672">
        <v>10</v>
      </c>
      <c r="G672">
        <v>31</v>
      </c>
      <c r="H672" s="41">
        <v>14.5</v>
      </c>
      <c r="I672" s="41">
        <v>5.5</v>
      </c>
      <c r="J672">
        <v>0</v>
      </c>
      <c r="AC672">
        <v>0</v>
      </c>
    </row>
    <row r="673" spans="1:29">
      <c r="A673" s="42">
        <v>-82.9</v>
      </c>
      <c r="B673" s="42">
        <v>42.033333333333339</v>
      </c>
      <c r="C673" s="43">
        <v>191</v>
      </c>
      <c r="D673" t="s">
        <v>70</v>
      </c>
      <c r="E673">
        <v>1985</v>
      </c>
      <c r="F673">
        <v>11</v>
      </c>
      <c r="G673">
        <v>1</v>
      </c>
      <c r="H673" s="41">
        <v>17.5</v>
      </c>
      <c r="I673" s="41">
        <v>12.5</v>
      </c>
      <c r="J673">
        <v>2</v>
      </c>
      <c r="AC673">
        <v>2</v>
      </c>
    </row>
    <row r="674" spans="1:29">
      <c r="A674" s="42">
        <v>-82.9</v>
      </c>
      <c r="B674" s="42">
        <v>42.033333333333339</v>
      </c>
      <c r="C674" s="43">
        <v>191</v>
      </c>
      <c r="D674" t="s">
        <v>70</v>
      </c>
      <c r="E674">
        <v>1985</v>
      </c>
      <c r="F674">
        <v>11</v>
      </c>
      <c r="G674">
        <v>2</v>
      </c>
      <c r="H674" s="41">
        <v>13.5</v>
      </c>
      <c r="I674" s="41">
        <v>12</v>
      </c>
      <c r="J674">
        <v>23.4</v>
      </c>
      <c r="AC674">
        <v>23.4</v>
      </c>
    </row>
    <row r="675" spans="1:29">
      <c r="A675" s="42">
        <v>-82.9</v>
      </c>
      <c r="B675" s="42">
        <v>42.033333333333339</v>
      </c>
      <c r="C675" s="43">
        <v>191</v>
      </c>
      <c r="D675" t="s">
        <v>70</v>
      </c>
      <c r="E675">
        <v>1985</v>
      </c>
      <c r="F675">
        <v>11</v>
      </c>
      <c r="G675">
        <v>3</v>
      </c>
      <c r="H675" s="41">
        <v>9.5</v>
      </c>
      <c r="I675" s="41">
        <v>9</v>
      </c>
      <c r="J675">
        <v>14.6</v>
      </c>
      <c r="AC675">
        <v>14.6</v>
      </c>
    </row>
    <row r="676" spans="1:29">
      <c r="A676" s="42">
        <v>-82.9</v>
      </c>
      <c r="B676" s="42">
        <v>42.033333333333339</v>
      </c>
      <c r="C676" s="43">
        <v>191</v>
      </c>
      <c r="D676" t="s">
        <v>70</v>
      </c>
      <c r="E676">
        <v>1985</v>
      </c>
      <c r="F676">
        <v>11</v>
      </c>
      <c r="G676">
        <v>4</v>
      </c>
      <c r="H676" s="41">
        <v>9</v>
      </c>
      <c r="I676" s="41">
        <v>6.5</v>
      </c>
      <c r="J676">
        <v>7.4</v>
      </c>
      <c r="AC676">
        <v>7.4</v>
      </c>
    </row>
    <row r="677" spans="1:29">
      <c r="A677" s="42">
        <v>-82.9</v>
      </c>
      <c r="B677" s="42">
        <v>42.033333333333339</v>
      </c>
      <c r="C677" s="43">
        <v>191</v>
      </c>
      <c r="D677" t="s">
        <v>70</v>
      </c>
      <c r="E677">
        <v>1985</v>
      </c>
      <c r="F677">
        <v>11</v>
      </c>
      <c r="G677">
        <v>5</v>
      </c>
      <c r="H677" s="41">
        <v>10</v>
      </c>
      <c r="I677" s="41">
        <v>7</v>
      </c>
      <c r="J677">
        <v>2.2000000000000002</v>
      </c>
      <c r="AC677">
        <v>2.2000000000000002</v>
      </c>
    </row>
    <row r="678" spans="1:29">
      <c r="A678" s="42">
        <v>-82.9</v>
      </c>
      <c r="B678" s="42">
        <v>42.033333333333339</v>
      </c>
      <c r="C678" s="43">
        <v>191</v>
      </c>
      <c r="D678" t="s">
        <v>70</v>
      </c>
      <c r="E678">
        <v>1985</v>
      </c>
      <c r="F678">
        <v>11</v>
      </c>
      <c r="G678">
        <v>6</v>
      </c>
      <c r="H678" s="41">
        <v>10.5</v>
      </c>
      <c r="I678" s="41">
        <v>5.5</v>
      </c>
      <c r="J678">
        <v>1.8</v>
      </c>
      <c r="AC678">
        <v>1.8</v>
      </c>
    </row>
    <row r="679" spans="1:29">
      <c r="A679" s="42">
        <v>-82.9</v>
      </c>
      <c r="B679" s="42">
        <v>42.033333333333339</v>
      </c>
      <c r="C679" s="43">
        <v>191</v>
      </c>
      <c r="D679" t="s">
        <v>70</v>
      </c>
      <c r="E679">
        <v>1985</v>
      </c>
      <c r="F679">
        <v>11</v>
      </c>
      <c r="G679">
        <v>7</v>
      </c>
      <c r="H679" s="41">
        <v>9.5</v>
      </c>
      <c r="I679" s="41">
        <v>7</v>
      </c>
      <c r="J679">
        <v>0.8</v>
      </c>
      <c r="AC679">
        <v>0.8</v>
      </c>
    </row>
    <row r="680" spans="1:29">
      <c r="A680" s="42">
        <v>-82.9</v>
      </c>
      <c r="B680" s="42">
        <v>42.033333333333339</v>
      </c>
      <c r="C680" s="43">
        <v>191</v>
      </c>
      <c r="D680" t="s">
        <v>70</v>
      </c>
      <c r="E680">
        <v>1985</v>
      </c>
      <c r="F680">
        <v>11</v>
      </c>
      <c r="G680">
        <v>8</v>
      </c>
      <c r="H680" s="41">
        <v>11.5</v>
      </c>
      <c r="I680" s="41">
        <v>2</v>
      </c>
      <c r="J680">
        <v>0</v>
      </c>
      <c r="AC680">
        <v>0</v>
      </c>
    </row>
    <row r="681" spans="1:29">
      <c r="A681" s="42">
        <v>-82.9</v>
      </c>
      <c r="B681" s="42">
        <v>42.033333333333339</v>
      </c>
      <c r="C681" s="43">
        <v>191</v>
      </c>
      <c r="D681" t="s">
        <v>70</v>
      </c>
      <c r="E681">
        <v>1985</v>
      </c>
      <c r="F681">
        <v>11</v>
      </c>
      <c r="G681">
        <v>9</v>
      </c>
      <c r="H681" s="41">
        <v>11.5</v>
      </c>
      <c r="I681" s="41">
        <v>4.5</v>
      </c>
      <c r="J681">
        <v>38.6</v>
      </c>
      <c r="AC681">
        <v>38.6</v>
      </c>
    </row>
    <row r="682" spans="1:29">
      <c r="A682" s="42">
        <v>-82.9</v>
      </c>
      <c r="B682" s="42">
        <v>42.033333333333339</v>
      </c>
      <c r="C682" s="43">
        <v>191</v>
      </c>
      <c r="D682" t="s">
        <v>70</v>
      </c>
      <c r="E682">
        <v>1985</v>
      </c>
      <c r="F682">
        <v>11</v>
      </c>
      <c r="G682">
        <v>10</v>
      </c>
      <c r="H682" s="41">
        <v>4.5</v>
      </c>
      <c r="I682" s="41">
        <v>3</v>
      </c>
      <c r="J682">
        <v>12.5</v>
      </c>
      <c r="AC682">
        <v>12.5</v>
      </c>
    </row>
    <row r="683" spans="1:29">
      <c r="A683" s="42">
        <v>-82.9</v>
      </c>
      <c r="B683" s="42">
        <v>42.033333333333339</v>
      </c>
      <c r="C683" s="43">
        <v>191</v>
      </c>
      <c r="D683" t="s">
        <v>70</v>
      </c>
      <c r="E683">
        <v>1985</v>
      </c>
      <c r="F683">
        <v>11</v>
      </c>
      <c r="G683">
        <v>11</v>
      </c>
      <c r="H683" s="41">
        <v>4.5</v>
      </c>
      <c r="I683" s="41">
        <v>1</v>
      </c>
      <c r="J683">
        <v>3.2</v>
      </c>
      <c r="AC683">
        <v>3.2</v>
      </c>
    </row>
    <row r="684" spans="1:29">
      <c r="A684" s="42">
        <v>-82.9</v>
      </c>
      <c r="B684" s="42">
        <v>42.033333333333339</v>
      </c>
      <c r="C684" s="43">
        <v>191</v>
      </c>
      <c r="D684" t="s">
        <v>70</v>
      </c>
      <c r="E684">
        <v>1985</v>
      </c>
      <c r="F684">
        <v>11</v>
      </c>
      <c r="G684">
        <v>12</v>
      </c>
      <c r="H684" s="41">
        <v>14</v>
      </c>
      <c r="I684" s="41">
        <v>1</v>
      </c>
      <c r="J684">
        <v>1.4</v>
      </c>
      <c r="AC684">
        <v>1.4</v>
      </c>
    </row>
    <row r="685" spans="1:29">
      <c r="A685" s="42">
        <v>-82.9</v>
      </c>
      <c r="B685" s="42">
        <v>42.033333333333339</v>
      </c>
      <c r="C685" s="43">
        <v>191</v>
      </c>
      <c r="D685" t="s">
        <v>70</v>
      </c>
      <c r="E685">
        <v>1985</v>
      </c>
      <c r="F685">
        <v>11</v>
      </c>
      <c r="G685">
        <v>13</v>
      </c>
      <c r="H685" s="41">
        <v>11</v>
      </c>
      <c r="I685" s="41">
        <v>6.5</v>
      </c>
      <c r="J685">
        <v>2</v>
      </c>
      <c r="AC685">
        <v>2</v>
      </c>
    </row>
    <row r="686" spans="1:29">
      <c r="A686" s="42">
        <v>-82.9</v>
      </c>
      <c r="B686" s="42">
        <v>42.033333333333339</v>
      </c>
      <c r="C686" s="43">
        <v>191</v>
      </c>
      <c r="D686" t="s">
        <v>70</v>
      </c>
      <c r="E686">
        <v>1985</v>
      </c>
      <c r="F686">
        <v>11</v>
      </c>
      <c r="G686">
        <v>14</v>
      </c>
      <c r="H686" s="41">
        <v>13</v>
      </c>
      <c r="I686" s="41">
        <v>5.5</v>
      </c>
      <c r="J686">
        <v>1.6</v>
      </c>
      <c r="AC686">
        <v>1.6</v>
      </c>
    </row>
    <row r="687" spans="1:29">
      <c r="A687" s="42">
        <v>-82.9</v>
      </c>
      <c r="B687" s="42">
        <v>42.033333333333339</v>
      </c>
      <c r="C687" s="43">
        <v>191</v>
      </c>
      <c r="D687" t="s">
        <v>70</v>
      </c>
      <c r="E687">
        <v>1985</v>
      </c>
      <c r="F687">
        <v>11</v>
      </c>
      <c r="G687">
        <v>15</v>
      </c>
      <c r="H687" s="41">
        <v>7</v>
      </c>
      <c r="I687" s="41">
        <v>2</v>
      </c>
      <c r="J687">
        <v>10</v>
      </c>
      <c r="AC687">
        <v>10</v>
      </c>
    </row>
    <row r="688" spans="1:29">
      <c r="A688" s="42">
        <v>-82.9</v>
      </c>
      <c r="B688" s="42">
        <v>42.033333333333339</v>
      </c>
      <c r="C688" s="43">
        <v>191</v>
      </c>
      <c r="D688" t="s">
        <v>70</v>
      </c>
      <c r="E688">
        <v>1985</v>
      </c>
      <c r="F688">
        <v>11</v>
      </c>
      <c r="G688">
        <v>16</v>
      </c>
      <c r="H688" s="41">
        <v>11.5</v>
      </c>
      <c r="I688" s="41">
        <v>4</v>
      </c>
      <c r="J688">
        <v>4.2</v>
      </c>
      <c r="AC688">
        <v>4.2</v>
      </c>
    </row>
    <row r="689" spans="1:29">
      <c r="A689" s="42">
        <v>-82.9</v>
      </c>
      <c r="B689" s="42">
        <v>42.033333333333339</v>
      </c>
      <c r="C689" s="43">
        <v>191</v>
      </c>
      <c r="D689" t="s">
        <v>70</v>
      </c>
      <c r="E689">
        <v>1985</v>
      </c>
      <c r="F689">
        <v>11</v>
      </c>
      <c r="G689">
        <v>17</v>
      </c>
      <c r="H689" s="41">
        <v>9</v>
      </c>
      <c r="I689" s="41">
        <v>4</v>
      </c>
      <c r="J689">
        <v>0</v>
      </c>
      <c r="AC689">
        <v>0</v>
      </c>
    </row>
    <row r="690" spans="1:29">
      <c r="A690" s="42">
        <v>-82.9</v>
      </c>
      <c r="B690" s="42">
        <v>42.033333333333339</v>
      </c>
      <c r="C690" s="43">
        <v>191</v>
      </c>
      <c r="D690" t="s">
        <v>70</v>
      </c>
      <c r="E690">
        <v>1985</v>
      </c>
      <c r="F690">
        <v>11</v>
      </c>
      <c r="G690">
        <v>18</v>
      </c>
      <c r="H690" s="41">
        <v>17</v>
      </c>
      <c r="I690" s="41">
        <v>-0.5</v>
      </c>
      <c r="J690">
        <v>19.7</v>
      </c>
      <c r="AC690">
        <v>19.7</v>
      </c>
    </row>
    <row r="691" spans="1:29">
      <c r="A691" s="42">
        <v>-82.9</v>
      </c>
      <c r="B691" s="42">
        <v>42.033333333333339</v>
      </c>
      <c r="C691" s="43">
        <v>191</v>
      </c>
      <c r="D691" t="s">
        <v>70</v>
      </c>
      <c r="E691">
        <v>1985</v>
      </c>
      <c r="F691">
        <v>11</v>
      </c>
      <c r="G691">
        <v>19</v>
      </c>
      <c r="H691" s="41">
        <v>17</v>
      </c>
      <c r="I691" s="41">
        <v>10.5</v>
      </c>
      <c r="J691">
        <v>5.8</v>
      </c>
      <c r="AC691">
        <v>5.8</v>
      </c>
    </row>
    <row r="692" spans="1:29">
      <c r="A692" s="42">
        <v>-82.9</v>
      </c>
      <c r="B692" s="42">
        <v>42.033333333333339</v>
      </c>
      <c r="C692" s="43">
        <v>191</v>
      </c>
      <c r="D692" t="s">
        <v>70</v>
      </c>
      <c r="E692">
        <v>1985</v>
      </c>
      <c r="F692">
        <v>11</v>
      </c>
      <c r="G692">
        <v>20</v>
      </c>
      <c r="H692" s="41">
        <v>2</v>
      </c>
      <c r="I692" s="41">
        <v>-0.5</v>
      </c>
      <c r="J692">
        <v>0</v>
      </c>
      <c r="AC692">
        <v>0</v>
      </c>
    </row>
    <row r="693" spans="1:29">
      <c r="A693" s="42">
        <v>-82.9</v>
      </c>
      <c r="B693" s="42">
        <v>42.033333333333339</v>
      </c>
      <c r="C693" s="43">
        <v>191</v>
      </c>
      <c r="D693" t="s">
        <v>70</v>
      </c>
      <c r="E693">
        <v>1985</v>
      </c>
      <c r="F693">
        <v>11</v>
      </c>
      <c r="G693">
        <v>21</v>
      </c>
      <c r="H693" s="41">
        <v>3</v>
      </c>
      <c r="I693" s="41">
        <v>-3.5</v>
      </c>
      <c r="J693">
        <v>6</v>
      </c>
      <c r="AC693">
        <v>6</v>
      </c>
    </row>
    <row r="694" spans="1:29">
      <c r="A694" s="42">
        <v>-82.9</v>
      </c>
      <c r="B694" s="42">
        <v>42.033333333333339</v>
      </c>
      <c r="C694" s="43">
        <v>191</v>
      </c>
      <c r="D694" t="s">
        <v>70</v>
      </c>
      <c r="E694">
        <v>1985</v>
      </c>
      <c r="F694">
        <v>11</v>
      </c>
      <c r="G694">
        <v>22</v>
      </c>
      <c r="H694" s="41">
        <v>3.5</v>
      </c>
      <c r="I694" s="41">
        <v>-2</v>
      </c>
      <c r="J694">
        <v>3.6</v>
      </c>
      <c r="AC694">
        <v>3.6</v>
      </c>
    </row>
    <row r="695" spans="1:29">
      <c r="A695" s="42">
        <v>-82.9</v>
      </c>
      <c r="B695" s="42">
        <v>42.033333333333339</v>
      </c>
      <c r="C695" s="43">
        <v>191</v>
      </c>
      <c r="D695" t="s">
        <v>70</v>
      </c>
      <c r="E695">
        <v>1985</v>
      </c>
      <c r="F695">
        <v>11</v>
      </c>
      <c r="G695">
        <v>23</v>
      </c>
      <c r="H695" s="41">
        <v>4</v>
      </c>
      <c r="I695" s="41">
        <v>0</v>
      </c>
      <c r="J695">
        <v>0</v>
      </c>
      <c r="AC695">
        <v>0</v>
      </c>
    </row>
    <row r="696" spans="1:29">
      <c r="A696" s="42">
        <v>-82.9</v>
      </c>
      <c r="B696" s="42">
        <v>42.033333333333339</v>
      </c>
      <c r="C696" s="43">
        <v>191</v>
      </c>
      <c r="D696" t="s">
        <v>70</v>
      </c>
      <c r="E696">
        <v>1985</v>
      </c>
      <c r="F696">
        <v>11</v>
      </c>
      <c r="G696">
        <v>24</v>
      </c>
      <c r="H696" s="41">
        <v>-0.5</v>
      </c>
      <c r="I696" s="41">
        <v>-3</v>
      </c>
      <c r="J696">
        <v>0</v>
      </c>
      <c r="AC696">
        <v>0</v>
      </c>
    </row>
    <row r="697" spans="1:29">
      <c r="A697" s="42">
        <v>-82.9</v>
      </c>
      <c r="B697" s="42">
        <v>42.033333333333339</v>
      </c>
      <c r="C697" s="43">
        <v>191</v>
      </c>
      <c r="D697" t="s">
        <v>70</v>
      </c>
      <c r="E697">
        <v>1985</v>
      </c>
      <c r="F697">
        <v>11</v>
      </c>
      <c r="G697">
        <v>25</v>
      </c>
      <c r="H697" s="41">
        <v>6.5</v>
      </c>
      <c r="I697" s="41">
        <v>-3</v>
      </c>
      <c r="J697">
        <v>12.8</v>
      </c>
      <c r="AC697">
        <v>12.8</v>
      </c>
    </row>
    <row r="698" spans="1:29">
      <c r="A698" s="42">
        <v>-82.9</v>
      </c>
      <c r="B698" s="42">
        <v>42.033333333333339</v>
      </c>
      <c r="C698" s="43">
        <v>191</v>
      </c>
      <c r="D698" t="s">
        <v>70</v>
      </c>
      <c r="E698">
        <v>1985</v>
      </c>
      <c r="F698">
        <v>11</v>
      </c>
      <c r="G698">
        <v>26</v>
      </c>
      <c r="H698" s="41">
        <v>9.5</v>
      </c>
      <c r="I698" s="41">
        <v>0</v>
      </c>
      <c r="J698">
        <v>10</v>
      </c>
      <c r="AC698">
        <v>10</v>
      </c>
    </row>
    <row r="699" spans="1:29">
      <c r="A699" s="42">
        <v>-82.9</v>
      </c>
      <c r="B699" s="42">
        <v>42.033333333333339</v>
      </c>
      <c r="C699" s="43">
        <v>191</v>
      </c>
      <c r="D699" t="s">
        <v>70</v>
      </c>
      <c r="E699">
        <v>1985</v>
      </c>
      <c r="F699">
        <v>11</v>
      </c>
      <c r="G699">
        <v>27</v>
      </c>
      <c r="H699" s="41">
        <v>3.5</v>
      </c>
      <c r="I699" s="41">
        <v>1</v>
      </c>
      <c r="J699">
        <v>8.4</v>
      </c>
      <c r="AC699">
        <v>8.4</v>
      </c>
    </row>
    <row r="700" spans="1:29">
      <c r="A700" s="42">
        <v>-82.9</v>
      </c>
      <c r="B700" s="42">
        <v>42.033333333333339</v>
      </c>
      <c r="C700" s="43">
        <v>191</v>
      </c>
      <c r="D700" t="s">
        <v>70</v>
      </c>
      <c r="E700">
        <v>1985</v>
      </c>
      <c r="F700">
        <v>11</v>
      </c>
      <c r="G700">
        <v>28</v>
      </c>
      <c r="H700" s="41">
        <v>1.5</v>
      </c>
      <c r="I700" s="41">
        <v>-2</v>
      </c>
      <c r="J700">
        <v>0</v>
      </c>
      <c r="AC700">
        <v>0</v>
      </c>
    </row>
    <row r="701" spans="1:29">
      <c r="A701" s="42">
        <v>-82.9</v>
      </c>
      <c r="B701" s="42">
        <v>42.033333333333339</v>
      </c>
      <c r="C701" s="43">
        <v>191</v>
      </c>
      <c r="D701" t="s">
        <v>70</v>
      </c>
      <c r="E701">
        <v>1985</v>
      </c>
      <c r="F701">
        <v>11</v>
      </c>
      <c r="G701">
        <v>29</v>
      </c>
      <c r="H701" s="41">
        <v>3</v>
      </c>
      <c r="I701" s="41">
        <v>-0.5</v>
      </c>
      <c r="J701">
        <v>0</v>
      </c>
      <c r="AC701">
        <v>0</v>
      </c>
    </row>
    <row r="702" spans="1:29">
      <c r="A702" s="42">
        <v>-82.9</v>
      </c>
      <c r="B702" s="42">
        <v>42.033333333333339</v>
      </c>
      <c r="C702" s="43">
        <v>191</v>
      </c>
      <c r="D702" t="s">
        <v>70</v>
      </c>
      <c r="E702">
        <v>1985</v>
      </c>
      <c r="F702">
        <v>11</v>
      </c>
      <c r="G702">
        <v>30</v>
      </c>
      <c r="H702" s="41">
        <v>4.5</v>
      </c>
      <c r="I702" s="41">
        <v>1.5</v>
      </c>
      <c r="J702">
        <v>0</v>
      </c>
      <c r="AC702">
        <v>0</v>
      </c>
    </row>
    <row r="703" spans="1:29">
      <c r="A703" s="42">
        <v>-82.9</v>
      </c>
      <c r="B703" s="42">
        <v>42.033333333333339</v>
      </c>
      <c r="C703" s="43">
        <v>191</v>
      </c>
      <c r="D703" t="s">
        <v>70</v>
      </c>
      <c r="E703">
        <v>1985</v>
      </c>
      <c r="F703">
        <v>12</v>
      </c>
      <c r="G703">
        <v>1</v>
      </c>
      <c r="H703" s="41">
        <v>11.5</v>
      </c>
      <c r="I703" s="41">
        <v>3</v>
      </c>
      <c r="J703">
        <v>2.8</v>
      </c>
      <c r="AC703">
        <v>2.8</v>
      </c>
    </row>
    <row r="704" spans="1:29">
      <c r="A704" s="42">
        <v>-82.9</v>
      </c>
      <c r="B704" s="42">
        <v>42.033333333333339</v>
      </c>
      <c r="C704" s="43">
        <v>191</v>
      </c>
      <c r="D704" t="s">
        <v>70</v>
      </c>
      <c r="E704">
        <v>1985</v>
      </c>
      <c r="F704">
        <v>12</v>
      </c>
      <c r="G704">
        <v>2</v>
      </c>
      <c r="H704" s="41">
        <v>-3</v>
      </c>
      <c r="I704" s="41">
        <v>-8.5</v>
      </c>
      <c r="J704">
        <v>0</v>
      </c>
      <c r="AC704">
        <v>0</v>
      </c>
    </row>
    <row r="705" spans="1:29">
      <c r="A705" s="42">
        <v>-82.9</v>
      </c>
      <c r="B705" s="42">
        <v>42.033333333333339</v>
      </c>
      <c r="C705" s="43">
        <v>191</v>
      </c>
      <c r="D705" t="s">
        <v>70</v>
      </c>
      <c r="E705">
        <v>1985</v>
      </c>
      <c r="F705">
        <v>12</v>
      </c>
      <c r="G705">
        <v>3</v>
      </c>
      <c r="H705" s="41">
        <v>-2</v>
      </c>
      <c r="I705" s="41">
        <v>-7</v>
      </c>
      <c r="J705">
        <v>0</v>
      </c>
      <c r="AC705">
        <v>0</v>
      </c>
    </row>
    <row r="706" spans="1:29">
      <c r="A706" s="42">
        <v>-82.9</v>
      </c>
      <c r="B706" s="42">
        <v>42.033333333333339</v>
      </c>
      <c r="C706" s="43">
        <v>191</v>
      </c>
      <c r="D706" t="s">
        <v>70</v>
      </c>
      <c r="E706">
        <v>1985</v>
      </c>
      <c r="F706">
        <v>12</v>
      </c>
      <c r="G706">
        <v>4</v>
      </c>
      <c r="H706" s="41">
        <v>0</v>
      </c>
      <c r="I706" s="41">
        <v>-4</v>
      </c>
      <c r="J706">
        <v>0</v>
      </c>
      <c r="AC706">
        <v>0</v>
      </c>
    </row>
    <row r="707" spans="1:29">
      <c r="A707" s="42">
        <v>-82.9</v>
      </c>
      <c r="B707" s="42">
        <v>42.033333333333339</v>
      </c>
      <c r="C707" s="43">
        <v>191</v>
      </c>
      <c r="D707" t="s">
        <v>70</v>
      </c>
      <c r="E707">
        <v>1985</v>
      </c>
      <c r="F707">
        <v>12</v>
      </c>
      <c r="G707">
        <v>5</v>
      </c>
      <c r="H707" s="41">
        <v>2.5</v>
      </c>
      <c r="I707" s="41">
        <v>-3.5</v>
      </c>
      <c r="J707">
        <v>5.4</v>
      </c>
      <c r="AC707">
        <v>5.4</v>
      </c>
    </row>
    <row r="708" spans="1:29">
      <c r="A708" s="42">
        <v>-82.9</v>
      </c>
      <c r="B708" s="42">
        <v>42.033333333333339</v>
      </c>
      <c r="C708" s="43">
        <v>191</v>
      </c>
      <c r="D708" t="s">
        <v>70</v>
      </c>
      <c r="E708">
        <v>1985</v>
      </c>
      <c r="F708">
        <v>12</v>
      </c>
      <c r="G708">
        <v>6</v>
      </c>
      <c r="H708" s="41">
        <v>1</v>
      </c>
      <c r="I708" s="41">
        <v>-2</v>
      </c>
      <c r="J708">
        <v>0</v>
      </c>
      <c r="AC708">
        <v>0</v>
      </c>
    </row>
    <row r="709" spans="1:29">
      <c r="A709" s="42">
        <v>-82.9</v>
      </c>
      <c r="B709" s="42">
        <v>42.033333333333339</v>
      </c>
      <c r="C709" s="43">
        <v>191</v>
      </c>
      <c r="D709" t="s">
        <v>70</v>
      </c>
      <c r="E709">
        <v>1985</v>
      </c>
      <c r="F709">
        <v>12</v>
      </c>
      <c r="G709">
        <v>7</v>
      </c>
      <c r="H709" s="41">
        <v>1.5</v>
      </c>
      <c r="I709" s="41">
        <v>-5.5</v>
      </c>
      <c r="J709">
        <v>0</v>
      </c>
      <c r="AC709">
        <v>0</v>
      </c>
    </row>
    <row r="710" spans="1:29">
      <c r="A710" s="42">
        <v>-82.9</v>
      </c>
      <c r="B710" s="42">
        <v>42.033333333333339</v>
      </c>
      <c r="C710" s="43">
        <v>191</v>
      </c>
      <c r="D710" t="s">
        <v>70</v>
      </c>
      <c r="E710">
        <v>1985</v>
      </c>
      <c r="F710">
        <v>12</v>
      </c>
      <c r="G710">
        <v>8</v>
      </c>
      <c r="H710" s="41">
        <v>2</v>
      </c>
      <c r="I710" s="41">
        <v>-1.5</v>
      </c>
      <c r="J710">
        <v>0</v>
      </c>
      <c r="AC710">
        <v>0</v>
      </c>
    </row>
    <row r="711" spans="1:29">
      <c r="A711" s="42">
        <v>-82.9</v>
      </c>
      <c r="B711" s="42">
        <v>42.033333333333339</v>
      </c>
      <c r="C711" s="43">
        <v>191</v>
      </c>
      <c r="D711" t="s">
        <v>70</v>
      </c>
      <c r="E711">
        <v>1985</v>
      </c>
      <c r="F711">
        <v>12</v>
      </c>
      <c r="G711">
        <v>9</v>
      </c>
      <c r="H711" s="41">
        <v>2.5</v>
      </c>
      <c r="I711" s="41">
        <v>-0.5</v>
      </c>
      <c r="J711">
        <v>2.4</v>
      </c>
      <c r="AC711">
        <v>2.4</v>
      </c>
    </row>
    <row r="712" spans="1:29">
      <c r="A712" s="42">
        <v>-82.9</v>
      </c>
      <c r="B712" s="42">
        <v>42.033333333333339</v>
      </c>
      <c r="C712" s="43">
        <v>191</v>
      </c>
      <c r="D712" t="s">
        <v>70</v>
      </c>
      <c r="E712">
        <v>1985</v>
      </c>
      <c r="F712">
        <v>12</v>
      </c>
      <c r="G712">
        <v>10</v>
      </c>
      <c r="H712" s="41">
        <v>4.5</v>
      </c>
      <c r="I712" s="41">
        <v>0.5</v>
      </c>
      <c r="J712">
        <v>8.1999999999999993</v>
      </c>
      <c r="AC712">
        <v>8.1999999999999993</v>
      </c>
    </row>
    <row r="713" spans="1:29">
      <c r="A713" s="42">
        <v>-82.9</v>
      </c>
      <c r="B713" s="42">
        <v>42.033333333333339</v>
      </c>
      <c r="C713" s="43">
        <v>191</v>
      </c>
      <c r="D713" t="s">
        <v>70</v>
      </c>
      <c r="E713">
        <v>1985</v>
      </c>
      <c r="F713">
        <v>12</v>
      </c>
      <c r="G713">
        <v>11</v>
      </c>
      <c r="H713" s="41">
        <v>2</v>
      </c>
      <c r="I713" s="41">
        <v>0.5</v>
      </c>
      <c r="J713">
        <v>5.2</v>
      </c>
      <c r="AC713">
        <v>5.2</v>
      </c>
    </row>
    <row r="714" spans="1:29">
      <c r="A714" s="42">
        <v>-82.9</v>
      </c>
      <c r="B714" s="42">
        <v>42.033333333333339</v>
      </c>
      <c r="C714" s="43">
        <v>191</v>
      </c>
      <c r="D714" t="s">
        <v>70</v>
      </c>
      <c r="E714">
        <v>1985</v>
      </c>
      <c r="F714">
        <v>12</v>
      </c>
      <c r="G714">
        <v>12</v>
      </c>
      <c r="H714" s="41">
        <v>1.5</v>
      </c>
      <c r="I714" s="41">
        <v>0</v>
      </c>
      <c r="J714">
        <v>0</v>
      </c>
      <c r="AC714">
        <v>0</v>
      </c>
    </row>
    <row r="715" spans="1:29">
      <c r="A715" s="42">
        <v>-82.9</v>
      </c>
      <c r="B715" s="42">
        <v>42.033333333333339</v>
      </c>
      <c r="C715" s="43">
        <v>191</v>
      </c>
      <c r="D715" t="s">
        <v>70</v>
      </c>
      <c r="E715">
        <v>1985</v>
      </c>
      <c r="F715">
        <v>12</v>
      </c>
      <c r="G715">
        <v>13</v>
      </c>
      <c r="H715" s="41">
        <v>-3.5</v>
      </c>
      <c r="I715" s="41">
        <v>-6.5</v>
      </c>
      <c r="J715">
        <v>2.8</v>
      </c>
      <c r="AC715">
        <v>2.8</v>
      </c>
    </row>
    <row r="716" spans="1:29">
      <c r="A716" s="42">
        <v>-82.9</v>
      </c>
      <c r="B716" s="42">
        <v>42.033333333333339</v>
      </c>
      <c r="C716" s="43">
        <v>191</v>
      </c>
      <c r="D716" t="s">
        <v>70</v>
      </c>
      <c r="E716">
        <v>1985</v>
      </c>
      <c r="F716">
        <v>12</v>
      </c>
      <c r="G716">
        <v>14</v>
      </c>
      <c r="H716" s="41">
        <v>-6</v>
      </c>
      <c r="I716" s="41">
        <v>-10.5</v>
      </c>
      <c r="J716">
        <v>0</v>
      </c>
      <c r="AC716">
        <v>0</v>
      </c>
    </row>
    <row r="717" spans="1:29">
      <c r="A717" s="42">
        <v>-82.9</v>
      </c>
      <c r="B717" s="42">
        <v>42.033333333333339</v>
      </c>
      <c r="C717" s="43">
        <v>191</v>
      </c>
      <c r="D717" t="s">
        <v>70</v>
      </c>
      <c r="E717">
        <v>1985</v>
      </c>
      <c r="F717">
        <v>12</v>
      </c>
      <c r="G717">
        <v>15</v>
      </c>
      <c r="H717" s="41">
        <v>-1.5</v>
      </c>
      <c r="I717" s="41">
        <v>-11.5</v>
      </c>
      <c r="J717">
        <v>0</v>
      </c>
      <c r="AC717">
        <v>0</v>
      </c>
    </row>
    <row r="718" spans="1:29">
      <c r="A718" s="42">
        <v>-82.9</v>
      </c>
      <c r="B718" s="42">
        <v>42.033333333333339</v>
      </c>
      <c r="C718" s="43">
        <v>191</v>
      </c>
      <c r="D718" t="s">
        <v>70</v>
      </c>
      <c r="E718">
        <v>1985</v>
      </c>
      <c r="F718">
        <v>12</v>
      </c>
      <c r="G718">
        <v>16</v>
      </c>
      <c r="H718" s="41">
        <v>-1.5</v>
      </c>
      <c r="I718" s="41">
        <v>-5.5</v>
      </c>
      <c r="J718">
        <v>2.6</v>
      </c>
      <c r="AC718">
        <v>2.6</v>
      </c>
    </row>
    <row r="719" spans="1:29">
      <c r="A719" s="42">
        <v>-82.9</v>
      </c>
      <c r="B719" s="42">
        <v>42.033333333333339</v>
      </c>
      <c r="C719" s="43">
        <v>191</v>
      </c>
      <c r="D719" t="s">
        <v>70</v>
      </c>
      <c r="E719">
        <v>1985</v>
      </c>
      <c r="F719">
        <v>12</v>
      </c>
      <c r="G719">
        <v>17</v>
      </c>
      <c r="H719" s="41">
        <v>-8.5</v>
      </c>
      <c r="I719" s="41">
        <v>-15</v>
      </c>
      <c r="J719">
        <v>0.4</v>
      </c>
      <c r="AC719">
        <v>0.4</v>
      </c>
    </row>
    <row r="720" spans="1:29">
      <c r="A720" s="42">
        <v>-82.9</v>
      </c>
      <c r="B720" s="42">
        <v>42.033333333333339</v>
      </c>
      <c r="C720" s="43">
        <v>191</v>
      </c>
      <c r="D720" t="s">
        <v>70</v>
      </c>
      <c r="E720">
        <v>1985</v>
      </c>
      <c r="F720">
        <v>12</v>
      </c>
      <c r="G720">
        <v>18</v>
      </c>
      <c r="H720" s="41">
        <v>-11.5</v>
      </c>
      <c r="I720" s="41">
        <v>-16</v>
      </c>
      <c r="J720">
        <v>0.2</v>
      </c>
      <c r="AC720">
        <v>0.2</v>
      </c>
    </row>
    <row r="721" spans="1:29">
      <c r="A721" s="42">
        <v>-82.9</v>
      </c>
      <c r="B721" s="42">
        <v>42.033333333333339</v>
      </c>
      <c r="C721" s="43">
        <v>191</v>
      </c>
      <c r="D721" t="s">
        <v>70</v>
      </c>
      <c r="E721">
        <v>1985</v>
      </c>
      <c r="F721">
        <v>12</v>
      </c>
      <c r="G721">
        <v>19</v>
      </c>
      <c r="H721" s="41">
        <v>-9.5</v>
      </c>
      <c r="I721" s="41">
        <v>-14</v>
      </c>
      <c r="J721">
        <v>0.2</v>
      </c>
      <c r="AC721">
        <v>0.2</v>
      </c>
    </row>
    <row r="722" spans="1:29">
      <c r="A722" s="42">
        <v>-82.9</v>
      </c>
      <c r="B722" s="42">
        <v>42.033333333333339</v>
      </c>
      <c r="C722" s="43">
        <v>191</v>
      </c>
      <c r="D722" t="s">
        <v>70</v>
      </c>
      <c r="E722">
        <v>1985</v>
      </c>
      <c r="F722">
        <v>12</v>
      </c>
      <c r="G722">
        <v>20</v>
      </c>
      <c r="H722" s="41">
        <v>-6</v>
      </c>
      <c r="I722" s="41">
        <v>-16</v>
      </c>
      <c r="J722">
        <v>0.8</v>
      </c>
      <c r="AC722">
        <v>0.8</v>
      </c>
    </row>
    <row r="723" spans="1:29">
      <c r="A723" s="42">
        <v>-82.9</v>
      </c>
      <c r="B723" s="42">
        <v>42.033333333333339</v>
      </c>
      <c r="C723" s="43">
        <v>191</v>
      </c>
      <c r="D723" t="s">
        <v>70</v>
      </c>
      <c r="E723">
        <v>1985</v>
      </c>
      <c r="F723">
        <v>12</v>
      </c>
      <c r="G723">
        <v>21</v>
      </c>
      <c r="H723" s="41">
        <v>-7</v>
      </c>
      <c r="I723" s="41">
        <v>-11.5</v>
      </c>
      <c r="J723">
        <v>1.2</v>
      </c>
      <c r="AC723">
        <v>1.2</v>
      </c>
    </row>
    <row r="724" spans="1:29">
      <c r="A724" s="42">
        <v>-82.9</v>
      </c>
      <c r="B724" s="42">
        <v>42.033333333333339</v>
      </c>
      <c r="C724" s="43">
        <v>191</v>
      </c>
      <c r="D724" t="s">
        <v>70</v>
      </c>
      <c r="E724">
        <v>1985</v>
      </c>
      <c r="F724">
        <v>12</v>
      </c>
      <c r="G724">
        <v>22</v>
      </c>
      <c r="H724" s="41">
        <v>0</v>
      </c>
      <c r="I724" s="41">
        <v>-11.5</v>
      </c>
      <c r="J724">
        <v>0.2</v>
      </c>
      <c r="AC724">
        <v>0.2</v>
      </c>
    </row>
    <row r="725" spans="1:29">
      <c r="A725" s="42">
        <v>-82.9</v>
      </c>
      <c r="B725" s="42">
        <v>42.033333333333339</v>
      </c>
      <c r="C725" s="43">
        <v>191</v>
      </c>
      <c r="D725" t="s">
        <v>70</v>
      </c>
      <c r="E725">
        <v>1985</v>
      </c>
      <c r="F725">
        <v>12</v>
      </c>
      <c r="G725">
        <v>23</v>
      </c>
      <c r="H725" s="41">
        <v>1</v>
      </c>
      <c r="I725" s="41">
        <v>-1.5</v>
      </c>
      <c r="J725">
        <v>0</v>
      </c>
      <c r="AC725">
        <v>0</v>
      </c>
    </row>
    <row r="726" spans="1:29">
      <c r="A726" s="42">
        <v>-82.9</v>
      </c>
      <c r="B726" s="42">
        <v>42.033333333333339</v>
      </c>
      <c r="C726" s="43">
        <v>191</v>
      </c>
      <c r="D726" t="s">
        <v>70</v>
      </c>
      <c r="E726">
        <v>1985</v>
      </c>
      <c r="F726">
        <v>12</v>
      </c>
      <c r="G726">
        <v>24</v>
      </c>
      <c r="H726" s="41">
        <v>-6.5</v>
      </c>
      <c r="I726" s="41">
        <v>-8.5</v>
      </c>
      <c r="J726">
        <v>0</v>
      </c>
      <c r="AC726">
        <v>0</v>
      </c>
    </row>
    <row r="727" spans="1:29">
      <c r="A727" s="42">
        <v>-82.9</v>
      </c>
      <c r="B727" s="42">
        <v>42.033333333333339</v>
      </c>
      <c r="C727" s="43">
        <v>191</v>
      </c>
      <c r="D727" t="s">
        <v>70</v>
      </c>
      <c r="E727">
        <v>1985</v>
      </c>
      <c r="F727">
        <v>12</v>
      </c>
      <c r="G727">
        <v>25</v>
      </c>
      <c r="H727" s="41">
        <v>-11</v>
      </c>
      <c r="I727" s="41">
        <v>-17</v>
      </c>
      <c r="J727">
        <v>0</v>
      </c>
      <c r="AC727">
        <v>0</v>
      </c>
    </row>
    <row r="728" spans="1:29">
      <c r="A728" s="42">
        <v>-82.9</v>
      </c>
      <c r="B728" s="42">
        <v>42.033333333333339</v>
      </c>
      <c r="C728" s="43">
        <v>191</v>
      </c>
      <c r="D728" t="s">
        <v>70</v>
      </c>
      <c r="E728">
        <v>1985</v>
      </c>
      <c r="F728">
        <v>12</v>
      </c>
      <c r="G728">
        <v>26</v>
      </c>
      <c r="H728" s="41">
        <v>-0.5</v>
      </c>
      <c r="I728" s="41">
        <v>-17</v>
      </c>
      <c r="J728">
        <v>1</v>
      </c>
      <c r="AC728">
        <v>1</v>
      </c>
    </row>
    <row r="729" spans="1:29">
      <c r="A729" s="42">
        <v>-82.9</v>
      </c>
      <c r="B729" s="42">
        <v>42.033333333333339</v>
      </c>
      <c r="C729" s="43">
        <v>191</v>
      </c>
      <c r="D729" t="s">
        <v>70</v>
      </c>
      <c r="E729">
        <v>1985</v>
      </c>
      <c r="F729">
        <v>12</v>
      </c>
      <c r="G729">
        <v>27</v>
      </c>
      <c r="H729" s="41">
        <v>-4.5</v>
      </c>
      <c r="I729" s="41">
        <v>-11</v>
      </c>
      <c r="J729">
        <v>0</v>
      </c>
      <c r="AC729">
        <v>0</v>
      </c>
    </row>
    <row r="730" spans="1:29">
      <c r="A730" s="42">
        <v>-82.9</v>
      </c>
      <c r="B730" s="42">
        <v>42.033333333333339</v>
      </c>
      <c r="C730" s="43">
        <v>191</v>
      </c>
      <c r="D730" t="s">
        <v>70</v>
      </c>
      <c r="E730">
        <v>1985</v>
      </c>
      <c r="F730">
        <v>12</v>
      </c>
      <c r="G730">
        <v>28</v>
      </c>
      <c r="H730" s="41">
        <v>-6</v>
      </c>
      <c r="I730" s="41">
        <v>-14</v>
      </c>
      <c r="J730">
        <v>0.4</v>
      </c>
      <c r="AC730">
        <v>0.4</v>
      </c>
    </row>
    <row r="731" spans="1:29">
      <c r="A731" s="42">
        <v>-82.9</v>
      </c>
      <c r="B731" s="42">
        <v>42.033333333333339</v>
      </c>
      <c r="C731" s="43">
        <v>191</v>
      </c>
      <c r="D731" t="s">
        <v>70</v>
      </c>
      <c r="E731">
        <v>1985</v>
      </c>
      <c r="F731">
        <v>12</v>
      </c>
      <c r="G731">
        <v>29</v>
      </c>
      <c r="H731" s="41">
        <v>-5</v>
      </c>
      <c r="I731" s="41">
        <v>-10.5</v>
      </c>
      <c r="J731">
        <v>0</v>
      </c>
      <c r="AC731">
        <v>0</v>
      </c>
    </row>
    <row r="732" spans="1:29">
      <c r="A732" s="42">
        <v>-82.9</v>
      </c>
      <c r="B732" s="42">
        <v>42.033333333333339</v>
      </c>
      <c r="C732" s="43">
        <v>191</v>
      </c>
      <c r="D732" t="s">
        <v>70</v>
      </c>
      <c r="E732">
        <v>1985</v>
      </c>
      <c r="F732">
        <v>12</v>
      </c>
      <c r="G732">
        <v>30</v>
      </c>
      <c r="H732" s="41">
        <v>2</v>
      </c>
      <c r="I732" s="41">
        <v>-11</v>
      </c>
      <c r="J732">
        <v>0</v>
      </c>
      <c r="AC732">
        <v>0</v>
      </c>
    </row>
    <row r="733" spans="1:29">
      <c r="A733" s="42">
        <v>-82.9</v>
      </c>
      <c r="B733" s="42">
        <v>42.033333333333339</v>
      </c>
      <c r="C733" s="43">
        <v>191</v>
      </c>
      <c r="D733" t="s">
        <v>70</v>
      </c>
      <c r="E733">
        <v>1985</v>
      </c>
      <c r="F733">
        <v>12</v>
      </c>
      <c r="G733">
        <v>31</v>
      </c>
      <c r="H733" s="41">
        <v>2</v>
      </c>
      <c r="I733" s="41">
        <v>-4.5</v>
      </c>
      <c r="J733">
        <v>0</v>
      </c>
      <c r="AC733">
        <v>0</v>
      </c>
    </row>
    <row r="734" spans="1:29">
      <c r="A734" s="42">
        <v>-82.9</v>
      </c>
      <c r="B734" s="42">
        <v>42.033333333333339</v>
      </c>
      <c r="C734" s="43">
        <v>191</v>
      </c>
      <c r="D734">
        <v>6133360</v>
      </c>
      <c r="E734">
        <v>1986</v>
      </c>
      <c r="F734">
        <v>1</v>
      </c>
      <c r="G734">
        <v>1</v>
      </c>
      <c r="H734" s="41">
        <v>-0.5</v>
      </c>
      <c r="I734" s="41">
        <v>-10</v>
      </c>
      <c r="J734">
        <v>0</v>
      </c>
      <c r="AC734">
        <v>0</v>
      </c>
    </row>
    <row r="735" spans="1:29">
      <c r="A735" s="42">
        <v>-82.9</v>
      </c>
      <c r="B735" s="42">
        <v>42.033333333333339</v>
      </c>
      <c r="C735" s="43">
        <v>191</v>
      </c>
      <c r="D735">
        <v>6133360</v>
      </c>
      <c r="E735">
        <v>1986</v>
      </c>
      <c r="F735">
        <v>1</v>
      </c>
      <c r="G735">
        <v>2</v>
      </c>
      <c r="H735" s="41">
        <v>2.5</v>
      </c>
      <c r="I735" s="41">
        <v>-7.5</v>
      </c>
      <c r="J735">
        <v>4.2</v>
      </c>
      <c r="AC735">
        <v>4.2</v>
      </c>
    </row>
    <row r="736" spans="1:29">
      <c r="A736" s="42">
        <v>-82.9</v>
      </c>
      <c r="B736" s="42">
        <v>42.033333333333339</v>
      </c>
      <c r="C736" s="43">
        <v>191</v>
      </c>
      <c r="D736">
        <v>6133360</v>
      </c>
      <c r="E736">
        <v>1986</v>
      </c>
      <c r="F736">
        <v>1</v>
      </c>
      <c r="G736">
        <v>3</v>
      </c>
      <c r="H736" s="41">
        <v>1</v>
      </c>
      <c r="I736" s="41">
        <v>-1.5</v>
      </c>
      <c r="J736">
        <v>0</v>
      </c>
      <c r="AC736">
        <v>0</v>
      </c>
    </row>
    <row r="737" spans="1:29">
      <c r="A737" s="42">
        <v>-82.9</v>
      </c>
      <c r="B737" s="42">
        <v>42.033333333333339</v>
      </c>
      <c r="C737" s="43">
        <v>191</v>
      </c>
      <c r="D737">
        <v>6133360</v>
      </c>
      <c r="E737">
        <v>1986</v>
      </c>
      <c r="F737">
        <v>1</v>
      </c>
      <c r="G737">
        <v>4</v>
      </c>
      <c r="H737" s="41">
        <v>0.5</v>
      </c>
      <c r="I737" s="41">
        <v>-4</v>
      </c>
      <c r="J737">
        <v>1.8</v>
      </c>
      <c r="AC737">
        <v>1.8</v>
      </c>
    </row>
    <row r="738" spans="1:29">
      <c r="A738" s="42">
        <v>-82.9</v>
      </c>
      <c r="B738" s="42">
        <v>42.033333333333339</v>
      </c>
      <c r="C738" s="43">
        <v>191</v>
      </c>
      <c r="D738">
        <v>6133360</v>
      </c>
      <c r="E738">
        <v>1986</v>
      </c>
      <c r="F738">
        <v>1</v>
      </c>
      <c r="G738">
        <v>5</v>
      </c>
      <c r="H738" s="41">
        <v>-3.5</v>
      </c>
      <c r="I738" s="41">
        <v>-7</v>
      </c>
      <c r="J738">
        <v>0.6</v>
      </c>
      <c r="AC738">
        <v>0.6</v>
      </c>
    </row>
    <row r="739" spans="1:29">
      <c r="A739" s="42">
        <v>-82.9</v>
      </c>
      <c r="B739" s="42">
        <v>42.033333333333339</v>
      </c>
      <c r="C739" s="43">
        <v>191</v>
      </c>
      <c r="D739">
        <v>6133360</v>
      </c>
      <c r="E739">
        <v>1986</v>
      </c>
      <c r="F739">
        <v>1</v>
      </c>
      <c r="G739">
        <v>6</v>
      </c>
      <c r="H739" s="41">
        <v>-6.5</v>
      </c>
      <c r="I739" s="41">
        <v>-9.5</v>
      </c>
      <c r="J739">
        <v>0</v>
      </c>
      <c r="AC739">
        <v>0</v>
      </c>
    </row>
    <row r="740" spans="1:29">
      <c r="A740" s="42">
        <v>-82.9</v>
      </c>
      <c r="B740" s="42">
        <v>42.033333333333339</v>
      </c>
      <c r="C740" s="43">
        <v>191</v>
      </c>
      <c r="D740">
        <v>6133360</v>
      </c>
      <c r="E740">
        <v>1986</v>
      </c>
      <c r="F740">
        <v>1</v>
      </c>
      <c r="G740">
        <v>7</v>
      </c>
      <c r="H740" s="41">
        <v>-8</v>
      </c>
      <c r="I740" s="41">
        <v>-16.5</v>
      </c>
      <c r="J740">
        <v>0</v>
      </c>
      <c r="AC740">
        <v>0</v>
      </c>
    </row>
    <row r="741" spans="1:29">
      <c r="A741" s="42">
        <v>-82.9</v>
      </c>
      <c r="B741" s="42">
        <v>42.033333333333339</v>
      </c>
      <c r="C741" s="43">
        <v>191</v>
      </c>
      <c r="D741">
        <v>6133360</v>
      </c>
      <c r="E741">
        <v>1986</v>
      </c>
      <c r="F741">
        <v>1</v>
      </c>
      <c r="G741">
        <v>8</v>
      </c>
      <c r="H741" s="41">
        <v>-7</v>
      </c>
      <c r="I741" s="41">
        <v>-17.5</v>
      </c>
      <c r="J741">
        <v>0</v>
      </c>
      <c r="AC741">
        <v>0</v>
      </c>
    </row>
    <row r="742" spans="1:29">
      <c r="A742" s="42">
        <v>-82.9</v>
      </c>
      <c r="B742" s="42">
        <v>42.033333333333339</v>
      </c>
      <c r="C742" s="43">
        <v>191</v>
      </c>
      <c r="D742">
        <v>6133360</v>
      </c>
      <c r="E742">
        <v>1986</v>
      </c>
      <c r="F742">
        <v>1</v>
      </c>
      <c r="G742">
        <v>9</v>
      </c>
      <c r="H742" s="41">
        <v>0.5</v>
      </c>
      <c r="I742" s="41">
        <v>-9</v>
      </c>
      <c r="J742">
        <v>0</v>
      </c>
      <c r="AC742">
        <v>0</v>
      </c>
    </row>
    <row r="743" spans="1:29">
      <c r="A743" s="42">
        <v>-82.9</v>
      </c>
      <c r="B743" s="42">
        <v>42.033333333333339</v>
      </c>
      <c r="C743" s="43">
        <v>191</v>
      </c>
      <c r="D743">
        <v>6133360</v>
      </c>
      <c r="E743">
        <v>1986</v>
      </c>
      <c r="F743">
        <v>1</v>
      </c>
      <c r="G743">
        <v>10</v>
      </c>
      <c r="H743" s="41">
        <v>1</v>
      </c>
      <c r="I743" s="41">
        <v>-1.5</v>
      </c>
      <c r="J743">
        <v>0</v>
      </c>
      <c r="AC743">
        <v>0</v>
      </c>
    </row>
    <row r="744" spans="1:29">
      <c r="A744" s="42">
        <v>-82.9</v>
      </c>
      <c r="B744" s="42">
        <v>42.033333333333339</v>
      </c>
      <c r="C744" s="43">
        <v>191</v>
      </c>
      <c r="D744">
        <v>6133360</v>
      </c>
      <c r="E744">
        <v>1986</v>
      </c>
      <c r="F744">
        <v>1</v>
      </c>
      <c r="G744">
        <v>11</v>
      </c>
      <c r="H744" s="41">
        <v>2.5</v>
      </c>
      <c r="I744" s="41">
        <v>-6</v>
      </c>
      <c r="J744">
        <v>0</v>
      </c>
      <c r="AC744">
        <v>0</v>
      </c>
    </row>
    <row r="745" spans="1:29">
      <c r="A745" s="42">
        <v>-82.9</v>
      </c>
      <c r="B745" s="42">
        <v>42.033333333333339</v>
      </c>
      <c r="C745" s="43">
        <v>191</v>
      </c>
      <c r="D745">
        <v>6133360</v>
      </c>
      <c r="E745">
        <v>1986</v>
      </c>
      <c r="F745">
        <v>1</v>
      </c>
      <c r="G745">
        <v>12</v>
      </c>
      <c r="H745" s="41">
        <v>3</v>
      </c>
      <c r="I745" s="41">
        <v>0.5</v>
      </c>
      <c r="J745">
        <v>1.2</v>
      </c>
      <c r="AC745">
        <v>1.2</v>
      </c>
    </row>
    <row r="746" spans="1:29">
      <c r="A746" s="42">
        <v>-82.9</v>
      </c>
      <c r="B746" s="42">
        <v>42.033333333333339</v>
      </c>
      <c r="C746" s="43">
        <v>191</v>
      </c>
      <c r="D746">
        <v>6133360</v>
      </c>
      <c r="E746">
        <v>1986</v>
      </c>
      <c r="F746">
        <v>1</v>
      </c>
      <c r="G746">
        <v>13</v>
      </c>
      <c r="H746" s="41">
        <v>-8</v>
      </c>
      <c r="I746" s="41">
        <v>-10.5</v>
      </c>
      <c r="J746">
        <v>1.2</v>
      </c>
      <c r="AC746">
        <v>1.2</v>
      </c>
    </row>
    <row r="747" spans="1:29">
      <c r="A747" s="42">
        <v>-82.9</v>
      </c>
      <c r="B747" s="42">
        <v>42.033333333333339</v>
      </c>
      <c r="C747" s="43">
        <v>191</v>
      </c>
      <c r="D747">
        <v>6133360</v>
      </c>
      <c r="E747">
        <v>1986</v>
      </c>
      <c r="F747">
        <v>1</v>
      </c>
      <c r="G747">
        <v>14</v>
      </c>
      <c r="H747" s="41">
        <v>-5</v>
      </c>
      <c r="I747" s="41">
        <v>-11</v>
      </c>
      <c r="J747">
        <v>0.8</v>
      </c>
      <c r="AC747">
        <v>0.8</v>
      </c>
    </row>
    <row r="748" spans="1:29">
      <c r="A748" s="42">
        <v>-82.9</v>
      </c>
      <c r="B748" s="42">
        <v>42.033333333333339</v>
      </c>
      <c r="C748" s="43">
        <v>191</v>
      </c>
      <c r="D748">
        <v>6133360</v>
      </c>
      <c r="E748">
        <v>1986</v>
      </c>
      <c r="F748">
        <v>1</v>
      </c>
      <c r="G748">
        <v>15</v>
      </c>
      <c r="H748" s="41">
        <v>-4</v>
      </c>
      <c r="I748" s="41">
        <v>-20.5</v>
      </c>
      <c r="J748">
        <v>0</v>
      </c>
      <c r="AC748">
        <v>0</v>
      </c>
    </row>
    <row r="749" spans="1:29">
      <c r="A749" s="42">
        <v>-82.9</v>
      </c>
      <c r="B749" s="42">
        <v>42.033333333333339</v>
      </c>
      <c r="C749" s="43">
        <v>191</v>
      </c>
      <c r="D749">
        <v>6133360</v>
      </c>
      <c r="E749">
        <v>1986</v>
      </c>
      <c r="F749">
        <v>1</v>
      </c>
      <c r="G749">
        <v>16</v>
      </c>
      <c r="H749" s="41">
        <v>5.5</v>
      </c>
      <c r="I749" s="41">
        <v>-10</v>
      </c>
      <c r="J749">
        <v>0</v>
      </c>
      <c r="AC749">
        <v>0</v>
      </c>
    </row>
    <row r="750" spans="1:29">
      <c r="A750" s="42">
        <v>-82.9</v>
      </c>
      <c r="B750" s="42">
        <v>42.033333333333339</v>
      </c>
      <c r="C750" s="43">
        <v>191</v>
      </c>
      <c r="D750">
        <v>6133360</v>
      </c>
      <c r="E750">
        <v>1986</v>
      </c>
      <c r="F750">
        <v>1</v>
      </c>
      <c r="G750">
        <v>17</v>
      </c>
      <c r="H750" s="41">
        <v>7</v>
      </c>
      <c r="I750" s="41">
        <v>0</v>
      </c>
      <c r="J750">
        <v>0</v>
      </c>
      <c r="AC750">
        <v>0</v>
      </c>
    </row>
    <row r="751" spans="1:29">
      <c r="A751" s="42">
        <v>-82.9</v>
      </c>
      <c r="B751" s="42">
        <v>42.033333333333339</v>
      </c>
      <c r="C751" s="43">
        <v>191</v>
      </c>
      <c r="D751">
        <v>6133360</v>
      </c>
      <c r="E751">
        <v>1986</v>
      </c>
      <c r="F751">
        <v>1</v>
      </c>
      <c r="G751">
        <v>18</v>
      </c>
      <c r="H751" s="41">
        <v>8</v>
      </c>
      <c r="I751" s="41">
        <v>3</v>
      </c>
      <c r="J751">
        <v>5</v>
      </c>
      <c r="AC751">
        <v>5</v>
      </c>
    </row>
    <row r="752" spans="1:29">
      <c r="A752" s="42">
        <v>-82.9</v>
      </c>
      <c r="B752" s="42">
        <v>42.033333333333339</v>
      </c>
      <c r="C752" s="43">
        <v>191</v>
      </c>
      <c r="D752">
        <v>6133360</v>
      </c>
      <c r="E752">
        <v>1986</v>
      </c>
      <c r="F752">
        <v>1</v>
      </c>
      <c r="G752">
        <v>19</v>
      </c>
      <c r="H752" s="41">
        <v>2</v>
      </c>
      <c r="I752" s="41">
        <v>-1</v>
      </c>
      <c r="J752">
        <v>0.6</v>
      </c>
      <c r="AC752">
        <v>0.6</v>
      </c>
    </row>
    <row r="753" spans="1:29">
      <c r="A753" s="42">
        <v>-82.9</v>
      </c>
      <c r="B753" s="42">
        <v>42.033333333333339</v>
      </c>
      <c r="C753" s="43">
        <v>191</v>
      </c>
      <c r="D753">
        <v>6133360</v>
      </c>
      <c r="E753">
        <v>1986</v>
      </c>
      <c r="F753">
        <v>1</v>
      </c>
      <c r="G753">
        <v>20</v>
      </c>
      <c r="H753" s="41">
        <v>1</v>
      </c>
      <c r="I753" s="41">
        <v>-0.5</v>
      </c>
      <c r="J753">
        <v>0</v>
      </c>
      <c r="AC753">
        <v>0</v>
      </c>
    </row>
    <row r="754" spans="1:29">
      <c r="A754" s="42">
        <v>-82.9</v>
      </c>
      <c r="B754" s="42">
        <v>42.033333333333339</v>
      </c>
      <c r="C754" s="43">
        <v>191</v>
      </c>
      <c r="D754">
        <v>6133360</v>
      </c>
      <c r="E754">
        <v>1986</v>
      </c>
      <c r="F754">
        <v>1</v>
      </c>
      <c r="G754">
        <v>21</v>
      </c>
      <c r="H754" s="41">
        <v>5.5</v>
      </c>
      <c r="I754" s="41">
        <v>-2</v>
      </c>
      <c r="J754">
        <v>0</v>
      </c>
      <c r="AC754">
        <v>0</v>
      </c>
    </row>
    <row r="755" spans="1:29">
      <c r="A755" s="42">
        <v>-82.9</v>
      </c>
      <c r="B755" s="42">
        <v>42.033333333333339</v>
      </c>
      <c r="C755" s="43">
        <v>191</v>
      </c>
      <c r="D755">
        <v>6133360</v>
      </c>
      <c r="E755">
        <v>1986</v>
      </c>
      <c r="F755">
        <v>1</v>
      </c>
      <c r="G755">
        <v>22</v>
      </c>
      <c r="H755" s="41">
        <v>4</v>
      </c>
      <c r="I755" s="41">
        <v>0.5</v>
      </c>
      <c r="J755">
        <v>0</v>
      </c>
      <c r="AC755">
        <v>0</v>
      </c>
    </row>
    <row r="756" spans="1:29">
      <c r="A756" s="42">
        <v>-82.9</v>
      </c>
      <c r="B756" s="42">
        <v>42.033333333333339</v>
      </c>
      <c r="C756" s="43">
        <v>191</v>
      </c>
      <c r="D756">
        <v>6133360</v>
      </c>
      <c r="E756">
        <v>1986</v>
      </c>
      <c r="F756">
        <v>1</v>
      </c>
      <c r="G756">
        <v>23</v>
      </c>
      <c r="H756" s="41">
        <v>0</v>
      </c>
      <c r="I756" s="41">
        <v>-6.5</v>
      </c>
      <c r="J756">
        <v>0</v>
      </c>
      <c r="AC756">
        <v>0</v>
      </c>
    </row>
    <row r="757" spans="1:29">
      <c r="A757" s="42">
        <v>-82.9</v>
      </c>
      <c r="B757" s="42">
        <v>42.033333333333339</v>
      </c>
      <c r="C757" s="43">
        <v>191</v>
      </c>
      <c r="D757">
        <v>6133360</v>
      </c>
      <c r="E757">
        <v>1986</v>
      </c>
      <c r="F757">
        <v>1</v>
      </c>
      <c r="G757">
        <v>24</v>
      </c>
      <c r="H757" s="41">
        <v>3</v>
      </c>
      <c r="I757" s="41">
        <v>-7</v>
      </c>
      <c r="J757">
        <v>1.2</v>
      </c>
      <c r="AC757">
        <v>1.2</v>
      </c>
    </row>
    <row r="758" spans="1:29">
      <c r="A758" s="42">
        <v>-82.9</v>
      </c>
      <c r="B758" s="42">
        <v>42.033333333333339</v>
      </c>
      <c r="C758" s="43">
        <v>191</v>
      </c>
      <c r="D758">
        <v>6133360</v>
      </c>
      <c r="E758">
        <v>1986</v>
      </c>
      <c r="F758">
        <v>1</v>
      </c>
      <c r="G758">
        <v>25</v>
      </c>
      <c r="H758" s="41">
        <v>2</v>
      </c>
      <c r="I758" s="41">
        <v>-3</v>
      </c>
      <c r="J758">
        <v>0</v>
      </c>
      <c r="AC758">
        <v>0</v>
      </c>
    </row>
    <row r="759" spans="1:29">
      <c r="A759" s="42">
        <v>-82.9</v>
      </c>
      <c r="B759" s="42">
        <v>42.033333333333339</v>
      </c>
      <c r="C759" s="43">
        <v>191</v>
      </c>
      <c r="D759">
        <v>6133360</v>
      </c>
      <c r="E759">
        <v>1986</v>
      </c>
      <c r="F759">
        <v>1</v>
      </c>
      <c r="G759">
        <v>26</v>
      </c>
      <c r="H759" s="41">
        <v>-2.5</v>
      </c>
      <c r="I759" s="41">
        <v>-4.5</v>
      </c>
      <c r="J759">
        <v>1</v>
      </c>
      <c r="AC759">
        <v>1</v>
      </c>
    </row>
    <row r="760" spans="1:29">
      <c r="A760" s="42">
        <v>-82.9</v>
      </c>
      <c r="B760" s="42">
        <v>42.033333333333339</v>
      </c>
      <c r="C760" s="43">
        <v>191</v>
      </c>
      <c r="D760">
        <v>6133360</v>
      </c>
      <c r="E760">
        <v>1986</v>
      </c>
      <c r="F760">
        <v>1</v>
      </c>
      <c r="G760">
        <v>27</v>
      </c>
      <c r="H760" s="41">
        <v>-14</v>
      </c>
      <c r="I760" s="41">
        <v>-19</v>
      </c>
      <c r="J760">
        <v>0</v>
      </c>
      <c r="AC760">
        <v>0</v>
      </c>
    </row>
    <row r="761" spans="1:29">
      <c r="A761" s="42">
        <v>-82.9</v>
      </c>
      <c r="B761" s="42">
        <v>42.033333333333339</v>
      </c>
      <c r="C761" s="43">
        <v>191</v>
      </c>
      <c r="D761">
        <v>6133360</v>
      </c>
      <c r="E761">
        <v>1986</v>
      </c>
      <c r="F761">
        <v>1</v>
      </c>
      <c r="G761">
        <v>28</v>
      </c>
      <c r="H761" s="41">
        <v>-8.5</v>
      </c>
      <c r="I761" s="41">
        <v>-17.5</v>
      </c>
      <c r="J761">
        <v>4</v>
      </c>
      <c r="AC761">
        <v>4</v>
      </c>
    </row>
    <row r="762" spans="1:29">
      <c r="A762" s="42">
        <v>-82.9</v>
      </c>
      <c r="B762" s="42">
        <v>42.033333333333339</v>
      </c>
      <c r="C762" s="43">
        <v>191</v>
      </c>
      <c r="D762">
        <v>6133360</v>
      </c>
      <c r="E762">
        <v>1986</v>
      </c>
      <c r="F762">
        <v>1</v>
      </c>
      <c r="G762">
        <v>29</v>
      </c>
      <c r="H762" s="41">
        <v>-6</v>
      </c>
      <c r="I762" s="41">
        <v>-11.5</v>
      </c>
      <c r="J762">
        <v>1</v>
      </c>
      <c r="AC762">
        <v>1</v>
      </c>
    </row>
    <row r="763" spans="1:29">
      <c r="A763" s="42">
        <v>-82.9</v>
      </c>
      <c r="B763" s="42">
        <v>42.033333333333339</v>
      </c>
      <c r="C763" s="43">
        <v>191</v>
      </c>
      <c r="D763">
        <v>6133360</v>
      </c>
      <c r="E763">
        <v>1986</v>
      </c>
      <c r="F763">
        <v>1</v>
      </c>
      <c r="G763">
        <v>30</v>
      </c>
      <c r="H763" s="41">
        <v>-6.5</v>
      </c>
      <c r="I763" s="41">
        <v>-17</v>
      </c>
      <c r="J763">
        <v>0</v>
      </c>
      <c r="AC763">
        <v>0</v>
      </c>
    </row>
    <row r="764" spans="1:29">
      <c r="A764" s="42">
        <v>-82.9</v>
      </c>
      <c r="B764" s="42">
        <v>42.033333333333339</v>
      </c>
      <c r="C764" s="43">
        <v>191</v>
      </c>
      <c r="D764">
        <v>6133360</v>
      </c>
      <c r="E764">
        <v>1986</v>
      </c>
      <c r="F764">
        <v>1</v>
      </c>
      <c r="G764">
        <v>31</v>
      </c>
      <c r="H764" s="41">
        <v>-2.5</v>
      </c>
      <c r="I764" s="41">
        <v>-12</v>
      </c>
      <c r="J764">
        <v>0</v>
      </c>
      <c r="AC764">
        <v>0</v>
      </c>
    </row>
    <row r="765" spans="1:29">
      <c r="A765" s="42">
        <v>-82.9</v>
      </c>
      <c r="B765" s="42">
        <v>42.033333333333339</v>
      </c>
      <c r="C765" s="43">
        <v>191</v>
      </c>
      <c r="D765">
        <v>6133360</v>
      </c>
      <c r="E765">
        <v>1986</v>
      </c>
      <c r="F765">
        <v>2</v>
      </c>
      <c r="G765">
        <v>1</v>
      </c>
      <c r="H765" s="41">
        <v>5.5</v>
      </c>
      <c r="I765" s="41">
        <v>-5.5</v>
      </c>
      <c r="J765">
        <v>1.8</v>
      </c>
      <c r="AC765">
        <v>1.8</v>
      </c>
    </row>
    <row r="766" spans="1:29">
      <c r="A766" s="42">
        <v>-82.9</v>
      </c>
      <c r="B766" s="42">
        <v>42.033333333333339</v>
      </c>
      <c r="C766" s="43">
        <v>191</v>
      </c>
      <c r="D766">
        <v>6133360</v>
      </c>
      <c r="E766">
        <v>1986</v>
      </c>
      <c r="F766">
        <v>2</v>
      </c>
      <c r="G766">
        <v>2</v>
      </c>
      <c r="H766" s="41">
        <v>-0.5</v>
      </c>
      <c r="I766" s="41">
        <v>-1</v>
      </c>
      <c r="J766">
        <v>0</v>
      </c>
      <c r="AC766">
        <v>0</v>
      </c>
    </row>
    <row r="767" spans="1:29">
      <c r="A767" s="42">
        <v>-82.9</v>
      </c>
      <c r="B767" s="42">
        <v>42.033333333333339</v>
      </c>
      <c r="C767" s="43">
        <v>191</v>
      </c>
      <c r="D767">
        <v>6133360</v>
      </c>
      <c r="E767">
        <v>1986</v>
      </c>
      <c r="F767">
        <v>2</v>
      </c>
      <c r="G767">
        <v>3</v>
      </c>
      <c r="H767" s="41">
        <v>0.5</v>
      </c>
      <c r="I767" s="41">
        <v>-2.5</v>
      </c>
      <c r="J767">
        <v>2.6</v>
      </c>
      <c r="AC767">
        <v>2.6</v>
      </c>
    </row>
    <row r="768" spans="1:29">
      <c r="A768" s="42">
        <v>-82.9</v>
      </c>
      <c r="B768" s="42">
        <v>42.033333333333339</v>
      </c>
      <c r="C768" s="43">
        <v>191</v>
      </c>
      <c r="D768">
        <v>6133360</v>
      </c>
      <c r="E768">
        <v>1986</v>
      </c>
      <c r="F768">
        <v>2</v>
      </c>
      <c r="G768">
        <v>4</v>
      </c>
      <c r="H768" s="41">
        <v>2</v>
      </c>
      <c r="I768" s="41">
        <v>-1.5</v>
      </c>
      <c r="J768">
        <v>19.399999999999999</v>
      </c>
      <c r="AC768">
        <v>19.399999999999999</v>
      </c>
    </row>
    <row r="769" spans="1:29">
      <c r="A769" s="42">
        <v>-82.9</v>
      </c>
      <c r="B769" s="42">
        <v>42.033333333333339</v>
      </c>
      <c r="C769" s="43">
        <v>191</v>
      </c>
      <c r="D769">
        <v>6133360</v>
      </c>
      <c r="E769">
        <v>1986</v>
      </c>
      <c r="F769">
        <v>2</v>
      </c>
      <c r="G769">
        <v>5</v>
      </c>
      <c r="H769" s="41">
        <v>1</v>
      </c>
      <c r="I769" s="41">
        <v>-0.5</v>
      </c>
      <c r="J769">
        <v>0.2</v>
      </c>
      <c r="AC769">
        <v>0.2</v>
      </c>
    </row>
    <row r="770" spans="1:29">
      <c r="A770" s="42">
        <v>-82.9</v>
      </c>
      <c r="B770" s="42">
        <v>42.033333333333339</v>
      </c>
      <c r="C770" s="43">
        <v>191</v>
      </c>
      <c r="D770">
        <v>6133360</v>
      </c>
      <c r="E770">
        <v>1986</v>
      </c>
      <c r="F770">
        <v>2</v>
      </c>
      <c r="G770">
        <v>6</v>
      </c>
      <c r="H770" s="41">
        <v>-1.5</v>
      </c>
      <c r="I770" s="41">
        <v>-4</v>
      </c>
      <c r="J770">
        <v>6</v>
      </c>
      <c r="AC770">
        <v>6</v>
      </c>
    </row>
    <row r="771" spans="1:29">
      <c r="A771" s="42">
        <v>-82.9</v>
      </c>
      <c r="B771" s="42">
        <v>42.033333333333339</v>
      </c>
      <c r="C771" s="43">
        <v>191</v>
      </c>
      <c r="D771">
        <v>6133360</v>
      </c>
      <c r="E771">
        <v>1986</v>
      </c>
      <c r="F771">
        <v>2</v>
      </c>
      <c r="G771">
        <v>7</v>
      </c>
      <c r="H771" s="41">
        <v>-1.5</v>
      </c>
      <c r="I771" s="41">
        <v>-5</v>
      </c>
      <c r="J771">
        <v>7.3</v>
      </c>
      <c r="AC771">
        <v>7.3</v>
      </c>
    </row>
    <row r="772" spans="1:29">
      <c r="A772" s="42">
        <v>-82.9</v>
      </c>
      <c r="B772" s="42">
        <v>42.033333333333339</v>
      </c>
      <c r="C772" s="43">
        <v>191</v>
      </c>
      <c r="D772">
        <v>6133360</v>
      </c>
      <c r="E772">
        <v>1986</v>
      </c>
      <c r="F772">
        <v>2</v>
      </c>
      <c r="G772">
        <v>8</v>
      </c>
      <c r="H772" s="41">
        <v>-2.5</v>
      </c>
      <c r="I772" s="41">
        <v>-7</v>
      </c>
      <c r="J772">
        <v>0</v>
      </c>
      <c r="AC772">
        <v>0</v>
      </c>
    </row>
    <row r="773" spans="1:29">
      <c r="A773" s="42">
        <v>-82.9</v>
      </c>
      <c r="B773" s="42">
        <v>42.033333333333339</v>
      </c>
      <c r="C773" s="43">
        <v>191</v>
      </c>
      <c r="D773">
        <v>6133360</v>
      </c>
      <c r="E773">
        <v>1986</v>
      </c>
      <c r="F773">
        <v>2</v>
      </c>
      <c r="G773">
        <v>9</v>
      </c>
      <c r="H773" s="41">
        <v>-2.5</v>
      </c>
      <c r="I773" s="41">
        <v>-4</v>
      </c>
      <c r="J773">
        <v>0</v>
      </c>
      <c r="AC773">
        <v>0</v>
      </c>
    </row>
    <row r="774" spans="1:29">
      <c r="A774" s="42">
        <v>-82.9</v>
      </c>
      <c r="B774" s="42">
        <v>42.033333333333339</v>
      </c>
      <c r="C774" s="43">
        <v>191</v>
      </c>
      <c r="D774">
        <v>6133360</v>
      </c>
      <c r="E774">
        <v>1986</v>
      </c>
      <c r="F774">
        <v>2</v>
      </c>
      <c r="G774">
        <v>10</v>
      </c>
      <c r="H774" s="41">
        <v>-6.5</v>
      </c>
      <c r="I774" s="41">
        <v>-11</v>
      </c>
      <c r="J774">
        <v>0</v>
      </c>
      <c r="AC774">
        <v>0</v>
      </c>
    </row>
    <row r="775" spans="1:29">
      <c r="A775" s="42">
        <v>-82.9</v>
      </c>
      <c r="B775" s="42">
        <v>42.033333333333339</v>
      </c>
      <c r="C775" s="43">
        <v>191</v>
      </c>
      <c r="D775">
        <v>6133360</v>
      </c>
      <c r="E775">
        <v>1986</v>
      </c>
      <c r="F775">
        <v>2</v>
      </c>
      <c r="G775">
        <v>11</v>
      </c>
      <c r="H775" s="41">
        <v>-5</v>
      </c>
      <c r="I775" s="41">
        <v>-16</v>
      </c>
      <c r="J775">
        <v>0</v>
      </c>
      <c r="AC775">
        <v>0</v>
      </c>
    </row>
    <row r="776" spans="1:29">
      <c r="A776" s="42">
        <v>-82.9</v>
      </c>
      <c r="B776" s="42">
        <v>42.033333333333339</v>
      </c>
      <c r="C776" s="43">
        <v>191</v>
      </c>
      <c r="D776">
        <v>6133360</v>
      </c>
      <c r="E776">
        <v>1986</v>
      </c>
      <c r="F776">
        <v>2</v>
      </c>
      <c r="G776">
        <v>12</v>
      </c>
      <c r="H776" s="41">
        <v>-7.5</v>
      </c>
      <c r="I776" s="41">
        <v>-16.5</v>
      </c>
      <c r="J776">
        <v>0</v>
      </c>
      <c r="AC776">
        <v>0</v>
      </c>
    </row>
    <row r="777" spans="1:29">
      <c r="A777" s="42">
        <v>-82.9</v>
      </c>
      <c r="B777" s="42">
        <v>42.033333333333339</v>
      </c>
      <c r="C777" s="43">
        <v>191</v>
      </c>
      <c r="D777">
        <v>6133360</v>
      </c>
      <c r="E777">
        <v>1986</v>
      </c>
      <c r="F777">
        <v>2</v>
      </c>
      <c r="G777">
        <v>13</v>
      </c>
      <c r="H777" s="41">
        <v>-7</v>
      </c>
      <c r="I777" s="41">
        <v>-15.5</v>
      </c>
      <c r="J777">
        <v>0.2</v>
      </c>
      <c r="AC777">
        <v>0.2</v>
      </c>
    </row>
    <row r="778" spans="1:29">
      <c r="A778" s="42">
        <v>-82.9</v>
      </c>
      <c r="B778" s="42">
        <v>42.033333333333339</v>
      </c>
      <c r="C778" s="43">
        <v>191</v>
      </c>
      <c r="D778">
        <v>6133360</v>
      </c>
      <c r="E778">
        <v>1986</v>
      </c>
      <c r="F778">
        <v>2</v>
      </c>
      <c r="G778">
        <v>14</v>
      </c>
      <c r="H778" s="41">
        <v>-4</v>
      </c>
      <c r="I778" s="41">
        <v>-11</v>
      </c>
      <c r="J778">
        <v>1.6</v>
      </c>
      <c r="AC778">
        <v>1.6</v>
      </c>
    </row>
    <row r="779" spans="1:29">
      <c r="A779" s="42">
        <v>-82.9</v>
      </c>
      <c r="B779" s="42">
        <v>42.033333333333339</v>
      </c>
      <c r="C779" s="43">
        <v>191</v>
      </c>
      <c r="D779">
        <v>6133360</v>
      </c>
      <c r="E779">
        <v>1986</v>
      </c>
      <c r="F779">
        <v>2</v>
      </c>
      <c r="G779">
        <v>15</v>
      </c>
      <c r="H779" s="41">
        <v>-6</v>
      </c>
      <c r="I779" s="41">
        <v>-11</v>
      </c>
      <c r="J779">
        <v>1.6</v>
      </c>
      <c r="AC779">
        <v>1.6</v>
      </c>
    </row>
    <row r="780" spans="1:29">
      <c r="A780" s="42">
        <v>-82.9</v>
      </c>
      <c r="B780" s="42">
        <v>42.033333333333339</v>
      </c>
      <c r="C780" s="43">
        <v>191</v>
      </c>
      <c r="D780">
        <v>6133360</v>
      </c>
      <c r="E780">
        <v>1986</v>
      </c>
      <c r="F780">
        <v>2</v>
      </c>
      <c r="G780">
        <v>16</v>
      </c>
      <c r="H780" s="41">
        <v>-1</v>
      </c>
      <c r="I780" s="41">
        <v>-9.5</v>
      </c>
      <c r="J780">
        <v>15</v>
      </c>
      <c r="AC780">
        <v>15</v>
      </c>
    </row>
    <row r="781" spans="1:29">
      <c r="A781" s="42">
        <v>-82.9</v>
      </c>
      <c r="B781" s="42">
        <v>42.033333333333339</v>
      </c>
      <c r="C781" s="43">
        <v>191</v>
      </c>
      <c r="D781">
        <v>6133360</v>
      </c>
      <c r="E781">
        <v>1986</v>
      </c>
      <c r="F781">
        <v>2</v>
      </c>
      <c r="G781">
        <v>17</v>
      </c>
      <c r="H781" s="41">
        <v>2</v>
      </c>
      <c r="I781" s="41">
        <v>-5</v>
      </c>
      <c r="J781">
        <v>0</v>
      </c>
      <c r="AC781">
        <v>0</v>
      </c>
    </row>
    <row r="782" spans="1:29">
      <c r="A782" s="42">
        <v>-82.9</v>
      </c>
      <c r="B782" s="42">
        <v>42.033333333333339</v>
      </c>
      <c r="C782" s="43">
        <v>191</v>
      </c>
      <c r="D782">
        <v>6133360</v>
      </c>
      <c r="E782">
        <v>1986</v>
      </c>
      <c r="F782">
        <v>2</v>
      </c>
      <c r="G782">
        <v>18</v>
      </c>
      <c r="H782" s="41">
        <v>5.5</v>
      </c>
      <c r="I782" s="41">
        <v>0</v>
      </c>
      <c r="J782">
        <v>4.2</v>
      </c>
      <c r="AC782">
        <v>4.2</v>
      </c>
    </row>
    <row r="783" spans="1:29">
      <c r="A783" s="42">
        <v>-82.9</v>
      </c>
      <c r="B783" s="42">
        <v>42.033333333333339</v>
      </c>
      <c r="C783" s="43">
        <v>191</v>
      </c>
      <c r="D783">
        <v>6133360</v>
      </c>
      <c r="E783">
        <v>1986</v>
      </c>
      <c r="F783">
        <v>2</v>
      </c>
      <c r="G783">
        <v>19</v>
      </c>
      <c r="H783" s="41">
        <v>3</v>
      </c>
      <c r="I783" s="41">
        <v>0</v>
      </c>
      <c r="J783">
        <v>6</v>
      </c>
      <c r="AC783">
        <v>6</v>
      </c>
    </row>
    <row r="784" spans="1:29">
      <c r="A784" s="42">
        <v>-82.9</v>
      </c>
      <c r="B784" s="42">
        <v>42.033333333333339</v>
      </c>
      <c r="C784" s="43">
        <v>191</v>
      </c>
      <c r="D784">
        <v>6133360</v>
      </c>
      <c r="E784">
        <v>1986</v>
      </c>
      <c r="F784">
        <v>2</v>
      </c>
      <c r="G784">
        <v>20</v>
      </c>
      <c r="H784" s="41">
        <v>1.5</v>
      </c>
      <c r="I784" s="41">
        <v>0</v>
      </c>
      <c r="J784">
        <v>22.4</v>
      </c>
      <c r="AC784">
        <v>22.4</v>
      </c>
    </row>
    <row r="785" spans="1:29">
      <c r="A785" s="42">
        <v>-82.9</v>
      </c>
      <c r="B785" s="42">
        <v>42.033333333333339</v>
      </c>
      <c r="C785" s="43">
        <v>191</v>
      </c>
      <c r="D785">
        <v>6133360</v>
      </c>
      <c r="E785">
        <v>1986</v>
      </c>
      <c r="F785">
        <v>2</v>
      </c>
      <c r="G785">
        <v>21</v>
      </c>
      <c r="H785" s="41">
        <v>-4.5</v>
      </c>
      <c r="I785" s="41">
        <v>-6.5</v>
      </c>
      <c r="J785">
        <v>0</v>
      </c>
      <c r="AC785">
        <v>0</v>
      </c>
    </row>
    <row r="786" spans="1:29">
      <c r="A786" s="42">
        <v>-82.9</v>
      </c>
      <c r="B786" s="42">
        <v>42.033333333333339</v>
      </c>
      <c r="C786" s="43">
        <v>191</v>
      </c>
      <c r="D786">
        <v>6133360</v>
      </c>
      <c r="E786">
        <v>1986</v>
      </c>
      <c r="F786">
        <v>2</v>
      </c>
      <c r="G786">
        <v>22</v>
      </c>
      <c r="H786" s="41">
        <v>-2.5</v>
      </c>
      <c r="I786" s="41">
        <v>-12</v>
      </c>
      <c r="J786">
        <v>0</v>
      </c>
      <c r="AC786">
        <v>0</v>
      </c>
    </row>
    <row r="787" spans="1:29">
      <c r="A787" s="42">
        <v>-82.9</v>
      </c>
      <c r="B787" s="42">
        <v>42.033333333333339</v>
      </c>
      <c r="C787" s="43">
        <v>191</v>
      </c>
      <c r="D787">
        <v>6133360</v>
      </c>
      <c r="E787">
        <v>1986</v>
      </c>
      <c r="F787">
        <v>2</v>
      </c>
      <c r="G787">
        <v>23</v>
      </c>
      <c r="H787" s="41">
        <v>-1</v>
      </c>
      <c r="I787" s="41">
        <v>-4.5</v>
      </c>
      <c r="J787">
        <v>0</v>
      </c>
      <c r="AC787">
        <v>0</v>
      </c>
    </row>
    <row r="788" spans="1:29">
      <c r="A788" s="42">
        <v>-82.9</v>
      </c>
      <c r="B788" s="42">
        <v>42.033333333333339</v>
      </c>
      <c r="C788" s="43">
        <v>191</v>
      </c>
      <c r="D788">
        <v>6133360</v>
      </c>
      <c r="E788">
        <v>1986</v>
      </c>
      <c r="F788">
        <v>2</v>
      </c>
      <c r="G788">
        <v>24</v>
      </c>
      <c r="H788" s="41">
        <v>-1.5</v>
      </c>
      <c r="I788" s="41">
        <v>-6.5</v>
      </c>
      <c r="J788">
        <v>0</v>
      </c>
      <c r="AC788">
        <v>0</v>
      </c>
    </row>
    <row r="789" spans="1:29">
      <c r="A789" s="42">
        <v>-82.9</v>
      </c>
      <c r="B789" s="42">
        <v>42.033333333333339</v>
      </c>
      <c r="C789" s="43">
        <v>191</v>
      </c>
      <c r="D789">
        <v>6133360</v>
      </c>
      <c r="E789">
        <v>1986</v>
      </c>
      <c r="F789">
        <v>2</v>
      </c>
      <c r="G789">
        <v>25</v>
      </c>
      <c r="H789" s="41">
        <v>-0.3</v>
      </c>
      <c r="I789" s="41">
        <v>-10.5</v>
      </c>
      <c r="J789">
        <v>0</v>
      </c>
      <c r="AC789">
        <v>0</v>
      </c>
    </row>
    <row r="790" spans="1:29">
      <c r="A790" s="42">
        <v>-82.9</v>
      </c>
      <c r="B790" s="42">
        <v>42.033333333333339</v>
      </c>
      <c r="C790" s="43">
        <v>191</v>
      </c>
      <c r="D790">
        <v>6133360</v>
      </c>
      <c r="E790">
        <v>1986</v>
      </c>
      <c r="F790">
        <v>2</v>
      </c>
      <c r="G790">
        <v>26</v>
      </c>
      <c r="H790" s="41">
        <v>-1.5</v>
      </c>
      <c r="I790" s="41">
        <v>-6</v>
      </c>
      <c r="J790">
        <v>4.2</v>
      </c>
      <c r="AC790">
        <v>4.2</v>
      </c>
    </row>
    <row r="791" spans="1:29">
      <c r="A791" s="42">
        <v>-82.9</v>
      </c>
      <c r="B791" s="42">
        <v>42.033333333333339</v>
      </c>
      <c r="C791" s="43">
        <v>191</v>
      </c>
      <c r="D791">
        <v>6133360</v>
      </c>
      <c r="E791">
        <v>1986</v>
      </c>
      <c r="F791">
        <v>2</v>
      </c>
      <c r="G791">
        <v>27</v>
      </c>
      <c r="H791" s="41">
        <v>-6</v>
      </c>
      <c r="I791" s="41">
        <v>-10.5</v>
      </c>
      <c r="J791">
        <v>0</v>
      </c>
      <c r="AC791">
        <v>0</v>
      </c>
    </row>
    <row r="792" spans="1:29">
      <c r="A792" s="42">
        <v>-82.9</v>
      </c>
      <c r="B792" s="42">
        <v>42.033333333333339</v>
      </c>
      <c r="C792" s="43">
        <v>191</v>
      </c>
      <c r="D792">
        <v>6133360</v>
      </c>
      <c r="E792">
        <v>1986</v>
      </c>
      <c r="F792">
        <v>2</v>
      </c>
      <c r="G792">
        <v>28</v>
      </c>
      <c r="H792" s="41">
        <v>-4.5</v>
      </c>
      <c r="I792" s="41">
        <v>-12</v>
      </c>
      <c r="J792">
        <v>0</v>
      </c>
      <c r="AC792">
        <v>0</v>
      </c>
    </row>
    <row r="793" spans="1:29">
      <c r="A793" s="42">
        <v>-82.9</v>
      </c>
      <c r="B793" s="42">
        <v>42.033333333333339</v>
      </c>
      <c r="C793" s="43">
        <v>191</v>
      </c>
      <c r="D793">
        <v>6133360</v>
      </c>
      <c r="E793">
        <v>1986</v>
      </c>
      <c r="F793">
        <v>3</v>
      </c>
      <c r="G793">
        <v>1</v>
      </c>
      <c r="H793" s="41">
        <v>-2</v>
      </c>
      <c r="I793" s="41">
        <v>-13</v>
      </c>
      <c r="J793">
        <v>0</v>
      </c>
      <c r="AC793">
        <v>0</v>
      </c>
    </row>
    <row r="794" spans="1:29">
      <c r="A794" s="42">
        <v>-82.9</v>
      </c>
      <c r="B794" s="42">
        <v>42.033333333333339</v>
      </c>
      <c r="C794" s="43">
        <v>191</v>
      </c>
      <c r="D794">
        <v>6133360</v>
      </c>
      <c r="E794">
        <v>1986</v>
      </c>
      <c r="F794">
        <v>3</v>
      </c>
      <c r="G794">
        <v>2</v>
      </c>
      <c r="H794" s="41">
        <v>2</v>
      </c>
      <c r="I794" s="41">
        <v>-6</v>
      </c>
      <c r="J794">
        <v>1.2</v>
      </c>
      <c r="AC794">
        <v>1.2</v>
      </c>
    </row>
    <row r="795" spans="1:29">
      <c r="A795" s="42">
        <v>-82.9</v>
      </c>
      <c r="B795" s="42">
        <v>42.033333333333339</v>
      </c>
      <c r="C795" s="43">
        <v>191</v>
      </c>
      <c r="D795">
        <v>6133360</v>
      </c>
      <c r="E795">
        <v>1986</v>
      </c>
      <c r="F795">
        <v>3</v>
      </c>
      <c r="G795">
        <v>3</v>
      </c>
      <c r="H795" s="41">
        <v>1.5</v>
      </c>
      <c r="I795" s="41">
        <v>-0.5</v>
      </c>
      <c r="J795">
        <v>0.4</v>
      </c>
      <c r="AC795">
        <v>0.4</v>
      </c>
    </row>
    <row r="796" spans="1:29">
      <c r="A796" s="42">
        <v>-82.9</v>
      </c>
      <c r="B796" s="42">
        <v>42.033333333333339</v>
      </c>
      <c r="C796" s="43">
        <v>191</v>
      </c>
      <c r="D796">
        <v>6133360</v>
      </c>
      <c r="E796">
        <v>1986</v>
      </c>
      <c r="F796">
        <v>3</v>
      </c>
      <c r="G796">
        <v>4</v>
      </c>
      <c r="H796" s="41">
        <v>3</v>
      </c>
      <c r="I796" s="41">
        <v>-0.5</v>
      </c>
      <c r="J796">
        <v>0</v>
      </c>
      <c r="AC796">
        <v>0</v>
      </c>
    </row>
    <row r="797" spans="1:29">
      <c r="A797" s="42">
        <v>-82.9</v>
      </c>
      <c r="B797" s="42">
        <v>42.033333333333339</v>
      </c>
      <c r="C797" s="43">
        <v>191</v>
      </c>
      <c r="D797">
        <v>6133360</v>
      </c>
      <c r="E797">
        <v>1986</v>
      </c>
      <c r="F797">
        <v>3</v>
      </c>
      <c r="G797">
        <v>5</v>
      </c>
      <c r="H797" s="41">
        <v>2</v>
      </c>
      <c r="I797" s="41">
        <v>-2</v>
      </c>
      <c r="J797">
        <v>7.4</v>
      </c>
      <c r="AC797">
        <v>7.4</v>
      </c>
    </row>
    <row r="798" spans="1:29">
      <c r="A798" s="42">
        <v>-82.9</v>
      </c>
      <c r="B798" s="42">
        <v>42.033333333333339</v>
      </c>
      <c r="C798" s="43">
        <v>191</v>
      </c>
      <c r="D798">
        <v>6133360</v>
      </c>
      <c r="E798">
        <v>1986</v>
      </c>
      <c r="F798">
        <v>3</v>
      </c>
      <c r="G798">
        <v>6</v>
      </c>
      <c r="H798" s="41">
        <v>0.5</v>
      </c>
      <c r="I798" s="41">
        <v>-1</v>
      </c>
      <c r="J798">
        <v>0.4</v>
      </c>
      <c r="AC798">
        <v>0.4</v>
      </c>
    </row>
    <row r="799" spans="1:29">
      <c r="A799" s="42">
        <v>-82.9</v>
      </c>
      <c r="B799" s="42">
        <v>42.033333333333339</v>
      </c>
      <c r="C799" s="43">
        <v>191</v>
      </c>
      <c r="D799">
        <v>6133360</v>
      </c>
      <c r="E799">
        <v>1986</v>
      </c>
      <c r="F799">
        <v>3</v>
      </c>
      <c r="G799">
        <v>7</v>
      </c>
      <c r="H799" s="41">
        <v>-10</v>
      </c>
      <c r="I799" s="41">
        <v>-14</v>
      </c>
      <c r="J799">
        <v>0</v>
      </c>
      <c r="AC799">
        <v>0</v>
      </c>
    </row>
    <row r="800" spans="1:29">
      <c r="A800" s="42">
        <v>-82.9</v>
      </c>
      <c r="B800" s="42">
        <v>42.033333333333339</v>
      </c>
      <c r="C800" s="43">
        <v>191</v>
      </c>
      <c r="D800">
        <v>6133360</v>
      </c>
      <c r="E800">
        <v>1986</v>
      </c>
      <c r="F800">
        <v>3</v>
      </c>
      <c r="G800">
        <v>8</v>
      </c>
      <c r="H800" s="41">
        <v>1.5</v>
      </c>
      <c r="I800" s="41">
        <v>-17</v>
      </c>
      <c r="J800">
        <v>0</v>
      </c>
      <c r="AC800">
        <v>0</v>
      </c>
    </row>
    <row r="801" spans="1:29">
      <c r="A801" s="42">
        <v>-82.9</v>
      </c>
      <c r="B801" s="42">
        <v>42.033333333333339</v>
      </c>
      <c r="C801" s="43">
        <v>191</v>
      </c>
      <c r="D801">
        <v>6133360</v>
      </c>
      <c r="E801">
        <v>1986</v>
      </c>
      <c r="F801">
        <v>3</v>
      </c>
      <c r="G801">
        <v>9</v>
      </c>
      <c r="H801" s="41">
        <v>9</v>
      </c>
      <c r="I801" s="41">
        <v>-5.5</v>
      </c>
      <c r="J801">
        <v>0</v>
      </c>
      <c r="AC801">
        <v>0</v>
      </c>
    </row>
    <row r="802" spans="1:29">
      <c r="A802" s="42">
        <v>-82.9</v>
      </c>
      <c r="B802" s="42">
        <v>42.033333333333339</v>
      </c>
      <c r="C802" s="43">
        <v>191</v>
      </c>
      <c r="D802">
        <v>6133360</v>
      </c>
      <c r="E802">
        <v>1986</v>
      </c>
      <c r="F802">
        <v>3</v>
      </c>
      <c r="G802">
        <v>10</v>
      </c>
      <c r="H802" s="41">
        <v>12.5</v>
      </c>
      <c r="I802" s="41">
        <v>3</v>
      </c>
      <c r="J802">
        <v>4.0999999999999996</v>
      </c>
      <c r="AC802">
        <v>4.0999999999999996</v>
      </c>
    </row>
    <row r="803" spans="1:29">
      <c r="A803" s="42">
        <v>-82.9</v>
      </c>
      <c r="B803" s="42">
        <v>42.033333333333339</v>
      </c>
      <c r="C803" s="43">
        <v>191</v>
      </c>
      <c r="D803">
        <v>6133360</v>
      </c>
      <c r="E803">
        <v>1986</v>
      </c>
      <c r="F803">
        <v>3</v>
      </c>
      <c r="G803">
        <v>11</v>
      </c>
      <c r="H803" s="41">
        <v>4</v>
      </c>
      <c r="I803" s="41">
        <v>0</v>
      </c>
      <c r="J803">
        <v>0</v>
      </c>
      <c r="AC803">
        <v>0</v>
      </c>
    </row>
    <row r="804" spans="1:29">
      <c r="A804" s="42">
        <v>-82.9</v>
      </c>
      <c r="B804" s="42">
        <v>42.033333333333339</v>
      </c>
      <c r="C804" s="43">
        <v>191</v>
      </c>
      <c r="D804">
        <v>6133360</v>
      </c>
      <c r="E804">
        <v>1986</v>
      </c>
      <c r="F804">
        <v>3</v>
      </c>
      <c r="G804">
        <v>12</v>
      </c>
      <c r="H804" s="41">
        <v>3.5</v>
      </c>
      <c r="I804" s="41">
        <v>-2.5</v>
      </c>
      <c r="J804">
        <v>11.5</v>
      </c>
      <c r="AC804">
        <v>11.5</v>
      </c>
    </row>
    <row r="805" spans="1:29">
      <c r="A805" s="42">
        <v>-82.9</v>
      </c>
      <c r="B805" s="42">
        <v>42.033333333333339</v>
      </c>
      <c r="C805" s="43">
        <v>191</v>
      </c>
      <c r="D805">
        <v>6133360</v>
      </c>
      <c r="E805">
        <v>1986</v>
      </c>
      <c r="F805">
        <v>3</v>
      </c>
      <c r="G805">
        <v>13</v>
      </c>
      <c r="H805" s="41">
        <v>7.5</v>
      </c>
      <c r="I805" s="41">
        <v>1</v>
      </c>
      <c r="J805">
        <v>0.6</v>
      </c>
      <c r="AC805">
        <v>0.6</v>
      </c>
    </row>
    <row r="806" spans="1:29">
      <c r="A806" s="42">
        <v>-82.9</v>
      </c>
      <c r="B806" s="42">
        <v>42.033333333333339</v>
      </c>
      <c r="C806" s="43">
        <v>191</v>
      </c>
      <c r="D806">
        <v>6133360</v>
      </c>
      <c r="E806">
        <v>1986</v>
      </c>
      <c r="F806">
        <v>3</v>
      </c>
      <c r="G806">
        <v>14</v>
      </c>
      <c r="H806" s="41">
        <v>9</v>
      </c>
      <c r="I806" s="41">
        <v>2.5</v>
      </c>
      <c r="J806">
        <v>0</v>
      </c>
      <c r="AC806">
        <v>0</v>
      </c>
    </row>
    <row r="807" spans="1:29">
      <c r="A807" s="42">
        <v>-82.9</v>
      </c>
      <c r="B807" s="42">
        <v>42.033333333333339</v>
      </c>
      <c r="C807" s="43">
        <v>191</v>
      </c>
      <c r="D807">
        <v>6133360</v>
      </c>
      <c r="E807">
        <v>1986</v>
      </c>
      <c r="F807">
        <v>3</v>
      </c>
      <c r="G807">
        <v>15</v>
      </c>
      <c r="H807" s="41">
        <v>6</v>
      </c>
      <c r="I807" s="41">
        <v>0</v>
      </c>
      <c r="J807">
        <v>0</v>
      </c>
      <c r="AC807">
        <v>0</v>
      </c>
    </row>
    <row r="808" spans="1:29">
      <c r="A808" s="42">
        <v>-82.9</v>
      </c>
      <c r="B808" s="42">
        <v>42.033333333333339</v>
      </c>
      <c r="C808" s="43">
        <v>191</v>
      </c>
      <c r="D808">
        <v>6133360</v>
      </c>
      <c r="E808">
        <v>1986</v>
      </c>
      <c r="F808">
        <v>3</v>
      </c>
      <c r="G808">
        <v>16</v>
      </c>
      <c r="H808" s="41">
        <v>2.5</v>
      </c>
      <c r="I808" s="41">
        <v>0.5</v>
      </c>
      <c r="J808">
        <v>0</v>
      </c>
      <c r="AC808">
        <v>0</v>
      </c>
    </row>
    <row r="809" spans="1:29">
      <c r="A809" s="42">
        <v>-82.9</v>
      </c>
      <c r="B809" s="42">
        <v>42.033333333333339</v>
      </c>
      <c r="C809" s="43">
        <v>191</v>
      </c>
      <c r="D809">
        <v>6133360</v>
      </c>
      <c r="E809">
        <v>1986</v>
      </c>
      <c r="F809">
        <v>3</v>
      </c>
      <c r="G809">
        <v>17</v>
      </c>
      <c r="H809" s="41">
        <v>4</v>
      </c>
      <c r="I809" s="41">
        <v>-2</v>
      </c>
      <c r="J809">
        <v>0</v>
      </c>
      <c r="AC809">
        <v>0</v>
      </c>
    </row>
    <row r="810" spans="1:29">
      <c r="A810" s="42">
        <v>-82.9</v>
      </c>
      <c r="B810" s="42">
        <v>42.033333333333339</v>
      </c>
      <c r="C810" s="43">
        <v>191</v>
      </c>
      <c r="D810">
        <v>6133360</v>
      </c>
      <c r="E810">
        <v>1986</v>
      </c>
      <c r="F810">
        <v>3</v>
      </c>
      <c r="G810">
        <v>18</v>
      </c>
      <c r="H810" s="41">
        <v>11</v>
      </c>
      <c r="I810" s="41">
        <v>-0.5</v>
      </c>
      <c r="J810">
        <v>13.5</v>
      </c>
      <c r="AC810">
        <v>13.5</v>
      </c>
    </row>
    <row r="811" spans="1:29">
      <c r="A811" s="42">
        <v>-82.9</v>
      </c>
      <c r="B811" s="42">
        <v>42.033333333333339</v>
      </c>
      <c r="C811" s="43">
        <v>191</v>
      </c>
      <c r="D811">
        <v>6133360</v>
      </c>
      <c r="E811">
        <v>1986</v>
      </c>
      <c r="F811">
        <v>3</v>
      </c>
      <c r="G811">
        <v>19</v>
      </c>
      <c r="H811" s="41">
        <v>10.5</v>
      </c>
      <c r="I811" s="41">
        <v>3</v>
      </c>
      <c r="J811">
        <v>0</v>
      </c>
      <c r="AC811">
        <v>0</v>
      </c>
    </row>
    <row r="812" spans="1:29">
      <c r="A812" s="42">
        <v>-82.9</v>
      </c>
      <c r="B812" s="42">
        <v>42.033333333333339</v>
      </c>
      <c r="C812" s="43">
        <v>191</v>
      </c>
      <c r="D812">
        <v>6133360</v>
      </c>
      <c r="E812">
        <v>1986</v>
      </c>
      <c r="F812">
        <v>3</v>
      </c>
      <c r="G812">
        <v>20</v>
      </c>
      <c r="H812" s="41">
        <v>-7</v>
      </c>
      <c r="I812" s="41">
        <v>-10.5</v>
      </c>
      <c r="J812">
        <v>0</v>
      </c>
      <c r="AC812">
        <v>0</v>
      </c>
    </row>
    <row r="813" spans="1:29">
      <c r="A813" s="42">
        <v>-82.9</v>
      </c>
      <c r="B813" s="42">
        <v>42.033333333333339</v>
      </c>
      <c r="C813" s="43">
        <v>191</v>
      </c>
      <c r="D813">
        <v>6133360</v>
      </c>
      <c r="E813">
        <v>1986</v>
      </c>
      <c r="F813">
        <v>3</v>
      </c>
      <c r="G813">
        <v>21</v>
      </c>
      <c r="H813" s="41">
        <v>-1</v>
      </c>
      <c r="I813" s="41">
        <v>-11</v>
      </c>
      <c r="J813">
        <v>0</v>
      </c>
      <c r="AC813">
        <v>0</v>
      </c>
    </row>
    <row r="814" spans="1:29">
      <c r="A814" s="42">
        <v>-82.9</v>
      </c>
      <c r="B814" s="42">
        <v>42.033333333333339</v>
      </c>
      <c r="C814" s="43">
        <v>191</v>
      </c>
      <c r="D814">
        <v>6133360</v>
      </c>
      <c r="E814">
        <v>1986</v>
      </c>
      <c r="F814">
        <v>3</v>
      </c>
      <c r="G814">
        <v>22</v>
      </c>
      <c r="H814" s="41">
        <v>5.5</v>
      </c>
      <c r="I814" s="41">
        <v>-2</v>
      </c>
      <c r="J814">
        <v>1</v>
      </c>
      <c r="AC814">
        <v>1</v>
      </c>
    </row>
    <row r="815" spans="1:29">
      <c r="A815" s="42">
        <v>-82.9</v>
      </c>
      <c r="B815" s="42">
        <v>42.033333333333339</v>
      </c>
      <c r="C815" s="43">
        <v>191</v>
      </c>
      <c r="D815">
        <v>6133360</v>
      </c>
      <c r="E815">
        <v>1986</v>
      </c>
      <c r="F815">
        <v>3</v>
      </c>
      <c r="G815">
        <v>23</v>
      </c>
      <c r="H815" s="41">
        <v>14.5</v>
      </c>
      <c r="I815" s="41">
        <v>2</v>
      </c>
      <c r="J815">
        <v>0.2</v>
      </c>
      <c r="AC815">
        <v>0.2</v>
      </c>
    </row>
    <row r="816" spans="1:29">
      <c r="A816" s="42">
        <v>-82.9</v>
      </c>
      <c r="B816" s="42">
        <v>42.033333333333339</v>
      </c>
      <c r="C816" s="43">
        <v>191</v>
      </c>
      <c r="D816">
        <v>6133360</v>
      </c>
      <c r="E816">
        <v>1986</v>
      </c>
      <c r="F816">
        <v>3</v>
      </c>
      <c r="G816">
        <v>24</v>
      </c>
      <c r="H816" s="41">
        <v>7.5</v>
      </c>
      <c r="I816" s="41">
        <v>-4</v>
      </c>
      <c r="J816">
        <v>0</v>
      </c>
      <c r="AC816">
        <v>0</v>
      </c>
    </row>
    <row r="817" spans="1:29">
      <c r="A817" s="42">
        <v>-82.9</v>
      </c>
      <c r="B817" s="42">
        <v>42.033333333333339</v>
      </c>
      <c r="C817" s="43">
        <v>191</v>
      </c>
      <c r="D817">
        <v>6133360</v>
      </c>
      <c r="E817">
        <v>1986</v>
      </c>
      <c r="F817">
        <v>3</v>
      </c>
      <c r="G817">
        <v>25</v>
      </c>
      <c r="H817" s="41">
        <v>19.5</v>
      </c>
      <c r="I817" s="41">
        <v>-1.5</v>
      </c>
      <c r="J817">
        <v>0</v>
      </c>
      <c r="AC817">
        <v>0</v>
      </c>
    </row>
    <row r="818" spans="1:29">
      <c r="A818" s="42">
        <v>-82.9</v>
      </c>
      <c r="B818" s="42">
        <v>42.033333333333339</v>
      </c>
      <c r="C818" s="43">
        <v>191</v>
      </c>
      <c r="D818">
        <v>6133360</v>
      </c>
      <c r="E818">
        <v>1986</v>
      </c>
      <c r="F818">
        <v>3</v>
      </c>
      <c r="G818">
        <v>26</v>
      </c>
      <c r="H818" s="41">
        <v>15.5</v>
      </c>
      <c r="I818" s="41">
        <v>8.5</v>
      </c>
      <c r="J818">
        <v>4</v>
      </c>
      <c r="AC818">
        <v>4</v>
      </c>
    </row>
    <row r="819" spans="1:29">
      <c r="A819" s="42">
        <v>-82.9</v>
      </c>
      <c r="B819" s="42">
        <v>42.033333333333339</v>
      </c>
      <c r="C819" s="43">
        <v>191</v>
      </c>
      <c r="D819">
        <v>6133360</v>
      </c>
      <c r="E819">
        <v>1986</v>
      </c>
      <c r="F819">
        <v>3</v>
      </c>
      <c r="G819">
        <v>27</v>
      </c>
      <c r="H819" s="41">
        <v>10</v>
      </c>
      <c r="I819" s="41">
        <v>-0.5</v>
      </c>
      <c r="J819">
        <v>0</v>
      </c>
      <c r="AC819">
        <v>0</v>
      </c>
    </row>
    <row r="820" spans="1:29">
      <c r="A820" s="42">
        <v>-82.9</v>
      </c>
      <c r="B820" s="42">
        <v>42.033333333333339</v>
      </c>
      <c r="C820" s="43">
        <v>191</v>
      </c>
      <c r="D820">
        <v>6133360</v>
      </c>
      <c r="E820">
        <v>1986</v>
      </c>
      <c r="F820">
        <v>3</v>
      </c>
      <c r="G820">
        <v>28</v>
      </c>
      <c r="H820" s="41">
        <v>15.5</v>
      </c>
      <c r="I820" s="41">
        <v>-2</v>
      </c>
      <c r="J820">
        <v>0</v>
      </c>
      <c r="AC820">
        <v>0</v>
      </c>
    </row>
    <row r="821" spans="1:29">
      <c r="A821" s="42">
        <v>-82.9</v>
      </c>
      <c r="B821" s="42">
        <v>42.033333333333339</v>
      </c>
      <c r="C821" s="43">
        <v>191</v>
      </c>
      <c r="D821">
        <v>6133360</v>
      </c>
      <c r="E821">
        <v>1986</v>
      </c>
      <c r="F821">
        <v>3</v>
      </c>
      <c r="G821">
        <v>29</v>
      </c>
      <c r="H821" s="41">
        <v>21.5</v>
      </c>
      <c r="I821" s="41">
        <v>9</v>
      </c>
      <c r="J821">
        <v>0</v>
      </c>
      <c r="AC821">
        <v>0</v>
      </c>
    </row>
    <row r="822" spans="1:29">
      <c r="A822" s="42">
        <v>-82.9</v>
      </c>
      <c r="B822" s="42">
        <v>42.033333333333339</v>
      </c>
      <c r="C822" s="43">
        <v>191</v>
      </c>
      <c r="D822">
        <v>6133360</v>
      </c>
      <c r="E822">
        <v>1986</v>
      </c>
      <c r="F822">
        <v>3</v>
      </c>
      <c r="G822">
        <v>30</v>
      </c>
      <c r="H822" s="41">
        <v>23</v>
      </c>
      <c r="I822" s="41">
        <v>11</v>
      </c>
      <c r="J822">
        <v>0</v>
      </c>
      <c r="AC822">
        <v>0</v>
      </c>
    </row>
    <row r="823" spans="1:29">
      <c r="A823" s="42">
        <v>-82.9</v>
      </c>
      <c r="B823" s="42">
        <v>42.033333333333339</v>
      </c>
      <c r="C823" s="43">
        <v>191</v>
      </c>
      <c r="D823">
        <v>6133360</v>
      </c>
      <c r="E823">
        <v>1986</v>
      </c>
      <c r="F823">
        <v>3</v>
      </c>
      <c r="G823">
        <v>31</v>
      </c>
      <c r="H823" s="41">
        <v>15.5</v>
      </c>
      <c r="I823" s="41">
        <v>2</v>
      </c>
      <c r="J823">
        <v>0</v>
      </c>
      <c r="AC823">
        <v>0</v>
      </c>
    </row>
    <row r="824" spans="1:29">
      <c r="A824" s="42">
        <v>-82.9</v>
      </c>
      <c r="B824" s="42">
        <v>42.033333333333339</v>
      </c>
      <c r="C824" s="43">
        <v>191</v>
      </c>
      <c r="D824">
        <v>6133360</v>
      </c>
      <c r="E824">
        <v>1986</v>
      </c>
      <c r="F824">
        <v>4</v>
      </c>
      <c r="G824">
        <v>1</v>
      </c>
      <c r="H824" s="41">
        <v>23.5</v>
      </c>
      <c r="I824" s="41">
        <v>6</v>
      </c>
      <c r="J824">
        <v>9.4</v>
      </c>
      <c r="AC824">
        <v>9.4</v>
      </c>
    </row>
    <row r="825" spans="1:29">
      <c r="A825" s="42">
        <v>-82.9</v>
      </c>
      <c r="B825" s="42">
        <v>42.033333333333339</v>
      </c>
      <c r="C825" s="43">
        <v>191</v>
      </c>
      <c r="D825">
        <v>6133360</v>
      </c>
      <c r="E825">
        <v>1986</v>
      </c>
      <c r="F825">
        <v>4</v>
      </c>
      <c r="G825">
        <v>2</v>
      </c>
      <c r="H825" s="41">
        <v>11.5</v>
      </c>
      <c r="I825" s="41">
        <v>2</v>
      </c>
      <c r="J825">
        <v>0</v>
      </c>
      <c r="AC825">
        <v>0</v>
      </c>
    </row>
    <row r="826" spans="1:29">
      <c r="A826" s="42">
        <v>-82.9</v>
      </c>
      <c r="B826" s="42">
        <v>42.033333333333339</v>
      </c>
      <c r="C826" s="43">
        <v>191</v>
      </c>
      <c r="D826">
        <v>6133360</v>
      </c>
      <c r="E826">
        <v>1986</v>
      </c>
      <c r="F826">
        <v>4</v>
      </c>
      <c r="G826">
        <v>3</v>
      </c>
      <c r="H826" s="41">
        <v>12</v>
      </c>
      <c r="I826" s="41">
        <v>0.5</v>
      </c>
      <c r="J826">
        <v>0</v>
      </c>
      <c r="AC826">
        <v>0</v>
      </c>
    </row>
    <row r="827" spans="1:29">
      <c r="A827" s="42">
        <v>-82.9</v>
      </c>
      <c r="B827" s="42">
        <v>42.033333333333339</v>
      </c>
      <c r="C827" s="43">
        <v>191</v>
      </c>
      <c r="D827">
        <v>6133360</v>
      </c>
      <c r="E827">
        <v>1986</v>
      </c>
      <c r="F827">
        <v>4</v>
      </c>
      <c r="G827">
        <v>4</v>
      </c>
      <c r="H827" s="41">
        <v>10.5</v>
      </c>
      <c r="I827" s="41">
        <v>5</v>
      </c>
      <c r="J827">
        <v>0.8</v>
      </c>
      <c r="AC827">
        <v>0.8</v>
      </c>
    </row>
    <row r="828" spans="1:29">
      <c r="A828" s="42">
        <v>-82.9</v>
      </c>
      <c r="B828" s="42">
        <v>42.033333333333339</v>
      </c>
      <c r="C828" s="43">
        <v>191</v>
      </c>
      <c r="D828">
        <v>6133360</v>
      </c>
      <c r="E828">
        <v>1986</v>
      </c>
      <c r="F828">
        <v>4</v>
      </c>
      <c r="G828">
        <v>5</v>
      </c>
      <c r="H828" s="41">
        <v>13</v>
      </c>
      <c r="I828" s="41">
        <v>5</v>
      </c>
      <c r="J828">
        <v>21.2</v>
      </c>
      <c r="AC828">
        <v>21.2</v>
      </c>
    </row>
    <row r="829" spans="1:29">
      <c r="A829" s="42">
        <v>-82.9</v>
      </c>
      <c r="B829" s="42">
        <v>42.033333333333339</v>
      </c>
      <c r="C829" s="43">
        <v>191</v>
      </c>
      <c r="D829">
        <v>6133360</v>
      </c>
      <c r="E829">
        <v>1986</v>
      </c>
      <c r="F829">
        <v>4</v>
      </c>
      <c r="G829">
        <v>6</v>
      </c>
      <c r="H829" s="41">
        <v>19</v>
      </c>
      <c r="I829" s="41">
        <v>5</v>
      </c>
      <c r="J829">
        <v>0</v>
      </c>
      <c r="AC829">
        <v>0</v>
      </c>
    </row>
    <row r="830" spans="1:29">
      <c r="A830" s="42">
        <v>-82.9</v>
      </c>
      <c r="B830" s="42">
        <v>42.033333333333339</v>
      </c>
      <c r="C830" s="43">
        <v>191</v>
      </c>
      <c r="D830">
        <v>6133360</v>
      </c>
      <c r="E830">
        <v>1986</v>
      </c>
      <c r="F830">
        <v>4</v>
      </c>
      <c r="G830">
        <v>7</v>
      </c>
      <c r="H830" s="41">
        <v>17.5</v>
      </c>
      <c r="I830" s="41">
        <v>8</v>
      </c>
      <c r="J830">
        <v>0</v>
      </c>
      <c r="AC830">
        <v>0</v>
      </c>
    </row>
    <row r="831" spans="1:29">
      <c r="A831" s="42">
        <v>-82.9</v>
      </c>
      <c r="B831" s="42">
        <v>42.033333333333339</v>
      </c>
      <c r="C831" s="43">
        <v>191</v>
      </c>
      <c r="D831">
        <v>6133360</v>
      </c>
      <c r="E831">
        <v>1986</v>
      </c>
      <c r="F831">
        <v>4</v>
      </c>
      <c r="G831">
        <v>8</v>
      </c>
      <c r="H831" s="41">
        <v>15</v>
      </c>
      <c r="I831" s="41">
        <v>5.5</v>
      </c>
      <c r="J831">
        <v>1.6</v>
      </c>
      <c r="AC831">
        <v>1.6</v>
      </c>
    </row>
    <row r="832" spans="1:29">
      <c r="A832" s="42">
        <v>-82.9</v>
      </c>
      <c r="B832" s="42">
        <v>42.033333333333339</v>
      </c>
      <c r="C832" s="43">
        <v>191</v>
      </c>
      <c r="D832">
        <v>6133360</v>
      </c>
      <c r="E832">
        <v>1986</v>
      </c>
      <c r="F832">
        <v>4</v>
      </c>
      <c r="G832">
        <v>9</v>
      </c>
      <c r="H832" s="41">
        <v>3.5</v>
      </c>
      <c r="I832" s="41">
        <v>1.5</v>
      </c>
      <c r="J832">
        <v>0.4</v>
      </c>
      <c r="AC832">
        <v>0.4</v>
      </c>
    </row>
    <row r="833" spans="1:29">
      <c r="A833" s="42">
        <v>-82.9</v>
      </c>
      <c r="B833" s="42">
        <v>42.033333333333339</v>
      </c>
      <c r="C833" s="43">
        <v>191</v>
      </c>
      <c r="D833">
        <v>6133360</v>
      </c>
      <c r="E833">
        <v>1986</v>
      </c>
      <c r="F833">
        <v>4</v>
      </c>
      <c r="G833">
        <v>10</v>
      </c>
      <c r="H833" s="41">
        <v>4.5</v>
      </c>
      <c r="I833" s="41">
        <v>1</v>
      </c>
      <c r="J833">
        <v>0</v>
      </c>
      <c r="AC833">
        <v>0</v>
      </c>
    </row>
    <row r="834" spans="1:29">
      <c r="A834" s="42">
        <v>-82.9</v>
      </c>
      <c r="B834" s="42">
        <v>42.033333333333339</v>
      </c>
      <c r="C834" s="43">
        <v>191</v>
      </c>
      <c r="D834">
        <v>6133360</v>
      </c>
      <c r="E834">
        <v>1986</v>
      </c>
      <c r="F834">
        <v>4</v>
      </c>
      <c r="G834">
        <v>11</v>
      </c>
      <c r="H834" s="41">
        <v>15</v>
      </c>
      <c r="I834" s="41">
        <v>0</v>
      </c>
      <c r="J834">
        <v>0</v>
      </c>
      <c r="AC834">
        <v>0</v>
      </c>
    </row>
    <row r="835" spans="1:29">
      <c r="A835" s="42">
        <v>-82.9</v>
      </c>
      <c r="B835" s="42">
        <v>42.033333333333339</v>
      </c>
      <c r="C835" s="43">
        <v>191</v>
      </c>
      <c r="D835">
        <v>6133360</v>
      </c>
      <c r="E835">
        <v>1986</v>
      </c>
      <c r="F835">
        <v>4</v>
      </c>
      <c r="G835">
        <v>12</v>
      </c>
      <c r="H835" s="41">
        <v>8</v>
      </c>
      <c r="I835" s="41">
        <v>-3</v>
      </c>
      <c r="J835">
        <v>0</v>
      </c>
      <c r="AC835">
        <v>0</v>
      </c>
    </row>
    <row r="836" spans="1:29">
      <c r="A836" s="42">
        <v>-82.9</v>
      </c>
      <c r="B836" s="42">
        <v>42.033333333333339</v>
      </c>
      <c r="C836" s="43">
        <v>191</v>
      </c>
      <c r="D836">
        <v>6133360</v>
      </c>
      <c r="E836">
        <v>1986</v>
      </c>
      <c r="F836">
        <v>4</v>
      </c>
      <c r="G836">
        <v>13</v>
      </c>
      <c r="H836" s="41">
        <v>10</v>
      </c>
      <c r="I836" s="41">
        <v>-2</v>
      </c>
      <c r="J836">
        <v>0</v>
      </c>
      <c r="AC836">
        <v>0</v>
      </c>
    </row>
    <row r="837" spans="1:29">
      <c r="A837" s="42">
        <v>-82.9</v>
      </c>
      <c r="B837" s="42">
        <v>42.033333333333339</v>
      </c>
      <c r="C837" s="43">
        <v>191</v>
      </c>
      <c r="D837">
        <v>6133360</v>
      </c>
      <c r="E837">
        <v>1986</v>
      </c>
      <c r="F837">
        <v>4</v>
      </c>
      <c r="G837">
        <v>14</v>
      </c>
      <c r="H837" s="41">
        <v>15</v>
      </c>
      <c r="I837" s="41">
        <v>0.5</v>
      </c>
      <c r="J837">
        <v>8.1999999999999993</v>
      </c>
      <c r="AC837">
        <v>8.1999999999999993</v>
      </c>
    </row>
    <row r="838" spans="1:29">
      <c r="A838" s="42">
        <v>-82.9</v>
      </c>
      <c r="B838" s="42">
        <v>42.033333333333339</v>
      </c>
      <c r="C838" s="43">
        <v>191</v>
      </c>
      <c r="D838">
        <v>6133360</v>
      </c>
      <c r="E838">
        <v>1986</v>
      </c>
      <c r="F838">
        <v>4</v>
      </c>
      <c r="G838">
        <v>15</v>
      </c>
      <c r="H838" s="41">
        <v>7.5</v>
      </c>
      <c r="I838" s="41">
        <v>5.5</v>
      </c>
      <c r="J838">
        <v>3.4</v>
      </c>
      <c r="AC838">
        <v>3.4</v>
      </c>
    </row>
    <row r="839" spans="1:29">
      <c r="A839" s="42">
        <v>-82.9</v>
      </c>
      <c r="B839" s="42">
        <v>42.033333333333339</v>
      </c>
      <c r="C839" s="43">
        <v>191</v>
      </c>
      <c r="D839">
        <v>6133360</v>
      </c>
      <c r="E839">
        <v>1986</v>
      </c>
      <c r="F839">
        <v>4</v>
      </c>
      <c r="G839">
        <v>16</v>
      </c>
      <c r="H839" s="41">
        <v>6.5</v>
      </c>
      <c r="I839" s="41">
        <v>1</v>
      </c>
      <c r="J839">
        <v>4</v>
      </c>
      <c r="AC839">
        <v>4</v>
      </c>
    </row>
    <row r="840" spans="1:29">
      <c r="A840" s="42">
        <v>-82.9</v>
      </c>
      <c r="B840" s="42">
        <v>42.033333333333339</v>
      </c>
      <c r="C840" s="43">
        <v>191</v>
      </c>
      <c r="D840">
        <v>6133360</v>
      </c>
      <c r="E840">
        <v>1986</v>
      </c>
      <c r="F840">
        <v>4</v>
      </c>
      <c r="G840">
        <v>17</v>
      </c>
      <c r="H840" s="41">
        <v>15</v>
      </c>
      <c r="I840" s="41">
        <v>5</v>
      </c>
      <c r="J840">
        <v>0</v>
      </c>
      <c r="AC840">
        <v>0</v>
      </c>
    </row>
    <row r="841" spans="1:29">
      <c r="A841" s="42">
        <v>-82.9</v>
      </c>
      <c r="B841" s="42">
        <v>42.033333333333339</v>
      </c>
      <c r="C841" s="43">
        <v>191</v>
      </c>
      <c r="D841">
        <v>6133360</v>
      </c>
      <c r="E841">
        <v>1986</v>
      </c>
      <c r="F841">
        <v>4</v>
      </c>
      <c r="G841">
        <v>18</v>
      </c>
      <c r="H841" s="41">
        <v>16</v>
      </c>
      <c r="I841" s="41">
        <v>2.5</v>
      </c>
      <c r="J841">
        <v>0</v>
      </c>
      <c r="AC841">
        <v>0</v>
      </c>
    </row>
    <row r="842" spans="1:29">
      <c r="A842" s="42">
        <v>-82.9</v>
      </c>
      <c r="B842" s="42">
        <v>42.033333333333339</v>
      </c>
      <c r="C842" s="43">
        <v>191</v>
      </c>
      <c r="D842">
        <v>6133360</v>
      </c>
      <c r="E842">
        <v>1986</v>
      </c>
      <c r="F842">
        <v>4</v>
      </c>
      <c r="G842">
        <v>19</v>
      </c>
      <c r="H842" s="41">
        <v>20</v>
      </c>
      <c r="I842" s="41">
        <v>6</v>
      </c>
      <c r="J842">
        <v>0</v>
      </c>
      <c r="AC842">
        <v>0</v>
      </c>
    </row>
    <row r="843" spans="1:29">
      <c r="A843" s="42">
        <v>-82.9</v>
      </c>
      <c r="B843" s="42">
        <v>42.033333333333339</v>
      </c>
      <c r="C843" s="43">
        <v>191</v>
      </c>
      <c r="D843">
        <v>6133360</v>
      </c>
      <c r="E843">
        <v>1986</v>
      </c>
      <c r="F843">
        <v>4</v>
      </c>
      <c r="G843">
        <v>20</v>
      </c>
      <c r="H843" s="41">
        <v>11.5</v>
      </c>
      <c r="I843" s="41">
        <v>4</v>
      </c>
      <c r="J843">
        <v>20</v>
      </c>
      <c r="AC843">
        <v>20</v>
      </c>
    </row>
    <row r="844" spans="1:29">
      <c r="A844" s="42">
        <v>-82.9</v>
      </c>
      <c r="B844" s="42">
        <v>42.033333333333339</v>
      </c>
      <c r="C844" s="43">
        <v>191</v>
      </c>
      <c r="D844">
        <v>6133360</v>
      </c>
      <c r="E844">
        <v>1986</v>
      </c>
      <c r="F844">
        <v>4</v>
      </c>
      <c r="G844">
        <v>21</v>
      </c>
      <c r="H844" s="41">
        <v>9.5</v>
      </c>
      <c r="I844" s="41">
        <v>6</v>
      </c>
      <c r="J844">
        <v>2</v>
      </c>
      <c r="AC844">
        <v>2</v>
      </c>
    </row>
    <row r="845" spans="1:29">
      <c r="A845" s="42">
        <v>-82.9</v>
      </c>
      <c r="B845" s="42">
        <v>42.033333333333339</v>
      </c>
      <c r="C845" s="43">
        <v>191</v>
      </c>
      <c r="D845">
        <v>6133360</v>
      </c>
      <c r="E845">
        <v>1986</v>
      </c>
      <c r="F845">
        <v>4</v>
      </c>
      <c r="G845">
        <v>22</v>
      </c>
      <c r="H845" s="41">
        <v>2.5</v>
      </c>
      <c r="I845" s="41">
        <v>-2</v>
      </c>
      <c r="J845">
        <v>0</v>
      </c>
      <c r="AC845">
        <v>0</v>
      </c>
    </row>
    <row r="846" spans="1:29">
      <c r="A846" s="42">
        <v>-82.9</v>
      </c>
      <c r="B846" s="42">
        <v>42.033333333333339</v>
      </c>
      <c r="C846" s="43">
        <v>191</v>
      </c>
      <c r="D846">
        <v>6133360</v>
      </c>
      <c r="E846">
        <v>1986</v>
      </c>
      <c r="F846">
        <v>4</v>
      </c>
      <c r="G846">
        <v>23</v>
      </c>
      <c r="H846" s="41">
        <v>9</v>
      </c>
      <c r="I846" s="41">
        <v>-4.5</v>
      </c>
      <c r="J846">
        <v>0</v>
      </c>
      <c r="AC846">
        <v>0</v>
      </c>
    </row>
    <row r="847" spans="1:29">
      <c r="A847" s="42">
        <v>-82.9</v>
      </c>
      <c r="B847" s="42">
        <v>42.033333333333339</v>
      </c>
      <c r="C847" s="43">
        <v>191</v>
      </c>
      <c r="D847">
        <v>6133360</v>
      </c>
      <c r="E847">
        <v>1986</v>
      </c>
      <c r="F847">
        <v>4</v>
      </c>
      <c r="G847">
        <v>24</v>
      </c>
      <c r="H847" s="41">
        <v>16.5</v>
      </c>
      <c r="I847" s="41">
        <v>3</v>
      </c>
      <c r="J847">
        <v>0</v>
      </c>
      <c r="AC847">
        <v>0</v>
      </c>
    </row>
    <row r="848" spans="1:29">
      <c r="A848" s="42">
        <v>-82.9</v>
      </c>
      <c r="B848" s="42">
        <v>42.033333333333339</v>
      </c>
      <c r="C848" s="43">
        <v>191</v>
      </c>
      <c r="D848">
        <v>6133360</v>
      </c>
      <c r="E848">
        <v>1986</v>
      </c>
      <c r="F848">
        <v>4</v>
      </c>
      <c r="G848">
        <v>25</v>
      </c>
      <c r="H848" s="41">
        <v>21.5</v>
      </c>
      <c r="I848" s="41">
        <v>8</v>
      </c>
      <c r="J848">
        <v>0</v>
      </c>
      <c r="AC848">
        <v>0</v>
      </c>
    </row>
    <row r="849" spans="1:29">
      <c r="A849" s="42">
        <v>-82.9</v>
      </c>
      <c r="B849" s="42">
        <v>42.033333333333339</v>
      </c>
      <c r="C849" s="43">
        <v>191</v>
      </c>
      <c r="D849">
        <v>6133360</v>
      </c>
      <c r="E849">
        <v>1986</v>
      </c>
      <c r="F849">
        <v>4</v>
      </c>
      <c r="G849">
        <v>26</v>
      </c>
      <c r="H849" s="41">
        <v>22.5</v>
      </c>
      <c r="I849" s="41">
        <v>10</v>
      </c>
      <c r="J849">
        <v>0</v>
      </c>
      <c r="AC849">
        <v>0</v>
      </c>
    </row>
    <row r="850" spans="1:29">
      <c r="A850" s="42">
        <v>-82.9</v>
      </c>
      <c r="B850" s="42">
        <v>42.033333333333339</v>
      </c>
      <c r="C850" s="43">
        <v>191</v>
      </c>
      <c r="D850">
        <v>6133360</v>
      </c>
      <c r="E850">
        <v>1986</v>
      </c>
      <c r="F850">
        <v>4</v>
      </c>
      <c r="G850">
        <v>27</v>
      </c>
      <c r="H850" s="41">
        <v>23</v>
      </c>
      <c r="I850" s="41">
        <v>10</v>
      </c>
      <c r="J850">
        <v>0</v>
      </c>
      <c r="AC850">
        <v>0</v>
      </c>
    </row>
    <row r="851" spans="1:29">
      <c r="A851" s="42">
        <v>-82.9</v>
      </c>
      <c r="B851" s="42">
        <v>42.033333333333339</v>
      </c>
      <c r="C851" s="43">
        <v>191</v>
      </c>
      <c r="D851">
        <v>6133360</v>
      </c>
      <c r="E851">
        <v>1986</v>
      </c>
      <c r="F851">
        <v>4</v>
      </c>
      <c r="G851">
        <v>28</v>
      </c>
      <c r="H851" s="41">
        <v>27</v>
      </c>
      <c r="I851" s="41">
        <v>10</v>
      </c>
      <c r="J851">
        <v>0</v>
      </c>
      <c r="AC851">
        <v>0</v>
      </c>
    </row>
    <row r="852" spans="1:29">
      <c r="A852" s="42">
        <v>-82.9</v>
      </c>
      <c r="B852" s="42">
        <v>42.033333333333339</v>
      </c>
      <c r="C852" s="43">
        <v>191</v>
      </c>
      <c r="D852">
        <v>6133360</v>
      </c>
      <c r="E852">
        <v>1986</v>
      </c>
      <c r="F852">
        <v>4</v>
      </c>
      <c r="G852">
        <v>29</v>
      </c>
      <c r="H852" s="41">
        <v>20</v>
      </c>
      <c r="I852" s="41">
        <v>9.5</v>
      </c>
      <c r="J852">
        <v>0</v>
      </c>
      <c r="AC852">
        <v>0</v>
      </c>
    </row>
    <row r="853" spans="1:29">
      <c r="A853" s="42">
        <v>-82.9</v>
      </c>
      <c r="B853" s="42">
        <v>42.033333333333339</v>
      </c>
      <c r="C853" s="43">
        <v>191</v>
      </c>
      <c r="D853">
        <v>6133360</v>
      </c>
      <c r="E853">
        <v>1986</v>
      </c>
      <c r="F853">
        <v>4</v>
      </c>
      <c r="G853">
        <v>30</v>
      </c>
      <c r="H853" s="41">
        <v>17.5</v>
      </c>
      <c r="I853" s="41">
        <v>9</v>
      </c>
      <c r="J853">
        <v>6.6</v>
      </c>
      <c r="AC853">
        <v>6.6</v>
      </c>
    </row>
    <row r="854" spans="1:29">
      <c r="A854" s="42">
        <v>-82.9</v>
      </c>
      <c r="B854" s="42">
        <v>42.033333333333339</v>
      </c>
      <c r="C854" s="43">
        <v>191</v>
      </c>
      <c r="D854">
        <v>6133360</v>
      </c>
      <c r="E854">
        <v>1986</v>
      </c>
      <c r="F854">
        <v>5</v>
      </c>
      <c r="G854">
        <v>1</v>
      </c>
      <c r="H854" s="41">
        <v>18.5</v>
      </c>
      <c r="I854" s="41">
        <v>13</v>
      </c>
      <c r="J854">
        <v>0</v>
      </c>
      <c r="AC854">
        <v>0</v>
      </c>
    </row>
    <row r="855" spans="1:29">
      <c r="A855" s="42">
        <v>-82.9</v>
      </c>
      <c r="B855" s="42">
        <v>42.033333333333339</v>
      </c>
      <c r="C855" s="43">
        <v>191</v>
      </c>
      <c r="D855">
        <v>6133360</v>
      </c>
      <c r="E855">
        <v>1986</v>
      </c>
      <c r="F855">
        <v>5</v>
      </c>
      <c r="G855">
        <v>2</v>
      </c>
      <c r="H855" s="41">
        <v>11</v>
      </c>
      <c r="I855" s="41">
        <v>1.5</v>
      </c>
      <c r="J855">
        <v>0</v>
      </c>
      <c r="AC855">
        <v>0</v>
      </c>
    </row>
    <row r="856" spans="1:29">
      <c r="A856" s="42">
        <v>-82.9</v>
      </c>
      <c r="B856" s="42">
        <v>42.033333333333339</v>
      </c>
      <c r="C856" s="43">
        <v>191</v>
      </c>
      <c r="D856">
        <v>6133360</v>
      </c>
      <c r="E856">
        <v>1986</v>
      </c>
      <c r="F856">
        <v>5</v>
      </c>
      <c r="G856">
        <v>3</v>
      </c>
      <c r="H856" s="41">
        <v>12</v>
      </c>
      <c r="I856" s="41">
        <v>-2.5</v>
      </c>
      <c r="J856">
        <v>0</v>
      </c>
      <c r="AC856">
        <v>0</v>
      </c>
    </row>
    <row r="857" spans="1:29">
      <c r="A857" s="42">
        <v>-82.9</v>
      </c>
      <c r="B857" s="42">
        <v>42.033333333333339</v>
      </c>
      <c r="C857" s="43">
        <v>191</v>
      </c>
      <c r="D857">
        <v>6133360</v>
      </c>
      <c r="E857">
        <v>1986</v>
      </c>
      <c r="F857">
        <v>5</v>
      </c>
      <c r="G857">
        <v>4</v>
      </c>
      <c r="H857" s="41">
        <v>18</v>
      </c>
      <c r="I857" s="41">
        <v>-0.5</v>
      </c>
      <c r="J857">
        <v>0</v>
      </c>
      <c r="AC857">
        <v>0</v>
      </c>
    </row>
    <row r="858" spans="1:29">
      <c r="A858" s="42">
        <v>-82.9</v>
      </c>
      <c r="B858" s="42">
        <v>42.033333333333339</v>
      </c>
      <c r="C858" s="43">
        <v>191</v>
      </c>
      <c r="D858">
        <v>6133360</v>
      </c>
      <c r="E858">
        <v>1986</v>
      </c>
      <c r="F858">
        <v>5</v>
      </c>
      <c r="G858">
        <v>5</v>
      </c>
      <c r="H858" s="41">
        <v>26</v>
      </c>
      <c r="I858" s="41">
        <v>12.5</v>
      </c>
      <c r="J858">
        <v>0</v>
      </c>
      <c r="AC858">
        <v>0</v>
      </c>
    </row>
    <row r="859" spans="1:29">
      <c r="A859" s="42">
        <v>-82.9</v>
      </c>
      <c r="B859" s="42">
        <v>42.033333333333339</v>
      </c>
      <c r="C859" s="43">
        <v>191</v>
      </c>
      <c r="D859">
        <v>6133360</v>
      </c>
      <c r="E859">
        <v>1986</v>
      </c>
      <c r="F859">
        <v>5</v>
      </c>
      <c r="G859">
        <v>6</v>
      </c>
      <c r="H859" s="41">
        <v>26</v>
      </c>
      <c r="I859" s="41">
        <v>18.5</v>
      </c>
      <c r="J859">
        <v>5</v>
      </c>
      <c r="AC859">
        <v>5</v>
      </c>
    </row>
    <row r="860" spans="1:29">
      <c r="A860" s="42">
        <v>-82.9</v>
      </c>
      <c r="B860" s="42">
        <v>42.033333333333339</v>
      </c>
      <c r="C860" s="43">
        <v>191</v>
      </c>
      <c r="D860">
        <v>6133360</v>
      </c>
      <c r="E860">
        <v>1986</v>
      </c>
      <c r="F860">
        <v>5</v>
      </c>
      <c r="G860">
        <v>7</v>
      </c>
      <c r="H860" s="41">
        <v>20</v>
      </c>
      <c r="I860" s="41">
        <v>14.5</v>
      </c>
      <c r="J860">
        <v>0</v>
      </c>
      <c r="AC860">
        <v>0</v>
      </c>
    </row>
    <row r="861" spans="1:29">
      <c r="A861" s="42">
        <v>-82.9</v>
      </c>
      <c r="B861" s="42">
        <v>42.033333333333339</v>
      </c>
      <c r="C861" s="43">
        <v>191</v>
      </c>
      <c r="D861">
        <v>6133360</v>
      </c>
      <c r="E861">
        <v>1986</v>
      </c>
      <c r="F861">
        <v>5</v>
      </c>
      <c r="G861">
        <v>8</v>
      </c>
      <c r="H861" s="41">
        <v>19.5</v>
      </c>
      <c r="I861" s="41">
        <v>7</v>
      </c>
      <c r="J861">
        <v>0</v>
      </c>
      <c r="AC861">
        <v>0</v>
      </c>
    </row>
    <row r="862" spans="1:29">
      <c r="A862" s="42">
        <v>-82.9</v>
      </c>
      <c r="B862" s="42">
        <v>42.033333333333339</v>
      </c>
      <c r="C862" s="43">
        <v>191</v>
      </c>
      <c r="D862">
        <v>6133360</v>
      </c>
      <c r="E862">
        <v>1986</v>
      </c>
      <c r="F862">
        <v>5</v>
      </c>
      <c r="G862">
        <v>9</v>
      </c>
      <c r="H862" s="41">
        <v>17.5</v>
      </c>
      <c r="I862" s="41">
        <v>6.5</v>
      </c>
      <c r="J862">
        <v>0</v>
      </c>
      <c r="AC862">
        <v>0</v>
      </c>
    </row>
    <row r="863" spans="1:29">
      <c r="A863" s="42">
        <v>-82.9</v>
      </c>
      <c r="B863" s="42">
        <v>42.033333333333339</v>
      </c>
      <c r="C863" s="43">
        <v>191</v>
      </c>
      <c r="D863">
        <v>6133360</v>
      </c>
      <c r="E863">
        <v>1986</v>
      </c>
      <c r="F863">
        <v>5</v>
      </c>
      <c r="G863">
        <v>10</v>
      </c>
      <c r="H863" s="41">
        <v>21.5</v>
      </c>
      <c r="I863" s="41">
        <v>6.5</v>
      </c>
      <c r="J863">
        <v>0</v>
      </c>
      <c r="AC863">
        <v>0</v>
      </c>
    </row>
    <row r="864" spans="1:29">
      <c r="A864" s="42">
        <v>-82.9</v>
      </c>
      <c r="B864" s="42">
        <v>42.033333333333339</v>
      </c>
      <c r="C864" s="43">
        <v>191</v>
      </c>
      <c r="D864">
        <v>6133360</v>
      </c>
      <c r="E864">
        <v>1986</v>
      </c>
      <c r="F864">
        <v>5</v>
      </c>
      <c r="G864">
        <v>11</v>
      </c>
      <c r="H864" s="41">
        <v>22.5</v>
      </c>
      <c r="I864" s="41">
        <v>7</v>
      </c>
      <c r="J864">
        <v>0</v>
      </c>
      <c r="AC864">
        <v>0</v>
      </c>
    </row>
    <row r="865" spans="1:29">
      <c r="A865" s="42">
        <v>-82.9</v>
      </c>
      <c r="B865" s="42">
        <v>42.033333333333339</v>
      </c>
      <c r="C865" s="43">
        <v>191</v>
      </c>
      <c r="D865">
        <v>6133360</v>
      </c>
      <c r="E865">
        <v>1986</v>
      </c>
      <c r="F865">
        <v>5</v>
      </c>
      <c r="G865">
        <v>12</v>
      </c>
      <c r="H865" s="41">
        <v>19.5</v>
      </c>
      <c r="I865" s="41">
        <v>8.5</v>
      </c>
      <c r="J865">
        <v>0</v>
      </c>
      <c r="AC865">
        <v>0</v>
      </c>
    </row>
    <row r="866" spans="1:29">
      <c r="A866" s="42">
        <v>-82.9</v>
      </c>
      <c r="B866" s="42">
        <v>42.033333333333339</v>
      </c>
      <c r="C866" s="43">
        <v>191</v>
      </c>
      <c r="D866">
        <v>6133360</v>
      </c>
      <c r="E866">
        <v>1986</v>
      </c>
      <c r="F866">
        <v>5</v>
      </c>
      <c r="G866">
        <v>13</v>
      </c>
      <c r="H866" s="41">
        <v>20</v>
      </c>
      <c r="I866" s="41">
        <v>11.5</v>
      </c>
      <c r="J866">
        <v>0</v>
      </c>
      <c r="AC866">
        <v>0</v>
      </c>
    </row>
    <row r="867" spans="1:29">
      <c r="A867" s="42">
        <v>-82.9</v>
      </c>
      <c r="B867" s="42">
        <v>42.033333333333339</v>
      </c>
      <c r="C867" s="43">
        <v>191</v>
      </c>
      <c r="D867">
        <v>6133360</v>
      </c>
      <c r="E867">
        <v>1986</v>
      </c>
      <c r="F867">
        <v>5</v>
      </c>
      <c r="G867">
        <v>14</v>
      </c>
      <c r="H867" s="41">
        <v>22</v>
      </c>
      <c r="I867" s="41">
        <v>13</v>
      </c>
      <c r="J867">
        <v>0.6</v>
      </c>
      <c r="AC867">
        <v>0.6</v>
      </c>
    </row>
    <row r="868" spans="1:29">
      <c r="A868" s="42">
        <v>-82.9</v>
      </c>
      <c r="B868" s="42">
        <v>42.033333333333339</v>
      </c>
      <c r="C868" s="43">
        <v>191</v>
      </c>
      <c r="D868">
        <v>6133360</v>
      </c>
      <c r="E868">
        <v>1986</v>
      </c>
      <c r="F868">
        <v>5</v>
      </c>
      <c r="G868">
        <v>15</v>
      </c>
      <c r="H868" s="41">
        <v>24</v>
      </c>
      <c r="I868" s="41">
        <v>10.5</v>
      </c>
      <c r="J868">
        <v>5.3</v>
      </c>
      <c r="AC868">
        <v>5.3</v>
      </c>
    </row>
    <row r="869" spans="1:29">
      <c r="A869" s="42">
        <v>-82.9</v>
      </c>
      <c r="B869" s="42">
        <v>42.033333333333339</v>
      </c>
      <c r="C869" s="43">
        <v>191</v>
      </c>
      <c r="D869">
        <v>6133360</v>
      </c>
      <c r="E869">
        <v>1986</v>
      </c>
      <c r="F869">
        <v>5</v>
      </c>
      <c r="G869">
        <v>16</v>
      </c>
      <c r="H869" s="41">
        <v>24</v>
      </c>
      <c r="I869" s="41">
        <v>16</v>
      </c>
      <c r="J869">
        <v>0.4</v>
      </c>
      <c r="AC869">
        <v>0.4</v>
      </c>
    </row>
    <row r="870" spans="1:29">
      <c r="A870" s="42">
        <v>-82.9</v>
      </c>
      <c r="B870" s="42">
        <v>42.033333333333339</v>
      </c>
      <c r="C870" s="43">
        <v>191</v>
      </c>
      <c r="D870">
        <v>6133360</v>
      </c>
      <c r="E870">
        <v>1986</v>
      </c>
      <c r="F870">
        <v>5</v>
      </c>
      <c r="G870">
        <v>17</v>
      </c>
      <c r="H870" s="41">
        <v>25</v>
      </c>
      <c r="I870" s="41">
        <v>12</v>
      </c>
      <c r="J870">
        <v>4.5999999999999996</v>
      </c>
      <c r="AC870">
        <v>4.5999999999999996</v>
      </c>
    </row>
    <row r="871" spans="1:29">
      <c r="A871" s="42">
        <v>-82.9</v>
      </c>
      <c r="B871" s="42">
        <v>42.033333333333339</v>
      </c>
      <c r="C871" s="43">
        <v>191</v>
      </c>
      <c r="D871">
        <v>6133360</v>
      </c>
      <c r="E871">
        <v>1986</v>
      </c>
      <c r="F871">
        <v>5</v>
      </c>
      <c r="G871">
        <v>18</v>
      </c>
      <c r="H871" s="41">
        <v>22</v>
      </c>
      <c r="I871" s="41">
        <v>13</v>
      </c>
      <c r="J871">
        <v>37.9</v>
      </c>
      <c r="AC871">
        <v>37.9</v>
      </c>
    </row>
    <row r="872" spans="1:29">
      <c r="A872" s="42">
        <v>-82.9</v>
      </c>
      <c r="B872" s="42">
        <v>42.033333333333339</v>
      </c>
      <c r="C872" s="43">
        <v>191</v>
      </c>
      <c r="D872">
        <v>6133360</v>
      </c>
      <c r="E872">
        <v>1986</v>
      </c>
      <c r="F872">
        <v>5</v>
      </c>
      <c r="G872">
        <v>19</v>
      </c>
      <c r="H872" s="41">
        <v>12</v>
      </c>
      <c r="I872" s="41">
        <v>10.5</v>
      </c>
      <c r="J872">
        <v>0.4</v>
      </c>
      <c r="AC872">
        <v>0.4</v>
      </c>
    </row>
    <row r="873" spans="1:29">
      <c r="A873" s="42">
        <v>-82.9</v>
      </c>
      <c r="B873" s="42">
        <v>42.033333333333339</v>
      </c>
      <c r="C873" s="43">
        <v>191</v>
      </c>
      <c r="D873">
        <v>6133360</v>
      </c>
      <c r="E873">
        <v>1986</v>
      </c>
      <c r="F873">
        <v>5</v>
      </c>
      <c r="G873">
        <v>20</v>
      </c>
      <c r="H873" s="41">
        <v>10.5</v>
      </c>
      <c r="I873" s="41">
        <v>7.5</v>
      </c>
      <c r="J873">
        <v>1.8</v>
      </c>
      <c r="AC873">
        <v>1.8</v>
      </c>
    </row>
    <row r="874" spans="1:29">
      <c r="A874" s="42">
        <v>-82.9</v>
      </c>
      <c r="B874" s="42">
        <v>42.033333333333339</v>
      </c>
      <c r="C874" s="43">
        <v>191</v>
      </c>
      <c r="D874">
        <v>6133360</v>
      </c>
      <c r="E874">
        <v>1986</v>
      </c>
      <c r="F874">
        <v>5</v>
      </c>
      <c r="G874">
        <v>21</v>
      </c>
      <c r="H874" s="41">
        <v>13</v>
      </c>
      <c r="I874" s="41">
        <v>7.5</v>
      </c>
      <c r="J874">
        <v>6.9</v>
      </c>
      <c r="AC874">
        <v>6.9</v>
      </c>
    </row>
    <row r="875" spans="1:29">
      <c r="A875" s="42">
        <v>-82.9</v>
      </c>
      <c r="B875" s="42">
        <v>42.033333333333339</v>
      </c>
      <c r="C875" s="43">
        <v>191</v>
      </c>
      <c r="D875">
        <v>6133360</v>
      </c>
      <c r="E875">
        <v>1986</v>
      </c>
      <c r="F875">
        <v>5</v>
      </c>
      <c r="G875">
        <v>22</v>
      </c>
      <c r="H875" s="41">
        <v>13.5</v>
      </c>
      <c r="I875" s="41">
        <v>8.5</v>
      </c>
      <c r="J875">
        <v>1.3</v>
      </c>
      <c r="AC875">
        <v>1.3</v>
      </c>
    </row>
    <row r="876" spans="1:29">
      <c r="A876" s="42">
        <v>-82.9</v>
      </c>
      <c r="B876" s="42">
        <v>42.033333333333339</v>
      </c>
      <c r="C876" s="43">
        <v>191</v>
      </c>
      <c r="D876">
        <v>6133360</v>
      </c>
      <c r="E876">
        <v>1986</v>
      </c>
      <c r="F876">
        <v>5</v>
      </c>
      <c r="G876">
        <v>23</v>
      </c>
      <c r="H876" s="41">
        <v>17.5</v>
      </c>
      <c r="I876" s="41">
        <v>9</v>
      </c>
      <c r="J876">
        <v>1.8</v>
      </c>
      <c r="AC876">
        <v>1.8</v>
      </c>
    </row>
    <row r="877" spans="1:29">
      <c r="A877" s="42">
        <v>-82.9</v>
      </c>
      <c r="B877" s="42">
        <v>42.033333333333339</v>
      </c>
      <c r="C877" s="43">
        <v>191</v>
      </c>
      <c r="D877">
        <v>6133360</v>
      </c>
      <c r="E877">
        <v>1986</v>
      </c>
      <c r="F877">
        <v>5</v>
      </c>
      <c r="G877">
        <v>24</v>
      </c>
      <c r="H877" s="41">
        <v>21.5</v>
      </c>
      <c r="I877" s="41">
        <v>13.5</v>
      </c>
      <c r="J877">
        <v>0</v>
      </c>
      <c r="AC877">
        <v>0</v>
      </c>
    </row>
    <row r="878" spans="1:29">
      <c r="A878" s="42">
        <v>-82.9</v>
      </c>
      <c r="B878" s="42">
        <v>42.033333333333339</v>
      </c>
      <c r="C878" s="43">
        <v>191</v>
      </c>
      <c r="D878">
        <v>6133360</v>
      </c>
      <c r="E878">
        <v>1986</v>
      </c>
      <c r="F878">
        <v>5</v>
      </c>
      <c r="G878">
        <v>25</v>
      </c>
      <c r="H878" s="41">
        <v>21</v>
      </c>
      <c r="I878" s="41">
        <v>12.5</v>
      </c>
      <c r="J878">
        <v>0</v>
      </c>
      <c r="AC878">
        <v>0</v>
      </c>
    </row>
    <row r="879" spans="1:29">
      <c r="A879" s="42">
        <v>-82.9</v>
      </c>
      <c r="B879" s="42">
        <v>42.033333333333339</v>
      </c>
      <c r="C879" s="43">
        <v>191</v>
      </c>
      <c r="D879">
        <v>6133360</v>
      </c>
      <c r="E879">
        <v>1986</v>
      </c>
      <c r="F879">
        <v>5</v>
      </c>
      <c r="G879">
        <v>26</v>
      </c>
      <c r="H879" s="41">
        <v>25.5</v>
      </c>
      <c r="I879" s="41">
        <v>11.5</v>
      </c>
      <c r="J879">
        <v>1.1000000000000001</v>
      </c>
      <c r="AC879">
        <v>1.1000000000000001</v>
      </c>
    </row>
    <row r="880" spans="1:29">
      <c r="A880" s="42">
        <v>-82.9</v>
      </c>
      <c r="B880" s="42">
        <v>42.033333333333339</v>
      </c>
      <c r="C880" s="43">
        <v>191</v>
      </c>
      <c r="D880">
        <v>6133360</v>
      </c>
      <c r="E880">
        <v>1986</v>
      </c>
      <c r="F880">
        <v>5</v>
      </c>
      <c r="G880">
        <v>27</v>
      </c>
      <c r="H880" s="41">
        <v>18</v>
      </c>
      <c r="I880" s="41">
        <v>16</v>
      </c>
      <c r="J880">
        <v>10.8</v>
      </c>
      <c r="AC880">
        <v>10.8</v>
      </c>
    </row>
    <row r="881" spans="1:29">
      <c r="A881" s="42">
        <v>-82.9</v>
      </c>
      <c r="B881" s="42">
        <v>42.033333333333339</v>
      </c>
      <c r="C881" s="43">
        <v>191</v>
      </c>
      <c r="D881">
        <v>6133360</v>
      </c>
      <c r="E881">
        <v>1986</v>
      </c>
      <c r="F881">
        <v>5</v>
      </c>
      <c r="G881">
        <v>28</v>
      </c>
      <c r="H881" s="41">
        <v>22.5</v>
      </c>
      <c r="I881" s="41">
        <v>15</v>
      </c>
      <c r="J881">
        <v>0</v>
      </c>
      <c r="AC881">
        <v>0</v>
      </c>
    </row>
    <row r="882" spans="1:29">
      <c r="A882" s="42">
        <v>-82.9</v>
      </c>
      <c r="B882" s="42">
        <v>42.033333333333339</v>
      </c>
      <c r="C882" s="43">
        <v>191</v>
      </c>
      <c r="D882">
        <v>6133360</v>
      </c>
      <c r="E882">
        <v>1986</v>
      </c>
      <c r="F882">
        <v>5</v>
      </c>
      <c r="G882">
        <v>29</v>
      </c>
      <c r="H882" s="41">
        <v>26.5</v>
      </c>
      <c r="I882" s="41">
        <v>13.5</v>
      </c>
      <c r="J882">
        <v>0.6</v>
      </c>
      <c r="AC882">
        <v>0.6</v>
      </c>
    </row>
    <row r="883" spans="1:29">
      <c r="A883" s="42">
        <v>-82.9</v>
      </c>
      <c r="B883" s="42">
        <v>42.033333333333339</v>
      </c>
      <c r="C883" s="43">
        <v>191</v>
      </c>
      <c r="D883">
        <v>6133360</v>
      </c>
      <c r="E883">
        <v>1986</v>
      </c>
      <c r="F883">
        <v>5</v>
      </c>
      <c r="G883">
        <v>30</v>
      </c>
      <c r="H883" s="41">
        <v>28</v>
      </c>
      <c r="I883" s="41">
        <v>17</v>
      </c>
      <c r="J883">
        <v>0</v>
      </c>
      <c r="AC883">
        <v>0</v>
      </c>
    </row>
    <row r="884" spans="1:29">
      <c r="A884" s="42">
        <v>-82.9</v>
      </c>
      <c r="B884" s="42">
        <v>42.033333333333339</v>
      </c>
      <c r="C884" s="43">
        <v>191</v>
      </c>
      <c r="D884">
        <v>6133360</v>
      </c>
      <c r="E884">
        <v>1986</v>
      </c>
      <c r="F884">
        <v>5</v>
      </c>
      <c r="G884">
        <v>31</v>
      </c>
      <c r="H884" s="41">
        <v>30</v>
      </c>
      <c r="I884" s="41">
        <v>17.5</v>
      </c>
      <c r="J884">
        <v>0</v>
      </c>
      <c r="AC884">
        <v>0</v>
      </c>
    </row>
    <row r="885" spans="1:29">
      <c r="A885" s="42">
        <v>-82.9</v>
      </c>
      <c r="B885" s="42">
        <v>42.033333333333339</v>
      </c>
      <c r="C885" s="43">
        <v>191</v>
      </c>
      <c r="D885">
        <v>6133360</v>
      </c>
      <c r="E885">
        <v>1986</v>
      </c>
      <c r="F885">
        <v>6</v>
      </c>
      <c r="G885">
        <v>1</v>
      </c>
      <c r="H885" s="41">
        <v>29.5</v>
      </c>
      <c r="I885" s="41">
        <v>21</v>
      </c>
      <c r="J885">
        <v>7.2</v>
      </c>
      <c r="AC885">
        <v>7.2</v>
      </c>
    </row>
    <row r="886" spans="1:29">
      <c r="A886" s="42">
        <v>-82.9</v>
      </c>
      <c r="B886" s="42">
        <v>42.033333333333339</v>
      </c>
      <c r="C886" s="43">
        <v>191</v>
      </c>
      <c r="D886">
        <v>6133360</v>
      </c>
      <c r="E886">
        <v>1986</v>
      </c>
      <c r="F886">
        <v>6</v>
      </c>
      <c r="G886">
        <v>2</v>
      </c>
      <c r="H886" s="41">
        <v>15</v>
      </c>
      <c r="I886" s="41">
        <v>8</v>
      </c>
      <c r="J886">
        <v>0</v>
      </c>
      <c r="AC886">
        <v>0</v>
      </c>
    </row>
    <row r="887" spans="1:29">
      <c r="A887" s="42">
        <v>-82.9</v>
      </c>
      <c r="B887" s="42">
        <v>42.033333333333339</v>
      </c>
      <c r="C887" s="43">
        <v>191</v>
      </c>
      <c r="D887">
        <v>6133360</v>
      </c>
      <c r="E887">
        <v>1986</v>
      </c>
      <c r="F887">
        <v>6</v>
      </c>
      <c r="G887">
        <v>3</v>
      </c>
      <c r="H887" s="41">
        <v>19</v>
      </c>
      <c r="I887" s="41">
        <v>5</v>
      </c>
      <c r="J887">
        <v>0</v>
      </c>
      <c r="AC887">
        <v>0</v>
      </c>
    </row>
    <row r="888" spans="1:29">
      <c r="A888" s="42">
        <v>-82.9</v>
      </c>
      <c r="B888" s="42">
        <v>42.033333333333339</v>
      </c>
      <c r="C888" s="43">
        <v>191</v>
      </c>
      <c r="D888">
        <v>6133360</v>
      </c>
      <c r="E888">
        <v>1986</v>
      </c>
      <c r="F888">
        <v>6</v>
      </c>
      <c r="G888">
        <v>4</v>
      </c>
      <c r="H888" s="41">
        <v>26.5</v>
      </c>
      <c r="I888" s="41">
        <v>9</v>
      </c>
      <c r="J888">
        <v>7.3</v>
      </c>
      <c r="AC888">
        <v>7.3</v>
      </c>
    </row>
    <row r="889" spans="1:29">
      <c r="A889" s="42">
        <v>-82.9</v>
      </c>
      <c r="B889" s="42">
        <v>42.033333333333339</v>
      </c>
      <c r="C889" s="43">
        <v>191</v>
      </c>
      <c r="D889">
        <v>6133360</v>
      </c>
      <c r="E889">
        <v>1986</v>
      </c>
      <c r="F889">
        <v>6</v>
      </c>
      <c r="G889">
        <v>5</v>
      </c>
      <c r="H889" s="41">
        <v>17.5</v>
      </c>
      <c r="I889" s="41">
        <v>14.5</v>
      </c>
      <c r="J889">
        <v>24.4</v>
      </c>
      <c r="AC889">
        <v>24.4</v>
      </c>
    </row>
    <row r="890" spans="1:29">
      <c r="A890" s="42">
        <v>-82.9</v>
      </c>
      <c r="B890" s="42">
        <v>42.033333333333339</v>
      </c>
      <c r="C890" s="43">
        <v>191</v>
      </c>
      <c r="D890">
        <v>6133360</v>
      </c>
      <c r="E890">
        <v>1986</v>
      </c>
      <c r="F890">
        <v>6</v>
      </c>
      <c r="G890">
        <v>6</v>
      </c>
      <c r="H890" s="41">
        <v>17</v>
      </c>
      <c r="I890" s="41">
        <v>13</v>
      </c>
      <c r="J890">
        <v>1</v>
      </c>
      <c r="AC890">
        <v>1</v>
      </c>
    </row>
    <row r="891" spans="1:29">
      <c r="A891" s="42">
        <v>-82.9</v>
      </c>
      <c r="B891" s="42">
        <v>42.033333333333339</v>
      </c>
      <c r="C891" s="43">
        <v>191</v>
      </c>
      <c r="D891">
        <v>6133360</v>
      </c>
      <c r="E891">
        <v>1986</v>
      </c>
      <c r="F891">
        <v>6</v>
      </c>
      <c r="G891">
        <v>7</v>
      </c>
      <c r="H891" s="41">
        <v>27</v>
      </c>
      <c r="I891" s="41">
        <v>15</v>
      </c>
      <c r="J891">
        <v>28.4</v>
      </c>
      <c r="AC891">
        <v>28.4</v>
      </c>
    </row>
    <row r="892" spans="1:29">
      <c r="A892" s="42">
        <v>-82.9</v>
      </c>
      <c r="B892" s="42">
        <v>42.033333333333339</v>
      </c>
      <c r="C892" s="43">
        <v>191</v>
      </c>
      <c r="D892">
        <v>6133360</v>
      </c>
      <c r="E892">
        <v>1986</v>
      </c>
      <c r="F892">
        <v>6</v>
      </c>
      <c r="G892">
        <v>8</v>
      </c>
      <c r="H892" s="41">
        <v>28</v>
      </c>
      <c r="I892" s="41">
        <v>19</v>
      </c>
      <c r="J892">
        <v>0.2</v>
      </c>
      <c r="AC892">
        <v>0.2</v>
      </c>
    </row>
    <row r="893" spans="1:29">
      <c r="A893" s="42">
        <v>-82.9</v>
      </c>
      <c r="B893" s="42">
        <v>42.033333333333339</v>
      </c>
      <c r="C893" s="43">
        <v>191</v>
      </c>
      <c r="D893">
        <v>6133360</v>
      </c>
      <c r="E893">
        <v>1986</v>
      </c>
      <c r="F893">
        <v>6</v>
      </c>
      <c r="G893">
        <v>9</v>
      </c>
      <c r="H893" s="41">
        <v>21.5</v>
      </c>
      <c r="I893" s="41">
        <v>10.5</v>
      </c>
      <c r="J893">
        <v>0</v>
      </c>
      <c r="AC893">
        <v>0</v>
      </c>
    </row>
    <row r="894" spans="1:29">
      <c r="A894" s="42">
        <v>-82.9</v>
      </c>
      <c r="B894" s="42">
        <v>42.033333333333339</v>
      </c>
      <c r="C894" s="43">
        <v>191</v>
      </c>
      <c r="D894">
        <v>6133360</v>
      </c>
      <c r="E894">
        <v>1986</v>
      </c>
      <c r="F894">
        <v>6</v>
      </c>
      <c r="G894">
        <v>10</v>
      </c>
      <c r="H894" s="41">
        <v>23.5</v>
      </c>
      <c r="I894" s="41">
        <v>12</v>
      </c>
      <c r="J894">
        <v>24.8</v>
      </c>
      <c r="AC894">
        <v>24.8</v>
      </c>
    </row>
    <row r="895" spans="1:29">
      <c r="A895" s="42">
        <v>-82.9</v>
      </c>
      <c r="B895" s="42">
        <v>42.033333333333339</v>
      </c>
      <c r="C895" s="43">
        <v>191</v>
      </c>
      <c r="D895">
        <v>6133360</v>
      </c>
      <c r="E895">
        <v>1986</v>
      </c>
      <c r="F895">
        <v>6</v>
      </c>
      <c r="G895">
        <v>11</v>
      </c>
      <c r="H895" s="41">
        <v>26</v>
      </c>
      <c r="I895" s="41">
        <v>20</v>
      </c>
      <c r="J895">
        <v>37</v>
      </c>
      <c r="AC895">
        <v>37</v>
      </c>
    </row>
    <row r="896" spans="1:29">
      <c r="A896" s="42">
        <v>-82.9</v>
      </c>
      <c r="B896" s="42">
        <v>42.033333333333339</v>
      </c>
      <c r="C896" s="43">
        <v>191</v>
      </c>
      <c r="D896">
        <v>6133360</v>
      </c>
      <c r="E896">
        <v>1986</v>
      </c>
      <c r="F896">
        <v>6</v>
      </c>
      <c r="G896">
        <v>12</v>
      </c>
      <c r="H896" s="41">
        <v>22.5</v>
      </c>
      <c r="I896" s="41">
        <v>18.5</v>
      </c>
      <c r="J896">
        <v>0</v>
      </c>
      <c r="AC896">
        <v>0</v>
      </c>
    </row>
    <row r="897" spans="1:29">
      <c r="A897" s="42">
        <v>-82.9</v>
      </c>
      <c r="B897" s="42">
        <v>42.033333333333339</v>
      </c>
      <c r="C897" s="43">
        <v>191</v>
      </c>
      <c r="D897">
        <v>6133360</v>
      </c>
      <c r="E897">
        <v>1986</v>
      </c>
      <c r="F897">
        <v>6</v>
      </c>
      <c r="G897">
        <v>13</v>
      </c>
      <c r="H897" s="41">
        <v>25</v>
      </c>
      <c r="I897" s="41">
        <v>15</v>
      </c>
      <c r="J897">
        <v>0</v>
      </c>
      <c r="AC897">
        <v>0</v>
      </c>
    </row>
    <row r="898" spans="1:29">
      <c r="A898" s="42">
        <v>-82.9</v>
      </c>
      <c r="B898" s="42">
        <v>42.033333333333339</v>
      </c>
      <c r="C898" s="43">
        <v>191</v>
      </c>
      <c r="D898">
        <v>6133360</v>
      </c>
      <c r="E898">
        <v>1986</v>
      </c>
      <c r="F898">
        <v>6</v>
      </c>
      <c r="G898">
        <v>14</v>
      </c>
      <c r="H898" s="41">
        <v>24.5</v>
      </c>
      <c r="I898" s="41">
        <v>16.5</v>
      </c>
      <c r="J898">
        <v>8.4</v>
      </c>
      <c r="AC898">
        <v>8.4</v>
      </c>
    </row>
    <row r="899" spans="1:29">
      <c r="A899" s="42">
        <v>-82.9</v>
      </c>
      <c r="B899" s="42">
        <v>42.033333333333339</v>
      </c>
      <c r="C899" s="43">
        <v>191</v>
      </c>
      <c r="D899">
        <v>6133360</v>
      </c>
      <c r="E899">
        <v>1986</v>
      </c>
      <c r="F899">
        <v>6</v>
      </c>
      <c r="G899">
        <v>15</v>
      </c>
      <c r="H899" s="41">
        <v>26</v>
      </c>
      <c r="I899" s="41">
        <v>16.5</v>
      </c>
      <c r="J899">
        <v>0.4</v>
      </c>
      <c r="AC899">
        <v>0.4</v>
      </c>
    </row>
    <row r="900" spans="1:29">
      <c r="A900" s="42">
        <v>-82.9</v>
      </c>
      <c r="B900" s="42">
        <v>42.033333333333339</v>
      </c>
      <c r="C900" s="43">
        <v>191</v>
      </c>
      <c r="D900">
        <v>6133360</v>
      </c>
      <c r="E900">
        <v>1986</v>
      </c>
      <c r="F900">
        <v>6</v>
      </c>
      <c r="G900">
        <v>16</v>
      </c>
      <c r="H900" s="41">
        <v>29</v>
      </c>
      <c r="I900" s="41">
        <v>20</v>
      </c>
      <c r="J900">
        <v>0</v>
      </c>
      <c r="AC900">
        <v>0</v>
      </c>
    </row>
    <row r="901" spans="1:29">
      <c r="A901" s="42">
        <v>-82.9</v>
      </c>
      <c r="B901" s="42">
        <v>42.033333333333339</v>
      </c>
      <c r="C901" s="43">
        <v>191</v>
      </c>
      <c r="D901">
        <v>6133360</v>
      </c>
      <c r="E901">
        <v>1986</v>
      </c>
      <c r="F901">
        <v>6</v>
      </c>
      <c r="G901">
        <v>17</v>
      </c>
      <c r="H901" s="41">
        <v>18.5</v>
      </c>
      <c r="I901" s="41">
        <v>10</v>
      </c>
      <c r="J901">
        <v>0</v>
      </c>
      <c r="AC901">
        <v>0</v>
      </c>
    </row>
    <row r="902" spans="1:29">
      <c r="A902" s="42">
        <v>-82.9</v>
      </c>
      <c r="B902" s="42">
        <v>42.033333333333339</v>
      </c>
      <c r="C902" s="43">
        <v>191</v>
      </c>
      <c r="D902">
        <v>6133360</v>
      </c>
      <c r="E902">
        <v>1986</v>
      </c>
      <c r="F902">
        <v>6</v>
      </c>
      <c r="G902">
        <v>18</v>
      </c>
      <c r="H902" s="41">
        <v>22</v>
      </c>
      <c r="I902" s="41">
        <v>10</v>
      </c>
      <c r="J902">
        <v>0</v>
      </c>
      <c r="AC902">
        <v>0</v>
      </c>
    </row>
    <row r="903" spans="1:29">
      <c r="A903" s="42">
        <v>-82.9</v>
      </c>
      <c r="B903" s="42">
        <v>42.033333333333339</v>
      </c>
      <c r="C903" s="43">
        <v>191</v>
      </c>
      <c r="D903">
        <v>6133360</v>
      </c>
      <c r="E903">
        <v>1986</v>
      </c>
      <c r="F903">
        <v>6</v>
      </c>
      <c r="G903">
        <v>19</v>
      </c>
      <c r="H903" s="41">
        <v>23.5</v>
      </c>
      <c r="I903" s="41">
        <v>17.5</v>
      </c>
      <c r="J903">
        <v>21</v>
      </c>
      <c r="AC903">
        <v>21</v>
      </c>
    </row>
    <row r="904" spans="1:29">
      <c r="A904" s="42">
        <v>-82.9</v>
      </c>
      <c r="B904" s="42">
        <v>42.033333333333339</v>
      </c>
      <c r="C904" s="43">
        <v>191</v>
      </c>
      <c r="D904">
        <v>6133360</v>
      </c>
      <c r="E904">
        <v>1986</v>
      </c>
      <c r="F904">
        <v>6</v>
      </c>
      <c r="G904">
        <v>20</v>
      </c>
      <c r="H904" s="41">
        <v>21</v>
      </c>
      <c r="I904" s="41">
        <v>14.5</v>
      </c>
      <c r="J904">
        <v>0</v>
      </c>
      <c r="AC904">
        <v>0</v>
      </c>
    </row>
    <row r="905" spans="1:29">
      <c r="A905" s="42">
        <v>-82.9</v>
      </c>
      <c r="B905" s="42">
        <v>42.033333333333339</v>
      </c>
      <c r="C905" s="43">
        <v>191</v>
      </c>
      <c r="D905">
        <v>6133360</v>
      </c>
      <c r="E905">
        <v>1986</v>
      </c>
      <c r="F905">
        <v>6</v>
      </c>
      <c r="G905">
        <v>21</v>
      </c>
      <c r="H905" s="41">
        <v>24.5</v>
      </c>
      <c r="I905" s="41">
        <v>12.5</v>
      </c>
      <c r="J905">
        <v>0</v>
      </c>
      <c r="AC905">
        <v>0</v>
      </c>
    </row>
    <row r="906" spans="1:29">
      <c r="A906" s="42">
        <v>-82.9</v>
      </c>
      <c r="B906" s="42">
        <v>42.033333333333339</v>
      </c>
      <c r="C906" s="43">
        <v>191</v>
      </c>
      <c r="D906">
        <v>6133360</v>
      </c>
      <c r="E906">
        <v>1986</v>
      </c>
      <c r="F906">
        <v>6</v>
      </c>
      <c r="G906">
        <v>22</v>
      </c>
      <c r="H906" s="41">
        <v>31</v>
      </c>
      <c r="I906" s="41">
        <v>19</v>
      </c>
      <c r="J906">
        <v>0</v>
      </c>
      <c r="AC906">
        <v>0</v>
      </c>
    </row>
    <row r="907" spans="1:29">
      <c r="A907" s="42">
        <v>-82.9</v>
      </c>
      <c r="B907" s="42">
        <v>42.033333333333339</v>
      </c>
      <c r="C907" s="43">
        <v>191</v>
      </c>
      <c r="D907">
        <v>6133360</v>
      </c>
      <c r="E907">
        <v>1986</v>
      </c>
      <c r="F907">
        <v>6</v>
      </c>
      <c r="G907">
        <v>23</v>
      </c>
      <c r="H907" s="41">
        <v>26.5</v>
      </c>
      <c r="I907" s="41">
        <v>18</v>
      </c>
      <c r="J907">
        <v>0.8</v>
      </c>
      <c r="AC907">
        <v>0.8</v>
      </c>
    </row>
    <row r="908" spans="1:29">
      <c r="A908" s="42">
        <v>-82.9</v>
      </c>
      <c r="B908" s="42">
        <v>42.033333333333339</v>
      </c>
      <c r="C908" s="43">
        <v>191</v>
      </c>
      <c r="D908">
        <v>6133360</v>
      </c>
      <c r="E908">
        <v>1986</v>
      </c>
      <c r="F908">
        <v>6</v>
      </c>
      <c r="G908">
        <v>24</v>
      </c>
      <c r="H908" s="41">
        <v>20</v>
      </c>
      <c r="I908" s="41">
        <v>14</v>
      </c>
      <c r="J908">
        <v>0</v>
      </c>
      <c r="AC908">
        <v>0</v>
      </c>
    </row>
    <row r="909" spans="1:29">
      <c r="A909" s="42">
        <v>-82.9</v>
      </c>
      <c r="B909" s="42">
        <v>42.033333333333339</v>
      </c>
      <c r="C909" s="43">
        <v>191</v>
      </c>
      <c r="D909">
        <v>6133360</v>
      </c>
      <c r="E909">
        <v>1986</v>
      </c>
      <c r="F909">
        <v>6</v>
      </c>
      <c r="G909">
        <v>25</v>
      </c>
      <c r="H909" s="41">
        <v>19.5</v>
      </c>
      <c r="I909" s="41">
        <v>8.5</v>
      </c>
      <c r="J909">
        <v>0</v>
      </c>
      <c r="AC909">
        <v>0</v>
      </c>
    </row>
    <row r="910" spans="1:29">
      <c r="A910" s="42">
        <v>-82.9</v>
      </c>
      <c r="B910" s="42">
        <v>42.033333333333339</v>
      </c>
      <c r="C910" s="43">
        <v>191</v>
      </c>
      <c r="D910">
        <v>6133360</v>
      </c>
      <c r="E910">
        <v>1986</v>
      </c>
      <c r="F910">
        <v>6</v>
      </c>
      <c r="G910">
        <v>26</v>
      </c>
      <c r="H910" s="41">
        <v>25.5</v>
      </c>
      <c r="I910" s="41">
        <v>15</v>
      </c>
      <c r="J910">
        <v>0</v>
      </c>
      <c r="AC910">
        <v>0</v>
      </c>
    </row>
    <row r="911" spans="1:29">
      <c r="A911" s="42">
        <v>-82.9</v>
      </c>
      <c r="B911" s="42">
        <v>42.033333333333339</v>
      </c>
      <c r="C911" s="43">
        <v>191</v>
      </c>
      <c r="D911">
        <v>6133360</v>
      </c>
      <c r="E911">
        <v>1986</v>
      </c>
      <c r="F911">
        <v>6</v>
      </c>
      <c r="G911">
        <v>27</v>
      </c>
      <c r="H911" s="41">
        <v>30</v>
      </c>
      <c r="I911" s="41">
        <v>20.5</v>
      </c>
      <c r="J911">
        <v>0.2</v>
      </c>
      <c r="AC911">
        <v>0.2</v>
      </c>
    </row>
    <row r="912" spans="1:29">
      <c r="A912" s="42">
        <v>-82.9</v>
      </c>
      <c r="B912" s="42">
        <v>42.033333333333339</v>
      </c>
      <c r="C912" s="43">
        <v>191</v>
      </c>
      <c r="D912">
        <v>6133360</v>
      </c>
      <c r="E912">
        <v>1986</v>
      </c>
      <c r="F912">
        <v>6</v>
      </c>
      <c r="G912">
        <v>28</v>
      </c>
      <c r="H912" s="41">
        <v>29</v>
      </c>
      <c r="I912" s="41">
        <v>20</v>
      </c>
      <c r="J912">
        <v>0</v>
      </c>
      <c r="AC912">
        <v>0</v>
      </c>
    </row>
    <row r="913" spans="1:29">
      <c r="A913" s="42">
        <v>-82.9</v>
      </c>
      <c r="B913" s="42">
        <v>42.033333333333339</v>
      </c>
      <c r="C913" s="43">
        <v>191</v>
      </c>
      <c r="D913">
        <v>6133360</v>
      </c>
      <c r="E913">
        <v>1986</v>
      </c>
      <c r="F913">
        <v>6</v>
      </c>
      <c r="G913">
        <v>29</v>
      </c>
      <c r="H913" s="41">
        <v>28</v>
      </c>
      <c r="I913" s="41">
        <v>16</v>
      </c>
      <c r="J913">
        <v>0</v>
      </c>
      <c r="AC913">
        <v>0</v>
      </c>
    </row>
    <row r="914" spans="1:29">
      <c r="A914" s="42">
        <v>-82.9</v>
      </c>
      <c r="B914" s="42">
        <v>42.033333333333339</v>
      </c>
      <c r="C914" s="43">
        <v>191</v>
      </c>
      <c r="D914">
        <v>6133360</v>
      </c>
      <c r="E914">
        <v>1986</v>
      </c>
      <c r="F914">
        <v>6</v>
      </c>
      <c r="G914">
        <v>30</v>
      </c>
      <c r="H914" s="41">
        <v>17</v>
      </c>
      <c r="I914" s="41">
        <v>11</v>
      </c>
      <c r="J914">
        <v>3.5</v>
      </c>
      <c r="AC914">
        <v>3.5</v>
      </c>
    </row>
    <row r="915" spans="1:29">
      <c r="A915" s="42">
        <v>-82.9</v>
      </c>
      <c r="B915" s="42">
        <v>42.033333333333339</v>
      </c>
      <c r="C915" s="43">
        <v>191</v>
      </c>
      <c r="D915">
        <v>6133360</v>
      </c>
      <c r="E915">
        <v>1986</v>
      </c>
      <c r="F915">
        <v>7</v>
      </c>
      <c r="G915">
        <v>1</v>
      </c>
      <c r="H915" s="41">
        <v>23</v>
      </c>
      <c r="I915" s="41">
        <v>13</v>
      </c>
      <c r="J915">
        <v>6.2</v>
      </c>
      <c r="AC915">
        <v>6.2</v>
      </c>
    </row>
    <row r="916" spans="1:29">
      <c r="A916" s="42">
        <v>-82.9</v>
      </c>
      <c r="B916" s="42">
        <v>42.033333333333339</v>
      </c>
      <c r="C916" s="43">
        <v>191</v>
      </c>
      <c r="D916">
        <v>6133360</v>
      </c>
      <c r="E916">
        <v>1986</v>
      </c>
      <c r="F916">
        <v>7</v>
      </c>
      <c r="G916">
        <v>2</v>
      </c>
      <c r="H916" s="41">
        <v>24.5</v>
      </c>
      <c r="I916" s="41">
        <v>16.5</v>
      </c>
      <c r="J916">
        <v>0</v>
      </c>
      <c r="AC916">
        <v>0</v>
      </c>
    </row>
    <row r="917" spans="1:29">
      <c r="A917" s="42">
        <v>-82.9</v>
      </c>
      <c r="B917" s="42">
        <v>42.033333333333339</v>
      </c>
      <c r="C917" s="43">
        <v>191</v>
      </c>
      <c r="D917">
        <v>6133360</v>
      </c>
      <c r="E917">
        <v>1986</v>
      </c>
      <c r="F917">
        <v>7</v>
      </c>
      <c r="G917">
        <v>3</v>
      </c>
      <c r="H917" s="41">
        <v>22</v>
      </c>
      <c r="I917" s="41">
        <v>12.5</v>
      </c>
      <c r="J917">
        <v>0</v>
      </c>
      <c r="AC917">
        <v>0</v>
      </c>
    </row>
    <row r="918" spans="1:29">
      <c r="A918" s="42">
        <v>-82.9</v>
      </c>
      <c r="B918" s="42">
        <v>42.033333333333339</v>
      </c>
      <c r="C918" s="43">
        <v>191</v>
      </c>
      <c r="D918">
        <v>6133360</v>
      </c>
      <c r="E918">
        <v>1986</v>
      </c>
      <c r="F918">
        <v>7</v>
      </c>
      <c r="G918">
        <v>4</v>
      </c>
      <c r="H918" s="41">
        <v>26.5</v>
      </c>
      <c r="I918" s="41">
        <v>12.5</v>
      </c>
      <c r="J918">
        <v>0</v>
      </c>
      <c r="AC918">
        <v>0</v>
      </c>
    </row>
    <row r="919" spans="1:29">
      <c r="A919" s="42">
        <v>-82.9</v>
      </c>
      <c r="B919" s="42">
        <v>42.033333333333339</v>
      </c>
      <c r="C919" s="43">
        <v>191</v>
      </c>
      <c r="D919">
        <v>6133360</v>
      </c>
      <c r="E919">
        <v>1986</v>
      </c>
      <c r="F919">
        <v>7</v>
      </c>
      <c r="G919">
        <v>5</v>
      </c>
      <c r="H919" s="41">
        <v>32</v>
      </c>
      <c r="I919" s="41">
        <v>20</v>
      </c>
      <c r="J919">
        <v>0</v>
      </c>
      <c r="AC919">
        <v>0</v>
      </c>
    </row>
    <row r="920" spans="1:29">
      <c r="A920" s="42">
        <v>-82.9</v>
      </c>
      <c r="B920" s="42">
        <v>42.033333333333339</v>
      </c>
      <c r="C920" s="43">
        <v>191</v>
      </c>
      <c r="D920">
        <v>6133360</v>
      </c>
      <c r="E920">
        <v>1986</v>
      </c>
      <c r="F920">
        <v>7</v>
      </c>
      <c r="G920">
        <v>6</v>
      </c>
      <c r="H920" s="41">
        <v>34</v>
      </c>
      <c r="I920" s="41">
        <v>20</v>
      </c>
      <c r="J920">
        <v>0</v>
      </c>
      <c r="AC920">
        <v>0</v>
      </c>
    </row>
    <row r="921" spans="1:29">
      <c r="A921" s="42">
        <v>-82.9</v>
      </c>
      <c r="B921" s="42">
        <v>42.033333333333339</v>
      </c>
      <c r="C921" s="43">
        <v>191</v>
      </c>
      <c r="D921">
        <v>6133360</v>
      </c>
      <c r="E921">
        <v>1986</v>
      </c>
      <c r="F921">
        <v>7</v>
      </c>
      <c r="G921">
        <v>7</v>
      </c>
      <c r="H921" s="41">
        <v>32</v>
      </c>
      <c r="I921" s="41">
        <v>19.5</v>
      </c>
      <c r="J921">
        <v>2.6</v>
      </c>
      <c r="AC921">
        <v>2.6</v>
      </c>
    </row>
    <row r="922" spans="1:29">
      <c r="A922" s="42">
        <v>-82.9</v>
      </c>
      <c r="B922" s="42">
        <v>42.033333333333339</v>
      </c>
      <c r="C922" s="43">
        <v>191</v>
      </c>
      <c r="D922">
        <v>6133360</v>
      </c>
      <c r="E922">
        <v>1986</v>
      </c>
      <c r="F922">
        <v>7</v>
      </c>
      <c r="G922">
        <v>8</v>
      </c>
      <c r="H922" s="41">
        <v>27.5</v>
      </c>
      <c r="I922" s="41">
        <v>20</v>
      </c>
      <c r="J922">
        <v>6.4</v>
      </c>
      <c r="AC922">
        <v>6.4</v>
      </c>
    </row>
    <row r="923" spans="1:29">
      <c r="A923" s="42">
        <v>-82.9</v>
      </c>
      <c r="B923" s="42">
        <v>42.033333333333339</v>
      </c>
      <c r="C923" s="43">
        <v>191</v>
      </c>
      <c r="D923">
        <v>6133360</v>
      </c>
      <c r="E923">
        <v>1986</v>
      </c>
      <c r="F923">
        <v>7</v>
      </c>
      <c r="G923">
        <v>9</v>
      </c>
      <c r="H923" s="41">
        <v>24.5</v>
      </c>
      <c r="I923" s="41">
        <v>17</v>
      </c>
      <c r="J923">
        <v>2.2000000000000002</v>
      </c>
      <c r="AC923">
        <v>2.2000000000000002</v>
      </c>
    </row>
    <row r="924" spans="1:29">
      <c r="A924" s="42">
        <v>-82.9</v>
      </c>
      <c r="B924" s="42">
        <v>42.033333333333339</v>
      </c>
      <c r="C924" s="43">
        <v>191</v>
      </c>
      <c r="D924">
        <v>6133360</v>
      </c>
      <c r="E924">
        <v>1986</v>
      </c>
      <c r="F924">
        <v>7</v>
      </c>
      <c r="G924">
        <v>10</v>
      </c>
      <c r="H924" s="41">
        <v>25</v>
      </c>
      <c r="I924" s="41">
        <v>12.5</v>
      </c>
      <c r="J924">
        <v>0.8</v>
      </c>
      <c r="AC924">
        <v>0.8</v>
      </c>
    </row>
    <row r="925" spans="1:29">
      <c r="A925" s="42">
        <v>-82.9</v>
      </c>
      <c r="B925" s="42">
        <v>42.033333333333339</v>
      </c>
      <c r="C925" s="43">
        <v>191</v>
      </c>
      <c r="D925">
        <v>6133360</v>
      </c>
      <c r="E925">
        <v>1986</v>
      </c>
      <c r="F925">
        <v>7</v>
      </c>
      <c r="G925">
        <v>11</v>
      </c>
      <c r="H925" s="41">
        <v>19.5</v>
      </c>
      <c r="I925" s="41">
        <v>18</v>
      </c>
      <c r="J925">
        <v>27.2</v>
      </c>
      <c r="AC925">
        <v>27.2</v>
      </c>
    </row>
    <row r="926" spans="1:29">
      <c r="A926" s="42">
        <v>-82.9</v>
      </c>
      <c r="B926" s="42">
        <v>42.033333333333339</v>
      </c>
      <c r="C926" s="43">
        <v>191</v>
      </c>
      <c r="D926">
        <v>6133360</v>
      </c>
      <c r="E926">
        <v>1986</v>
      </c>
      <c r="F926">
        <v>7</v>
      </c>
      <c r="G926">
        <v>12</v>
      </c>
      <c r="H926" s="41">
        <v>27</v>
      </c>
      <c r="I926" s="41">
        <v>18.5</v>
      </c>
      <c r="J926">
        <v>0</v>
      </c>
      <c r="AC926">
        <v>0</v>
      </c>
    </row>
    <row r="927" spans="1:29">
      <c r="A927" s="42">
        <v>-82.9</v>
      </c>
      <c r="B927" s="42">
        <v>42.033333333333339</v>
      </c>
      <c r="C927" s="43">
        <v>191</v>
      </c>
      <c r="D927">
        <v>6133360</v>
      </c>
      <c r="E927">
        <v>1986</v>
      </c>
      <c r="F927">
        <v>7</v>
      </c>
      <c r="G927">
        <v>13</v>
      </c>
      <c r="H927" s="41">
        <v>28</v>
      </c>
      <c r="I927" s="41">
        <v>21</v>
      </c>
      <c r="J927">
        <v>0</v>
      </c>
      <c r="AC927">
        <v>0</v>
      </c>
    </row>
    <row r="928" spans="1:29">
      <c r="A928" s="42">
        <v>-82.9</v>
      </c>
      <c r="B928" s="42">
        <v>42.033333333333339</v>
      </c>
      <c r="C928" s="43">
        <v>191</v>
      </c>
      <c r="D928">
        <v>6133360</v>
      </c>
      <c r="E928">
        <v>1986</v>
      </c>
      <c r="F928">
        <v>7</v>
      </c>
      <c r="G928">
        <v>14</v>
      </c>
      <c r="H928" s="41">
        <v>25</v>
      </c>
      <c r="I928" s="41">
        <v>17.5</v>
      </c>
      <c r="J928">
        <v>0</v>
      </c>
      <c r="AC928">
        <v>0</v>
      </c>
    </row>
    <row r="929" spans="1:29">
      <c r="A929" s="42">
        <v>-82.9</v>
      </c>
      <c r="B929" s="42">
        <v>42.033333333333339</v>
      </c>
      <c r="C929" s="43">
        <v>191</v>
      </c>
      <c r="D929">
        <v>6133360</v>
      </c>
      <c r="E929">
        <v>1986</v>
      </c>
      <c r="F929">
        <v>7</v>
      </c>
      <c r="G929">
        <v>15</v>
      </c>
      <c r="H929" s="41">
        <v>26.5</v>
      </c>
      <c r="I929" s="41">
        <v>16</v>
      </c>
      <c r="J929">
        <v>10</v>
      </c>
      <c r="AC929">
        <v>10</v>
      </c>
    </row>
    <row r="930" spans="1:29">
      <c r="A930" s="42">
        <v>-82.9</v>
      </c>
      <c r="B930" s="42">
        <v>42.033333333333339</v>
      </c>
      <c r="C930" s="43">
        <v>191</v>
      </c>
      <c r="D930">
        <v>6133360</v>
      </c>
      <c r="E930">
        <v>1986</v>
      </c>
      <c r="F930">
        <v>7</v>
      </c>
      <c r="G930">
        <v>16</v>
      </c>
      <c r="H930" s="41">
        <v>27.5</v>
      </c>
      <c r="I930" s="41">
        <v>19</v>
      </c>
      <c r="J930">
        <v>0</v>
      </c>
      <c r="AC930">
        <v>0</v>
      </c>
    </row>
    <row r="931" spans="1:29">
      <c r="A931" s="42">
        <v>-82.9</v>
      </c>
      <c r="B931" s="42">
        <v>42.033333333333339</v>
      </c>
      <c r="C931" s="43">
        <v>191</v>
      </c>
      <c r="D931">
        <v>6133360</v>
      </c>
      <c r="E931">
        <v>1986</v>
      </c>
      <c r="F931">
        <v>7</v>
      </c>
      <c r="G931">
        <v>17</v>
      </c>
      <c r="H931" s="41">
        <v>32</v>
      </c>
      <c r="I931" s="41">
        <v>22</v>
      </c>
      <c r="J931">
        <v>0</v>
      </c>
      <c r="AC931">
        <v>0</v>
      </c>
    </row>
    <row r="932" spans="1:29">
      <c r="A932" s="42">
        <v>-82.9</v>
      </c>
      <c r="B932" s="42">
        <v>42.033333333333339</v>
      </c>
      <c r="C932" s="43">
        <v>191</v>
      </c>
      <c r="D932">
        <v>6133360</v>
      </c>
      <c r="E932">
        <v>1986</v>
      </c>
      <c r="F932">
        <v>7</v>
      </c>
      <c r="G932">
        <v>18</v>
      </c>
      <c r="H932" s="41">
        <v>33</v>
      </c>
      <c r="I932" s="41">
        <v>23</v>
      </c>
      <c r="J932">
        <v>0</v>
      </c>
      <c r="AC932">
        <v>0</v>
      </c>
    </row>
    <row r="933" spans="1:29">
      <c r="A933" s="42">
        <v>-82.9</v>
      </c>
      <c r="B933" s="42">
        <v>42.033333333333339</v>
      </c>
      <c r="C933" s="43">
        <v>191</v>
      </c>
      <c r="D933">
        <v>6133360</v>
      </c>
      <c r="E933">
        <v>1986</v>
      </c>
      <c r="F933">
        <v>7</v>
      </c>
      <c r="G933">
        <v>19</v>
      </c>
      <c r="H933" s="41">
        <v>32.5</v>
      </c>
      <c r="I933" s="41">
        <v>24</v>
      </c>
      <c r="J933">
        <v>0</v>
      </c>
      <c r="AC933">
        <v>0</v>
      </c>
    </row>
    <row r="934" spans="1:29">
      <c r="A934" s="42">
        <v>-82.9</v>
      </c>
      <c r="B934" s="42">
        <v>42.033333333333339</v>
      </c>
      <c r="C934" s="43">
        <v>191</v>
      </c>
      <c r="D934">
        <v>6133360</v>
      </c>
      <c r="E934">
        <v>1986</v>
      </c>
      <c r="F934">
        <v>7</v>
      </c>
      <c r="G934">
        <v>20</v>
      </c>
      <c r="H934" s="41">
        <v>31</v>
      </c>
      <c r="I934" s="41">
        <v>22.5</v>
      </c>
      <c r="J934">
        <v>0</v>
      </c>
      <c r="AC934">
        <v>0</v>
      </c>
    </row>
    <row r="935" spans="1:29">
      <c r="A935" s="42">
        <v>-82.9</v>
      </c>
      <c r="B935" s="42">
        <v>42.033333333333339</v>
      </c>
      <c r="C935" s="43">
        <v>191</v>
      </c>
      <c r="D935">
        <v>6133360</v>
      </c>
      <c r="E935">
        <v>1986</v>
      </c>
      <c r="F935">
        <v>7</v>
      </c>
      <c r="G935">
        <v>21</v>
      </c>
      <c r="H935" s="41">
        <v>25.5</v>
      </c>
      <c r="I935" s="41">
        <v>17.5</v>
      </c>
      <c r="J935">
        <v>0</v>
      </c>
      <c r="AC935">
        <v>0</v>
      </c>
    </row>
    <row r="936" spans="1:29">
      <c r="A936" s="42">
        <v>-82.9</v>
      </c>
      <c r="B936" s="42">
        <v>42.033333333333339</v>
      </c>
      <c r="C936" s="43">
        <v>191</v>
      </c>
      <c r="D936">
        <v>6133360</v>
      </c>
      <c r="E936">
        <v>1986</v>
      </c>
      <c r="F936">
        <v>7</v>
      </c>
      <c r="G936">
        <v>22</v>
      </c>
      <c r="H936" s="41">
        <v>26.5</v>
      </c>
      <c r="I936" s="41">
        <v>14</v>
      </c>
      <c r="J936">
        <v>0</v>
      </c>
      <c r="AC936">
        <v>0</v>
      </c>
    </row>
    <row r="937" spans="1:29">
      <c r="A937" s="42">
        <v>-82.9</v>
      </c>
      <c r="B937" s="42">
        <v>42.033333333333339</v>
      </c>
      <c r="C937" s="43">
        <v>191</v>
      </c>
      <c r="D937">
        <v>6133360</v>
      </c>
      <c r="E937">
        <v>1986</v>
      </c>
      <c r="F937">
        <v>7</v>
      </c>
      <c r="G937">
        <v>23</v>
      </c>
      <c r="H937" s="41">
        <v>28</v>
      </c>
      <c r="I937" s="41">
        <v>16.5</v>
      </c>
      <c r="J937">
        <v>0</v>
      </c>
      <c r="AC937">
        <v>0</v>
      </c>
    </row>
    <row r="938" spans="1:29">
      <c r="A938" s="42">
        <v>-82.9</v>
      </c>
      <c r="B938" s="42">
        <v>42.033333333333339</v>
      </c>
      <c r="C938" s="43">
        <v>191</v>
      </c>
      <c r="D938">
        <v>6133360</v>
      </c>
      <c r="E938">
        <v>1986</v>
      </c>
      <c r="F938">
        <v>7</v>
      </c>
      <c r="G938">
        <v>24</v>
      </c>
      <c r="H938" s="41">
        <v>29.5</v>
      </c>
      <c r="I938" s="41">
        <v>16.5</v>
      </c>
      <c r="J938">
        <v>0</v>
      </c>
      <c r="AC938">
        <v>0</v>
      </c>
    </row>
    <row r="939" spans="1:29">
      <c r="A939" s="42">
        <v>-82.9</v>
      </c>
      <c r="B939" s="42">
        <v>42.033333333333339</v>
      </c>
      <c r="C939" s="43">
        <v>191</v>
      </c>
      <c r="D939">
        <v>6133360</v>
      </c>
      <c r="E939">
        <v>1986</v>
      </c>
      <c r="F939">
        <v>7</v>
      </c>
      <c r="G939">
        <v>25</v>
      </c>
      <c r="H939" s="41">
        <v>27</v>
      </c>
      <c r="I939" s="41">
        <v>22.5</v>
      </c>
      <c r="J939">
        <v>19.600000000000001</v>
      </c>
      <c r="AC939">
        <v>19.600000000000001</v>
      </c>
    </row>
    <row r="940" spans="1:29">
      <c r="A940" s="42">
        <v>-82.9</v>
      </c>
      <c r="B940" s="42">
        <v>42.033333333333339</v>
      </c>
      <c r="C940" s="43">
        <v>191</v>
      </c>
      <c r="D940">
        <v>6133360</v>
      </c>
      <c r="E940">
        <v>1986</v>
      </c>
      <c r="F940">
        <v>7</v>
      </c>
      <c r="G940">
        <v>26</v>
      </c>
      <c r="H940" s="41">
        <v>27</v>
      </c>
      <c r="I940" s="41">
        <v>20</v>
      </c>
      <c r="J940">
        <v>0</v>
      </c>
      <c r="AC940">
        <v>0</v>
      </c>
    </row>
    <row r="941" spans="1:29">
      <c r="A941" s="42">
        <v>-82.9</v>
      </c>
      <c r="B941" s="42">
        <v>42.033333333333339</v>
      </c>
      <c r="C941" s="43">
        <v>191</v>
      </c>
      <c r="D941">
        <v>6133360</v>
      </c>
      <c r="E941">
        <v>1986</v>
      </c>
      <c r="F941">
        <v>7</v>
      </c>
      <c r="G941">
        <v>27</v>
      </c>
      <c r="H941" s="41">
        <v>28</v>
      </c>
      <c r="I941" s="41">
        <v>18</v>
      </c>
      <c r="J941">
        <v>0.4</v>
      </c>
      <c r="AC941">
        <v>0.4</v>
      </c>
    </row>
    <row r="942" spans="1:29">
      <c r="A942" s="42">
        <v>-82.9</v>
      </c>
      <c r="B942" s="42">
        <v>42.033333333333339</v>
      </c>
      <c r="C942" s="43">
        <v>191</v>
      </c>
      <c r="D942">
        <v>6133360</v>
      </c>
      <c r="E942">
        <v>1986</v>
      </c>
      <c r="F942">
        <v>7</v>
      </c>
      <c r="G942">
        <v>28</v>
      </c>
      <c r="H942" s="41">
        <v>29</v>
      </c>
      <c r="I942" s="41">
        <v>19.5</v>
      </c>
      <c r="J942">
        <v>0</v>
      </c>
      <c r="AC942">
        <v>0</v>
      </c>
    </row>
    <row r="943" spans="1:29">
      <c r="A943" s="42">
        <v>-82.9</v>
      </c>
      <c r="B943" s="42">
        <v>42.033333333333339</v>
      </c>
      <c r="C943" s="43">
        <v>191</v>
      </c>
      <c r="D943">
        <v>6133360</v>
      </c>
      <c r="E943">
        <v>1986</v>
      </c>
      <c r="F943">
        <v>7</v>
      </c>
      <c r="G943">
        <v>29</v>
      </c>
      <c r="H943" s="41">
        <v>24.5</v>
      </c>
      <c r="I943" s="41">
        <v>17.5</v>
      </c>
      <c r="J943">
        <v>0</v>
      </c>
      <c r="AC943">
        <v>0</v>
      </c>
    </row>
    <row r="944" spans="1:29">
      <c r="A944" s="42">
        <v>-82.9</v>
      </c>
      <c r="B944" s="42">
        <v>42.033333333333339</v>
      </c>
      <c r="C944" s="43">
        <v>191</v>
      </c>
      <c r="D944">
        <v>6133360</v>
      </c>
      <c r="E944">
        <v>1986</v>
      </c>
      <c r="F944">
        <v>7</v>
      </c>
      <c r="G944">
        <v>30</v>
      </c>
      <c r="H944" s="41">
        <v>28.5</v>
      </c>
      <c r="I944" s="41">
        <v>15.5</v>
      </c>
      <c r="J944">
        <v>0</v>
      </c>
      <c r="AC944">
        <v>0</v>
      </c>
    </row>
    <row r="945" spans="1:29">
      <c r="A945" s="42">
        <v>-82.9</v>
      </c>
      <c r="B945" s="42">
        <v>42.033333333333339</v>
      </c>
      <c r="C945" s="43">
        <v>191</v>
      </c>
      <c r="D945">
        <v>6133360</v>
      </c>
      <c r="E945">
        <v>1986</v>
      </c>
      <c r="F945">
        <v>7</v>
      </c>
      <c r="G945">
        <v>31</v>
      </c>
      <c r="H945" s="41">
        <v>27.5</v>
      </c>
      <c r="I945" s="41">
        <v>15</v>
      </c>
      <c r="J945">
        <v>5.4</v>
      </c>
      <c r="AC945">
        <v>5.4</v>
      </c>
    </row>
    <row r="946" spans="1:29">
      <c r="A946" s="42">
        <v>-82.9</v>
      </c>
      <c r="B946" s="42">
        <v>42.033333333333339</v>
      </c>
      <c r="C946" s="43">
        <v>191</v>
      </c>
      <c r="D946">
        <v>6133360</v>
      </c>
      <c r="E946">
        <v>1986</v>
      </c>
      <c r="F946">
        <v>8</v>
      </c>
      <c r="G946">
        <v>1</v>
      </c>
      <c r="H946" s="41">
        <v>29</v>
      </c>
      <c r="I946" s="41">
        <v>18.5</v>
      </c>
      <c r="J946">
        <v>1.2</v>
      </c>
      <c r="AC946">
        <v>1.2</v>
      </c>
    </row>
    <row r="947" spans="1:29">
      <c r="A947" s="42">
        <v>-82.9</v>
      </c>
      <c r="B947" s="42">
        <v>42.033333333333339</v>
      </c>
      <c r="C947" s="43">
        <v>191</v>
      </c>
      <c r="D947">
        <v>6133360</v>
      </c>
      <c r="E947">
        <v>1986</v>
      </c>
      <c r="F947">
        <v>8</v>
      </c>
      <c r="G947">
        <v>2</v>
      </c>
      <c r="H947" s="41">
        <v>26.5</v>
      </c>
      <c r="I947" s="41">
        <v>16.5</v>
      </c>
      <c r="J947">
        <v>6.6</v>
      </c>
      <c r="AC947">
        <v>6.6</v>
      </c>
    </row>
    <row r="948" spans="1:29">
      <c r="A948" s="42">
        <v>-82.9</v>
      </c>
      <c r="B948" s="42">
        <v>42.033333333333339</v>
      </c>
      <c r="C948" s="43">
        <v>191</v>
      </c>
      <c r="D948">
        <v>6133360</v>
      </c>
      <c r="E948">
        <v>1986</v>
      </c>
      <c r="F948">
        <v>8</v>
      </c>
      <c r="G948">
        <v>3</v>
      </c>
      <c r="H948" s="41">
        <v>24</v>
      </c>
      <c r="I948" s="41">
        <v>14</v>
      </c>
      <c r="J948">
        <v>0</v>
      </c>
      <c r="AC948">
        <v>0</v>
      </c>
    </row>
    <row r="949" spans="1:29">
      <c r="A949" s="42">
        <v>-82.9</v>
      </c>
      <c r="B949" s="42">
        <v>42.033333333333339</v>
      </c>
      <c r="C949" s="43">
        <v>191</v>
      </c>
      <c r="D949">
        <v>6133360</v>
      </c>
      <c r="E949">
        <v>1986</v>
      </c>
      <c r="F949">
        <v>8</v>
      </c>
      <c r="G949">
        <v>4</v>
      </c>
      <c r="H949" s="41">
        <v>25.2</v>
      </c>
      <c r="I949" s="41">
        <v>13.5</v>
      </c>
      <c r="J949">
        <v>0</v>
      </c>
      <c r="AC949">
        <v>0</v>
      </c>
    </row>
    <row r="950" spans="1:29">
      <c r="A950" s="42">
        <v>-82.9</v>
      </c>
      <c r="B950" s="42">
        <v>42.033333333333339</v>
      </c>
      <c r="C950" s="43">
        <v>191</v>
      </c>
      <c r="D950">
        <v>6133360</v>
      </c>
      <c r="E950">
        <v>1986</v>
      </c>
      <c r="F950">
        <v>8</v>
      </c>
      <c r="G950">
        <v>5</v>
      </c>
      <c r="H950" s="41">
        <v>26.5</v>
      </c>
      <c r="I950" s="41">
        <v>18</v>
      </c>
      <c r="J950">
        <v>0</v>
      </c>
      <c r="AC950">
        <v>0</v>
      </c>
    </row>
    <row r="951" spans="1:29">
      <c r="A951" s="42">
        <v>-82.9</v>
      </c>
      <c r="B951" s="42">
        <v>42.033333333333339</v>
      </c>
      <c r="C951" s="43">
        <v>191</v>
      </c>
      <c r="D951">
        <v>6133360</v>
      </c>
      <c r="E951">
        <v>1986</v>
      </c>
      <c r="F951">
        <v>8</v>
      </c>
      <c r="G951">
        <v>6</v>
      </c>
      <c r="H951" s="41">
        <v>27.5</v>
      </c>
      <c r="I951" s="41">
        <v>18</v>
      </c>
      <c r="J951">
        <v>26.6</v>
      </c>
      <c r="AC951">
        <v>26.6</v>
      </c>
    </row>
    <row r="952" spans="1:29">
      <c r="A952" s="42">
        <v>-82.9</v>
      </c>
      <c r="B952" s="42">
        <v>42.033333333333339</v>
      </c>
      <c r="C952" s="43">
        <v>191</v>
      </c>
      <c r="D952">
        <v>6133360</v>
      </c>
      <c r="E952">
        <v>1986</v>
      </c>
      <c r="F952">
        <v>8</v>
      </c>
      <c r="G952">
        <v>7</v>
      </c>
      <c r="H952" s="41">
        <v>25.5</v>
      </c>
      <c r="I952" s="41">
        <v>18</v>
      </c>
      <c r="J952">
        <v>0.2</v>
      </c>
      <c r="AC952">
        <v>0.2</v>
      </c>
    </row>
    <row r="953" spans="1:29">
      <c r="A953" s="42">
        <v>-82.9</v>
      </c>
      <c r="B953" s="42">
        <v>42.033333333333339</v>
      </c>
      <c r="C953" s="43">
        <v>191</v>
      </c>
      <c r="D953">
        <v>6133360</v>
      </c>
      <c r="E953">
        <v>1986</v>
      </c>
      <c r="F953">
        <v>8</v>
      </c>
      <c r="G953">
        <v>8</v>
      </c>
      <c r="H953" s="41">
        <v>25</v>
      </c>
      <c r="I953" s="41">
        <v>16.5</v>
      </c>
      <c r="J953">
        <v>2.2000000000000002</v>
      </c>
      <c r="AC953">
        <v>2.2000000000000002</v>
      </c>
    </row>
    <row r="954" spans="1:29">
      <c r="A954" s="42">
        <v>-82.9</v>
      </c>
      <c r="B954" s="42">
        <v>42.033333333333339</v>
      </c>
      <c r="C954" s="43">
        <v>191</v>
      </c>
      <c r="D954">
        <v>6133360</v>
      </c>
      <c r="E954">
        <v>1986</v>
      </c>
      <c r="F954">
        <v>8</v>
      </c>
      <c r="G954">
        <v>9</v>
      </c>
      <c r="H954" s="41">
        <v>29</v>
      </c>
      <c r="I954" s="41">
        <v>17.5</v>
      </c>
      <c r="J954">
        <v>0</v>
      </c>
      <c r="AC954">
        <v>0</v>
      </c>
    </row>
    <row r="955" spans="1:29">
      <c r="A955" s="42">
        <v>-82.9</v>
      </c>
      <c r="B955" s="42">
        <v>42.033333333333339</v>
      </c>
      <c r="C955" s="43">
        <v>191</v>
      </c>
      <c r="D955">
        <v>6133360</v>
      </c>
      <c r="E955">
        <v>1986</v>
      </c>
      <c r="F955">
        <v>8</v>
      </c>
      <c r="G955">
        <v>10</v>
      </c>
      <c r="H955" s="41">
        <v>24</v>
      </c>
      <c r="I955" s="41">
        <v>19.5</v>
      </c>
      <c r="J955">
        <v>4</v>
      </c>
      <c r="AC955">
        <v>4</v>
      </c>
    </row>
    <row r="956" spans="1:29">
      <c r="A956" s="42">
        <v>-82.9</v>
      </c>
      <c r="B956" s="42">
        <v>42.033333333333339</v>
      </c>
      <c r="C956" s="43">
        <v>191</v>
      </c>
      <c r="D956">
        <v>6133360</v>
      </c>
      <c r="E956">
        <v>1986</v>
      </c>
      <c r="F956">
        <v>8</v>
      </c>
      <c r="G956">
        <v>11</v>
      </c>
      <c r="H956" s="41">
        <v>21.5</v>
      </c>
      <c r="I956" s="41">
        <v>13.5</v>
      </c>
      <c r="J956">
        <v>0</v>
      </c>
      <c r="AC956">
        <v>0</v>
      </c>
    </row>
    <row r="957" spans="1:29">
      <c r="A957" s="42">
        <v>-82.9</v>
      </c>
      <c r="B957" s="42">
        <v>42.033333333333339</v>
      </c>
      <c r="C957" s="43">
        <v>191</v>
      </c>
      <c r="D957">
        <v>6133360</v>
      </c>
      <c r="E957">
        <v>1986</v>
      </c>
      <c r="F957">
        <v>8</v>
      </c>
      <c r="G957">
        <v>12</v>
      </c>
      <c r="H957" s="41">
        <v>22.5</v>
      </c>
      <c r="I957" s="41">
        <v>11</v>
      </c>
      <c r="J957">
        <v>0</v>
      </c>
      <c r="AC957">
        <v>0</v>
      </c>
    </row>
    <row r="958" spans="1:29">
      <c r="A958" s="42">
        <v>-82.9</v>
      </c>
      <c r="B958" s="42">
        <v>42.033333333333339</v>
      </c>
      <c r="C958" s="43">
        <v>191</v>
      </c>
      <c r="D958">
        <v>6133360</v>
      </c>
      <c r="E958">
        <v>1986</v>
      </c>
      <c r="F958">
        <v>8</v>
      </c>
      <c r="G958">
        <v>13</v>
      </c>
      <c r="H958" s="41">
        <v>24</v>
      </c>
      <c r="I958" s="41">
        <v>11.5</v>
      </c>
      <c r="J958">
        <v>0</v>
      </c>
      <c r="AC958">
        <v>0</v>
      </c>
    </row>
    <row r="959" spans="1:29">
      <c r="A959" s="42">
        <v>-82.9</v>
      </c>
      <c r="B959" s="42">
        <v>42.033333333333339</v>
      </c>
      <c r="C959" s="43">
        <v>191</v>
      </c>
      <c r="D959">
        <v>6133360</v>
      </c>
      <c r="E959">
        <v>1986</v>
      </c>
      <c r="F959">
        <v>8</v>
      </c>
      <c r="G959">
        <v>14</v>
      </c>
      <c r="H959" s="41">
        <v>26</v>
      </c>
      <c r="I959" s="41">
        <v>14.5</v>
      </c>
      <c r="J959">
        <v>0</v>
      </c>
      <c r="AC959">
        <v>0</v>
      </c>
    </row>
    <row r="960" spans="1:29">
      <c r="A960" s="42">
        <v>-82.9</v>
      </c>
      <c r="B960" s="42">
        <v>42.033333333333339</v>
      </c>
      <c r="C960" s="43">
        <v>191</v>
      </c>
      <c r="D960">
        <v>6133360</v>
      </c>
      <c r="E960">
        <v>1986</v>
      </c>
      <c r="F960">
        <v>8</v>
      </c>
      <c r="G960">
        <v>15</v>
      </c>
      <c r="H960" s="41">
        <v>29</v>
      </c>
      <c r="I960" s="41">
        <v>17.5</v>
      </c>
      <c r="J960">
        <v>10</v>
      </c>
      <c r="AC960">
        <v>10</v>
      </c>
    </row>
    <row r="961" spans="1:29">
      <c r="A961" s="42">
        <v>-82.9</v>
      </c>
      <c r="B961" s="42">
        <v>42.033333333333339</v>
      </c>
      <c r="C961" s="43">
        <v>191</v>
      </c>
      <c r="D961">
        <v>6133360</v>
      </c>
      <c r="E961">
        <v>1986</v>
      </c>
      <c r="F961">
        <v>8</v>
      </c>
      <c r="G961">
        <v>16</v>
      </c>
      <c r="H961" s="41">
        <v>27</v>
      </c>
      <c r="I961" s="41">
        <v>19</v>
      </c>
      <c r="J961">
        <v>0</v>
      </c>
      <c r="AC961">
        <v>0</v>
      </c>
    </row>
    <row r="962" spans="1:29">
      <c r="A962" s="42">
        <v>-82.9</v>
      </c>
      <c r="B962" s="42">
        <v>42.033333333333339</v>
      </c>
      <c r="C962" s="43">
        <v>191</v>
      </c>
      <c r="D962">
        <v>6133360</v>
      </c>
      <c r="E962">
        <v>1986</v>
      </c>
      <c r="F962">
        <v>8</v>
      </c>
      <c r="G962">
        <v>17</v>
      </c>
      <c r="H962" s="41">
        <v>29</v>
      </c>
      <c r="I962" s="41">
        <v>19.5</v>
      </c>
      <c r="J962">
        <v>0</v>
      </c>
      <c r="AC962">
        <v>0</v>
      </c>
    </row>
    <row r="963" spans="1:29">
      <c r="A963" s="42">
        <v>-82.9</v>
      </c>
      <c r="B963" s="42">
        <v>42.033333333333339</v>
      </c>
      <c r="C963" s="43">
        <v>191</v>
      </c>
      <c r="D963">
        <v>6133360</v>
      </c>
      <c r="E963">
        <v>1986</v>
      </c>
      <c r="F963">
        <v>8</v>
      </c>
      <c r="G963">
        <v>18</v>
      </c>
      <c r="H963" s="41">
        <v>27</v>
      </c>
      <c r="I963" s="41">
        <v>17</v>
      </c>
      <c r="J963">
        <v>0</v>
      </c>
      <c r="AC963">
        <v>0</v>
      </c>
    </row>
    <row r="964" spans="1:29">
      <c r="A964" s="42">
        <v>-82.9</v>
      </c>
      <c r="B964" s="42">
        <v>42.033333333333339</v>
      </c>
      <c r="C964" s="43">
        <v>191</v>
      </c>
      <c r="D964">
        <v>6133360</v>
      </c>
      <c r="E964">
        <v>1986</v>
      </c>
      <c r="F964">
        <v>8</v>
      </c>
      <c r="G964">
        <v>19</v>
      </c>
      <c r="H964" s="41">
        <v>26</v>
      </c>
      <c r="I964" s="41">
        <v>15.5</v>
      </c>
      <c r="J964">
        <v>0</v>
      </c>
      <c r="AC964">
        <v>0</v>
      </c>
    </row>
    <row r="965" spans="1:29">
      <c r="A965" s="42">
        <v>-82.9</v>
      </c>
      <c r="B965" s="42">
        <v>42.033333333333339</v>
      </c>
      <c r="C965" s="43">
        <v>191</v>
      </c>
      <c r="D965">
        <v>6133360</v>
      </c>
      <c r="E965">
        <v>1986</v>
      </c>
      <c r="F965">
        <v>8</v>
      </c>
      <c r="G965">
        <v>20</v>
      </c>
      <c r="H965" s="41">
        <v>28</v>
      </c>
      <c r="I965" s="41">
        <v>15.5</v>
      </c>
      <c r="J965">
        <v>0</v>
      </c>
      <c r="AC965">
        <v>0</v>
      </c>
    </row>
    <row r="966" spans="1:29">
      <c r="A966" s="42">
        <v>-82.9</v>
      </c>
      <c r="B966" s="42">
        <v>42.033333333333339</v>
      </c>
      <c r="C966" s="43">
        <v>191</v>
      </c>
      <c r="D966">
        <v>6133360</v>
      </c>
      <c r="E966">
        <v>1986</v>
      </c>
      <c r="F966">
        <v>8</v>
      </c>
      <c r="G966">
        <v>21</v>
      </c>
      <c r="H966" s="41">
        <v>28</v>
      </c>
      <c r="I966" s="41">
        <v>18</v>
      </c>
      <c r="J966">
        <v>0</v>
      </c>
      <c r="AC966">
        <v>0</v>
      </c>
    </row>
    <row r="967" spans="1:29">
      <c r="A967" s="42">
        <v>-82.9</v>
      </c>
      <c r="B967" s="42">
        <v>42.033333333333339</v>
      </c>
      <c r="C967" s="43">
        <v>191</v>
      </c>
      <c r="D967">
        <v>6133360</v>
      </c>
      <c r="E967">
        <v>1986</v>
      </c>
      <c r="F967">
        <v>8</v>
      </c>
      <c r="G967">
        <v>22</v>
      </c>
      <c r="H967" s="41">
        <v>26.5</v>
      </c>
      <c r="I967" s="41">
        <v>16</v>
      </c>
      <c r="J967">
        <v>0</v>
      </c>
      <c r="AC967">
        <v>0</v>
      </c>
    </row>
    <row r="968" spans="1:29">
      <c r="A968" s="42">
        <v>-82.9</v>
      </c>
      <c r="B968" s="42">
        <v>42.033333333333339</v>
      </c>
      <c r="C968" s="43">
        <v>191</v>
      </c>
      <c r="D968">
        <v>6133360</v>
      </c>
      <c r="E968">
        <v>1986</v>
      </c>
      <c r="F968">
        <v>8</v>
      </c>
      <c r="G968">
        <v>23</v>
      </c>
      <c r="H968" s="41">
        <v>27</v>
      </c>
      <c r="I968" s="41">
        <v>17</v>
      </c>
      <c r="J968">
        <v>0</v>
      </c>
      <c r="AC968">
        <v>0</v>
      </c>
    </row>
    <row r="969" spans="1:29">
      <c r="A969" s="42">
        <v>-82.9</v>
      </c>
      <c r="B969" s="42">
        <v>42.033333333333339</v>
      </c>
      <c r="C969" s="43">
        <v>191</v>
      </c>
      <c r="D969">
        <v>6133360</v>
      </c>
      <c r="E969">
        <v>1986</v>
      </c>
      <c r="F969">
        <v>8</v>
      </c>
      <c r="G969">
        <v>24</v>
      </c>
      <c r="H969" s="41">
        <v>27</v>
      </c>
      <c r="I969" s="41">
        <v>15</v>
      </c>
      <c r="J969">
        <v>0</v>
      </c>
      <c r="AC969">
        <v>0</v>
      </c>
    </row>
    <row r="970" spans="1:29">
      <c r="A970" s="42">
        <v>-82.9</v>
      </c>
      <c r="B970" s="42">
        <v>42.033333333333339</v>
      </c>
      <c r="C970" s="43">
        <v>191</v>
      </c>
      <c r="D970">
        <v>6133360</v>
      </c>
      <c r="E970">
        <v>1986</v>
      </c>
      <c r="F970">
        <v>8</v>
      </c>
      <c r="G970">
        <v>25</v>
      </c>
      <c r="H970" s="41">
        <v>22.5</v>
      </c>
      <c r="I970" s="41">
        <v>14.5</v>
      </c>
      <c r="J970">
        <v>0</v>
      </c>
      <c r="AC970">
        <v>0</v>
      </c>
    </row>
    <row r="971" spans="1:29">
      <c r="A971" s="42">
        <v>-82.9</v>
      </c>
      <c r="B971" s="42">
        <v>42.033333333333339</v>
      </c>
      <c r="C971" s="43">
        <v>191</v>
      </c>
      <c r="D971">
        <v>6133360</v>
      </c>
      <c r="E971">
        <v>1986</v>
      </c>
      <c r="F971">
        <v>8</v>
      </c>
      <c r="G971">
        <v>26</v>
      </c>
      <c r="H971" s="41">
        <v>24.5</v>
      </c>
      <c r="I971" s="41">
        <v>18</v>
      </c>
      <c r="J971">
        <v>66.099999999999994</v>
      </c>
      <c r="AC971">
        <v>66.099999999999994</v>
      </c>
    </row>
    <row r="972" spans="1:29">
      <c r="A972" s="42">
        <v>-82.9</v>
      </c>
      <c r="B972" s="42">
        <v>42.033333333333339</v>
      </c>
      <c r="C972" s="43">
        <v>191</v>
      </c>
      <c r="D972">
        <v>6133360</v>
      </c>
      <c r="E972">
        <v>1986</v>
      </c>
      <c r="F972">
        <v>8</v>
      </c>
      <c r="G972">
        <v>27</v>
      </c>
      <c r="H972" s="41">
        <v>18</v>
      </c>
      <c r="I972" s="41">
        <v>13</v>
      </c>
      <c r="J972">
        <v>0</v>
      </c>
      <c r="AC972">
        <v>0</v>
      </c>
    </row>
    <row r="973" spans="1:29">
      <c r="A973" s="42">
        <v>-82.9</v>
      </c>
      <c r="B973" s="42">
        <v>42.033333333333339</v>
      </c>
      <c r="C973" s="43">
        <v>191</v>
      </c>
      <c r="D973">
        <v>6133360</v>
      </c>
      <c r="E973">
        <v>1986</v>
      </c>
      <c r="F973">
        <v>8</v>
      </c>
      <c r="G973">
        <v>28</v>
      </c>
      <c r="H973" s="41">
        <v>18.5</v>
      </c>
      <c r="I973" s="41">
        <v>6</v>
      </c>
      <c r="J973">
        <v>0</v>
      </c>
      <c r="AC973">
        <v>0</v>
      </c>
    </row>
    <row r="974" spans="1:29">
      <c r="A974" s="42">
        <v>-82.9</v>
      </c>
      <c r="B974" s="42">
        <v>42.033333333333339</v>
      </c>
      <c r="C974" s="43">
        <v>191</v>
      </c>
      <c r="D974">
        <v>6133360</v>
      </c>
      <c r="E974">
        <v>1986</v>
      </c>
      <c r="F974">
        <v>8</v>
      </c>
      <c r="G974">
        <v>29</v>
      </c>
      <c r="H974" s="41">
        <v>21</v>
      </c>
      <c r="I974" s="41">
        <v>7</v>
      </c>
      <c r="J974">
        <v>0</v>
      </c>
      <c r="AC974">
        <v>0</v>
      </c>
    </row>
    <row r="975" spans="1:29">
      <c r="A975" s="42">
        <v>-82.9</v>
      </c>
      <c r="B975" s="42">
        <v>42.033333333333339</v>
      </c>
      <c r="C975" s="43">
        <v>191</v>
      </c>
      <c r="D975">
        <v>6133360</v>
      </c>
      <c r="E975">
        <v>1986</v>
      </c>
      <c r="F975">
        <v>8</v>
      </c>
      <c r="G975">
        <v>30</v>
      </c>
      <c r="H975" s="41">
        <v>21</v>
      </c>
      <c r="I975" s="41">
        <v>8</v>
      </c>
      <c r="J975">
        <v>0</v>
      </c>
      <c r="AC975">
        <v>0</v>
      </c>
    </row>
    <row r="976" spans="1:29">
      <c r="A976" s="42">
        <v>-82.9</v>
      </c>
      <c r="B976" s="42">
        <v>42.033333333333339</v>
      </c>
      <c r="C976" s="43">
        <v>191</v>
      </c>
      <c r="D976">
        <v>6133360</v>
      </c>
      <c r="E976">
        <v>1986</v>
      </c>
      <c r="F976">
        <v>8</v>
      </c>
      <c r="G976">
        <v>31</v>
      </c>
      <c r="H976" s="41">
        <v>23</v>
      </c>
      <c r="I976" s="41">
        <v>10</v>
      </c>
      <c r="J976">
        <v>0</v>
      </c>
      <c r="AC976">
        <v>0</v>
      </c>
    </row>
    <row r="977" spans="1:29">
      <c r="A977" s="42">
        <v>-82.9</v>
      </c>
      <c r="B977" s="42">
        <v>42.033333333333339</v>
      </c>
      <c r="C977" s="43">
        <v>191</v>
      </c>
      <c r="D977">
        <v>6133360</v>
      </c>
      <c r="E977">
        <v>1986</v>
      </c>
      <c r="F977">
        <v>9</v>
      </c>
      <c r="G977">
        <v>1</v>
      </c>
      <c r="H977" s="41">
        <v>24</v>
      </c>
      <c r="I977" s="41">
        <v>10.5</v>
      </c>
      <c r="J977">
        <v>0</v>
      </c>
      <c r="AC977">
        <v>0</v>
      </c>
    </row>
    <row r="978" spans="1:29">
      <c r="A978" s="42">
        <v>-82.9</v>
      </c>
      <c r="B978" s="42">
        <v>42.033333333333339</v>
      </c>
      <c r="C978" s="43">
        <v>191</v>
      </c>
      <c r="D978">
        <v>6133360</v>
      </c>
      <c r="E978">
        <v>1986</v>
      </c>
      <c r="F978">
        <v>9</v>
      </c>
      <c r="G978">
        <v>2</v>
      </c>
      <c r="H978" s="41">
        <v>25</v>
      </c>
      <c r="I978" s="41">
        <v>12</v>
      </c>
      <c r="J978">
        <v>0</v>
      </c>
      <c r="AC978">
        <v>0</v>
      </c>
    </row>
    <row r="979" spans="1:29">
      <c r="A979" s="42">
        <v>-82.9</v>
      </c>
      <c r="B979" s="42">
        <v>42.033333333333339</v>
      </c>
      <c r="C979" s="43">
        <v>191</v>
      </c>
      <c r="D979">
        <v>6133360</v>
      </c>
      <c r="E979">
        <v>1986</v>
      </c>
      <c r="F979">
        <v>9</v>
      </c>
      <c r="G979">
        <v>3</v>
      </c>
      <c r="H979" s="41">
        <v>25</v>
      </c>
      <c r="I979" s="41">
        <v>14.5</v>
      </c>
      <c r="J979">
        <v>0.6</v>
      </c>
      <c r="AC979">
        <v>0.6</v>
      </c>
    </row>
    <row r="980" spans="1:29">
      <c r="A980" s="42">
        <v>-82.9</v>
      </c>
      <c r="B980" s="42">
        <v>42.033333333333339</v>
      </c>
      <c r="C980" s="43">
        <v>191</v>
      </c>
      <c r="D980">
        <v>6133360</v>
      </c>
      <c r="E980">
        <v>1986</v>
      </c>
      <c r="F980">
        <v>9</v>
      </c>
      <c r="G980">
        <v>4</v>
      </c>
      <c r="H980" s="41">
        <v>26</v>
      </c>
      <c r="I980" s="41">
        <v>19.5</v>
      </c>
      <c r="J980">
        <v>0</v>
      </c>
      <c r="AC980">
        <v>0</v>
      </c>
    </row>
    <row r="981" spans="1:29">
      <c r="A981" s="42">
        <v>-82.9</v>
      </c>
      <c r="B981" s="42">
        <v>42.033333333333339</v>
      </c>
      <c r="C981" s="43">
        <v>191</v>
      </c>
      <c r="D981">
        <v>6133360</v>
      </c>
      <c r="E981">
        <v>1986</v>
      </c>
      <c r="F981">
        <v>9</v>
      </c>
      <c r="G981">
        <v>5</v>
      </c>
      <c r="H981" s="41">
        <v>24</v>
      </c>
      <c r="I981" s="41">
        <v>14</v>
      </c>
      <c r="J981">
        <v>0</v>
      </c>
      <c r="AC981">
        <v>0</v>
      </c>
    </row>
    <row r="982" spans="1:29">
      <c r="A982" s="42">
        <v>-82.9</v>
      </c>
      <c r="B982" s="42">
        <v>42.033333333333339</v>
      </c>
      <c r="C982" s="43">
        <v>191</v>
      </c>
      <c r="D982">
        <v>6133360</v>
      </c>
      <c r="E982">
        <v>1986</v>
      </c>
      <c r="F982">
        <v>9</v>
      </c>
      <c r="G982">
        <v>6</v>
      </c>
      <c r="H982" s="41">
        <v>19.5</v>
      </c>
      <c r="I982" s="41">
        <v>9</v>
      </c>
      <c r="J982">
        <v>0</v>
      </c>
      <c r="AC982">
        <v>0</v>
      </c>
    </row>
    <row r="983" spans="1:29">
      <c r="A983" s="42">
        <v>-82.9</v>
      </c>
      <c r="B983" s="42">
        <v>42.033333333333339</v>
      </c>
      <c r="C983" s="43">
        <v>191</v>
      </c>
      <c r="D983">
        <v>6133360</v>
      </c>
      <c r="E983">
        <v>1986</v>
      </c>
      <c r="F983">
        <v>9</v>
      </c>
      <c r="G983">
        <v>7</v>
      </c>
      <c r="H983" s="41">
        <v>17</v>
      </c>
      <c r="I983" s="41">
        <v>6</v>
      </c>
      <c r="J983">
        <v>0</v>
      </c>
      <c r="AC983">
        <v>0</v>
      </c>
    </row>
    <row r="984" spans="1:29">
      <c r="A984" s="42">
        <v>-82.9</v>
      </c>
      <c r="B984" s="42">
        <v>42.033333333333339</v>
      </c>
      <c r="C984" s="43">
        <v>191</v>
      </c>
      <c r="D984">
        <v>6133360</v>
      </c>
      <c r="E984">
        <v>1986</v>
      </c>
      <c r="F984">
        <v>9</v>
      </c>
      <c r="G984">
        <v>8</v>
      </c>
      <c r="H984" s="41">
        <v>19.5</v>
      </c>
      <c r="I984" s="41">
        <v>5</v>
      </c>
      <c r="J984">
        <v>0</v>
      </c>
      <c r="AC984">
        <v>0</v>
      </c>
    </row>
    <row r="985" spans="1:29">
      <c r="A985" s="42">
        <v>-82.9</v>
      </c>
      <c r="B985" s="42">
        <v>42.033333333333339</v>
      </c>
      <c r="C985" s="43">
        <v>191</v>
      </c>
      <c r="D985">
        <v>6133360</v>
      </c>
      <c r="E985">
        <v>1986</v>
      </c>
      <c r="F985">
        <v>9</v>
      </c>
      <c r="G985">
        <v>9</v>
      </c>
      <c r="H985" s="41">
        <v>22</v>
      </c>
      <c r="I985" s="41">
        <v>7.5</v>
      </c>
      <c r="J985">
        <v>0</v>
      </c>
      <c r="AC985">
        <v>0</v>
      </c>
    </row>
    <row r="986" spans="1:29">
      <c r="A986" s="42">
        <v>-82.9</v>
      </c>
      <c r="B986" s="42">
        <v>42.033333333333339</v>
      </c>
      <c r="C986" s="43">
        <v>191</v>
      </c>
      <c r="D986">
        <v>6133360</v>
      </c>
      <c r="E986">
        <v>1986</v>
      </c>
      <c r="F986">
        <v>9</v>
      </c>
      <c r="G986">
        <v>10</v>
      </c>
      <c r="H986" s="41">
        <v>27.5</v>
      </c>
      <c r="I986" s="41">
        <v>17</v>
      </c>
      <c r="J986">
        <v>0.6</v>
      </c>
      <c r="AC986">
        <v>0.6</v>
      </c>
    </row>
    <row r="987" spans="1:29">
      <c r="A987" s="42">
        <v>-82.9</v>
      </c>
      <c r="B987" s="42">
        <v>42.033333333333339</v>
      </c>
      <c r="C987" s="43">
        <v>191</v>
      </c>
      <c r="D987">
        <v>6133360</v>
      </c>
      <c r="E987">
        <v>1986</v>
      </c>
      <c r="F987">
        <v>9</v>
      </c>
      <c r="G987">
        <v>11</v>
      </c>
      <c r="H987" s="41">
        <v>24</v>
      </c>
      <c r="I987" s="41">
        <v>20</v>
      </c>
      <c r="J987">
        <v>25.8</v>
      </c>
      <c r="AC987">
        <v>25.8</v>
      </c>
    </row>
    <row r="988" spans="1:29">
      <c r="A988" s="42">
        <v>-82.9</v>
      </c>
      <c r="B988" s="42">
        <v>42.033333333333339</v>
      </c>
      <c r="C988" s="43">
        <v>191</v>
      </c>
      <c r="D988">
        <v>6133360</v>
      </c>
      <c r="E988">
        <v>1986</v>
      </c>
      <c r="F988">
        <v>9</v>
      </c>
      <c r="G988">
        <v>12</v>
      </c>
      <c r="H988" s="41">
        <v>18.5</v>
      </c>
      <c r="I988" s="41">
        <v>15</v>
      </c>
      <c r="J988">
        <v>0</v>
      </c>
      <c r="AC988">
        <v>0</v>
      </c>
    </row>
    <row r="989" spans="1:29">
      <c r="A989" s="42">
        <v>-82.9</v>
      </c>
      <c r="B989" s="42">
        <v>42.033333333333339</v>
      </c>
      <c r="C989" s="43">
        <v>191</v>
      </c>
      <c r="D989">
        <v>6133360</v>
      </c>
      <c r="E989">
        <v>1986</v>
      </c>
      <c r="F989">
        <v>9</v>
      </c>
      <c r="G989">
        <v>13</v>
      </c>
      <c r="H989" s="41">
        <v>21.5</v>
      </c>
      <c r="I989" s="41">
        <v>9</v>
      </c>
      <c r="J989">
        <v>0</v>
      </c>
      <c r="AC989">
        <v>0</v>
      </c>
    </row>
    <row r="990" spans="1:29">
      <c r="A990" s="42">
        <v>-82.9</v>
      </c>
      <c r="B990" s="42">
        <v>42.033333333333339</v>
      </c>
      <c r="C990" s="43">
        <v>191</v>
      </c>
      <c r="D990">
        <v>6133360</v>
      </c>
      <c r="E990">
        <v>1986</v>
      </c>
      <c r="F990">
        <v>9</v>
      </c>
      <c r="G990">
        <v>14</v>
      </c>
      <c r="H990" s="41">
        <v>17.5</v>
      </c>
      <c r="I990" s="41">
        <v>8</v>
      </c>
      <c r="J990">
        <v>0</v>
      </c>
      <c r="AC990">
        <v>0</v>
      </c>
    </row>
    <row r="991" spans="1:29">
      <c r="A991" s="42">
        <v>-82.9</v>
      </c>
      <c r="B991" s="42">
        <v>42.033333333333339</v>
      </c>
      <c r="C991" s="43">
        <v>191</v>
      </c>
      <c r="D991">
        <v>6133360</v>
      </c>
      <c r="E991">
        <v>1986</v>
      </c>
      <c r="F991">
        <v>9</v>
      </c>
      <c r="G991">
        <v>15</v>
      </c>
      <c r="H991" s="41">
        <v>24.5</v>
      </c>
      <c r="I991" s="41">
        <v>12</v>
      </c>
      <c r="J991">
        <v>0.6</v>
      </c>
      <c r="AC991">
        <v>0.6</v>
      </c>
    </row>
    <row r="992" spans="1:29">
      <c r="A992" s="42">
        <v>-82.9</v>
      </c>
      <c r="B992" s="42">
        <v>42.033333333333339</v>
      </c>
      <c r="C992" s="43">
        <v>191</v>
      </c>
      <c r="D992">
        <v>6133360</v>
      </c>
      <c r="E992">
        <v>1986</v>
      </c>
      <c r="F992">
        <v>9</v>
      </c>
      <c r="G992">
        <v>16</v>
      </c>
      <c r="H992" s="41">
        <v>16</v>
      </c>
      <c r="I992" s="41">
        <v>6.5</v>
      </c>
      <c r="J992">
        <v>0</v>
      </c>
      <c r="AC992">
        <v>0</v>
      </c>
    </row>
    <row r="993" spans="1:29">
      <c r="A993" s="42">
        <v>-82.9</v>
      </c>
      <c r="B993" s="42">
        <v>42.033333333333339</v>
      </c>
      <c r="C993" s="43">
        <v>191</v>
      </c>
      <c r="D993">
        <v>6133360</v>
      </c>
      <c r="E993">
        <v>1986</v>
      </c>
      <c r="F993">
        <v>9</v>
      </c>
      <c r="G993">
        <v>17</v>
      </c>
      <c r="H993" s="41">
        <v>17</v>
      </c>
      <c r="I993" s="41">
        <v>6</v>
      </c>
      <c r="J993">
        <v>10.4</v>
      </c>
      <c r="AC993">
        <v>10.4</v>
      </c>
    </row>
    <row r="994" spans="1:29">
      <c r="A994" s="42">
        <v>-82.9</v>
      </c>
      <c r="B994" s="42">
        <v>42.033333333333339</v>
      </c>
      <c r="C994" s="43">
        <v>191</v>
      </c>
      <c r="D994">
        <v>6133360</v>
      </c>
      <c r="E994">
        <v>1986</v>
      </c>
      <c r="F994">
        <v>9</v>
      </c>
      <c r="G994">
        <v>18</v>
      </c>
      <c r="H994" s="41">
        <v>19.5</v>
      </c>
      <c r="I994" s="41">
        <v>14.5</v>
      </c>
      <c r="J994">
        <v>1</v>
      </c>
      <c r="AC994">
        <v>1</v>
      </c>
    </row>
    <row r="995" spans="1:29">
      <c r="A995" s="42">
        <v>-82.9</v>
      </c>
      <c r="B995" s="42">
        <v>42.033333333333339</v>
      </c>
      <c r="C995" s="43">
        <v>191</v>
      </c>
      <c r="D995">
        <v>6133360</v>
      </c>
      <c r="E995">
        <v>1986</v>
      </c>
      <c r="F995">
        <v>9</v>
      </c>
      <c r="G995">
        <v>19</v>
      </c>
      <c r="H995" s="41">
        <v>20.5</v>
      </c>
      <c r="I995" s="41">
        <v>16</v>
      </c>
      <c r="J995">
        <v>0.2</v>
      </c>
      <c r="AC995">
        <v>0.2</v>
      </c>
    </row>
    <row r="996" spans="1:29">
      <c r="A996" s="42">
        <v>-82.9</v>
      </c>
      <c r="B996" s="42">
        <v>42.033333333333339</v>
      </c>
      <c r="C996" s="43">
        <v>191</v>
      </c>
      <c r="D996">
        <v>6133360</v>
      </c>
      <c r="E996">
        <v>1986</v>
      </c>
      <c r="F996">
        <v>9</v>
      </c>
      <c r="G996">
        <v>20</v>
      </c>
      <c r="H996" s="41">
        <v>24</v>
      </c>
      <c r="I996" s="41">
        <v>18</v>
      </c>
      <c r="J996">
        <v>0</v>
      </c>
      <c r="AC996">
        <v>0</v>
      </c>
    </row>
    <row r="997" spans="1:29">
      <c r="A997" s="42">
        <v>-82.9</v>
      </c>
      <c r="B997" s="42">
        <v>42.033333333333339</v>
      </c>
      <c r="C997" s="43">
        <v>191</v>
      </c>
      <c r="D997">
        <v>6133360</v>
      </c>
      <c r="E997">
        <v>1986</v>
      </c>
      <c r="F997">
        <v>9</v>
      </c>
      <c r="G997">
        <v>21</v>
      </c>
      <c r="H997" s="41">
        <v>20.5</v>
      </c>
      <c r="I997" s="41">
        <v>15</v>
      </c>
      <c r="J997">
        <v>27</v>
      </c>
      <c r="AC997">
        <v>27</v>
      </c>
    </row>
    <row r="998" spans="1:29">
      <c r="A998" s="42">
        <v>-82.9</v>
      </c>
      <c r="B998" s="42">
        <v>42.033333333333339</v>
      </c>
      <c r="C998" s="43">
        <v>191</v>
      </c>
      <c r="D998">
        <v>6133360</v>
      </c>
      <c r="E998">
        <v>1986</v>
      </c>
      <c r="F998">
        <v>9</v>
      </c>
      <c r="G998">
        <v>22</v>
      </c>
      <c r="H998" s="41">
        <v>28.5</v>
      </c>
      <c r="I998" s="41">
        <v>16.5</v>
      </c>
      <c r="J998">
        <v>23.1</v>
      </c>
      <c r="AC998">
        <v>23.1</v>
      </c>
    </row>
    <row r="999" spans="1:29">
      <c r="A999" s="42">
        <v>-82.9</v>
      </c>
      <c r="B999" s="42">
        <v>42.033333333333339</v>
      </c>
      <c r="C999" s="43">
        <v>191</v>
      </c>
      <c r="D999">
        <v>6133360</v>
      </c>
      <c r="E999">
        <v>1986</v>
      </c>
      <c r="F999">
        <v>9</v>
      </c>
      <c r="G999">
        <v>23</v>
      </c>
      <c r="H999" s="41">
        <v>24.5</v>
      </c>
      <c r="I999" s="41">
        <v>18.5</v>
      </c>
      <c r="J999">
        <v>1</v>
      </c>
      <c r="AC999">
        <v>1</v>
      </c>
    </row>
    <row r="1000" spans="1:29">
      <c r="A1000" s="42">
        <v>-82.9</v>
      </c>
      <c r="B1000" s="42">
        <v>42.033333333333339</v>
      </c>
      <c r="C1000" s="43">
        <v>191</v>
      </c>
      <c r="D1000">
        <v>6133360</v>
      </c>
      <c r="E1000">
        <v>1986</v>
      </c>
      <c r="F1000">
        <v>9</v>
      </c>
      <c r="G1000">
        <v>24</v>
      </c>
      <c r="H1000" s="41">
        <v>22.5</v>
      </c>
      <c r="I1000" s="41">
        <v>16</v>
      </c>
      <c r="J1000">
        <v>51</v>
      </c>
      <c r="AC1000">
        <v>51</v>
      </c>
    </row>
    <row r="1001" spans="1:29">
      <c r="A1001" s="42">
        <v>-82.9</v>
      </c>
      <c r="B1001" s="42">
        <v>42.033333333333339</v>
      </c>
      <c r="C1001" s="43">
        <v>191</v>
      </c>
      <c r="D1001">
        <v>6133360</v>
      </c>
      <c r="E1001">
        <v>1986</v>
      </c>
      <c r="F1001">
        <v>9</v>
      </c>
      <c r="G1001">
        <v>25</v>
      </c>
      <c r="H1001" s="41">
        <v>28.5</v>
      </c>
      <c r="I1001" s="41">
        <v>18.5</v>
      </c>
      <c r="J1001">
        <v>8.4</v>
      </c>
      <c r="AC1001">
        <v>8.4</v>
      </c>
    </row>
    <row r="1002" spans="1:29">
      <c r="A1002" s="42">
        <v>-82.9</v>
      </c>
      <c r="B1002" s="42">
        <v>42.033333333333339</v>
      </c>
      <c r="C1002" s="43">
        <v>191</v>
      </c>
      <c r="D1002">
        <v>6133360</v>
      </c>
      <c r="E1002">
        <v>1986</v>
      </c>
      <c r="F1002">
        <v>9</v>
      </c>
      <c r="G1002">
        <v>26</v>
      </c>
      <c r="H1002" s="41">
        <v>28</v>
      </c>
      <c r="I1002" s="41">
        <v>20.5</v>
      </c>
      <c r="J1002">
        <v>38.4</v>
      </c>
      <c r="AC1002">
        <v>38.4</v>
      </c>
    </row>
    <row r="1003" spans="1:29">
      <c r="A1003" s="42">
        <v>-82.9</v>
      </c>
      <c r="B1003" s="42">
        <v>42.033333333333339</v>
      </c>
      <c r="C1003" s="43">
        <v>191</v>
      </c>
      <c r="D1003">
        <v>6133360</v>
      </c>
      <c r="E1003">
        <v>1986</v>
      </c>
      <c r="F1003">
        <v>9</v>
      </c>
      <c r="G1003">
        <v>27</v>
      </c>
      <c r="H1003" s="41">
        <v>23</v>
      </c>
      <c r="I1003" s="41">
        <v>19</v>
      </c>
      <c r="J1003">
        <v>15.2</v>
      </c>
      <c r="AC1003">
        <v>15.2</v>
      </c>
    </row>
    <row r="1004" spans="1:29">
      <c r="A1004" s="42">
        <v>-82.9</v>
      </c>
      <c r="B1004" s="42">
        <v>42.033333333333339</v>
      </c>
      <c r="C1004" s="43">
        <v>191</v>
      </c>
      <c r="D1004">
        <v>6133360</v>
      </c>
      <c r="E1004">
        <v>1986</v>
      </c>
      <c r="F1004">
        <v>9</v>
      </c>
      <c r="G1004">
        <v>28</v>
      </c>
      <c r="H1004" s="41">
        <v>27</v>
      </c>
      <c r="I1004" s="41">
        <v>18</v>
      </c>
      <c r="J1004">
        <v>5.6</v>
      </c>
      <c r="AC1004">
        <v>5.6</v>
      </c>
    </row>
    <row r="1005" spans="1:29">
      <c r="A1005" s="42">
        <v>-82.9</v>
      </c>
      <c r="B1005" s="42">
        <v>42.033333333333339</v>
      </c>
      <c r="C1005" s="43">
        <v>191</v>
      </c>
      <c r="D1005">
        <v>6133360</v>
      </c>
      <c r="E1005">
        <v>1986</v>
      </c>
      <c r="F1005">
        <v>9</v>
      </c>
      <c r="G1005">
        <v>29</v>
      </c>
      <c r="H1005" s="41">
        <v>29</v>
      </c>
      <c r="I1005" s="41">
        <v>14.5</v>
      </c>
      <c r="J1005">
        <v>2</v>
      </c>
      <c r="AC1005">
        <v>2</v>
      </c>
    </row>
    <row r="1006" spans="1:29">
      <c r="A1006" s="42">
        <v>-82.9</v>
      </c>
      <c r="B1006" s="42">
        <v>42.033333333333339</v>
      </c>
      <c r="C1006" s="43">
        <v>191</v>
      </c>
      <c r="D1006">
        <v>6133360</v>
      </c>
      <c r="E1006">
        <v>1986</v>
      </c>
      <c r="F1006">
        <v>9</v>
      </c>
      <c r="G1006">
        <v>30</v>
      </c>
      <c r="H1006" s="41">
        <v>23.5</v>
      </c>
      <c r="I1006" s="41">
        <v>20.5</v>
      </c>
      <c r="J1006">
        <v>7.7</v>
      </c>
      <c r="AC1006">
        <v>7.7</v>
      </c>
    </row>
    <row r="1007" spans="1:29">
      <c r="A1007" s="42">
        <v>-82.9</v>
      </c>
      <c r="B1007" s="42">
        <v>42.033333333333339</v>
      </c>
      <c r="C1007" s="43">
        <v>191</v>
      </c>
      <c r="D1007">
        <v>6133360</v>
      </c>
      <c r="E1007">
        <v>1986</v>
      </c>
      <c r="F1007">
        <v>10</v>
      </c>
      <c r="G1007">
        <v>1</v>
      </c>
      <c r="H1007" s="41">
        <v>18</v>
      </c>
      <c r="I1007" s="41">
        <v>14</v>
      </c>
      <c r="J1007">
        <v>2.2000000000000002</v>
      </c>
      <c r="AC1007">
        <v>2.2000000000000002</v>
      </c>
    </row>
    <row r="1008" spans="1:29">
      <c r="A1008" s="42">
        <v>-82.9</v>
      </c>
      <c r="B1008" s="42">
        <v>42.033333333333339</v>
      </c>
      <c r="C1008" s="43">
        <v>191</v>
      </c>
      <c r="D1008">
        <v>6133360</v>
      </c>
      <c r="E1008">
        <v>1986</v>
      </c>
      <c r="F1008">
        <v>10</v>
      </c>
      <c r="G1008">
        <v>2</v>
      </c>
      <c r="H1008" s="41">
        <v>19</v>
      </c>
      <c r="I1008" s="41">
        <v>14</v>
      </c>
      <c r="J1008">
        <v>5.2</v>
      </c>
      <c r="AC1008">
        <v>5.2</v>
      </c>
    </row>
    <row r="1009" spans="1:29">
      <c r="A1009" s="42">
        <v>-82.9</v>
      </c>
      <c r="B1009" s="42">
        <v>42.033333333333339</v>
      </c>
      <c r="C1009" s="43">
        <v>191</v>
      </c>
      <c r="D1009">
        <v>6133360</v>
      </c>
      <c r="E1009">
        <v>1986</v>
      </c>
      <c r="F1009">
        <v>10</v>
      </c>
      <c r="G1009">
        <v>3</v>
      </c>
      <c r="H1009" s="41">
        <v>22</v>
      </c>
      <c r="I1009" s="41">
        <v>16.5</v>
      </c>
      <c r="J1009">
        <v>55</v>
      </c>
      <c r="AC1009">
        <v>55</v>
      </c>
    </row>
    <row r="1010" spans="1:29">
      <c r="A1010" s="42">
        <v>-82.9</v>
      </c>
      <c r="B1010" s="42">
        <v>42.033333333333339</v>
      </c>
      <c r="C1010" s="43">
        <v>191</v>
      </c>
      <c r="D1010">
        <v>6133360</v>
      </c>
      <c r="E1010">
        <v>1986</v>
      </c>
      <c r="F1010">
        <v>10</v>
      </c>
      <c r="G1010">
        <v>4</v>
      </c>
      <c r="H1010" s="41">
        <v>22</v>
      </c>
      <c r="I1010" s="41">
        <v>15</v>
      </c>
      <c r="J1010">
        <v>6.5</v>
      </c>
      <c r="AC1010">
        <v>6.5</v>
      </c>
    </row>
    <row r="1011" spans="1:29">
      <c r="A1011" s="42">
        <v>-82.9</v>
      </c>
      <c r="B1011" s="42">
        <v>42.033333333333339</v>
      </c>
      <c r="C1011" s="43">
        <v>191</v>
      </c>
      <c r="D1011">
        <v>6133360</v>
      </c>
      <c r="E1011">
        <v>1986</v>
      </c>
      <c r="F1011">
        <v>10</v>
      </c>
      <c r="G1011">
        <v>5</v>
      </c>
      <c r="H1011" s="41">
        <v>17</v>
      </c>
      <c r="I1011" s="41">
        <v>5</v>
      </c>
      <c r="J1011">
        <v>3</v>
      </c>
      <c r="AC1011">
        <v>3</v>
      </c>
    </row>
    <row r="1012" spans="1:29">
      <c r="A1012" s="42">
        <v>-82.9</v>
      </c>
      <c r="B1012" s="42">
        <v>42.033333333333339</v>
      </c>
      <c r="C1012" s="43">
        <v>191</v>
      </c>
      <c r="D1012">
        <v>6133360</v>
      </c>
      <c r="E1012">
        <v>1986</v>
      </c>
      <c r="F1012">
        <v>10</v>
      </c>
      <c r="G1012">
        <v>6</v>
      </c>
      <c r="H1012" s="41">
        <v>10.5</v>
      </c>
      <c r="I1012" s="41">
        <v>5</v>
      </c>
      <c r="J1012">
        <v>0</v>
      </c>
      <c r="AC1012">
        <v>0</v>
      </c>
    </row>
    <row r="1013" spans="1:29">
      <c r="A1013" s="42">
        <v>-82.9</v>
      </c>
      <c r="B1013" s="42">
        <v>42.033333333333339</v>
      </c>
      <c r="C1013" s="43">
        <v>191</v>
      </c>
      <c r="D1013">
        <v>6133360</v>
      </c>
      <c r="E1013">
        <v>1986</v>
      </c>
      <c r="F1013">
        <v>10</v>
      </c>
      <c r="G1013">
        <v>7</v>
      </c>
      <c r="H1013" s="41">
        <v>16</v>
      </c>
      <c r="I1013" s="41">
        <v>1</v>
      </c>
      <c r="J1013">
        <v>0</v>
      </c>
      <c r="AC1013">
        <v>0</v>
      </c>
    </row>
    <row r="1014" spans="1:29">
      <c r="A1014" s="42">
        <v>-82.9</v>
      </c>
      <c r="B1014" s="42">
        <v>42.033333333333339</v>
      </c>
      <c r="C1014" s="43">
        <v>191</v>
      </c>
      <c r="D1014">
        <v>6133360</v>
      </c>
      <c r="E1014">
        <v>1986</v>
      </c>
      <c r="F1014">
        <v>10</v>
      </c>
      <c r="G1014">
        <v>8</v>
      </c>
      <c r="H1014" s="41">
        <v>20.5</v>
      </c>
      <c r="I1014" s="41">
        <v>7.5</v>
      </c>
      <c r="J1014">
        <v>9.1999999999999993</v>
      </c>
      <c r="AC1014">
        <v>9.1999999999999993</v>
      </c>
    </row>
    <row r="1015" spans="1:29">
      <c r="A1015" s="42">
        <v>-82.9</v>
      </c>
      <c r="B1015" s="42">
        <v>42.033333333333339</v>
      </c>
      <c r="C1015" s="43">
        <v>191</v>
      </c>
      <c r="D1015">
        <v>6133360</v>
      </c>
      <c r="E1015">
        <v>1986</v>
      </c>
      <c r="F1015">
        <v>10</v>
      </c>
      <c r="G1015">
        <v>9</v>
      </c>
      <c r="H1015" s="41">
        <v>12.5</v>
      </c>
      <c r="I1015" s="41">
        <v>9.5</v>
      </c>
      <c r="J1015">
        <v>0</v>
      </c>
      <c r="AC1015">
        <v>0</v>
      </c>
    </row>
    <row r="1016" spans="1:29">
      <c r="A1016" s="42">
        <v>-82.9</v>
      </c>
      <c r="B1016" s="42">
        <v>42.033333333333339</v>
      </c>
      <c r="C1016" s="43">
        <v>191</v>
      </c>
      <c r="D1016">
        <v>6133360</v>
      </c>
      <c r="E1016">
        <v>1986</v>
      </c>
      <c r="F1016">
        <v>10</v>
      </c>
      <c r="G1016">
        <v>10</v>
      </c>
      <c r="H1016" s="41">
        <v>12</v>
      </c>
      <c r="I1016" s="41">
        <v>2</v>
      </c>
      <c r="J1016">
        <v>0</v>
      </c>
      <c r="AC1016">
        <v>0</v>
      </c>
    </row>
    <row r="1017" spans="1:29">
      <c r="A1017" s="42">
        <v>-82.9</v>
      </c>
      <c r="B1017" s="42">
        <v>42.033333333333339</v>
      </c>
      <c r="C1017" s="43">
        <v>191</v>
      </c>
      <c r="D1017">
        <v>6133360</v>
      </c>
      <c r="E1017">
        <v>1986</v>
      </c>
      <c r="F1017">
        <v>10</v>
      </c>
      <c r="G1017">
        <v>11</v>
      </c>
      <c r="H1017" s="41">
        <v>18</v>
      </c>
      <c r="I1017" s="41">
        <v>4.5</v>
      </c>
      <c r="J1017">
        <v>0</v>
      </c>
      <c r="AC1017">
        <v>0</v>
      </c>
    </row>
    <row r="1018" spans="1:29">
      <c r="A1018" s="42">
        <v>-82.9</v>
      </c>
      <c r="B1018" s="42">
        <v>42.033333333333339</v>
      </c>
      <c r="C1018" s="43">
        <v>191</v>
      </c>
      <c r="D1018">
        <v>6133360</v>
      </c>
      <c r="E1018">
        <v>1986</v>
      </c>
      <c r="F1018">
        <v>10</v>
      </c>
      <c r="G1018">
        <v>12</v>
      </c>
      <c r="H1018" s="41">
        <v>18.5</v>
      </c>
      <c r="I1018" s="41">
        <v>14.5</v>
      </c>
      <c r="J1018">
        <v>8.1999999999999993</v>
      </c>
      <c r="AC1018">
        <v>8.1999999999999993</v>
      </c>
    </row>
    <row r="1019" spans="1:29">
      <c r="A1019" s="42">
        <v>-82.9</v>
      </c>
      <c r="B1019" s="42">
        <v>42.033333333333339</v>
      </c>
      <c r="C1019" s="43">
        <v>191</v>
      </c>
      <c r="D1019">
        <v>6133360</v>
      </c>
      <c r="E1019">
        <v>1986</v>
      </c>
      <c r="F1019">
        <v>10</v>
      </c>
      <c r="G1019">
        <v>13</v>
      </c>
      <c r="H1019" s="41">
        <v>12.5</v>
      </c>
      <c r="I1019" s="41">
        <v>10</v>
      </c>
      <c r="J1019">
        <v>12.6</v>
      </c>
      <c r="AC1019">
        <v>12.6</v>
      </c>
    </row>
    <row r="1020" spans="1:29">
      <c r="A1020" s="42">
        <v>-82.9</v>
      </c>
      <c r="B1020" s="42">
        <v>42.033333333333339</v>
      </c>
      <c r="C1020" s="43">
        <v>191</v>
      </c>
      <c r="D1020">
        <v>6133360</v>
      </c>
      <c r="E1020">
        <v>1986</v>
      </c>
      <c r="F1020">
        <v>10</v>
      </c>
      <c r="G1020">
        <v>14</v>
      </c>
      <c r="H1020" s="41">
        <v>8</v>
      </c>
      <c r="I1020" s="41">
        <v>5</v>
      </c>
      <c r="J1020">
        <v>0.6</v>
      </c>
      <c r="AC1020">
        <v>0.6</v>
      </c>
    </row>
    <row r="1021" spans="1:29">
      <c r="A1021" s="42">
        <v>-82.9</v>
      </c>
      <c r="B1021" s="42">
        <v>42.033333333333339</v>
      </c>
      <c r="C1021" s="43">
        <v>191</v>
      </c>
      <c r="D1021">
        <v>6133360</v>
      </c>
      <c r="E1021">
        <v>1986</v>
      </c>
      <c r="F1021">
        <v>10</v>
      </c>
      <c r="G1021">
        <v>15</v>
      </c>
      <c r="H1021" s="41">
        <v>9.5</v>
      </c>
      <c r="I1021" s="41">
        <v>5</v>
      </c>
      <c r="J1021">
        <v>0</v>
      </c>
      <c r="AC1021">
        <v>0</v>
      </c>
    </row>
    <row r="1022" spans="1:29">
      <c r="A1022" s="42">
        <v>-82.9</v>
      </c>
      <c r="B1022" s="42">
        <v>42.033333333333339</v>
      </c>
      <c r="C1022" s="43">
        <v>191</v>
      </c>
      <c r="D1022">
        <v>6133360</v>
      </c>
      <c r="E1022">
        <v>1986</v>
      </c>
      <c r="F1022">
        <v>10</v>
      </c>
      <c r="G1022">
        <v>16</v>
      </c>
      <c r="H1022" s="41">
        <v>9.5</v>
      </c>
      <c r="I1022" s="41">
        <v>1.5</v>
      </c>
      <c r="J1022">
        <v>0</v>
      </c>
      <c r="AC1022">
        <v>0</v>
      </c>
    </row>
    <row r="1023" spans="1:29">
      <c r="A1023" s="42">
        <v>-82.9</v>
      </c>
      <c r="B1023" s="42">
        <v>42.033333333333339</v>
      </c>
      <c r="C1023" s="43">
        <v>191</v>
      </c>
      <c r="D1023">
        <v>6133360</v>
      </c>
      <c r="E1023">
        <v>1986</v>
      </c>
      <c r="F1023">
        <v>10</v>
      </c>
      <c r="G1023">
        <v>17</v>
      </c>
      <c r="H1023" s="41">
        <v>12</v>
      </c>
      <c r="I1023" s="41">
        <v>5</v>
      </c>
      <c r="J1023">
        <v>0</v>
      </c>
      <c r="AC1023">
        <v>0</v>
      </c>
    </row>
    <row r="1024" spans="1:29">
      <c r="A1024" s="42">
        <v>-82.9</v>
      </c>
      <c r="B1024" s="42">
        <v>42.033333333333339</v>
      </c>
      <c r="C1024" s="43">
        <v>191</v>
      </c>
      <c r="D1024">
        <v>6133360</v>
      </c>
      <c r="E1024">
        <v>1986</v>
      </c>
      <c r="F1024">
        <v>10</v>
      </c>
      <c r="G1024">
        <v>18</v>
      </c>
      <c r="H1024" s="41">
        <v>13.5</v>
      </c>
      <c r="I1024" s="41">
        <v>2</v>
      </c>
      <c r="J1024">
        <v>0</v>
      </c>
      <c r="AC1024">
        <v>0</v>
      </c>
    </row>
    <row r="1025" spans="1:29">
      <c r="A1025" s="42">
        <v>-82.9</v>
      </c>
      <c r="B1025" s="42">
        <v>42.033333333333339</v>
      </c>
      <c r="C1025" s="43">
        <v>191</v>
      </c>
      <c r="D1025">
        <v>6133360</v>
      </c>
      <c r="E1025">
        <v>1986</v>
      </c>
      <c r="F1025">
        <v>10</v>
      </c>
      <c r="G1025">
        <v>19</v>
      </c>
      <c r="H1025" s="41">
        <v>13.5</v>
      </c>
      <c r="I1025" s="41">
        <v>1</v>
      </c>
      <c r="J1025">
        <v>0</v>
      </c>
      <c r="AC1025">
        <v>0</v>
      </c>
    </row>
    <row r="1026" spans="1:29">
      <c r="A1026" s="42">
        <v>-82.9</v>
      </c>
      <c r="B1026" s="42">
        <v>42.033333333333339</v>
      </c>
      <c r="C1026" s="43">
        <v>191</v>
      </c>
      <c r="D1026">
        <v>6133360</v>
      </c>
      <c r="E1026">
        <v>1986</v>
      </c>
      <c r="F1026">
        <v>10</v>
      </c>
      <c r="G1026">
        <v>20</v>
      </c>
      <c r="H1026" s="41">
        <v>16</v>
      </c>
      <c r="I1026" s="41">
        <v>5</v>
      </c>
      <c r="J1026">
        <v>0</v>
      </c>
      <c r="AC1026">
        <v>0</v>
      </c>
    </row>
    <row r="1027" spans="1:29">
      <c r="A1027" s="42">
        <v>-82.9</v>
      </c>
      <c r="B1027" s="42">
        <v>42.033333333333339</v>
      </c>
      <c r="C1027" s="43">
        <v>191</v>
      </c>
      <c r="D1027">
        <v>6133360</v>
      </c>
      <c r="E1027">
        <v>1986</v>
      </c>
      <c r="F1027">
        <v>10</v>
      </c>
      <c r="G1027">
        <v>21</v>
      </c>
      <c r="H1027" s="41">
        <v>19.5</v>
      </c>
      <c r="I1027" s="41">
        <v>11</v>
      </c>
      <c r="J1027">
        <v>0</v>
      </c>
      <c r="AC1027">
        <v>0</v>
      </c>
    </row>
    <row r="1028" spans="1:29">
      <c r="A1028" s="42">
        <v>-82.9</v>
      </c>
      <c r="B1028" s="42">
        <v>42.033333333333339</v>
      </c>
      <c r="C1028" s="43">
        <v>191</v>
      </c>
      <c r="D1028">
        <v>6133360</v>
      </c>
      <c r="E1028">
        <v>1986</v>
      </c>
      <c r="F1028">
        <v>10</v>
      </c>
      <c r="G1028">
        <v>22</v>
      </c>
      <c r="H1028" s="41">
        <v>21</v>
      </c>
      <c r="I1028" s="41">
        <v>7</v>
      </c>
      <c r="J1028">
        <v>0</v>
      </c>
      <c r="AC1028">
        <v>0</v>
      </c>
    </row>
    <row r="1029" spans="1:29">
      <c r="A1029" s="42">
        <v>-82.9</v>
      </c>
      <c r="B1029" s="42">
        <v>42.033333333333339</v>
      </c>
      <c r="C1029" s="43">
        <v>191</v>
      </c>
      <c r="D1029">
        <v>6133360</v>
      </c>
      <c r="E1029">
        <v>1986</v>
      </c>
      <c r="F1029">
        <v>10</v>
      </c>
      <c r="G1029">
        <v>23</v>
      </c>
      <c r="H1029" s="41">
        <v>20.3</v>
      </c>
      <c r="I1029" s="41">
        <v>13</v>
      </c>
      <c r="J1029">
        <v>0</v>
      </c>
      <c r="AC1029">
        <v>0</v>
      </c>
    </row>
    <row r="1030" spans="1:29">
      <c r="A1030" s="42">
        <v>-82.9</v>
      </c>
      <c r="B1030" s="42">
        <v>42.033333333333339</v>
      </c>
      <c r="C1030" s="43">
        <v>191</v>
      </c>
      <c r="D1030">
        <v>6133360</v>
      </c>
      <c r="E1030">
        <v>1986</v>
      </c>
      <c r="F1030">
        <v>10</v>
      </c>
      <c r="G1030">
        <v>24</v>
      </c>
      <c r="H1030" s="41">
        <v>13.5</v>
      </c>
      <c r="I1030" s="41">
        <v>7.5</v>
      </c>
      <c r="J1030">
        <v>0</v>
      </c>
      <c r="AC1030">
        <v>0</v>
      </c>
    </row>
    <row r="1031" spans="1:29">
      <c r="A1031" s="42">
        <v>-82.9</v>
      </c>
      <c r="B1031" s="42">
        <v>42.033333333333339</v>
      </c>
      <c r="C1031" s="43">
        <v>191</v>
      </c>
      <c r="D1031">
        <v>6133360</v>
      </c>
      <c r="E1031">
        <v>1986</v>
      </c>
      <c r="F1031">
        <v>10</v>
      </c>
      <c r="G1031">
        <v>25</v>
      </c>
      <c r="H1031" s="41">
        <v>13.5</v>
      </c>
      <c r="I1031" s="41">
        <v>8</v>
      </c>
      <c r="J1031">
        <v>4.9000000000000004</v>
      </c>
      <c r="AC1031">
        <v>4.9000000000000004</v>
      </c>
    </row>
    <row r="1032" spans="1:29">
      <c r="A1032" s="42">
        <v>-82.9</v>
      </c>
      <c r="B1032" s="42">
        <v>42.033333333333339</v>
      </c>
      <c r="C1032" s="43">
        <v>191</v>
      </c>
      <c r="D1032">
        <v>6133360</v>
      </c>
      <c r="E1032">
        <v>1986</v>
      </c>
      <c r="F1032">
        <v>10</v>
      </c>
      <c r="G1032">
        <v>26</v>
      </c>
      <c r="H1032" s="41">
        <v>16</v>
      </c>
      <c r="I1032" s="41">
        <v>12.5</v>
      </c>
      <c r="J1032">
        <v>7.2</v>
      </c>
      <c r="AC1032">
        <v>7.2</v>
      </c>
    </row>
    <row r="1033" spans="1:29">
      <c r="A1033" s="42">
        <v>-82.9</v>
      </c>
      <c r="B1033" s="42">
        <v>42.033333333333339</v>
      </c>
      <c r="C1033" s="43">
        <v>191</v>
      </c>
      <c r="D1033">
        <v>6133360</v>
      </c>
      <c r="E1033">
        <v>1986</v>
      </c>
      <c r="F1033">
        <v>10</v>
      </c>
      <c r="G1033">
        <v>27</v>
      </c>
      <c r="H1033" s="41">
        <v>12.5</v>
      </c>
      <c r="I1033" s="41">
        <v>11</v>
      </c>
      <c r="J1033">
        <v>3.2</v>
      </c>
      <c r="AC1033">
        <v>3.2</v>
      </c>
    </row>
    <row r="1034" spans="1:29">
      <c r="A1034" s="42">
        <v>-82.9</v>
      </c>
      <c r="B1034" s="42">
        <v>42.033333333333339</v>
      </c>
      <c r="C1034" s="43">
        <v>191</v>
      </c>
      <c r="D1034">
        <v>6133360</v>
      </c>
      <c r="E1034">
        <v>1986</v>
      </c>
      <c r="F1034">
        <v>10</v>
      </c>
      <c r="G1034">
        <v>28</v>
      </c>
      <c r="H1034" s="41">
        <v>17</v>
      </c>
      <c r="I1034" s="41">
        <v>8.5</v>
      </c>
      <c r="J1034">
        <v>0</v>
      </c>
      <c r="AC1034">
        <v>0</v>
      </c>
    </row>
    <row r="1035" spans="1:29">
      <c r="A1035" s="42">
        <v>-82.9</v>
      </c>
      <c r="B1035" s="42">
        <v>42.033333333333339</v>
      </c>
      <c r="C1035" s="43">
        <v>191</v>
      </c>
      <c r="D1035">
        <v>6133360</v>
      </c>
      <c r="E1035">
        <v>1986</v>
      </c>
      <c r="F1035">
        <v>10</v>
      </c>
      <c r="G1035">
        <v>29</v>
      </c>
      <c r="H1035" s="41">
        <v>14</v>
      </c>
      <c r="I1035" s="41">
        <v>12</v>
      </c>
      <c r="J1035">
        <v>0.6</v>
      </c>
      <c r="AC1035">
        <v>0.6</v>
      </c>
    </row>
    <row r="1036" spans="1:29">
      <c r="A1036" s="42">
        <v>-82.9</v>
      </c>
      <c r="B1036" s="42">
        <v>42.033333333333339</v>
      </c>
      <c r="C1036" s="43">
        <v>191</v>
      </c>
      <c r="D1036">
        <v>6133360</v>
      </c>
      <c r="E1036">
        <v>1986</v>
      </c>
      <c r="F1036">
        <v>10</v>
      </c>
      <c r="G1036">
        <v>30</v>
      </c>
      <c r="H1036" s="41">
        <v>11</v>
      </c>
      <c r="I1036" s="41">
        <v>2</v>
      </c>
      <c r="J1036">
        <v>0</v>
      </c>
      <c r="AC1036">
        <v>0</v>
      </c>
    </row>
    <row r="1037" spans="1:29">
      <c r="A1037" s="42">
        <v>-82.9</v>
      </c>
      <c r="B1037" s="42">
        <v>42.033333333333339</v>
      </c>
      <c r="C1037" s="43">
        <v>191</v>
      </c>
      <c r="D1037">
        <v>6133360</v>
      </c>
      <c r="E1037">
        <v>1986</v>
      </c>
      <c r="F1037">
        <v>10</v>
      </c>
      <c r="G1037">
        <v>31</v>
      </c>
      <c r="H1037" s="41">
        <v>15</v>
      </c>
      <c r="I1037" s="41">
        <v>2</v>
      </c>
      <c r="J1037">
        <v>0</v>
      </c>
      <c r="AC1037">
        <v>0</v>
      </c>
    </row>
    <row r="1038" spans="1:29">
      <c r="A1038" s="42">
        <v>-82.9</v>
      </c>
      <c r="B1038" s="42">
        <v>42.033333333333339</v>
      </c>
      <c r="C1038" s="43">
        <v>191</v>
      </c>
      <c r="D1038">
        <v>6133360</v>
      </c>
      <c r="E1038">
        <v>1986</v>
      </c>
      <c r="F1038">
        <v>11</v>
      </c>
      <c r="G1038">
        <v>1</v>
      </c>
      <c r="H1038" s="41">
        <v>21</v>
      </c>
      <c r="I1038" s="41">
        <v>7</v>
      </c>
      <c r="J1038">
        <v>6.2</v>
      </c>
      <c r="AC1038">
        <v>6.2</v>
      </c>
    </row>
    <row r="1039" spans="1:29">
      <c r="A1039" s="42">
        <v>-82.9</v>
      </c>
      <c r="B1039" s="42">
        <v>42.033333333333339</v>
      </c>
      <c r="C1039" s="43">
        <v>191</v>
      </c>
      <c r="D1039">
        <v>6133360</v>
      </c>
      <c r="E1039">
        <v>1986</v>
      </c>
      <c r="F1039">
        <v>11</v>
      </c>
      <c r="G1039">
        <v>2</v>
      </c>
      <c r="H1039" s="41">
        <v>10</v>
      </c>
      <c r="I1039" s="41">
        <v>5</v>
      </c>
      <c r="J1039">
        <v>0</v>
      </c>
      <c r="AC1039">
        <v>0</v>
      </c>
    </row>
    <row r="1040" spans="1:29">
      <c r="A1040" s="42">
        <v>-82.9</v>
      </c>
      <c r="B1040" s="42">
        <v>42.033333333333339</v>
      </c>
      <c r="C1040" s="43">
        <v>191</v>
      </c>
      <c r="D1040">
        <v>6133360</v>
      </c>
      <c r="E1040">
        <v>1986</v>
      </c>
      <c r="F1040">
        <v>11</v>
      </c>
      <c r="G1040">
        <v>3</v>
      </c>
      <c r="H1040" s="41">
        <v>10</v>
      </c>
      <c r="I1040" s="41">
        <v>-0.5</v>
      </c>
      <c r="J1040">
        <v>0.2</v>
      </c>
      <c r="AC1040">
        <v>0.2</v>
      </c>
    </row>
    <row r="1041" spans="1:29">
      <c r="A1041" s="42">
        <v>-82.9</v>
      </c>
      <c r="B1041" s="42">
        <v>42.033333333333339</v>
      </c>
      <c r="C1041" s="43">
        <v>191</v>
      </c>
      <c r="D1041">
        <v>6133360</v>
      </c>
      <c r="E1041">
        <v>1986</v>
      </c>
      <c r="F1041">
        <v>11</v>
      </c>
      <c r="G1041">
        <v>4</v>
      </c>
      <c r="H1041" s="41">
        <v>5.5</v>
      </c>
      <c r="I1041" s="41">
        <v>1.5</v>
      </c>
      <c r="J1041">
        <v>0</v>
      </c>
      <c r="AC1041">
        <v>0</v>
      </c>
    </row>
    <row r="1042" spans="1:29">
      <c r="A1042" s="42">
        <v>-82.9</v>
      </c>
      <c r="B1042" s="42">
        <v>42.033333333333339</v>
      </c>
      <c r="C1042" s="43">
        <v>191</v>
      </c>
      <c r="D1042">
        <v>6133360</v>
      </c>
      <c r="E1042">
        <v>1986</v>
      </c>
      <c r="F1042">
        <v>11</v>
      </c>
      <c r="G1042">
        <v>5</v>
      </c>
      <c r="H1042" s="41">
        <v>10.5</v>
      </c>
      <c r="I1042" s="41">
        <v>1</v>
      </c>
      <c r="J1042">
        <v>0</v>
      </c>
      <c r="AC1042">
        <v>0</v>
      </c>
    </row>
    <row r="1043" spans="1:29">
      <c r="A1043" s="42">
        <v>-82.9</v>
      </c>
      <c r="B1043" s="42">
        <v>42.033333333333339</v>
      </c>
      <c r="C1043" s="43">
        <v>191</v>
      </c>
      <c r="D1043">
        <v>6133360</v>
      </c>
      <c r="E1043">
        <v>1986</v>
      </c>
      <c r="F1043">
        <v>11</v>
      </c>
      <c r="G1043">
        <v>6</v>
      </c>
      <c r="H1043" s="41">
        <v>12</v>
      </c>
      <c r="I1043" s="41">
        <v>2.5</v>
      </c>
      <c r="J1043">
        <v>0</v>
      </c>
      <c r="AC1043">
        <v>0</v>
      </c>
    </row>
    <row r="1044" spans="1:29">
      <c r="A1044" s="42">
        <v>-82.9</v>
      </c>
      <c r="B1044" s="42">
        <v>42.033333333333339</v>
      </c>
      <c r="C1044" s="43">
        <v>191</v>
      </c>
      <c r="D1044">
        <v>6133360</v>
      </c>
      <c r="E1044">
        <v>1986</v>
      </c>
      <c r="F1044">
        <v>11</v>
      </c>
      <c r="G1044">
        <v>7</v>
      </c>
      <c r="H1044" s="41">
        <v>14</v>
      </c>
      <c r="I1044" s="41">
        <v>7</v>
      </c>
      <c r="J1044">
        <v>0</v>
      </c>
      <c r="AC1044">
        <v>0</v>
      </c>
    </row>
    <row r="1045" spans="1:29">
      <c r="A1045" s="42">
        <v>-82.9</v>
      </c>
      <c r="B1045" s="42">
        <v>42.033333333333339</v>
      </c>
      <c r="C1045" s="43">
        <v>191</v>
      </c>
      <c r="D1045">
        <v>6133360</v>
      </c>
      <c r="E1045">
        <v>1986</v>
      </c>
      <c r="F1045">
        <v>11</v>
      </c>
      <c r="G1045">
        <v>8</v>
      </c>
      <c r="H1045" s="41">
        <v>19.5</v>
      </c>
      <c r="I1045" s="41">
        <v>9</v>
      </c>
      <c r="J1045">
        <v>4.3</v>
      </c>
      <c r="AC1045">
        <v>4.3</v>
      </c>
    </row>
    <row r="1046" spans="1:29">
      <c r="A1046" s="42">
        <v>-82.9</v>
      </c>
      <c r="B1046" s="42">
        <v>42.033333333333339</v>
      </c>
      <c r="C1046" s="43">
        <v>191</v>
      </c>
      <c r="D1046">
        <v>6133360</v>
      </c>
      <c r="E1046">
        <v>1986</v>
      </c>
      <c r="F1046">
        <v>11</v>
      </c>
      <c r="G1046">
        <v>9</v>
      </c>
      <c r="H1046" s="41">
        <v>9</v>
      </c>
      <c r="I1046" s="41">
        <v>6.5</v>
      </c>
      <c r="J1046">
        <v>0</v>
      </c>
      <c r="AC1046">
        <v>0</v>
      </c>
    </row>
    <row r="1047" spans="1:29">
      <c r="A1047" s="42">
        <v>-82.9</v>
      </c>
      <c r="B1047" s="42">
        <v>42.033333333333339</v>
      </c>
      <c r="C1047" s="43">
        <v>191</v>
      </c>
      <c r="D1047">
        <v>6133360</v>
      </c>
      <c r="E1047">
        <v>1986</v>
      </c>
      <c r="F1047">
        <v>11</v>
      </c>
      <c r="G1047">
        <v>10</v>
      </c>
      <c r="H1047" s="41">
        <v>5.5</v>
      </c>
      <c r="I1047" s="41">
        <v>-4.5</v>
      </c>
      <c r="J1047">
        <v>1.6</v>
      </c>
      <c r="AC1047">
        <v>1.6</v>
      </c>
    </row>
    <row r="1048" spans="1:29">
      <c r="A1048" s="42">
        <v>-82.9</v>
      </c>
      <c r="B1048" s="42">
        <v>42.033333333333339</v>
      </c>
      <c r="C1048" s="43">
        <v>191</v>
      </c>
      <c r="D1048">
        <v>6133360</v>
      </c>
      <c r="E1048">
        <v>1986</v>
      </c>
      <c r="F1048">
        <v>11</v>
      </c>
      <c r="G1048">
        <v>11</v>
      </c>
      <c r="H1048" s="41">
        <v>4</v>
      </c>
      <c r="I1048" s="41">
        <v>-1</v>
      </c>
      <c r="J1048">
        <v>1</v>
      </c>
      <c r="AC1048">
        <v>1</v>
      </c>
    </row>
    <row r="1049" spans="1:29">
      <c r="A1049" s="42">
        <v>-82.9</v>
      </c>
      <c r="B1049" s="42">
        <v>42.033333333333339</v>
      </c>
      <c r="C1049" s="43">
        <v>191</v>
      </c>
      <c r="D1049">
        <v>6133360</v>
      </c>
      <c r="E1049">
        <v>1986</v>
      </c>
      <c r="F1049">
        <v>11</v>
      </c>
      <c r="G1049">
        <v>12</v>
      </c>
      <c r="H1049" s="41">
        <v>1.5</v>
      </c>
      <c r="I1049" s="41">
        <v>-3.5</v>
      </c>
      <c r="J1049">
        <v>0.8</v>
      </c>
      <c r="AC1049">
        <v>0.8</v>
      </c>
    </row>
    <row r="1050" spans="1:29">
      <c r="A1050" s="42">
        <v>-82.9</v>
      </c>
      <c r="B1050" s="42">
        <v>42.033333333333339</v>
      </c>
      <c r="C1050" s="43">
        <v>191</v>
      </c>
      <c r="D1050">
        <v>6133360</v>
      </c>
      <c r="E1050">
        <v>1986</v>
      </c>
      <c r="F1050">
        <v>11</v>
      </c>
      <c r="G1050">
        <v>13</v>
      </c>
      <c r="H1050" s="41">
        <v>-5</v>
      </c>
      <c r="I1050" s="41">
        <v>-10</v>
      </c>
      <c r="J1050">
        <v>0</v>
      </c>
      <c r="AC1050">
        <v>0</v>
      </c>
    </row>
    <row r="1051" spans="1:29">
      <c r="A1051" s="42">
        <v>-82.9</v>
      </c>
      <c r="B1051" s="42">
        <v>42.033333333333339</v>
      </c>
      <c r="C1051" s="43">
        <v>191</v>
      </c>
      <c r="D1051">
        <v>6133360</v>
      </c>
      <c r="E1051">
        <v>1986</v>
      </c>
      <c r="F1051">
        <v>11</v>
      </c>
      <c r="G1051">
        <v>14</v>
      </c>
      <c r="H1051" s="41">
        <v>2</v>
      </c>
      <c r="I1051" s="41">
        <v>-7</v>
      </c>
      <c r="J1051">
        <v>0</v>
      </c>
      <c r="AC1051">
        <v>0</v>
      </c>
    </row>
    <row r="1052" spans="1:29">
      <c r="A1052" s="42">
        <v>-82.9</v>
      </c>
      <c r="B1052" s="42">
        <v>42.033333333333339</v>
      </c>
      <c r="C1052" s="43">
        <v>191</v>
      </c>
      <c r="D1052">
        <v>6133360</v>
      </c>
      <c r="E1052">
        <v>1986</v>
      </c>
      <c r="F1052">
        <v>11</v>
      </c>
      <c r="G1052">
        <v>15</v>
      </c>
      <c r="H1052" s="41">
        <v>4</v>
      </c>
      <c r="I1052" s="41">
        <v>-1</v>
      </c>
      <c r="J1052">
        <v>0</v>
      </c>
      <c r="AC1052">
        <v>0</v>
      </c>
    </row>
    <row r="1053" spans="1:29">
      <c r="A1053" s="42">
        <v>-82.9</v>
      </c>
      <c r="B1053" s="42">
        <v>42.033333333333339</v>
      </c>
      <c r="C1053" s="43">
        <v>191</v>
      </c>
      <c r="D1053">
        <v>6133360</v>
      </c>
      <c r="E1053">
        <v>1986</v>
      </c>
      <c r="F1053">
        <v>11</v>
      </c>
      <c r="G1053">
        <v>16</v>
      </c>
      <c r="H1053" s="41">
        <v>4.5</v>
      </c>
      <c r="I1053" s="41">
        <v>0</v>
      </c>
      <c r="J1053">
        <v>0</v>
      </c>
      <c r="AC1053">
        <v>0</v>
      </c>
    </row>
    <row r="1054" spans="1:29">
      <c r="A1054" s="42">
        <v>-82.9</v>
      </c>
      <c r="B1054" s="42">
        <v>42.033333333333339</v>
      </c>
      <c r="C1054" s="43">
        <v>191</v>
      </c>
      <c r="D1054">
        <v>6133360</v>
      </c>
      <c r="E1054">
        <v>1986</v>
      </c>
      <c r="F1054">
        <v>11</v>
      </c>
      <c r="G1054">
        <v>17</v>
      </c>
      <c r="H1054" s="41">
        <v>9</v>
      </c>
      <c r="I1054" s="41">
        <v>4</v>
      </c>
      <c r="J1054">
        <v>0</v>
      </c>
      <c r="AC1054">
        <v>0</v>
      </c>
    </row>
    <row r="1055" spans="1:29">
      <c r="A1055" s="42">
        <v>-82.9</v>
      </c>
      <c r="B1055" s="42">
        <v>42.033333333333339</v>
      </c>
      <c r="C1055" s="43">
        <v>191</v>
      </c>
      <c r="D1055">
        <v>6133360</v>
      </c>
      <c r="E1055">
        <v>1986</v>
      </c>
      <c r="F1055">
        <v>11</v>
      </c>
      <c r="G1055">
        <v>18</v>
      </c>
      <c r="H1055" s="41">
        <v>7</v>
      </c>
      <c r="I1055" s="41">
        <v>0</v>
      </c>
      <c r="J1055">
        <v>4.2</v>
      </c>
      <c r="AC1055">
        <v>4.2</v>
      </c>
    </row>
    <row r="1056" spans="1:29">
      <c r="A1056" s="42">
        <v>-82.9</v>
      </c>
      <c r="B1056" s="42">
        <v>42.033333333333339</v>
      </c>
      <c r="C1056" s="43">
        <v>191</v>
      </c>
      <c r="D1056">
        <v>6133360</v>
      </c>
      <c r="E1056">
        <v>1986</v>
      </c>
      <c r="F1056">
        <v>11</v>
      </c>
      <c r="G1056">
        <v>19</v>
      </c>
      <c r="H1056" s="41">
        <v>7</v>
      </c>
      <c r="I1056" s="41">
        <v>-8</v>
      </c>
      <c r="J1056">
        <v>0</v>
      </c>
      <c r="AC1056">
        <v>0</v>
      </c>
    </row>
    <row r="1057" spans="1:29">
      <c r="A1057" s="42">
        <v>-82.9</v>
      </c>
      <c r="B1057" s="42">
        <v>42.033333333333339</v>
      </c>
      <c r="C1057" s="43">
        <v>191</v>
      </c>
      <c r="D1057">
        <v>6133360</v>
      </c>
      <c r="E1057">
        <v>1986</v>
      </c>
      <c r="F1057">
        <v>11</v>
      </c>
      <c r="G1057">
        <v>20</v>
      </c>
      <c r="H1057" s="41">
        <v>6</v>
      </c>
      <c r="I1057" s="41">
        <v>-5</v>
      </c>
      <c r="J1057">
        <v>26.4</v>
      </c>
      <c r="AC1057">
        <v>26.4</v>
      </c>
    </row>
    <row r="1058" spans="1:29">
      <c r="A1058" s="42">
        <v>-82.9</v>
      </c>
      <c r="B1058" s="42">
        <v>42.033333333333339</v>
      </c>
      <c r="C1058" s="43">
        <v>191</v>
      </c>
      <c r="D1058">
        <v>6133360</v>
      </c>
      <c r="E1058">
        <v>1986</v>
      </c>
      <c r="F1058">
        <v>11</v>
      </c>
      <c r="G1058">
        <v>21</v>
      </c>
      <c r="H1058" s="41">
        <v>3</v>
      </c>
      <c r="I1058" s="41">
        <v>0</v>
      </c>
      <c r="J1058">
        <v>0</v>
      </c>
      <c r="AC1058">
        <v>0</v>
      </c>
    </row>
    <row r="1059" spans="1:29">
      <c r="A1059" s="42">
        <v>-82.9</v>
      </c>
      <c r="B1059" s="42">
        <v>42.033333333333339</v>
      </c>
      <c r="C1059" s="43">
        <v>191</v>
      </c>
      <c r="D1059">
        <v>6133360</v>
      </c>
      <c r="E1059">
        <v>1986</v>
      </c>
      <c r="F1059">
        <v>11</v>
      </c>
      <c r="G1059">
        <v>22</v>
      </c>
      <c r="H1059" s="41">
        <v>6</v>
      </c>
      <c r="I1059" s="41">
        <v>0.5</v>
      </c>
      <c r="J1059">
        <v>0</v>
      </c>
      <c r="AC1059">
        <v>0</v>
      </c>
    </row>
    <row r="1060" spans="1:29">
      <c r="A1060" s="42">
        <v>-82.9</v>
      </c>
      <c r="B1060" s="42">
        <v>42.033333333333339</v>
      </c>
      <c r="C1060" s="43">
        <v>191</v>
      </c>
      <c r="D1060">
        <v>6133360</v>
      </c>
      <c r="E1060">
        <v>1986</v>
      </c>
      <c r="F1060">
        <v>11</v>
      </c>
      <c r="G1060">
        <v>23</v>
      </c>
      <c r="H1060" s="41">
        <v>7</v>
      </c>
      <c r="I1060" s="41">
        <v>1.5</v>
      </c>
      <c r="J1060">
        <v>1.5</v>
      </c>
      <c r="AC1060">
        <v>1.5</v>
      </c>
    </row>
    <row r="1061" spans="1:29">
      <c r="A1061" s="42">
        <v>-82.9</v>
      </c>
      <c r="B1061" s="42">
        <v>42.033333333333339</v>
      </c>
      <c r="C1061" s="43">
        <v>191</v>
      </c>
      <c r="D1061">
        <v>6133360</v>
      </c>
      <c r="E1061">
        <v>1986</v>
      </c>
      <c r="F1061">
        <v>11</v>
      </c>
      <c r="G1061">
        <v>24</v>
      </c>
      <c r="H1061" s="41">
        <v>2.5</v>
      </c>
      <c r="I1061" s="41">
        <v>2</v>
      </c>
      <c r="J1061">
        <v>0</v>
      </c>
      <c r="AC1061">
        <v>0</v>
      </c>
    </row>
    <row r="1062" spans="1:29">
      <c r="A1062" s="42">
        <v>-82.9</v>
      </c>
      <c r="B1062" s="42">
        <v>42.033333333333339</v>
      </c>
      <c r="C1062" s="43">
        <v>191</v>
      </c>
      <c r="D1062">
        <v>6133360</v>
      </c>
      <c r="E1062">
        <v>1986</v>
      </c>
      <c r="F1062">
        <v>11</v>
      </c>
      <c r="G1062">
        <v>25</v>
      </c>
      <c r="H1062" s="41">
        <v>6.5</v>
      </c>
      <c r="I1062" s="41">
        <v>-1</v>
      </c>
      <c r="J1062">
        <v>11.2</v>
      </c>
      <c r="AC1062">
        <v>11.2</v>
      </c>
    </row>
    <row r="1063" spans="1:29">
      <c r="A1063" s="42">
        <v>-82.9</v>
      </c>
      <c r="B1063" s="42">
        <v>42.033333333333339</v>
      </c>
      <c r="C1063" s="43">
        <v>191</v>
      </c>
      <c r="D1063">
        <v>6133360</v>
      </c>
      <c r="E1063">
        <v>1986</v>
      </c>
      <c r="F1063">
        <v>11</v>
      </c>
      <c r="G1063">
        <v>26</v>
      </c>
      <c r="H1063" s="41">
        <v>6.5</v>
      </c>
      <c r="I1063" s="41">
        <v>0.5</v>
      </c>
      <c r="J1063">
        <v>16.2</v>
      </c>
      <c r="AC1063">
        <v>16.2</v>
      </c>
    </row>
    <row r="1064" spans="1:29">
      <c r="A1064" s="42">
        <v>-82.9</v>
      </c>
      <c r="B1064" s="42">
        <v>42.033333333333339</v>
      </c>
      <c r="C1064" s="43">
        <v>191</v>
      </c>
      <c r="D1064">
        <v>6133360</v>
      </c>
      <c r="E1064">
        <v>1986</v>
      </c>
      <c r="F1064">
        <v>11</v>
      </c>
      <c r="G1064">
        <v>27</v>
      </c>
      <c r="H1064" s="41">
        <v>6</v>
      </c>
      <c r="I1064" s="41">
        <v>-2</v>
      </c>
      <c r="J1064">
        <v>0</v>
      </c>
      <c r="AC1064">
        <v>0</v>
      </c>
    </row>
    <row r="1065" spans="1:29">
      <c r="A1065" s="42">
        <v>-82.9</v>
      </c>
      <c r="B1065" s="42">
        <v>42.033333333333339</v>
      </c>
      <c r="C1065" s="43">
        <v>191</v>
      </c>
      <c r="D1065">
        <v>6133360</v>
      </c>
      <c r="E1065">
        <v>1986</v>
      </c>
      <c r="F1065">
        <v>11</v>
      </c>
      <c r="G1065">
        <v>28</v>
      </c>
      <c r="H1065" s="41">
        <v>3</v>
      </c>
      <c r="I1065" s="41">
        <v>0.5</v>
      </c>
      <c r="J1065">
        <v>0</v>
      </c>
      <c r="AC1065">
        <v>0</v>
      </c>
    </row>
    <row r="1066" spans="1:29">
      <c r="A1066" s="42">
        <v>-82.9</v>
      </c>
      <c r="B1066" s="42">
        <v>42.033333333333339</v>
      </c>
      <c r="C1066" s="43">
        <v>191</v>
      </c>
      <c r="D1066">
        <v>6133360</v>
      </c>
      <c r="E1066">
        <v>1986</v>
      </c>
      <c r="F1066">
        <v>11</v>
      </c>
      <c r="G1066">
        <v>29</v>
      </c>
      <c r="H1066" s="41">
        <v>5</v>
      </c>
      <c r="I1066" s="41">
        <v>2</v>
      </c>
      <c r="J1066">
        <v>0</v>
      </c>
      <c r="AC1066">
        <v>0</v>
      </c>
    </row>
    <row r="1067" spans="1:29">
      <c r="A1067" s="42">
        <v>-82.9</v>
      </c>
      <c r="B1067" s="42">
        <v>42.033333333333339</v>
      </c>
      <c r="C1067" s="43">
        <v>191</v>
      </c>
      <c r="D1067">
        <v>6133360</v>
      </c>
      <c r="E1067">
        <v>1986</v>
      </c>
      <c r="F1067">
        <v>11</v>
      </c>
      <c r="G1067">
        <v>30</v>
      </c>
      <c r="H1067" s="41">
        <v>4</v>
      </c>
      <c r="I1067" s="41">
        <v>1</v>
      </c>
      <c r="J1067">
        <v>0</v>
      </c>
      <c r="AC1067">
        <v>0</v>
      </c>
    </row>
    <row r="1068" spans="1:29">
      <c r="A1068" s="42">
        <v>-82.9</v>
      </c>
      <c r="B1068" s="42">
        <v>42.033333333333339</v>
      </c>
      <c r="C1068" s="43">
        <v>191</v>
      </c>
      <c r="D1068">
        <v>6133360</v>
      </c>
      <c r="E1068">
        <v>1986</v>
      </c>
      <c r="F1068">
        <v>12</v>
      </c>
      <c r="G1068">
        <v>1</v>
      </c>
      <c r="H1068" s="41">
        <v>3.5</v>
      </c>
      <c r="I1068" s="41">
        <v>-1</v>
      </c>
      <c r="J1068">
        <v>22</v>
      </c>
      <c r="AC1068">
        <v>22</v>
      </c>
    </row>
    <row r="1069" spans="1:29">
      <c r="A1069" s="42">
        <v>-82.9</v>
      </c>
      <c r="B1069" s="42">
        <v>42.033333333333339</v>
      </c>
      <c r="C1069" s="43">
        <v>191</v>
      </c>
      <c r="D1069">
        <v>6133360</v>
      </c>
      <c r="E1069">
        <v>1986</v>
      </c>
      <c r="F1069">
        <v>12</v>
      </c>
      <c r="G1069">
        <v>2</v>
      </c>
      <c r="H1069" s="41">
        <v>5.5</v>
      </c>
      <c r="I1069" s="41">
        <v>1</v>
      </c>
      <c r="J1069">
        <v>10.6</v>
      </c>
      <c r="AC1069">
        <v>10.6</v>
      </c>
    </row>
    <row r="1070" spans="1:29">
      <c r="A1070" s="42">
        <v>-82.9</v>
      </c>
      <c r="B1070" s="42">
        <v>42.033333333333339</v>
      </c>
      <c r="C1070" s="43">
        <v>191</v>
      </c>
      <c r="D1070">
        <v>6133360</v>
      </c>
      <c r="E1070">
        <v>1986</v>
      </c>
      <c r="F1070">
        <v>12</v>
      </c>
      <c r="G1070">
        <v>3</v>
      </c>
      <c r="H1070" s="41">
        <v>4</v>
      </c>
      <c r="I1070" s="41">
        <v>1.5</v>
      </c>
      <c r="J1070">
        <v>0.3</v>
      </c>
      <c r="AC1070">
        <v>0.3</v>
      </c>
    </row>
    <row r="1071" spans="1:29">
      <c r="A1071" s="42">
        <v>-82.9</v>
      </c>
      <c r="B1071" s="42">
        <v>42.033333333333339</v>
      </c>
      <c r="C1071" s="43">
        <v>191</v>
      </c>
      <c r="D1071">
        <v>6133360</v>
      </c>
      <c r="E1071">
        <v>1986</v>
      </c>
      <c r="F1071">
        <v>12</v>
      </c>
      <c r="G1071">
        <v>4</v>
      </c>
      <c r="H1071" s="41">
        <v>1</v>
      </c>
      <c r="I1071" s="41">
        <v>-1</v>
      </c>
      <c r="J1071">
        <v>0</v>
      </c>
      <c r="AC1071">
        <v>0</v>
      </c>
    </row>
    <row r="1072" spans="1:29">
      <c r="A1072" s="42">
        <v>-82.9</v>
      </c>
      <c r="B1072" s="42">
        <v>42.033333333333339</v>
      </c>
      <c r="C1072" s="43">
        <v>191</v>
      </c>
      <c r="D1072">
        <v>6133360</v>
      </c>
      <c r="E1072">
        <v>1986</v>
      </c>
      <c r="F1072">
        <v>12</v>
      </c>
      <c r="G1072">
        <v>5</v>
      </c>
      <c r="H1072" s="41">
        <v>1</v>
      </c>
      <c r="I1072" s="41">
        <v>-4</v>
      </c>
      <c r="J1072">
        <v>0</v>
      </c>
      <c r="AC1072">
        <v>0</v>
      </c>
    </row>
    <row r="1073" spans="1:29">
      <c r="A1073" s="42">
        <v>-82.9</v>
      </c>
      <c r="B1073" s="42">
        <v>42.033333333333339</v>
      </c>
      <c r="C1073" s="43">
        <v>191</v>
      </c>
      <c r="D1073">
        <v>6133360</v>
      </c>
      <c r="E1073">
        <v>1986</v>
      </c>
      <c r="F1073">
        <v>12</v>
      </c>
      <c r="G1073">
        <v>6</v>
      </c>
      <c r="H1073" s="41">
        <v>2</v>
      </c>
      <c r="I1073" s="41">
        <v>-2</v>
      </c>
      <c r="J1073">
        <v>6.7</v>
      </c>
      <c r="AC1073">
        <v>6.7</v>
      </c>
    </row>
    <row r="1074" spans="1:29">
      <c r="A1074" s="42">
        <v>-82.9</v>
      </c>
      <c r="B1074" s="42">
        <v>42.033333333333339</v>
      </c>
      <c r="C1074" s="43">
        <v>191</v>
      </c>
      <c r="D1074">
        <v>6133360</v>
      </c>
      <c r="E1074">
        <v>1986</v>
      </c>
      <c r="F1074">
        <v>12</v>
      </c>
      <c r="G1074">
        <v>7</v>
      </c>
      <c r="H1074" s="41">
        <v>5</v>
      </c>
      <c r="I1074" s="41">
        <v>1</v>
      </c>
      <c r="J1074">
        <v>9.1999999999999993</v>
      </c>
      <c r="AC1074">
        <v>9.1999999999999993</v>
      </c>
    </row>
    <row r="1075" spans="1:29">
      <c r="A1075" s="42">
        <v>-82.9</v>
      </c>
      <c r="B1075" s="42">
        <v>42.033333333333339</v>
      </c>
      <c r="C1075" s="43">
        <v>191</v>
      </c>
      <c r="D1075">
        <v>6133360</v>
      </c>
      <c r="E1075">
        <v>1986</v>
      </c>
      <c r="F1075">
        <v>12</v>
      </c>
      <c r="G1075">
        <v>8</v>
      </c>
      <c r="H1075" s="41">
        <v>5</v>
      </c>
      <c r="I1075" s="41">
        <v>0.5</v>
      </c>
      <c r="J1075">
        <v>11.6</v>
      </c>
      <c r="AC1075">
        <v>11.6</v>
      </c>
    </row>
    <row r="1076" spans="1:29">
      <c r="A1076" s="42">
        <v>-82.9</v>
      </c>
      <c r="B1076" s="42">
        <v>42.033333333333339</v>
      </c>
      <c r="C1076" s="43">
        <v>191</v>
      </c>
      <c r="D1076">
        <v>6133360</v>
      </c>
      <c r="E1076">
        <v>1986</v>
      </c>
      <c r="F1076">
        <v>12</v>
      </c>
      <c r="G1076">
        <v>9</v>
      </c>
      <c r="H1076" s="41">
        <v>5.5</v>
      </c>
      <c r="I1076" s="41">
        <v>3</v>
      </c>
      <c r="J1076">
        <v>10.1</v>
      </c>
      <c r="AC1076">
        <v>10.1</v>
      </c>
    </row>
    <row r="1077" spans="1:29">
      <c r="A1077" s="42">
        <v>-82.9</v>
      </c>
      <c r="B1077" s="42">
        <v>42.033333333333339</v>
      </c>
      <c r="C1077" s="43">
        <v>191</v>
      </c>
      <c r="D1077">
        <v>6133360</v>
      </c>
      <c r="E1077">
        <v>1986</v>
      </c>
      <c r="F1077">
        <v>12</v>
      </c>
      <c r="G1077">
        <v>10</v>
      </c>
      <c r="H1077" s="41">
        <v>-4</v>
      </c>
      <c r="I1077" s="41">
        <v>-6</v>
      </c>
      <c r="J1077">
        <v>0</v>
      </c>
      <c r="AC1077">
        <v>0</v>
      </c>
    </row>
    <row r="1078" spans="1:29">
      <c r="A1078" s="42">
        <v>-82.9</v>
      </c>
      <c r="B1078" s="42">
        <v>42.033333333333339</v>
      </c>
      <c r="C1078" s="43">
        <v>191</v>
      </c>
      <c r="D1078">
        <v>6133360</v>
      </c>
      <c r="E1078">
        <v>1986</v>
      </c>
      <c r="F1078">
        <v>12</v>
      </c>
      <c r="G1078">
        <v>11</v>
      </c>
      <c r="H1078" s="41">
        <v>0</v>
      </c>
      <c r="I1078" s="41">
        <v>-7</v>
      </c>
      <c r="J1078">
        <v>0</v>
      </c>
      <c r="AC1078">
        <v>0</v>
      </c>
    </row>
    <row r="1079" spans="1:29">
      <c r="A1079" s="42">
        <v>-82.9</v>
      </c>
      <c r="B1079" s="42">
        <v>42.033333333333339</v>
      </c>
      <c r="C1079" s="43">
        <v>191</v>
      </c>
      <c r="D1079">
        <v>6133360</v>
      </c>
      <c r="E1079">
        <v>1986</v>
      </c>
      <c r="F1079">
        <v>12</v>
      </c>
      <c r="G1079">
        <v>12</v>
      </c>
      <c r="H1079" s="41">
        <v>-0.5</v>
      </c>
      <c r="I1079" s="41">
        <v>-2</v>
      </c>
      <c r="J1079">
        <v>0</v>
      </c>
      <c r="AC1079">
        <v>0</v>
      </c>
    </row>
    <row r="1080" spans="1:29">
      <c r="A1080" s="42">
        <v>-82.9</v>
      </c>
      <c r="B1080" s="42">
        <v>42.033333333333339</v>
      </c>
      <c r="C1080" s="43">
        <v>191</v>
      </c>
      <c r="D1080">
        <v>6133360</v>
      </c>
      <c r="E1080">
        <v>1986</v>
      </c>
      <c r="F1080">
        <v>12</v>
      </c>
      <c r="G1080">
        <v>13</v>
      </c>
      <c r="H1080" s="41">
        <v>-3.5</v>
      </c>
      <c r="I1080" s="41">
        <v>-10.5</v>
      </c>
      <c r="J1080">
        <v>0</v>
      </c>
      <c r="AC1080">
        <v>0</v>
      </c>
    </row>
    <row r="1081" spans="1:29">
      <c r="A1081" s="42">
        <v>-82.9</v>
      </c>
      <c r="B1081" s="42">
        <v>42.033333333333339</v>
      </c>
      <c r="C1081" s="43">
        <v>191</v>
      </c>
      <c r="D1081">
        <v>6133360</v>
      </c>
      <c r="E1081">
        <v>1986</v>
      </c>
      <c r="F1081">
        <v>12</v>
      </c>
      <c r="G1081">
        <v>14</v>
      </c>
      <c r="H1081" s="41">
        <v>3</v>
      </c>
      <c r="I1081" s="41">
        <v>-6.5</v>
      </c>
      <c r="J1081">
        <v>0</v>
      </c>
      <c r="AC1081">
        <v>0</v>
      </c>
    </row>
    <row r="1082" spans="1:29">
      <c r="A1082" s="42">
        <v>-82.9</v>
      </c>
      <c r="B1082" s="42">
        <v>42.033333333333339</v>
      </c>
      <c r="C1082" s="43">
        <v>191</v>
      </c>
      <c r="D1082">
        <v>6133360</v>
      </c>
      <c r="E1082">
        <v>1986</v>
      </c>
      <c r="F1082">
        <v>12</v>
      </c>
      <c r="G1082">
        <v>15</v>
      </c>
      <c r="H1082" s="41">
        <v>3.5</v>
      </c>
      <c r="I1082" s="41">
        <v>-2</v>
      </c>
      <c r="J1082">
        <v>0</v>
      </c>
      <c r="AC1082">
        <v>0</v>
      </c>
    </row>
    <row r="1083" spans="1:29">
      <c r="A1083" s="42">
        <v>-82.9</v>
      </c>
      <c r="B1083" s="42">
        <v>42.033333333333339</v>
      </c>
      <c r="C1083" s="43">
        <v>191</v>
      </c>
      <c r="D1083">
        <v>6133360</v>
      </c>
      <c r="E1083">
        <v>1986</v>
      </c>
      <c r="F1083">
        <v>12</v>
      </c>
      <c r="G1083">
        <v>16</v>
      </c>
      <c r="H1083" s="41">
        <v>2</v>
      </c>
      <c r="I1083" s="41">
        <v>-2.5</v>
      </c>
      <c r="J1083">
        <v>0.2</v>
      </c>
      <c r="AC1083">
        <v>0.2</v>
      </c>
    </row>
    <row r="1084" spans="1:29">
      <c r="A1084" s="42">
        <v>-82.9</v>
      </c>
      <c r="B1084" s="42">
        <v>42.033333333333339</v>
      </c>
      <c r="C1084" s="43">
        <v>191</v>
      </c>
      <c r="D1084">
        <v>6133360</v>
      </c>
      <c r="E1084">
        <v>1986</v>
      </c>
      <c r="F1084">
        <v>12</v>
      </c>
      <c r="G1084">
        <v>17</v>
      </c>
      <c r="H1084" s="41">
        <v>2.5</v>
      </c>
      <c r="I1084" s="41">
        <v>1</v>
      </c>
      <c r="J1084">
        <v>8</v>
      </c>
      <c r="AC1084">
        <v>8</v>
      </c>
    </row>
    <row r="1085" spans="1:29">
      <c r="A1085" s="42">
        <v>-82.9</v>
      </c>
      <c r="B1085" s="42">
        <v>42.033333333333339</v>
      </c>
      <c r="C1085" s="43">
        <v>191</v>
      </c>
      <c r="D1085">
        <v>6133360</v>
      </c>
      <c r="E1085">
        <v>1986</v>
      </c>
      <c r="F1085">
        <v>12</v>
      </c>
      <c r="G1085">
        <v>18</v>
      </c>
      <c r="H1085" s="41">
        <v>1.5</v>
      </c>
      <c r="I1085" s="41">
        <v>0.5</v>
      </c>
      <c r="J1085">
        <v>0.2</v>
      </c>
      <c r="AC1085">
        <v>0.2</v>
      </c>
    </row>
    <row r="1086" spans="1:29">
      <c r="A1086" s="42">
        <v>-82.9</v>
      </c>
      <c r="B1086" s="42">
        <v>42.033333333333339</v>
      </c>
      <c r="C1086" s="43">
        <v>191</v>
      </c>
      <c r="D1086">
        <v>6133360</v>
      </c>
      <c r="E1086">
        <v>1986</v>
      </c>
      <c r="F1086">
        <v>12</v>
      </c>
      <c r="G1086">
        <v>19</v>
      </c>
      <c r="H1086" s="41">
        <v>0</v>
      </c>
      <c r="I1086" s="41">
        <v>-0.5</v>
      </c>
      <c r="J1086">
        <v>0</v>
      </c>
      <c r="AC1086">
        <v>0</v>
      </c>
    </row>
    <row r="1087" spans="1:29">
      <c r="A1087" s="42">
        <v>-82.9</v>
      </c>
      <c r="B1087" s="42">
        <v>42.033333333333339</v>
      </c>
      <c r="C1087" s="43">
        <v>191</v>
      </c>
      <c r="D1087">
        <v>6133360</v>
      </c>
      <c r="E1087">
        <v>1986</v>
      </c>
      <c r="F1087">
        <v>12</v>
      </c>
      <c r="G1087">
        <v>20</v>
      </c>
      <c r="H1087" s="41">
        <v>1</v>
      </c>
      <c r="I1087" s="41">
        <v>-1</v>
      </c>
      <c r="J1087">
        <v>0</v>
      </c>
      <c r="AC1087">
        <v>0</v>
      </c>
    </row>
    <row r="1088" spans="1:29">
      <c r="A1088" s="42">
        <v>-82.9</v>
      </c>
      <c r="B1088" s="42">
        <v>42.033333333333339</v>
      </c>
      <c r="C1088" s="43">
        <v>191</v>
      </c>
      <c r="D1088">
        <v>6133360</v>
      </c>
      <c r="E1088">
        <v>1986</v>
      </c>
      <c r="F1088">
        <v>12</v>
      </c>
      <c r="G1088">
        <v>21</v>
      </c>
      <c r="H1088" s="41">
        <v>4</v>
      </c>
      <c r="I1088" s="41">
        <v>-1</v>
      </c>
      <c r="J1088">
        <v>0</v>
      </c>
      <c r="AC1088">
        <v>0</v>
      </c>
    </row>
    <row r="1089" spans="1:29">
      <c r="A1089" s="42">
        <v>-82.9</v>
      </c>
      <c r="B1089" s="42">
        <v>42.033333333333339</v>
      </c>
      <c r="C1089" s="43">
        <v>191</v>
      </c>
      <c r="D1089">
        <v>6133360</v>
      </c>
      <c r="E1089">
        <v>1986</v>
      </c>
      <c r="F1089">
        <v>12</v>
      </c>
      <c r="G1089">
        <v>22</v>
      </c>
      <c r="H1089" s="41">
        <v>1</v>
      </c>
      <c r="I1089" s="41">
        <v>-3.5</v>
      </c>
      <c r="J1089">
        <v>0</v>
      </c>
      <c r="AC1089">
        <v>0</v>
      </c>
    </row>
    <row r="1090" spans="1:29">
      <c r="A1090" s="42">
        <v>-82.9</v>
      </c>
      <c r="B1090" s="42">
        <v>42.033333333333339</v>
      </c>
      <c r="C1090" s="43">
        <v>191</v>
      </c>
      <c r="D1090">
        <v>6133360</v>
      </c>
      <c r="E1090">
        <v>1986</v>
      </c>
      <c r="F1090">
        <v>12</v>
      </c>
      <c r="G1090">
        <v>23</v>
      </c>
      <c r="H1090" s="41">
        <v>1</v>
      </c>
      <c r="I1090" s="41">
        <v>-1.5</v>
      </c>
      <c r="J1090">
        <v>0</v>
      </c>
      <c r="AC1090">
        <v>0</v>
      </c>
    </row>
    <row r="1091" spans="1:29">
      <c r="A1091" s="42">
        <v>-82.9</v>
      </c>
      <c r="B1091" s="42">
        <v>42.033333333333339</v>
      </c>
      <c r="C1091" s="43">
        <v>191</v>
      </c>
      <c r="D1091">
        <v>6133360</v>
      </c>
      <c r="E1091">
        <v>1986</v>
      </c>
      <c r="F1091">
        <v>12</v>
      </c>
      <c r="G1091">
        <v>24</v>
      </c>
      <c r="H1091" s="41">
        <v>2</v>
      </c>
      <c r="I1091" s="41">
        <v>-1</v>
      </c>
      <c r="J1091">
        <v>11.1</v>
      </c>
      <c r="AC1091">
        <v>11.1</v>
      </c>
    </row>
    <row r="1092" spans="1:29">
      <c r="A1092" s="42">
        <v>-82.9</v>
      </c>
      <c r="B1092" s="42">
        <v>42.033333333333339</v>
      </c>
      <c r="C1092" s="43">
        <v>191</v>
      </c>
      <c r="D1092">
        <v>6133360</v>
      </c>
      <c r="E1092">
        <v>1986</v>
      </c>
      <c r="F1092">
        <v>12</v>
      </c>
      <c r="G1092">
        <v>25</v>
      </c>
      <c r="H1092" s="41">
        <v>2</v>
      </c>
      <c r="I1092" s="41">
        <v>1</v>
      </c>
      <c r="J1092">
        <v>0</v>
      </c>
      <c r="AC1092">
        <v>0</v>
      </c>
    </row>
    <row r="1093" spans="1:29">
      <c r="A1093" s="42">
        <v>-82.9</v>
      </c>
      <c r="B1093" s="42">
        <v>42.033333333333339</v>
      </c>
      <c r="C1093" s="43">
        <v>191</v>
      </c>
      <c r="D1093">
        <v>6133360</v>
      </c>
      <c r="E1093">
        <v>1986</v>
      </c>
      <c r="F1093">
        <v>12</v>
      </c>
      <c r="G1093">
        <v>26</v>
      </c>
      <c r="H1093" s="41">
        <v>1</v>
      </c>
      <c r="I1093" s="41">
        <v>-1</v>
      </c>
      <c r="J1093">
        <v>0.4</v>
      </c>
      <c r="AC1093">
        <v>0.4</v>
      </c>
    </row>
    <row r="1094" spans="1:29">
      <c r="A1094" s="42">
        <v>-82.9</v>
      </c>
      <c r="B1094" s="42">
        <v>42.033333333333339</v>
      </c>
      <c r="C1094" s="43">
        <v>191</v>
      </c>
      <c r="D1094">
        <v>6133360</v>
      </c>
      <c r="E1094">
        <v>1986</v>
      </c>
      <c r="F1094">
        <v>12</v>
      </c>
      <c r="G1094">
        <v>27</v>
      </c>
      <c r="H1094" s="41">
        <v>1</v>
      </c>
      <c r="I1094" s="41">
        <v>0</v>
      </c>
      <c r="J1094">
        <v>0</v>
      </c>
      <c r="AC1094">
        <v>0</v>
      </c>
    </row>
    <row r="1095" spans="1:29">
      <c r="A1095" s="42">
        <v>-82.9</v>
      </c>
      <c r="B1095" s="42">
        <v>42.033333333333339</v>
      </c>
      <c r="C1095" s="43">
        <v>191</v>
      </c>
      <c r="D1095">
        <v>6133360</v>
      </c>
      <c r="E1095">
        <v>1986</v>
      </c>
      <c r="F1095">
        <v>12</v>
      </c>
      <c r="G1095">
        <v>28</v>
      </c>
      <c r="H1095" s="41">
        <v>0.5</v>
      </c>
      <c r="I1095" s="41">
        <v>-0.5</v>
      </c>
      <c r="J1095">
        <v>0</v>
      </c>
      <c r="AC1095">
        <v>0</v>
      </c>
    </row>
    <row r="1096" spans="1:29">
      <c r="A1096" s="42">
        <v>-82.9</v>
      </c>
      <c r="B1096" s="42">
        <v>42.033333333333339</v>
      </c>
      <c r="C1096" s="43">
        <v>191</v>
      </c>
      <c r="D1096">
        <v>6133360</v>
      </c>
      <c r="E1096">
        <v>1986</v>
      </c>
      <c r="F1096">
        <v>12</v>
      </c>
      <c r="G1096">
        <v>29</v>
      </c>
      <c r="H1096" s="41">
        <v>1</v>
      </c>
      <c r="I1096" s="41">
        <v>-2</v>
      </c>
      <c r="J1096">
        <v>0</v>
      </c>
      <c r="AC1096">
        <v>0</v>
      </c>
    </row>
    <row r="1097" spans="1:29">
      <c r="A1097" s="42">
        <v>-82.9</v>
      </c>
      <c r="B1097" s="42">
        <v>42.033333333333339</v>
      </c>
      <c r="C1097" s="43">
        <v>191</v>
      </c>
      <c r="D1097">
        <v>6133360</v>
      </c>
      <c r="E1097">
        <v>1986</v>
      </c>
      <c r="F1097">
        <v>12</v>
      </c>
      <c r="G1097">
        <v>30</v>
      </c>
      <c r="H1097" s="41">
        <v>2</v>
      </c>
      <c r="I1097" s="41">
        <v>-0.5</v>
      </c>
      <c r="J1097">
        <v>0</v>
      </c>
      <c r="AC1097">
        <v>0</v>
      </c>
    </row>
    <row r="1098" spans="1:29">
      <c r="A1098" s="42">
        <v>-82.9</v>
      </c>
      <c r="B1098" s="42">
        <v>42.033333333333339</v>
      </c>
      <c r="C1098" s="43">
        <v>191</v>
      </c>
      <c r="D1098">
        <v>6133360</v>
      </c>
      <c r="E1098">
        <v>1986</v>
      </c>
      <c r="F1098">
        <v>12</v>
      </c>
      <c r="G1098">
        <v>31</v>
      </c>
      <c r="H1098" s="41">
        <v>1.5</v>
      </c>
      <c r="I1098" s="41">
        <v>0.5</v>
      </c>
      <c r="J1098">
        <v>0</v>
      </c>
      <c r="AC1098">
        <v>0</v>
      </c>
    </row>
  </sheetData>
  <mergeCells count="1"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463"/>
  <sheetViews>
    <sheetView zoomScale="80" zoomScaleNormal="80" workbookViewId="0">
      <selection activeCell="E10" sqref="E10"/>
    </sheetView>
  </sheetViews>
  <sheetFormatPr defaultRowHeight="15"/>
  <cols>
    <col min="1" max="1" width="12.85546875" customWidth="1"/>
    <col min="2" max="2" width="10" customWidth="1"/>
    <col min="3" max="3" width="4.42578125" bestFit="1" customWidth="1"/>
    <col min="4" max="4" width="9.42578125" customWidth="1"/>
    <col min="5" max="5" width="6.85546875" customWidth="1"/>
    <col min="6" max="6" width="5.42578125" customWidth="1"/>
    <col min="7" max="7" width="4.28515625" bestFit="1" customWidth="1"/>
    <col min="8" max="9" width="5.28515625" style="41" bestFit="1" customWidth="1"/>
    <col min="10" max="10" width="6.85546875" customWidth="1"/>
    <col min="11" max="11" width="6.5703125" style="1" bestFit="1" customWidth="1"/>
    <col min="12" max="12" width="5.85546875" style="68" bestFit="1" customWidth="1"/>
    <col min="13" max="13" width="9.140625" style="53"/>
    <col min="14" max="14" width="11.140625" style="53" customWidth="1"/>
    <col min="15" max="16" width="14.140625" style="25" customWidth="1"/>
    <col min="17" max="17" width="12.7109375" style="1" customWidth="1"/>
    <col min="18" max="18" width="12.710937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26" width="9.140625" style="6"/>
  </cols>
  <sheetData>
    <row r="1" spans="1:30">
      <c r="A1" s="38" t="s">
        <v>63</v>
      </c>
      <c r="B1" s="38"/>
      <c r="M1" s="53" t="s">
        <v>0</v>
      </c>
      <c r="N1" s="3" t="s">
        <v>1</v>
      </c>
      <c r="O1" s="4"/>
      <c r="P1" s="4"/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</row>
    <row r="2" spans="1:30">
      <c r="A2" s="6" t="s">
        <v>8</v>
      </c>
      <c r="B2" s="6" t="s">
        <v>9</v>
      </c>
      <c r="C2" s="6" t="s">
        <v>10</v>
      </c>
      <c r="D2" t="s">
        <v>11</v>
      </c>
      <c r="E2" t="s">
        <v>12</v>
      </c>
      <c r="F2" t="s">
        <v>13</v>
      </c>
      <c r="G2" t="s">
        <v>14</v>
      </c>
      <c r="H2" s="41" t="s">
        <v>15</v>
      </c>
      <c r="I2" s="41" t="s">
        <v>16</v>
      </c>
      <c r="J2" t="s">
        <v>17</v>
      </c>
      <c r="K2" s="1" t="s">
        <v>18</v>
      </c>
      <c r="L2" s="68" t="s">
        <v>19</v>
      </c>
      <c r="M2" s="53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  <c r="AA2" s="7" t="s">
        <v>29</v>
      </c>
      <c r="AD2" s="7"/>
    </row>
    <row r="3" spans="1:30">
      <c r="A3" s="42">
        <v>-80.798888888888897</v>
      </c>
      <c r="B3" s="42">
        <v>46.625</v>
      </c>
      <c r="C3" s="43">
        <v>348</v>
      </c>
      <c r="D3">
        <v>6068150</v>
      </c>
      <c r="E3">
        <v>1982</v>
      </c>
      <c r="F3">
        <v>1</v>
      </c>
      <c r="G3">
        <v>1</v>
      </c>
      <c r="H3" s="41">
        <v>-0.2</v>
      </c>
      <c r="I3" s="41">
        <v>-23.6</v>
      </c>
      <c r="J3" s="41">
        <v>11</v>
      </c>
      <c r="K3" s="1">
        <f t="shared" ref="K3:K65" si="0">AVERAGE(H3,I3)</f>
        <v>-11.9</v>
      </c>
      <c r="L3" s="68">
        <v>1</v>
      </c>
      <c r="M3" s="53" t="s">
        <v>30</v>
      </c>
      <c r="N3" s="12" t="s">
        <v>31</v>
      </c>
      <c r="O3" s="12" t="s">
        <v>32</v>
      </c>
      <c r="P3" s="12" t="s">
        <v>32</v>
      </c>
      <c r="S3" s="9"/>
      <c r="V3" s="13" t="s">
        <v>33</v>
      </c>
      <c r="W3" s="14"/>
      <c r="Z3" s="7"/>
      <c r="AA3">
        <v>0</v>
      </c>
    </row>
    <row r="4" spans="1:30">
      <c r="A4" s="42">
        <v>-80.798888888888897</v>
      </c>
      <c r="B4" s="42">
        <v>46.625</v>
      </c>
      <c r="C4" s="43">
        <v>348</v>
      </c>
      <c r="D4">
        <v>6068150</v>
      </c>
      <c r="E4">
        <v>1982</v>
      </c>
      <c r="F4">
        <v>1</v>
      </c>
      <c r="G4">
        <v>2</v>
      </c>
      <c r="H4" s="41">
        <v>-13.8</v>
      </c>
      <c r="I4" s="41">
        <v>-26.2</v>
      </c>
      <c r="J4" s="41">
        <v>0</v>
      </c>
      <c r="K4" s="1">
        <f t="shared" si="0"/>
        <v>-20</v>
      </c>
      <c r="L4" s="68">
        <f t="shared" ref="L4:L42" si="1">L3+1</f>
        <v>2</v>
      </c>
      <c r="O4" s="53"/>
      <c r="P4" s="53"/>
      <c r="S4" s="9"/>
      <c r="V4" s="13" t="s">
        <v>34</v>
      </c>
      <c r="W4" s="14"/>
      <c r="Z4" s="7"/>
      <c r="AA4">
        <v>0</v>
      </c>
    </row>
    <row r="5" spans="1:30">
      <c r="A5" s="42">
        <v>-80.798888888888897</v>
      </c>
      <c r="B5" s="42">
        <v>46.625</v>
      </c>
      <c r="C5" s="43">
        <v>348</v>
      </c>
      <c r="D5">
        <v>6068150</v>
      </c>
      <c r="E5">
        <v>1982</v>
      </c>
      <c r="F5">
        <v>1</v>
      </c>
      <c r="G5">
        <v>3</v>
      </c>
      <c r="H5" s="41">
        <v>0</v>
      </c>
      <c r="I5" s="41">
        <v>-14.1</v>
      </c>
      <c r="J5" s="41">
        <v>2.4</v>
      </c>
      <c r="K5" s="1">
        <f t="shared" si="0"/>
        <v>-7.05</v>
      </c>
      <c r="L5" s="68">
        <f t="shared" si="1"/>
        <v>3</v>
      </c>
      <c r="M5" s="15" t="s">
        <v>35</v>
      </c>
      <c r="N5" s="53" t="s">
        <v>36</v>
      </c>
      <c r="O5" s="16">
        <v>115</v>
      </c>
      <c r="P5" s="16">
        <v>115</v>
      </c>
      <c r="S5" s="9"/>
      <c r="Z5" s="7"/>
      <c r="AA5">
        <v>0</v>
      </c>
    </row>
    <row r="6" spans="1:30">
      <c r="A6" s="42">
        <v>-80.798888888888897</v>
      </c>
      <c r="B6" s="42">
        <v>46.625</v>
      </c>
      <c r="C6" s="43">
        <v>348</v>
      </c>
      <c r="D6">
        <v>6068150</v>
      </c>
      <c r="E6">
        <v>1982</v>
      </c>
      <c r="F6">
        <v>1</v>
      </c>
      <c r="G6">
        <v>4</v>
      </c>
      <c r="H6" s="41">
        <v>-4.2</v>
      </c>
      <c r="I6" s="41">
        <v>-17.3</v>
      </c>
      <c r="J6" s="41">
        <v>29.3</v>
      </c>
      <c r="K6" s="1">
        <f t="shared" si="0"/>
        <v>-10.75</v>
      </c>
      <c r="L6" s="68">
        <f t="shared" si="1"/>
        <v>4</v>
      </c>
      <c r="M6" s="15" t="s">
        <v>37</v>
      </c>
      <c r="N6" s="53" t="s">
        <v>38</v>
      </c>
      <c r="O6" s="16">
        <v>289</v>
      </c>
      <c r="P6" s="16">
        <v>289</v>
      </c>
      <c r="S6" s="9"/>
      <c r="Z6" s="7"/>
      <c r="AA6">
        <v>0</v>
      </c>
    </row>
    <row r="7" spans="1:30">
      <c r="A7" s="42">
        <v>-80.798888888888897</v>
      </c>
      <c r="B7" s="42">
        <v>46.625</v>
      </c>
      <c r="C7" s="43">
        <v>348</v>
      </c>
      <c r="D7">
        <v>6068150</v>
      </c>
      <c r="E7">
        <v>1982</v>
      </c>
      <c r="F7">
        <v>1</v>
      </c>
      <c r="G7">
        <v>5</v>
      </c>
      <c r="H7" s="41">
        <v>-13.6</v>
      </c>
      <c r="I7" s="41">
        <v>-20.5</v>
      </c>
      <c r="J7" s="41">
        <v>0</v>
      </c>
      <c r="K7" s="1">
        <f t="shared" si="0"/>
        <v>-17.05</v>
      </c>
      <c r="L7" s="68">
        <f t="shared" si="1"/>
        <v>5</v>
      </c>
      <c r="M7" s="15"/>
      <c r="N7" s="53" t="s">
        <v>39</v>
      </c>
      <c r="O7" s="16">
        <v>175</v>
      </c>
      <c r="P7" s="16">
        <f>(P6-P5)+1</f>
        <v>175</v>
      </c>
      <c r="Q7" s="1">
        <f>AVERAGE(H3:I7)</f>
        <v>-13.35</v>
      </c>
      <c r="S7" s="9"/>
      <c r="X7" s="8"/>
      <c r="Z7" s="7"/>
      <c r="AA7">
        <v>0</v>
      </c>
    </row>
    <row r="8" spans="1:30">
      <c r="A8" s="42">
        <v>-80.798888888888897</v>
      </c>
      <c r="B8" s="42">
        <v>46.625</v>
      </c>
      <c r="C8" s="43">
        <v>348</v>
      </c>
      <c r="D8">
        <v>6068150</v>
      </c>
      <c r="E8">
        <v>1982</v>
      </c>
      <c r="F8">
        <v>1</v>
      </c>
      <c r="G8">
        <v>6</v>
      </c>
      <c r="H8" s="41">
        <v>-4.5</v>
      </c>
      <c r="I8" s="41">
        <v>-13.6</v>
      </c>
      <c r="J8" s="41">
        <v>0</v>
      </c>
      <c r="K8" s="1">
        <f t="shared" si="0"/>
        <v>-9.0500000000000007</v>
      </c>
      <c r="L8" s="68">
        <f t="shared" si="1"/>
        <v>6</v>
      </c>
      <c r="M8" s="15" t="s">
        <v>40</v>
      </c>
      <c r="N8" s="53" t="s">
        <v>41</v>
      </c>
      <c r="O8" s="16">
        <v>1612</v>
      </c>
      <c r="P8" s="16">
        <v>1612</v>
      </c>
      <c r="Q8" s="1">
        <f t="shared" ref="Q8:Q71" si="2">AVERAGE(H4:I8)</f>
        <v>-12.78</v>
      </c>
      <c r="S8" s="9"/>
      <c r="T8" s="17"/>
      <c r="U8" s="18"/>
      <c r="V8" s="17"/>
      <c r="W8" s="17"/>
      <c r="X8" s="8"/>
      <c r="Z8" s="7"/>
      <c r="AA8">
        <v>0</v>
      </c>
    </row>
    <row r="9" spans="1:30">
      <c r="A9" s="42">
        <v>-80.798888888888897</v>
      </c>
      <c r="B9" s="42">
        <v>46.625</v>
      </c>
      <c r="C9" s="43">
        <v>348</v>
      </c>
      <c r="D9">
        <v>6068150</v>
      </c>
      <c r="E9">
        <v>1982</v>
      </c>
      <c r="F9">
        <v>1</v>
      </c>
      <c r="G9">
        <v>7</v>
      </c>
      <c r="H9" s="41">
        <v>-12.9</v>
      </c>
      <c r="I9" s="41">
        <v>-25.6</v>
      </c>
      <c r="J9" s="41">
        <v>0</v>
      </c>
      <c r="K9" s="1">
        <f t="shared" si="0"/>
        <v>-19.25</v>
      </c>
      <c r="L9" s="68">
        <f t="shared" si="1"/>
        <v>7</v>
      </c>
      <c r="M9" s="15"/>
      <c r="O9" s="16"/>
      <c r="P9" s="16"/>
      <c r="Q9" s="1">
        <f t="shared" si="2"/>
        <v>-12.63</v>
      </c>
      <c r="R9" s="1"/>
      <c r="S9" s="9"/>
      <c r="T9" s="17"/>
      <c r="U9" s="18"/>
      <c r="V9" s="17"/>
      <c r="W9" s="17"/>
      <c r="X9" s="13"/>
      <c r="Z9" s="7"/>
      <c r="AA9">
        <v>0</v>
      </c>
    </row>
    <row r="10" spans="1:30">
      <c r="A10" s="42">
        <v>-80.798888888888897</v>
      </c>
      <c r="B10" s="42">
        <v>46.625</v>
      </c>
      <c r="C10" s="43">
        <v>348</v>
      </c>
      <c r="D10">
        <v>6068150</v>
      </c>
      <c r="E10">
        <v>1982</v>
      </c>
      <c r="F10">
        <v>1</v>
      </c>
      <c r="G10">
        <v>8</v>
      </c>
      <c r="H10" s="41">
        <v>-18.2</v>
      </c>
      <c r="I10" s="41">
        <v>-27.1</v>
      </c>
      <c r="J10" s="41">
        <v>1.8</v>
      </c>
      <c r="K10" s="1">
        <f t="shared" si="0"/>
        <v>-22.65</v>
      </c>
      <c r="L10" s="68">
        <f t="shared" si="1"/>
        <v>8</v>
      </c>
      <c r="M10" s="15" t="s">
        <v>42</v>
      </c>
      <c r="N10" s="52" t="s">
        <v>43</v>
      </c>
      <c r="O10" s="16">
        <v>125</v>
      </c>
      <c r="P10" s="16">
        <v>125</v>
      </c>
      <c r="Q10" s="1">
        <f t="shared" si="2"/>
        <v>-15.75</v>
      </c>
      <c r="R10" s="1">
        <f>AVERAGE(H3:I10)</f>
        <v>-14.712499999999999</v>
      </c>
      <c r="S10" s="9"/>
      <c r="T10" s="17"/>
      <c r="U10" s="18"/>
      <c r="V10" s="17"/>
      <c r="W10" s="17"/>
      <c r="X10" s="13"/>
      <c r="Z10" s="7"/>
      <c r="AA10">
        <v>0</v>
      </c>
    </row>
    <row r="11" spans="1:30">
      <c r="A11" s="42">
        <v>-80.798888888888897</v>
      </c>
      <c r="B11" s="42">
        <v>46.625</v>
      </c>
      <c r="C11" s="43">
        <v>348</v>
      </c>
      <c r="D11">
        <v>6068150</v>
      </c>
      <c r="E11">
        <v>1982</v>
      </c>
      <c r="F11">
        <v>1</v>
      </c>
      <c r="G11">
        <v>9</v>
      </c>
      <c r="H11" s="41">
        <v>-22.4</v>
      </c>
      <c r="I11" s="41">
        <v>-36.200000000000003</v>
      </c>
      <c r="J11" s="41">
        <v>0.5</v>
      </c>
      <c r="K11" s="1">
        <f t="shared" si="0"/>
        <v>-29.3</v>
      </c>
      <c r="L11" s="68">
        <f t="shared" si="1"/>
        <v>9</v>
      </c>
      <c r="M11" s="15" t="s">
        <v>44</v>
      </c>
      <c r="N11" s="53" t="s">
        <v>45</v>
      </c>
      <c r="O11" s="16">
        <v>287</v>
      </c>
      <c r="P11" s="16">
        <v>287</v>
      </c>
      <c r="Q11" s="1">
        <f t="shared" si="2"/>
        <v>-19.46</v>
      </c>
      <c r="R11" s="1">
        <f t="shared" ref="R11:R74" si="3">AVERAGE(H4:I11)</f>
        <v>-16.887499999999999</v>
      </c>
      <c r="S11" s="9"/>
      <c r="T11" s="17"/>
      <c r="U11" s="18"/>
      <c r="V11" s="17"/>
      <c r="W11" s="17"/>
      <c r="X11" s="17"/>
      <c r="Z11" s="7"/>
      <c r="AA11">
        <v>0</v>
      </c>
    </row>
    <row r="12" spans="1:30">
      <c r="A12" s="42">
        <v>-80.798888888888897</v>
      </c>
      <c r="B12" s="42">
        <v>46.625</v>
      </c>
      <c r="C12" s="43">
        <v>348</v>
      </c>
      <c r="D12">
        <v>6068150</v>
      </c>
      <c r="E12">
        <v>1982</v>
      </c>
      <c r="F12">
        <v>1</v>
      </c>
      <c r="G12">
        <v>10</v>
      </c>
      <c r="H12" s="41">
        <v>-17.399999999999999</v>
      </c>
      <c r="I12" s="41">
        <v>-39.299999999999997</v>
      </c>
      <c r="J12" s="41">
        <v>5.6</v>
      </c>
      <c r="K12" s="1">
        <f t="shared" si="0"/>
        <v>-28.349999999999998</v>
      </c>
      <c r="L12" s="68">
        <f t="shared" si="1"/>
        <v>10</v>
      </c>
      <c r="M12" s="15" t="s">
        <v>46</v>
      </c>
      <c r="N12" s="53" t="s">
        <v>26</v>
      </c>
      <c r="O12" s="16">
        <v>1565</v>
      </c>
      <c r="P12" s="16">
        <v>1565</v>
      </c>
      <c r="Q12" s="1">
        <f t="shared" si="2"/>
        <v>-21.72</v>
      </c>
      <c r="R12" s="1">
        <f t="shared" si="3"/>
        <v>-17.931249999999999</v>
      </c>
      <c r="S12" s="9"/>
      <c r="T12" s="17"/>
      <c r="U12" s="18"/>
      <c r="V12" s="17"/>
      <c r="W12" s="17"/>
      <c r="Z12" s="7"/>
      <c r="AA12">
        <v>0</v>
      </c>
    </row>
    <row r="13" spans="1:30">
      <c r="A13" s="42">
        <v>-80.798888888888897</v>
      </c>
      <c r="B13" s="42">
        <v>46.625</v>
      </c>
      <c r="C13" s="43">
        <v>348</v>
      </c>
      <c r="D13">
        <v>6068150</v>
      </c>
      <c r="E13">
        <v>1982</v>
      </c>
      <c r="F13">
        <v>1</v>
      </c>
      <c r="G13">
        <v>11</v>
      </c>
      <c r="H13" s="41">
        <v>-22</v>
      </c>
      <c r="I13" s="41">
        <v>-30.8</v>
      </c>
      <c r="J13" s="41">
        <v>0.2</v>
      </c>
      <c r="K13" s="1">
        <f t="shared" si="0"/>
        <v>-26.4</v>
      </c>
      <c r="L13" s="68">
        <f t="shared" si="1"/>
        <v>11</v>
      </c>
      <c r="M13" s="15"/>
      <c r="O13" s="16"/>
      <c r="P13" s="16"/>
      <c r="Q13" s="1">
        <f t="shared" si="2"/>
        <v>-25.190000000000005</v>
      </c>
      <c r="R13" s="1">
        <f t="shared" si="3"/>
        <v>-20.350000000000001</v>
      </c>
      <c r="S13" s="9"/>
      <c r="Z13" s="7"/>
      <c r="AA13">
        <v>0</v>
      </c>
    </row>
    <row r="14" spans="1:30">
      <c r="A14" s="42">
        <v>-80.798888888888897</v>
      </c>
      <c r="B14" s="42">
        <v>46.625</v>
      </c>
      <c r="C14" s="43">
        <v>348</v>
      </c>
      <c r="D14">
        <v>6068150</v>
      </c>
      <c r="E14">
        <v>1982</v>
      </c>
      <c r="F14">
        <v>1</v>
      </c>
      <c r="G14">
        <v>12</v>
      </c>
      <c r="H14" s="41">
        <v>-19.2</v>
      </c>
      <c r="I14" s="41">
        <v>-32.4</v>
      </c>
      <c r="J14" s="41">
        <v>4.5999999999999996</v>
      </c>
      <c r="K14" s="1">
        <f t="shared" si="0"/>
        <v>-25.799999999999997</v>
      </c>
      <c r="L14" s="68">
        <f t="shared" si="1"/>
        <v>12</v>
      </c>
      <c r="M14" s="15" t="s">
        <v>47</v>
      </c>
      <c r="N14" s="79" t="s">
        <v>88</v>
      </c>
      <c r="O14" s="16">
        <v>2425</v>
      </c>
      <c r="P14" s="16">
        <v>2425</v>
      </c>
      <c r="Q14" s="1">
        <f t="shared" si="2"/>
        <v>-26.499999999999993</v>
      </c>
      <c r="R14" s="1">
        <f t="shared" si="3"/>
        <v>-22.231249999999999</v>
      </c>
      <c r="S14" s="9"/>
      <c r="T14" s="17"/>
      <c r="U14" s="18"/>
      <c r="V14" s="17"/>
      <c r="W14" s="17"/>
      <c r="Z14" s="7"/>
      <c r="AA14">
        <v>0</v>
      </c>
    </row>
    <row r="15" spans="1:30">
      <c r="A15" s="42">
        <v>-80.798888888888897</v>
      </c>
      <c r="B15" s="42">
        <v>46.625</v>
      </c>
      <c r="C15" s="43">
        <v>348</v>
      </c>
      <c r="D15">
        <v>6068150</v>
      </c>
      <c r="E15">
        <v>1982</v>
      </c>
      <c r="F15">
        <v>1</v>
      </c>
      <c r="G15">
        <v>13</v>
      </c>
      <c r="H15" s="41">
        <v>-15.6</v>
      </c>
      <c r="I15" s="41">
        <v>-22.4</v>
      </c>
      <c r="J15" s="41">
        <v>0.9</v>
      </c>
      <c r="K15" s="1">
        <f t="shared" si="0"/>
        <v>-19</v>
      </c>
      <c r="L15" s="68">
        <f t="shared" si="1"/>
        <v>13</v>
      </c>
      <c r="M15" s="15" t="s">
        <v>48</v>
      </c>
      <c r="N15" s="22" t="s">
        <v>89</v>
      </c>
      <c r="O15" s="16">
        <v>136</v>
      </c>
      <c r="P15" s="16">
        <v>136</v>
      </c>
      <c r="Q15" s="1">
        <f>AVERAGE(H11:I15)</f>
        <v>-25.77</v>
      </c>
      <c r="R15" s="1">
        <f t="shared" si="3"/>
        <v>-22.474999999999998</v>
      </c>
      <c r="Z15" s="7"/>
      <c r="AA15">
        <v>0</v>
      </c>
    </row>
    <row r="16" spans="1:30">
      <c r="A16" s="42">
        <v>-80.798888888888897</v>
      </c>
      <c r="B16" s="42">
        <v>46.625</v>
      </c>
      <c r="C16" s="43">
        <v>348</v>
      </c>
      <c r="D16">
        <v>6068150</v>
      </c>
      <c r="E16">
        <v>1982</v>
      </c>
      <c r="F16">
        <v>1</v>
      </c>
      <c r="G16">
        <v>14</v>
      </c>
      <c r="H16" s="41">
        <v>-13</v>
      </c>
      <c r="I16" s="41">
        <v>-21.9</v>
      </c>
      <c r="J16" s="41">
        <v>0</v>
      </c>
      <c r="K16" s="1">
        <f t="shared" si="0"/>
        <v>-17.45</v>
      </c>
      <c r="L16" s="68">
        <f t="shared" si="1"/>
        <v>14</v>
      </c>
      <c r="M16" s="15" t="s">
        <v>49</v>
      </c>
      <c r="N16" s="22" t="s">
        <v>90</v>
      </c>
      <c r="O16" s="16">
        <v>288</v>
      </c>
      <c r="P16" s="16">
        <v>288</v>
      </c>
      <c r="Q16" s="1">
        <f>AVERAGE(H12:I16)</f>
        <v>-23.4</v>
      </c>
      <c r="R16" s="1">
        <f t="shared" si="3"/>
        <v>-23.524999999999999</v>
      </c>
      <c r="Z16" s="7"/>
      <c r="AA16">
        <v>0</v>
      </c>
    </row>
    <row r="17" spans="1:27">
      <c r="A17" s="42">
        <v>-80.798888888888897</v>
      </c>
      <c r="B17" s="42">
        <v>46.625</v>
      </c>
      <c r="C17" s="43">
        <v>348</v>
      </c>
      <c r="D17">
        <v>6068150</v>
      </c>
      <c r="E17">
        <v>1982</v>
      </c>
      <c r="F17">
        <v>1</v>
      </c>
      <c r="G17">
        <v>15</v>
      </c>
      <c r="H17" s="41">
        <v>-8.6999999999999993</v>
      </c>
      <c r="I17" s="41">
        <v>-25.1</v>
      </c>
      <c r="J17" s="41">
        <v>0.6</v>
      </c>
      <c r="K17" s="1">
        <f t="shared" si="0"/>
        <v>-16.899999999999999</v>
      </c>
      <c r="L17" s="68">
        <f t="shared" si="1"/>
        <v>15</v>
      </c>
      <c r="M17" s="15"/>
      <c r="N17" s="22"/>
      <c r="O17" s="16"/>
      <c r="P17" s="16"/>
      <c r="Q17" s="1">
        <f t="shared" si="2"/>
        <v>-21.11</v>
      </c>
      <c r="R17" s="1">
        <f t="shared" si="3"/>
        <v>-23.231249999999996</v>
      </c>
      <c r="Z17" s="7"/>
      <c r="AA17">
        <v>0</v>
      </c>
    </row>
    <row r="18" spans="1:27">
      <c r="A18" s="42">
        <v>-80.798888888888897</v>
      </c>
      <c r="B18" s="42">
        <v>46.625</v>
      </c>
      <c r="C18" s="43">
        <v>348</v>
      </c>
      <c r="D18">
        <v>6068150</v>
      </c>
      <c r="E18">
        <v>1982</v>
      </c>
      <c r="F18">
        <v>1</v>
      </c>
      <c r="G18">
        <v>16</v>
      </c>
      <c r="H18" s="41">
        <v>-7.7</v>
      </c>
      <c r="I18" s="41">
        <v>-33.299999999999997</v>
      </c>
      <c r="J18" s="41">
        <v>5.2</v>
      </c>
      <c r="K18" s="1">
        <f t="shared" si="0"/>
        <v>-20.5</v>
      </c>
      <c r="L18" s="68">
        <f t="shared" si="1"/>
        <v>16</v>
      </c>
      <c r="M18" s="15"/>
      <c r="N18" s="80" t="s">
        <v>91</v>
      </c>
      <c r="O18" s="16">
        <v>2340</v>
      </c>
      <c r="P18" s="16">
        <v>2340</v>
      </c>
      <c r="Q18" s="1">
        <f t="shared" si="2"/>
        <v>-19.929999999999996</v>
      </c>
      <c r="R18" s="1">
        <f t="shared" si="3"/>
        <v>-22.962499999999999</v>
      </c>
      <c r="Z18" s="7"/>
      <c r="AA18">
        <v>0</v>
      </c>
    </row>
    <row r="19" spans="1:27">
      <c r="A19" s="42">
        <v>-80.798888888888897</v>
      </c>
      <c r="B19" s="42">
        <v>46.625</v>
      </c>
      <c r="C19" s="43">
        <v>348</v>
      </c>
      <c r="D19">
        <v>6068150</v>
      </c>
      <c r="E19">
        <v>1982</v>
      </c>
      <c r="F19">
        <v>1</v>
      </c>
      <c r="G19">
        <v>17</v>
      </c>
      <c r="H19" s="41">
        <v>-29</v>
      </c>
      <c r="I19" s="41">
        <v>-35.6</v>
      </c>
      <c r="J19" s="41">
        <v>0</v>
      </c>
      <c r="K19" s="1">
        <f t="shared" si="0"/>
        <v>-32.299999999999997</v>
      </c>
      <c r="L19" s="68">
        <f t="shared" si="1"/>
        <v>17</v>
      </c>
      <c r="M19" s="15"/>
      <c r="N19" s="22" t="s">
        <v>92</v>
      </c>
      <c r="O19" s="16">
        <v>126</v>
      </c>
      <c r="P19" s="16">
        <v>126</v>
      </c>
      <c r="Q19" s="1">
        <f t="shared" si="2"/>
        <v>-21.23</v>
      </c>
      <c r="R19" s="1">
        <f t="shared" si="3"/>
        <v>-23.337500000000002</v>
      </c>
      <c r="Z19" s="7"/>
      <c r="AA19">
        <v>0</v>
      </c>
    </row>
    <row r="20" spans="1:27">
      <c r="A20" s="42">
        <v>-80.798888888888897</v>
      </c>
      <c r="B20" s="42">
        <v>46.625</v>
      </c>
      <c r="C20" s="43">
        <v>348</v>
      </c>
      <c r="D20">
        <v>6068150</v>
      </c>
      <c r="E20">
        <v>1982</v>
      </c>
      <c r="F20">
        <v>1</v>
      </c>
      <c r="G20">
        <v>18</v>
      </c>
      <c r="H20" s="41">
        <v>-19.899999999999999</v>
      </c>
      <c r="I20" s="41">
        <v>-36.200000000000003</v>
      </c>
      <c r="J20" s="41">
        <v>0</v>
      </c>
      <c r="K20" s="1">
        <f t="shared" si="0"/>
        <v>-28.05</v>
      </c>
      <c r="L20" s="68">
        <f t="shared" si="1"/>
        <v>18</v>
      </c>
      <c r="M20" s="15"/>
      <c r="N20" s="22" t="s">
        <v>93</v>
      </c>
      <c r="O20" s="16">
        <v>260</v>
      </c>
      <c r="P20" s="16">
        <v>260</v>
      </c>
      <c r="Q20" s="1">
        <f t="shared" si="2"/>
        <v>-23.04</v>
      </c>
      <c r="R20" s="1">
        <f t="shared" si="3"/>
        <v>-23.299999999999997</v>
      </c>
      <c r="Z20" s="7"/>
      <c r="AA20">
        <v>0</v>
      </c>
    </row>
    <row r="21" spans="1:27">
      <c r="A21" s="42">
        <v>-80.798888888888897</v>
      </c>
      <c r="B21" s="42">
        <v>46.625</v>
      </c>
      <c r="C21" s="43">
        <v>348</v>
      </c>
      <c r="D21">
        <v>6068150</v>
      </c>
      <c r="E21">
        <v>1982</v>
      </c>
      <c r="F21">
        <v>1</v>
      </c>
      <c r="G21">
        <v>19</v>
      </c>
      <c r="H21" s="41">
        <v>-9.1</v>
      </c>
      <c r="I21" s="41">
        <v>-28.4</v>
      </c>
      <c r="J21" s="41">
        <v>0.4</v>
      </c>
      <c r="K21" s="1">
        <f t="shared" si="0"/>
        <v>-18.75</v>
      </c>
      <c r="L21" s="68">
        <f t="shared" si="1"/>
        <v>19</v>
      </c>
      <c r="M21" s="15"/>
      <c r="N21" s="22"/>
      <c r="O21" s="16"/>
      <c r="P21" s="16"/>
      <c r="Q21" s="1">
        <f t="shared" si="2"/>
        <v>-23.3</v>
      </c>
      <c r="R21" s="1">
        <f t="shared" si="3"/>
        <v>-22.343749999999996</v>
      </c>
      <c r="Z21" s="7"/>
      <c r="AA21">
        <v>0</v>
      </c>
    </row>
    <row r="22" spans="1:27">
      <c r="A22" s="42">
        <v>-80.798888888888897</v>
      </c>
      <c r="B22" s="42">
        <v>46.625</v>
      </c>
      <c r="C22" s="43">
        <v>348</v>
      </c>
      <c r="D22">
        <v>6068150</v>
      </c>
      <c r="E22">
        <v>1982</v>
      </c>
      <c r="F22">
        <v>1</v>
      </c>
      <c r="G22">
        <v>20</v>
      </c>
      <c r="H22" s="41">
        <v>-8.1</v>
      </c>
      <c r="I22" s="41">
        <v>-24.4</v>
      </c>
      <c r="J22" s="41">
        <v>0</v>
      </c>
      <c r="K22" s="1">
        <f t="shared" si="0"/>
        <v>-16.25</v>
      </c>
      <c r="L22" s="68">
        <f t="shared" si="1"/>
        <v>20</v>
      </c>
      <c r="M22" s="15"/>
      <c r="N22" s="82" t="s">
        <v>94</v>
      </c>
      <c r="O22" s="16">
        <v>1994</v>
      </c>
      <c r="P22" s="16">
        <v>1994</v>
      </c>
      <c r="Q22" s="1">
        <f t="shared" si="2"/>
        <v>-23.169999999999998</v>
      </c>
      <c r="R22" s="1">
        <f t="shared" si="3"/>
        <v>-21.150000000000002</v>
      </c>
      <c r="Z22" s="7"/>
      <c r="AA22">
        <v>0</v>
      </c>
    </row>
    <row r="23" spans="1:27">
      <c r="A23" s="42">
        <v>-80.798888888888897</v>
      </c>
      <c r="B23" s="42">
        <v>46.625</v>
      </c>
      <c r="C23" s="43">
        <v>348</v>
      </c>
      <c r="D23">
        <v>6068150</v>
      </c>
      <c r="E23">
        <v>1982</v>
      </c>
      <c r="F23">
        <v>1</v>
      </c>
      <c r="G23">
        <v>21</v>
      </c>
      <c r="H23" s="41">
        <v>-21.8</v>
      </c>
      <c r="I23" s="41">
        <v>-28.9</v>
      </c>
      <c r="J23" s="41">
        <v>0</v>
      </c>
      <c r="K23" s="1">
        <f t="shared" si="0"/>
        <v>-25.35</v>
      </c>
      <c r="L23" s="68">
        <f t="shared" si="1"/>
        <v>21</v>
      </c>
      <c r="M23" s="15"/>
      <c r="N23" s="22" t="s">
        <v>95</v>
      </c>
      <c r="O23" s="16">
        <v>136</v>
      </c>
      <c r="P23" s="16">
        <v>136</v>
      </c>
      <c r="Q23" s="1">
        <f t="shared" si="2"/>
        <v>-24.140000000000004</v>
      </c>
      <c r="R23" s="1">
        <f t="shared" si="3"/>
        <v>-21.943749999999998</v>
      </c>
      <c r="Z23" s="7"/>
      <c r="AA23">
        <v>0</v>
      </c>
    </row>
    <row r="24" spans="1:27">
      <c r="A24" s="42">
        <v>-80.798888888888897</v>
      </c>
      <c r="B24" s="42">
        <v>46.625</v>
      </c>
      <c r="C24" s="43">
        <v>348</v>
      </c>
      <c r="D24">
        <v>6068150</v>
      </c>
      <c r="E24">
        <v>1982</v>
      </c>
      <c r="F24">
        <v>1</v>
      </c>
      <c r="G24">
        <v>22</v>
      </c>
      <c r="H24" s="41">
        <v>-17</v>
      </c>
      <c r="I24" s="41">
        <v>-30.3</v>
      </c>
      <c r="J24" s="41">
        <v>0</v>
      </c>
      <c r="K24" s="1">
        <f t="shared" si="0"/>
        <v>-23.65</v>
      </c>
      <c r="L24" s="68">
        <f t="shared" si="1"/>
        <v>22</v>
      </c>
      <c r="M24" s="15"/>
      <c r="N24" s="22" t="s">
        <v>96</v>
      </c>
      <c r="O24" s="16">
        <v>245</v>
      </c>
      <c r="P24" s="16">
        <v>245</v>
      </c>
      <c r="Q24" s="1">
        <f t="shared" si="2"/>
        <v>-22.410000000000004</v>
      </c>
      <c r="R24" s="1">
        <f t="shared" si="3"/>
        <v>-22.71875</v>
      </c>
      <c r="Z24" s="7"/>
      <c r="AA24">
        <v>0</v>
      </c>
    </row>
    <row r="25" spans="1:27">
      <c r="A25" s="42">
        <v>-80.798888888888897</v>
      </c>
      <c r="B25" s="42">
        <v>46.625</v>
      </c>
      <c r="C25" s="43">
        <v>348</v>
      </c>
      <c r="D25">
        <v>6068150</v>
      </c>
      <c r="E25">
        <v>1982</v>
      </c>
      <c r="F25">
        <v>1</v>
      </c>
      <c r="G25">
        <v>23</v>
      </c>
      <c r="H25" s="41">
        <v>-3.6</v>
      </c>
      <c r="I25" s="41">
        <v>-17.7</v>
      </c>
      <c r="J25" s="41">
        <v>9.9</v>
      </c>
      <c r="K25" s="1">
        <f t="shared" si="0"/>
        <v>-10.65</v>
      </c>
      <c r="L25" s="68">
        <f t="shared" si="1"/>
        <v>23</v>
      </c>
      <c r="M25" s="15"/>
      <c r="O25" s="16"/>
      <c r="P25" s="16"/>
      <c r="Q25" s="1">
        <f t="shared" si="2"/>
        <v>-18.93</v>
      </c>
      <c r="R25" s="1">
        <f t="shared" si="3"/>
        <v>-21.9375</v>
      </c>
      <c r="Z25" s="7"/>
      <c r="AA25">
        <v>0</v>
      </c>
    </row>
    <row r="26" spans="1:27">
      <c r="A26" s="42">
        <v>-80.798888888888897</v>
      </c>
      <c r="B26" s="42">
        <v>46.625</v>
      </c>
      <c r="C26" s="43">
        <v>348</v>
      </c>
      <c r="D26">
        <v>6068150</v>
      </c>
      <c r="E26">
        <v>1982</v>
      </c>
      <c r="F26">
        <v>1</v>
      </c>
      <c r="G26">
        <v>24</v>
      </c>
      <c r="H26" s="41">
        <v>-9.6999999999999993</v>
      </c>
      <c r="I26" s="41">
        <v>-27.5</v>
      </c>
      <c r="J26" s="41">
        <v>2.4</v>
      </c>
      <c r="K26" s="1">
        <f t="shared" si="0"/>
        <v>-18.600000000000001</v>
      </c>
      <c r="L26" s="68">
        <f t="shared" si="1"/>
        <v>24</v>
      </c>
      <c r="M26" s="15" t="s">
        <v>50</v>
      </c>
      <c r="N26" s="53" t="s">
        <v>51</v>
      </c>
      <c r="O26" s="4">
        <v>-274.60000000000002</v>
      </c>
      <c r="P26" s="23">
        <f>P28-P27</f>
        <v>-268.59999999999991</v>
      </c>
      <c r="Q26" s="1">
        <f t="shared" si="2"/>
        <v>-18.899999999999999</v>
      </c>
      <c r="R26" s="1">
        <f t="shared" si="3"/>
        <v>-21.700000000000003</v>
      </c>
      <c r="Z26" s="7"/>
      <c r="AA26">
        <v>0</v>
      </c>
    </row>
    <row r="27" spans="1:27">
      <c r="A27" s="42">
        <v>-80.798888888888897</v>
      </c>
      <c r="B27" s="42">
        <v>46.625</v>
      </c>
      <c r="C27" s="43">
        <v>348</v>
      </c>
      <c r="D27">
        <v>6068150</v>
      </c>
      <c r="E27">
        <v>1982</v>
      </c>
      <c r="F27">
        <v>1</v>
      </c>
      <c r="G27">
        <v>25</v>
      </c>
      <c r="H27" s="41">
        <v>-19.8</v>
      </c>
      <c r="I27" s="41">
        <v>-31.3</v>
      </c>
      <c r="J27" s="41">
        <v>0</v>
      </c>
      <c r="K27" s="1">
        <f t="shared" si="0"/>
        <v>-25.55</v>
      </c>
      <c r="L27" s="68">
        <f t="shared" si="1"/>
        <v>25</v>
      </c>
      <c r="M27" s="15" t="s">
        <v>52</v>
      </c>
      <c r="N27" s="53" t="s">
        <v>53</v>
      </c>
      <c r="O27" s="23">
        <f>O28-O26</f>
        <v>463.00000000000011</v>
      </c>
      <c r="P27" s="23">
        <f>SUM($AA$123:$AA$245)/10</f>
        <v>457</v>
      </c>
      <c r="Q27" s="1">
        <f t="shared" si="2"/>
        <v>-20.76</v>
      </c>
      <c r="R27" s="1">
        <f t="shared" si="3"/>
        <v>-20.856250000000003</v>
      </c>
      <c r="Z27" s="7"/>
      <c r="AA27">
        <v>0</v>
      </c>
    </row>
    <row r="28" spans="1:27">
      <c r="A28" s="42">
        <v>-80.798888888888897</v>
      </c>
      <c r="B28" s="42">
        <v>46.625</v>
      </c>
      <c r="C28" s="43">
        <v>348</v>
      </c>
      <c r="D28">
        <v>6068150</v>
      </c>
      <c r="E28">
        <v>1982</v>
      </c>
      <c r="F28">
        <v>1</v>
      </c>
      <c r="G28">
        <v>26</v>
      </c>
      <c r="H28" s="41">
        <v>-16.5</v>
      </c>
      <c r="I28" s="41">
        <v>-28.5</v>
      </c>
      <c r="J28" s="41">
        <v>0</v>
      </c>
      <c r="K28" s="1">
        <f t="shared" si="0"/>
        <v>-22.5</v>
      </c>
      <c r="L28" s="68">
        <f t="shared" si="1"/>
        <v>26</v>
      </c>
      <c r="N28" s="53" t="s">
        <v>54</v>
      </c>
      <c r="O28" s="24">
        <f>P28</f>
        <v>188.40000000000009</v>
      </c>
      <c r="P28" s="24">
        <f>SUM($J$123:$J$245)</f>
        <v>188.40000000000009</v>
      </c>
      <c r="Q28" s="1">
        <f t="shared" si="2"/>
        <v>-20.190000000000001</v>
      </c>
      <c r="R28" s="1">
        <f t="shared" si="3"/>
        <v>-20.162499999999998</v>
      </c>
      <c r="Z28" s="7"/>
      <c r="AA28">
        <v>0</v>
      </c>
    </row>
    <row r="29" spans="1:27">
      <c r="A29" s="42">
        <v>-80.798888888888897</v>
      </c>
      <c r="B29" s="42">
        <v>46.625</v>
      </c>
      <c r="C29" s="43">
        <v>348</v>
      </c>
      <c r="D29">
        <v>6068150</v>
      </c>
      <c r="E29">
        <v>1982</v>
      </c>
      <c r="F29">
        <v>1</v>
      </c>
      <c r="G29">
        <v>27</v>
      </c>
      <c r="H29" s="41">
        <v>-7.5</v>
      </c>
      <c r="I29" s="41">
        <v>-23.5</v>
      </c>
      <c r="J29" s="41">
        <v>0.4</v>
      </c>
      <c r="K29" s="1">
        <f t="shared" si="0"/>
        <v>-15.5</v>
      </c>
      <c r="L29" s="68">
        <f t="shared" si="1"/>
        <v>27</v>
      </c>
      <c r="M29" s="71"/>
      <c r="N29" s="71"/>
      <c r="O29" s="24"/>
      <c r="P29" s="53"/>
      <c r="Q29" s="1">
        <f t="shared" si="2"/>
        <v>-18.559999999999999</v>
      </c>
      <c r="R29" s="1">
        <f t="shared" si="3"/>
        <v>-19.756250000000001</v>
      </c>
      <c r="Z29" s="7"/>
      <c r="AA29">
        <v>0</v>
      </c>
    </row>
    <row r="30" spans="1:27">
      <c r="A30" s="42">
        <v>-80.798888888888897</v>
      </c>
      <c r="B30" s="42">
        <v>46.625</v>
      </c>
      <c r="C30" s="43">
        <v>348</v>
      </c>
      <c r="D30">
        <v>6068150</v>
      </c>
      <c r="E30">
        <v>1982</v>
      </c>
      <c r="F30">
        <v>1</v>
      </c>
      <c r="G30">
        <v>28</v>
      </c>
      <c r="H30" s="41">
        <v>-2.2000000000000002</v>
      </c>
      <c r="I30" s="41">
        <v>-17.399999999999999</v>
      </c>
      <c r="J30" s="41">
        <v>5.2</v>
      </c>
      <c r="K30" s="1">
        <f t="shared" si="0"/>
        <v>-9.7999999999999989</v>
      </c>
      <c r="L30" s="68">
        <f t="shared" si="1"/>
        <v>28</v>
      </c>
      <c r="M30" s="53" t="s">
        <v>64</v>
      </c>
      <c r="O30" s="53"/>
      <c r="P30" s="53"/>
      <c r="Q30" s="1">
        <f t="shared" si="2"/>
        <v>-18.39</v>
      </c>
      <c r="R30" s="1">
        <f t="shared" si="3"/>
        <v>-18.95</v>
      </c>
      <c r="Z30" s="7"/>
      <c r="AA30">
        <v>0</v>
      </c>
    </row>
    <row r="31" spans="1:27">
      <c r="A31" s="42">
        <v>-80.798888888888897</v>
      </c>
      <c r="B31" s="42">
        <v>46.625</v>
      </c>
      <c r="C31" s="43">
        <v>348</v>
      </c>
      <c r="D31">
        <v>6068150</v>
      </c>
      <c r="E31">
        <v>1982</v>
      </c>
      <c r="F31">
        <v>1</v>
      </c>
      <c r="G31">
        <v>29</v>
      </c>
      <c r="H31" s="41">
        <v>-5.5</v>
      </c>
      <c r="I31" s="41">
        <v>-21</v>
      </c>
      <c r="J31" s="41">
        <v>1.6</v>
      </c>
      <c r="K31" s="1">
        <f t="shared" si="0"/>
        <v>-13.25</v>
      </c>
      <c r="L31" s="68">
        <f t="shared" si="1"/>
        <v>29</v>
      </c>
      <c r="M31" s="53" t="s">
        <v>65</v>
      </c>
      <c r="O31" s="53"/>
      <c r="Q31" s="1">
        <f t="shared" si="2"/>
        <v>-17.32</v>
      </c>
      <c r="R31" s="1">
        <f t="shared" si="3"/>
        <v>-17.4375</v>
      </c>
      <c r="Z31" s="7"/>
      <c r="AA31">
        <v>0</v>
      </c>
    </row>
    <row r="32" spans="1:27">
      <c r="A32" s="42">
        <v>-80.798888888888897</v>
      </c>
      <c r="B32" s="42">
        <v>46.625</v>
      </c>
      <c r="C32" s="43">
        <v>348</v>
      </c>
      <c r="D32">
        <v>6068150</v>
      </c>
      <c r="E32">
        <v>1982</v>
      </c>
      <c r="F32">
        <v>1</v>
      </c>
      <c r="G32">
        <v>30</v>
      </c>
      <c r="H32" s="41">
        <v>-2.2000000000000002</v>
      </c>
      <c r="I32" s="41">
        <v>-20.3</v>
      </c>
      <c r="J32" s="41">
        <v>2.1</v>
      </c>
      <c r="K32" s="1">
        <f t="shared" si="0"/>
        <v>-11.25</v>
      </c>
      <c r="L32" s="68">
        <f t="shared" si="1"/>
        <v>30</v>
      </c>
      <c r="M32" s="53" t="s">
        <v>66</v>
      </c>
      <c r="N32" s="53" t="s">
        <v>66</v>
      </c>
      <c r="O32" s="25">
        <v>1</v>
      </c>
      <c r="P32" s="25">
        <v>1</v>
      </c>
      <c r="Q32" s="1">
        <f t="shared" si="2"/>
        <v>-14.459999999999999</v>
      </c>
      <c r="R32" s="1">
        <f t="shared" si="3"/>
        <v>-15.887499999999999</v>
      </c>
      <c r="Z32" s="7"/>
      <c r="AA32">
        <v>0</v>
      </c>
    </row>
    <row r="33" spans="1:27">
      <c r="A33" s="42">
        <v>-80.798888888888897</v>
      </c>
      <c r="B33" s="42">
        <v>46.625</v>
      </c>
      <c r="C33" s="43">
        <v>348</v>
      </c>
      <c r="D33">
        <v>6068150</v>
      </c>
      <c r="E33">
        <v>1982</v>
      </c>
      <c r="F33">
        <v>1</v>
      </c>
      <c r="G33">
        <v>31</v>
      </c>
      <c r="H33" s="41">
        <v>-20</v>
      </c>
      <c r="I33" s="41">
        <v>-24.6</v>
      </c>
      <c r="J33" s="41">
        <v>9</v>
      </c>
      <c r="K33" s="1">
        <f t="shared" si="0"/>
        <v>-22.3</v>
      </c>
      <c r="L33" s="68">
        <f t="shared" si="1"/>
        <v>31</v>
      </c>
      <c r="Q33" s="1">
        <f t="shared" si="2"/>
        <v>-14.419999999999998</v>
      </c>
      <c r="R33" s="1">
        <f t="shared" si="3"/>
        <v>-17.34375</v>
      </c>
      <c r="Z33" s="7"/>
      <c r="AA33">
        <v>0</v>
      </c>
    </row>
    <row r="34" spans="1:27">
      <c r="A34" s="42">
        <v>-80.798888888888897</v>
      </c>
      <c r="B34" s="42">
        <v>46.625</v>
      </c>
      <c r="C34" s="43">
        <v>348</v>
      </c>
      <c r="D34">
        <v>6068150</v>
      </c>
      <c r="E34">
        <v>1982</v>
      </c>
      <c r="F34">
        <v>2</v>
      </c>
      <c r="G34">
        <v>1</v>
      </c>
      <c r="H34" s="41">
        <v>-10.4</v>
      </c>
      <c r="I34" s="41">
        <v>-20.8</v>
      </c>
      <c r="J34" s="41">
        <v>5</v>
      </c>
      <c r="K34" s="1">
        <f t="shared" si="0"/>
        <v>-15.600000000000001</v>
      </c>
      <c r="L34" s="68">
        <f t="shared" si="1"/>
        <v>32</v>
      </c>
      <c r="Q34" s="1">
        <f t="shared" si="2"/>
        <v>-14.440000000000001</v>
      </c>
      <c r="R34" s="1">
        <f t="shared" si="3"/>
        <v>-16.96875</v>
      </c>
      <c r="Z34" s="7"/>
      <c r="AA34">
        <v>0</v>
      </c>
    </row>
    <row r="35" spans="1:27">
      <c r="A35" s="42">
        <v>-80.798888888888897</v>
      </c>
      <c r="B35" s="42">
        <v>46.625</v>
      </c>
      <c r="C35" s="43">
        <v>348</v>
      </c>
      <c r="D35">
        <v>6068150</v>
      </c>
      <c r="E35">
        <v>1982</v>
      </c>
      <c r="F35">
        <v>2</v>
      </c>
      <c r="G35">
        <v>2</v>
      </c>
      <c r="H35" s="41">
        <v>-5.7</v>
      </c>
      <c r="I35" s="41">
        <v>-15.7</v>
      </c>
      <c r="J35" s="41">
        <v>0</v>
      </c>
      <c r="K35" s="1">
        <f t="shared" si="0"/>
        <v>-10.7</v>
      </c>
      <c r="L35" s="68">
        <f t="shared" si="1"/>
        <v>33</v>
      </c>
      <c r="Q35" s="1">
        <f t="shared" si="2"/>
        <v>-14.62</v>
      </c>
      <c r="R35" s="1">
        <f t="shared" si="3"/>
        <v>-15.112499999999999</v>
      </c>
      <c r="Z35" s="7"/>
      <c r="AA35">
        <v>0</v>
      </c>
    </row>
    <row r="36" spans="1:27">
      <c r="A36" s="42">
        <v>-80.798888888888897</v>
      </c>
      <c r="B36" s="42">
        <v>46.625</v>
      </c>
      <c r="C36" s="43">
        <v>348</v>
      </c>
      <c r="D36">
        <v>6068150</v>
      </c>
      <c r="E36">
        <v>1982</v>
      </c>
      <c r="F36">
        <v>2</v>
      </c>
      <c r="G36">
        <v>3</v>
      </c>
      <c r="H36" s="41">
        <v>-9.6</v>
      </c>
      <c r="I36" s="41">
        <v>-20.8</v>
      </c>
      <c r="J36" s="41">
        <v>0</v>
      </c>
      <c r="K36" s="1">
        <f t="shared" si="0"/>
        <v>-15.2</v>
      </c>
      <c r="L36" s="68">
        <f t="shared" si="1"/>
        <v>34</v>
      </c>
      <c r="Q36" s="1">
        <f t="shared" si="2"/>
        <v>-15.010000000000002</v>
      </c>
      <c r="R36" s="1">
        <f t="shared" si="3"/>
        <v>-14.2</v>
      </c>
      <c r="Z36" s="7"/>
      <c r="AA36">
        <v>0</v>
      </c>
    </row>
    <row r="37" spans="1:27">
      <c r="A37" s="42">
        <v>-80.798888888888897</v>
      </c>
      <c r="B37" s="42">
        <v>46.625</v>
      </c>
      <c r="C37" s="43">
        <v>348</v>
      </c>
      <c r="D37">
        <v>6068150</v>
      </c>
      <c r="E37">
        <v>1982</v>
      </c>
      <c r="F37">
        <v>2</v>
      </c>
      <c r="G37">
        <v>4</v>
      </c>
      <c r="H37" s="41">
        <v>-15.8</v>
      </c>
      <c r="I37" s="41">
        <v>-29.6</v>
      </c>
      <c r="J37" s="41">
        <v>0</v>
      </c>
      <c r="K37" s="1">
        <f t="shared" si="0"/>
        <v>-22.700000000000003</v>
      </c>
      <c r="L37" s="68">
        <f t="shared" si="1"/>
        <v>35</v>
      </c>
      <c r="Q37" s="1">
        <f t="shared" si="2"/>
        <v>-17.3</v>
      </c>
      <c r="R37" s="1">
        <f t="shared" si="3"/>
        <v>-15.1</v>
      </c>
      <c r="Z37" s="7"/>
      <c r="AA37">
        <v>0</v>
      </c>
    </row>
    <row r="38" spans="1:27">
      <c r="A38" s="42">
        <v>-80.798888888888897</v>
      </c>
      <c r="B38" s="42">
        <v>46.625</v>
      </c>
      <c r="C38" s="43">
        <v>348</v>
      </c>
      <c r="D38">
        <v>6068150</v>
      </c>
      <c r="E38">
        <v>1982</v>
      </c>
      <c r="F38">
        <v>2</v>
      </c>
      <c r="G38">
        <v>5</v>
      </c>
      <c r="H38" s="41">
        <v>-11.5</v>
      </c>
      <c r="I38" s="41">
        <v>-21.3</v>
      </c>
      <c r="J38" s="41">
        <v>1.9</v>
      </c>
      <c r="K38" s="1">
        <f t="shared" si="0"/>
        <v>-16.399999999999999</v>
      </c>
      <c r="L38" s="68">
        <f t="shared" si="1"/>
        <v>36</v>
      </c>
      <c r="P38" s="27"/>
      <c r="Q38" s="1">
        <f t="shared" si="2"/>
        <v>-16.12</v>
      </c>
      <c r="R38" s="1">
        <f t="shared" si="3"/>
        <v>-15.925000000000001</v>
      </c>
      <c r="Z38" s="7"/>
      <c r="AA38">
        <v>0</v>
      </c>
    </row>
    <row r="39" spans="1:27">
      <c r="A39" s="42">
        <v>-80.798888888888897</v>
      </c>
      <c r="B39" s="42">
        <v>46.625</v>
      </c>
      <c r="C39" s="43">
        <v>348</v>
      </c>
      <c r="D39">
        <v>6068150</v>
      </c>
      <c r="E39">
        <v>1982</v>
      </c>
      <c r="F39">
        <v>2</v>
      </c>
      <c r="G39">
        <v>6</v>
      </c>
      <c r="H39" s="41">
        <v>-13.4</v>
      </c>
      <c r="I39" s="41">
        <v>-19.899999999999999</v>
      </c>
      <c r="J39" s="41">
        <v>0.7</v>
      </c>
      <c r="K39" s="1">
        <f t="shared" si="0"/>
        <v>-16.649999999999999</v>
      </c>
      <c r="L39" s="68">
        <f t="shared" si="1"/>
        <v>37</v>
      </c>
      <c r="N39" s="26" t="s">
        <v>55</v>
      </c>
      <c r="O39" s="27"/>
      <c r="Q39" s="1">
        <f t="shared" si="2"/>
        <v>-16.330000000000002</v>
      </c>
      <c r="R39" s="1">
        <f t="shared" si="3"/>
        <v>-16.350000000000001</v>
      </c>
      <c r="Z39" s="7"/>
      <c r="AA39">
        <v>0</v>
      </c>
    </row>
    <row r="40" spans="1:27">
      <c r="A40" s="42">
        <v>-80.798888888888897</v>
      </c>
      <c r="B40" s="42">
        <v>46.625</v>
      </c>
      <c r="C40" s="43">
        <v>348</v>
      </c>
      <c r="D40">
        <v>6068150</v>
      </c>
      <c r="E40">
        <v>1982</v>
      </c>
      <c r="F40">
        <v>2</v>
      </c>
      <c r="G40">
        <v>7</v>
      </c>
      <c r="H40" s="41">
        <v>-7</v>
      </c>
      <c r="I40" s="41">
        <v>-17.8</v>
      </c>
      <c r="J40" s="41">
        <v>2.4</v>
      </c>
      <c r="K40" s="1">
        <f t="shared" si="0"/>
        <v>-12.4</v>
      </c>
      <c r="L40" s="68">
        <f t="shared" si="1"/>
        <v>38</v>
      </c>
      <c r="Q40" s="1">
        <f t="shared" si="2"/>
        <v>-16.670000000000002</v>
      </c>
      <c r="R40" s="1">
        <f t="shared" si="3"/>
        <v>-16.493750000000002</v>
      </c>
      <c r="Z40" s="7"/>
      <c r="AA40">
        <v>0</v>
      </c>
    </row>
    <row r="41" spans="1:27">
      <c r="A41" s="42">
        <v>-80.798888888888897</v>
      </c>
      <c r="B41" s="42">
        <v>46.625</v>
      </c>
      <c r="C41" s="43">
        <v>348</v>
      </c>
      <c r="D41">
        <v>6068150</v>
      </c>
      <c r="E41">
        <v>1982</v>
      </c>
      <c r="F41">
        <v>2</v>
      </c>
      <c r="G41">
        <v>8</v>
      </c>
      <c r="H41" s="41">
        <v>-9.5</v>
      </c>
      <c r="I41" s="41">
        <v>-18</v>
      </c>
      <c r="J41" s="41">
        <v>0</v>
      </c>
      <c r="K41" s="1">
        <f t="shared" si="0"/>
        <v>-13.75</v>
      </c>
      <c r="L41" s="68">
        <f t="shared" si="1"/>
        <v>39</v>
      </c>
      <c r="N41" s="28" t="s">
        <v>35</v>
      </c>
      <c r="O41" s="25" t="s">
        <v>56</v>
      </c>
      <c r="Q41" s="1">
        <f t="shared" si="2"/>
        <v>-16.380000000000003</v>
      </c>
      <c r="R41" s="1">
        <f t="shared" si="3"/>
        <v>-15.425000000000002</v>
      </c>
      <c r="Z41" s="7"/>
      <c r="AA41">
        <v>0</v>
      </c>
    </row>
    <row r="42" spans="1:27">
      <c r="A42" s="42">
        <v>-80.798888888888897</v>
      </c>
      <c r="B42" s="42">
        <v>46.625</v>
      </c>
      <c r="C42" s="43">
        <v>348</v>
      </c>
      <c r="D42">
        <v>6068150</v>
      </c>
      <c r="E42">
        <v>1982</v>
      </c>
      <c r="F42">
        <v>2</v>
      </c>
      <c r="G42">
        <v>9</v>
      </c>
      <c r="H42" s="41">
        <v>-10.199999999999999</v>
      </c>
      <c r="I42" s="41">
        <v>-20.100000000000001</v>
      </c>
      <c r="J42" s="41">
        <v>0</v>
      </c>
      <c r="K42" s="1">
        <f t="shared" si="0"/>
        <v>-15.15</v>
      </c>
      <c r="L42" s="68">
        <f t="shared" si="1"/>
        <v>40</v>
      </c>
      <c r="N42" s="28" t="s">
        <v>37</v>
      </c>
      <c r="O42" s="25" t="s">
        <v>56</v>
      </c>
      <c r="Q42" s="1">
        <f t="shared" si="2"/>
        <v>-14.87</v>
      </c>
      <c r="R42" s="1">
        <f t="shared" si="3"/>
        <v>-15.36875</v>
      </c>
      <c r="Z42" s="7"/>
      <c r="AA42">
        <v>0</v>
      </c>
    </row>
    <row r="43" spans="1:27">
      <c r="A43" s="42">
        <v>-80.798888888888897</v>
      </c>
      <c r="B43" s="42">
        <v>46.625</v>
      </c>
      <c r="C43" s="43">
        <v>348</v>
      </c>
      <c r="D43">
        <v>6068150</v>
      </c>
      <c r="E43">
        <v>1982</v>
      </c>
      <c r="F43">
        <v>2</v>
      </c>
      <c r="G43">
        <v>10</v>
      </c>
      <c r="H43" s="41">
        <v>-15</v>
      </c>
      <c r="I43" s="41">
        <v>-22.3</v>
      </c>
      <c r="J43" s="41">
        <v>0</v>
      </c>
      <c r="K43" s="1">
        <f t="shared" si="0"/>
        <v>-18.649999999999999</v>
      </c>
      <c r="L43" s="68">
        <f t="shared" ref="L43:L106" si="4">L42+1</f>
        <v>41</v>
      </c>
      <c r="N43" s="28" t="s">
        <v>57</v>
      </c>
      <c r="O43" s="25" t="s">
        <v>56</v>
      </c>
      <c r="Q43" s="1">
        <f t="shared" si="2"/>
        <v>-15.320000000000002</v>
      </c>
      <c r="R43" s="1">
        <f t="shared" si="3"/>
        <v>-16.362500000000001</v>
      </c>
      <c r="Z43" s="7"/>
      <c r="AA43">
        <v>0</v>
      </c>
    </row>
    <row r="44" spans="1:27">
      <c r="A44" s="42">
        <v>-80.798888888888897</v>
      </c>
      <c r="B44" s="42">
        <v>46.625</v>
      </c>
      <c r="C44" s="43">
        <v>348</v>
      </c>
      <c r="D44">
        <v>6068150</v>
      </c>
      <c r="E44">
        <v>1982</v>
      </c>
      <c r="F44">
        <v>2</v>
      </c>
      <c r="G44">
        <v>11</v>
      </c>
      <c r="H44" s="41">
        <v>-8.6999999999999993</v>
      </c>
      <c r="I44" s="41">
        <v>-21.4</v>
      </c>
      <c r="J44" s="41">
        <v>0.4</v>
      </c>
      <c r="K44" s="1">
        <f t="shared" si="0"/>
        <v>-15.049999999999999</v>
      </c>
      <c r="L44" s="68">
        <f t="shared" si="4"/>
        <v>42</v>
      </c>
      <c r="N44" s="28" t="s">
        <v>40</v>
      </c>
      <c r="O44" s="25" t="s">
        <v>56</v>
      </c>
      <c r="Q44" s="1">
        <f t="shared" si="2"/>
        <v>-15</v>
      </c>
      <c r="R44" s="1">
        <f t="shared" si="3"/>
        <v>-16.34375</v>
      </c>
      <c r="Z44" s="7"/>
      <c r="AA44">
        <v>0</v>
      </c>
    </row>
    <row r="45" spans="1:27">
      <c r="A45" s="42">
        <v>-80.798888888888897</v>
      </c>
      <c r="B45" s="42">
        <v>46.625</v>
      </c>
      <c r="C45" s="43">
        <v>348</v>
      </c>
      <c r="D45">
        <v>6068150</v>
      </c>
      <c r="E45">
        <v>1982</v>
      </c>
      <c r="F45">
        <v>2</v>
      </c>
      <c r="G45">
        <v>12</v>
      </c>
      <c r="H45" s="41">
        <v>-11.9</v>
      </c>
      <c r="I45" s="41">
        <v>-21.1</v>
      </c>
      <c r="J45" s="41">
        <v>0</v>
      </c>
      <c r="K45" s="1">
        <f t="shared" si="0"/>
        <v>-16.5</v>
      </c>
      <c r="L45" s="68">
        <f t="shared" si="4"/>
        <v>43</v>
      </c>
      <c r="N45" s="28"/>
      <c r="Q45" s="1">
        <f t="shared" si="2"/>
        <v>-15.820000000000002</v>
      </c>
      <c r="R45" s="1">
        <f t="shared" si="3"/>
        <v>-15.56875</v>
      </c>
      <c r="Z45" s="7"/>
      <c r="AA45">
        <v>0</v>
      </c>
    </row>
    <row r="46" spans="1:27">
      <c r="A46" s="42">
        <v>-80.798888888888897</v>
      </c>
      <c r="B46" s="42">
        <v>46.625</v>
      </c>
      <c r="C46" s="43">
        <v>348</v>
      </c>
      <c r="D46">
        <v>6068150</v>
      </c>
      <c r="E46">
        <v>1982</v>
      </c>
      <c r="F46">
        <v>2</v>
      </c>
      <c r="G46">
        <v>13</v>
      </c>
      <c r="H46" s="41">
        <v>-9</v>
      </c>
      <c r="I46" s="41">
        <v>-17.5</v>
      </c>
      <c r="J46" s="41">
        <v>0</v>
      </c>
      <c r="K46" s="1">
        <f t="shared" si="0"/>
        <v>-13.25</v>
      </c>
      <c r="L46" s="68">
        <f t="shared" si="4"/>
        <v>44</v>
      </c>
      <c r="N46" s="28" t="s">
        <v>42</v>
      </c>
      <c r="O46" s="25" t="s">
        <v>56</v>
      </c>
      <c r="Q46" s="1">
        <f t="shared" si="2"/>
        <v>-15.719999999999999</v>
      </c>
      <c r="R46" s="1">
        <f t="shared" si="3"/>
        <v>-15.175000000000001</v>
      </c>
      <c r="Z46" s="7"/>
      <c r="AA46">
        <v>0</v>
      </c>
    </row>
    <row r="47" spans="1:27">
      <c r="A47" s="42">
        <v>-80.798888888888897</v>
      </c>
      <c r="B47" s="42">
        <v>46.625</v>
      </c>
      <c r="C47" s="43">
        <v>348</v>
      </c>
      <c r="D47">
        <v>6068150</v>
      </c>
      <c r="E47">
        <v>1982</v>
      </c>
      <c r="F47">
        <v>2</v>
      </c>
      <c r="G47">
        <v>14</v>
      </c>
      <c r="H47" s="41">
        <v>-6.5</v>
      </c>
      <c r="I47" s="41">
        <v>-18.600000000000001</v>
      </c>
      <c r="J47" s="41">
        <v>0</v>
      </c>
      <c r="K47" s="1">
        <f t="shared" si="0"/>
        <v>-12.55</v>
      </c>
      <c r="L47" s="68">
        <f t="shared" si="4"/>
        <v>45</v>
      </c>
      <c r="N47" s="28" t="s">
        <v>44</v>
      </c>
      <c r="O47" s="25" t="s">
        <v>56</v>
      </c>
      <c r="Q47" s="1">
        <f t="shared" si="2"/>
        <v>-15.2</v>
      </c>
      <c r="R47" s="1">
        <f t="shared" si="3"/>
        <v>-14.6625</v>
      </c>
      <c r="Z47" s="7"/>
      <c r="AA47">
        <v>0</v>
      </c>
    </row>
    <row r="48" spans="1:27">
      <c r="A48" s="42">
        <v>-80.798888888888897</v>
      </c>
      <c r="B48" s="42">
        <v>46.625</v>
      </c>
      <c r="C48" s="43">
        <v>348</v>
      </c>
      <c r="D48">
        <v>6068150</v>
      </c>
      <c r="E48">
        <v>1982</v>
      </c>
      <c r="F48">
        <v>2</v>
      </c>
      <c r="G48">
        <v>15</v>
      </c>
      <c r="H48" s="41">
        <v>0.4</v>
      </c>
      <c r="I48" s="41">
        <v>-6.7</v>
      </c>
      <c r="J48" s="41">
        <v>0</v>
      </c>
      <c r="K48" s="1">
        <f t="shared" si="0"/>
        <v>-3.15</v>
      </c>
      <c r="L48" s="68">
        <f t="shared" si="4"/>
        <v>46</v>
      </c>
      <c r="N48" s="28" t="s">
        <v>46</v>
      </c>
      <c r="O48" s="25" t="s">
        <v>56</v>
      </c>
      <c r="Q48" s="1">
        <f t="shared" si="2"/>
        <v>-12.099999999999998</v>
      </c>
      <c r="R48" s="1">
        <f t="shared" si="3"/>
        <v>-13.50625</v>
      </c>
      <c r="Z48" s="7"/>
      <c r="AA48">
        <v>0</v>
      </c>
    </row>
    <row r="49" spans="1:27">
      <c r="A49" s="42">
        <v>-80.798888888888897</v>
      </c>
      <c r="B49" s="42">
        <v>46.625</v>
      </c>
      <c r="C49" s="43">
        <v>348</v>
      </c>
      <c r="D49">
        <v>6068150</v>
      </c>
      <c r="E49">
        <v>1982</v>
      </c>
      <c r="F49">
        <v>2</v>
      </c>
      <c r="G49">
        <v>16</v>
      </c>
      <c r="H49" s="41">
        <v>-5.5</v>
      </c>
      <c r="I49" s="41">
        <v>-16.600000000000001</v>
      </c>
      <c r="J49" s="41">
        <v>0</v>
      </c>
      <c r="K49" s="1">
        <f t="shared" si="0"/>
        <v>-11.05</v>
      </c>
      <c r="L49" s="68">
        <f t="shared" si="4"/>
        <v>47</v>
      </c>
      <c r="N49" s="28"/>
      <c r="Q49" s="1">
        <f t="shared" si="2"/>
        <v>-11.3</v>
      </c>
      <c r="R49" s="1">
        <f t="shared" si="3"/>
        <v>-13.168749999999998</v>
      </c>
      <c r="Z49" s="7"/>
      <c r="AA49">
        <v>0</v>
      </c>
    </row>
    <row r="50" spans="1:27">
      <c r="A50" s="42">
        <v>-80.798888888888897</v>
      </c>
      <c r="B50" s="42">
        <v>46.625</v>
      </c>
      <c r="C50" s="43">
        <v>348</v>
      </c>
      <c r="D50">
        <v>6068150</v>
      </c>
      <c r="E50">
        <v>1982</v>
      </c>
      <c r="F50">
        <v>2</v>
      </c>
      <c r="G50">
        <v>17</v>
      </c>
      <c r="H50" s="41">
        <v>-4.9000000000000004</v>
      </c>
      <c r="I50" s="41">
        <v>-18.600000000000001</v>
      </c>
      <c r="J50" s="41">
        <v>0</v>
      </c>
      <c r="K50" s="1">
        <f t="shared" si="0"/>
        <v>-11.75</v>
      </c>
      <c r="L50" s="68">
        <f t="shared" si="4"/>
        <v>48</v>
      </c>
      <c r="N50" s="28" t="s">
        <v>58</v>
      </c>
      <c r="O50" s="25" t="s">
        <v>56</v>
      </c>
      <c r="Q50" s="1">
        <f t="shared" si="2"/>
        <v>-10.35</v>
      </c>
      <c r="R50" s="1">
        <f t="shared" si="3"/>
        <v>-12.743749999999999</v>
      </c>
      <c r="Z50" s="7"/>
      <c r="AA50">
        <v>0</v>
      </c>
    </row>
    <row r="51" spans="1:27">
      <c r="A51" s="42">
        <v>-80.798888888888897</v>
      </c>
      <c r="B51" s="42">
        <v>46.625</v>
      </c>
      <c r="C51" s="43">
        <v>348</v>
      </c>
      <c r="D51">
        <v>6068150</v>
      </c>
      <c r="E51">
        <v>1982</v>
      </c>
      <c r="F51">
        <v>2</v>
      </c>
      <c r="G51">
        <v>18</v>
      </c>
      <c r="H51" s="41">
        <v>-4.0999999999999996</v>
      </c>
      <c r="I51" s="41">
        <v>-16.2</v>
      </c>
      <c r="J51" s="41">
        <v>4.5</v>
      </c>
      <c r="K51" s="1">
        <f t="shared" si="0"/>
        <v>-10.149999999999999</v>
      </c>
      <c r="L51" s="68">
        <f t="shared" si="4"/>
        <v>49</v>
      </c>
      <c r="N51" s="28" t="s">
        <v>48</v>
      </c>
      <c r="O51" s="25" t="s">
        <v>56</v>
      </c>
      <c r="Q51" s="1">
        <f t="shared" si="2"/>
        <v>-9.73</v>
      </c>
      <c r="R51" s="1">
        <f t="shared" si="3"/>
        <v>-11.681249999999999</v>
      </c>
      <c r="Z51" s="7"/>
      <c r="AA51">
        <v>0</v>
      </c>
    </row>
    <row r="52" spans="1:27">
      <c r="A52" s="42">
        <v>-80.798888888888897</v>
      </c>
      <c r="B52" s="42">
        <v>46.625</v>
      </c>
      <c r="C52" s="43">
        <v>348</v>
      </c>
      <c r="D52">
        <v>6068150</v>
      </c>
      <c r="E52">
        <v>1982</v>
      </c>
      <c r="F52">
        <v>2</v>
      </c>
      <c r="G52">
        <v>19</v>
      </c>
      <c r="H52" s="41">
        <v>-0.4</v>
      </c>
      <c r="I52" s="41">
        <v>-6.4</v>
      </c>
      <c r="J52" s="41">
        <v>0</v>
      </c>
      <c r="K52" s="1">
        <f t="shared" si="0"/>
        <v>-3.4000000000000004</v>
      </c>
      <c r="L52" s="68">
        <f t="shared" si="4"/>
        <v>50</v>
      </c>
      <c r="N52" s="28" t="s">
        <v>49</v>
      </c>
      <c r="O52" s="25" t="s">
        <v>56</v>
      </c>
      <c r="Q52" s="1">
        <f t="shared" si="2"/>
        <v>-7.9000000000000012</v>
      </c>
      <c r="R52" s="1">
        <f t="shared" si="3"/>
        <v>-10.225</v>
      </c>
      <c r="Z52" s="7"/>
      <c r="AA52">
        <v>0</v>
      </c>
    </row>
    <row r="53" spans="1:27">
      <c r="A53" s="42">
        <v>-80.798888888888897</v>
      </c>
      <c r="B53" s="42">
        <v>46.625</v>
      </c>
      <c r="C53" s="43">
        <v>348</v>
      </c>
      <c r="D53">
        <v>6068150</v>
      </c>
      <c r="E53">
        <v>1982</v>
      </c>
      <c r="F53">
        <v>2</v>
      </c>
      <c r="G53">
        <v>20</v>
      </c>
      <c r="H53" s="41">
        <v>-0.4</v>
      </c>
      <c r="I53" s="41">
        <v>-3.1</v>
      </c>
      <c r="J53" s="41">
        <v>3.5</v>
      </c>
      <c r="K53" s="1">
        <f t="shared" si="0"/>
        <v>-1.75</v>
      </c>
      <c r="L53" s="68">
        <f t="shared" si="4"/>
        <v>51</v>
      </c>
      <c r="N53" s="29"/>
      <c r="Q53" s="1">
        <f t="shared" si="2"/>
        <v>-7.6200000000000019</v>
      </c>
      <c r="R53" s="1">
        <f t="shared" si="3"/>
        <v>-8.3812499999999996</v>
      </c>
      <c r="Z53" s="7"/>
      <c r="AA53">
        <v>0</v>
      </c>
    </row>
    <row r="54" spans="1:27">
      <c r="A54" s="42">
        <v>-80.798888888888897</v>
      </c>
      <c r="B54" s="42">
        <v>46.625</v>
      </c>
      <c r="C54" s="43">
        <v>348</v>
      </c>
      <c r="D54">
        <v>6068150</v>
      </c>
      <c r="E54">
        <v>1982</v>
      </c>
      <c r="F54">
        <v>2</v>
      </c>
      <c r="G54">
        <v>21</v>
      </c>
      <c r="H54" s="41">
        <v>-0.2</v>
      </c>
      <c r="I54" s="41">
        <v>-4</v>
      </c>
      <c r="J54" s="41">
        <v>1.6</v>
      </c>
      <c r="K54" s="1">
        <f t="shared" si="0"/>
        <v>-2.1</v>
      </c>
      <c r="L54" s="68">
        <f t="shared" si="4"/>
        <v>52</v>
      </c>
      <c r="N54" s="30" t="s">
        <v>59</v>
      </c>
      <c r="O54" s="25" t="s">
        <v>56</v>
      </c>
      <c r="Q54" s="1">
        <f t="shared" si="2"/>
        <v>-5.83</v>
      </c>
      <c r="R54" s="1">
        <f t="shared" si="3"/>
        <v>-6.9875000000000007</v>
      </c>
      <c r="Z54" s="7"/>
      <c r="AA54">
        <v>0</v>
      </c>
    </row>
    <row r="55" spans="1:27">
      <c r="A55" s="42">
        <v>-80.798888888888897</v>
      </c>
      <c r="B55" s="42">
        <v>46.625</v>
      </c>
      <c r="C55" s="43">
        <v>348</v>
      </c>
      <c r="D55">
        <v>6068150</v>
      </c>
      <c r="E55">
        <v>1982</v>
      </c>
      <c r="F55">
        <v>2</v>
      </c>
      <c r="G55">
        <v>22</v>
      </c>
      <c r="H55" s="41">
        <v>-1</v>
      </c>
      <c r="I55" s="41">
        <v>-10.199999999999999</v>
      </c>
      <c r="J55" s="41">
        <v>4.8</v>
      </c>
      <c r="K55" s="1">
        <f t="shared" si="0"/>
        <v>-5.6</v>
      </c>
      <c r="L55" s="68">
        <f t="shared" si="4"/>
        <v>53</v>
      </c>
      <c r="N55" s="28" t="s">
        <v>53</v>
      </c>
      <c r="O55" s="25" t="s">
        <v>56</v>
      </c>
      <c r="Q55" s="1">
        <f t="shared" si="2"/>
        <v>-4.5999999999999996</v>
      </c>
      <c r="R55" s="1">
        <f t="shared" si="3"/>
        <v>-6.1187500000000012</v>
      </c>
      <c r="Z55" s="7"/>
      <c r="AA55">
        <v>0</v>
      </c>
    </row>
    <row r="56" spans="1:27">
      <c r="A56" s="42">
        <v>-80.798888888888897</v>
      </c>
      <c r="B56" s="42">
        <v>46.625</v>
      </c>
      <c r="C56" s="43">
        <v>348</v>
      </c>
      <c r="D56">
        <v>6068150</v>
      </c>
      <c r="E56">
        <v>1982</v>
      </c>
      <c r="F56">
        <v>2</v>
      </c>
      <c r="G56">
        <v>23</v>
      </c>
      <c r="H56" s="41">
        <v>-0.5</v>
      </c>
      <c r="I56" s="41">
        <v>-15.9</v>
      </c>
      <c r="J56" s="41">
        <v>2.6</v>
      </c>
      <c r="K56" s="1">
        <f t="shared" si="0"/>
        <v>-8.1999999999999993</v>
      </c>
      <c r="L56" s="68">
        <f t="shared" si="4"/>
        <v>54</v>
      </c>
      <c r="N56" s="30" t="s">
        <v>54</v>
      </c>
      <c r="O56" s="25" t="s">
        <v>56</v>
      </c>
      <c r="Q56" s="1">
        <f t="shared" si="2"/>
        <v>-4.21</v>
      </c>
      <c r="R56" s="1">
        <f t="shared" si="3"/>
        <v>-6.7500000000000018</v>
      </c>
      <c r="Z56" s="7"/>
      <c r="AA56">
        <v>0</v>
      </c>
    </row>
    <row r="57" spans="1:27">
      <c r="A57" s="42">
        <v>-80.798888888888897</v>
      </c>
      <c r="B57" s="42">
        <v>46.625</v>
      </c>
      <c r="C57" s="43">
        <v>348</v>
      </c>
      <c r="D57">
        <v>6068150</v>
      </c>
      <c r="E57">
        <v>1982</v>
      </c>
      <c r="F57">
        <v>2</v>
      </c>
      <c r="G57">
        <v>24</v>
      </c>
      <c r="H57" s="41">
        <v>-10.7</v>
      </c>
      <c r="I57" s="41">
        <v>-19.399999999999999</v>
      </c>
      <c r="J57" s="41">
        <v>0</v>
      </c>
      <c r="K57" s="1">
        <f t="shared" si="0"/>
        <v>-15.049999999999999</v>
      </c>
      <c r="L57" s="68">
        <f t="shared" si="4"/>
        <v>55</v>
      </c>
      <c r="N57" s="31" t="s">
        <v>50</v>
      </c>
      <c r="O57" s="25" t="s">
        <v>56</v>
      </c>
      <c r="Q57" s="1">
        <f t="shared" si="2"/>
        <v>-6.5400000000000009</v>
      </c>
      <c r="R57" s="1">
        <f t="shared" si="3"/>
        <v>-7.25</v>
      </c>
      <c r="Z57" s="7"/>
      <c r="AA57">
        <v>0</v>
      </c>
    </row>
    <row r="58" spans="1:27">
      <c r="A58" s="42">
        <v>-80.798888888888897</v>
      </c>
      <c r="B58" s="42">
        <v>46.625</v>
      </c>
      <c r="C58" s="43">
        <v>348</v>
      </c>
      <c r="D58">
        <v>6068150</v>
      </c>
      <c r="E58">
        <v>1982</v>
      </c>
      <c r="F58">
        <v>2</v>
      </c>
      <c r="G58">
        <v>25</v>
      </c>
      <c r="H58" s="41">
        <v>-9.9</v>
      </c>
      <c r="I58" s="41">
        <v>-27.3</v>
      </c>
      <c r="J58" s="41">
        <v>0</v>
      </c>
      <c r="K58" s="1">
        <f t="shared" si="0"/>
        <v>-18.600000000000001</v>
      </c>
      <c r="L58" s="68">
        <f t="shared" si="4"/>
        <v>56</v>
      </c>
      <c r="N58" s="28"/>
      <c r="Q58" s="1">
        <f t="shared" si="2"/>
        <v>-9.91</v>
      </c>
      <c r="R58" s="1">
        <f t="shared" si="3"/>
        <v>-8.1062500000000011</v>
      </c>
      <c r="Z58" s="7"/>
      <c r="AA58">
        <v>0</v>
      </c>
    </row>
    <row r="59" spans="1:27">
      <c r="A59" s="42">
        <v>-80.798888888888897</v>
      </c>
      <c r="B59" s="42">
        <v>46.625</v>
      </c>
      <c r="C59" s="43">
        <v>348</v>
      </c>
      <c r="D59">
        <v>6068150</v>
      </c>
      <c r="E59">
        <v>1982</v>
      </c>
      <c r="F59">
        <v>2</v>
      </c>
      <c r="G59">
        <v>26</v>
      </c>
      <c r="H59" s="41">
        <v>-5.9</v>
      </c>
      <c r="I59" s="41">
        <v>-18.899999999999999</v>
      </c>
      <c r="J59" s="41">
        <v>0.2</v>
      </c>
      <c r="K59" s="1">
        <f t="shared" si="0"/>
        <v>-12.399999999999999</v>
      </c>
      <c r="L59" s="68">
        <f t="shared" si="4"/>
        <v>57</v>
      </c>
      <c r="N59" s="32" t="s">
        <v>60</v>
      </c>
      <c r="O59" s="25" t="s">
        <v>56</v>
      </c>
      <c r="Q59" s="1">
        <f t="shared" si="2"/>
        <v>-11.969999999999999</v>
      </c>
      <c r="R59" s="1">
        <f t="shared" si="3"/>
        <v>-8.3874999999999993</v>
      </c>
      <c r="Z59" s="7"/>
      <c r="AA59">
        <v>0</v>
      </c>
    </row>
    <row r="60" spans="1:27">
      <c r="A60" s="42">
        <v>-80.798888888888897</v>
      </c>
      <c r="B60" s="42">
        <v>46.625</v>
      </c>
      <c r="C60" s="43">
        <v>348</v>
      </c>
      <c r="D60">
        <v>6068150</v>
      </c>
      <c r="E60">
        <v>1982</v>
      </c>
      <c r="F60">
        <v>2</v>
      </c>
      <c r="G60">
        <v>27</v>
      </c>
      <c r="H60" s="41">
        <v>-5.5</v>
      </c>
      <c r="I60" s="41">
        <v>-18.8</v>
      </c>
      <c r="J60" s="41">
        <v>0</v>
      </c>
      <c r="K60" s="1">
        <f t="shared" si="0"/>
        <v>-12.15</v>
      </c>
      <c r="L60" s="68">
        <f t="shared" si="4"/>
        <v>58</v>
      </c>
      <c r="N60" s="32" t="s">
        <v>61</v>
      </c>
      <c r="O60" s="25" t="s">
        <v>56</v>
      </c>
      <c r="Q60" s="1">
        <f t="shared" si="2"/>
        <v>-13.280000000000001</v>
      </c>
      <c r="R60" s="1">
        <f t="shared" si="3"/>
        <v>-9.4812500000000011</v>
      </c>
      <c r="Z60" s="7"/>
      <c r="AA60">
        <v>0</v>
      </c>
    </row>
    <row r="61" spans="1:27">
      <c r="A61" s="42">
        <v>-80.798888888888897</v>
      </c>
      <c r="B61" s="42">
        <v>46.625</v>
      </c>
      <c r="C61" s="43">
        <v>348</v>
      </c>
      <c r="D61">
        <v>6068150</v>
      </c>
      <c r="E61">
        <v>1982</v>
      </c>
      <c r="F61">
        <v>2</v>
      </c>
      <c r="G61">
        <v>28</v>
      </c>
      <c r="H61" s="41">
        <v>-9.8000000000000007</v>
      </c>
      <c r="I61" s="41">
        <v>-23.8</v>
      </c>
      <c r="J61" s="41">
        <v>0</v>
      </c>
      <c r="K61" s="1">
        <f t="shared" si="0"/>
        <v>-16.8</v>
      </c>
      <c r="L61" s="68">
        <f t="shared" si="4"/>
        <v>59</v>
      </c>
      <c r="N61" s="28" t="s">
        <v>26</v>
      </c>
      <c r="O61" s="25" t="s">
        <v>56</v>
      </c>
      <c r="Q61" s="1">
        <f t="shared" si="2"/>
        <v>-15</v>
      </c>
      <c r="R61" s="1">
        <f t="shared" si="3"/>
        <v>-11.362500000000002</v>
      </c>
      <c r="Z61" s="7"/>
      <c r="AA61">
        <v>0</v>
      </c>
    </row>
    <row r="62" spans="1:27">
      <c r="A62" s="42">
        <v>-80.798888888888897</v>
      </c>
      <c r="B62" s="42">
        <v>46.625</v>
      </c>
      <c r="C62" s="43">
        <v>348</v>
      </c>
      <c r="D62">
        <v>6068150</v>
      </c>
      <c r="E62">
        <v>1982</v>
      </c>
      <c r="F62">
        <v>3</v>
      </c>
      <c r="G62">
        <v>1</v>
      </c>
      <c r="H62" s="41">
        <v>-5.3</v>
      </c>
      <c r="I62" s="41">
        <v>-13.4</v>
      </c>
      <c r="J62" s="41">
        <v>2.8</v>
      </c>
      <c r="K62" s="1">
        <f t="shared" si="0"/>
        <v>-9.35</v>
      </c>
      <c r="L62" s="68">
        <f t="shared" si="4"/>
        <v>60</v>
      </c>
      <c r="Q62" s="1">
        <f t="shared" si="2"/>
        <v>-13.86</v>
      </c>
      <c r="R62" s="1">
        <f t="shared" si="3"/>
        <v>-12.268750000000002</v>
      </c>
      <c r="Z62" s="7"/>
      <c r="AA62">
        <v>0</v>
      </c>
    </row>
    <row r="63" spans="1:27">
      <c r="A63" s="42">
        <v>-80.798888888888897</v>
      </c>
      <c r="B63" s="42">
        <v>46.625</v>
      </c>
      <c r="C63" s="43">
        <v>348</v>
      </c>
      <c r="D63">
        <v>6068150</v>
      </c>
      <c r="E63">
        <v>1982</v>
      </c>
      <c r="F63">
        <v>3</v>
      </c>
      <c r="G63">
        <v>2</v>
      </c>
      <c r="H63" s="41">
        <v>-10.5</v>
      </c>
      <c r="I63" s="41">
        <v>-21.3</v>
      </c>
      <c r="J63" s="41">
        <v>0</v>
      </c>
      <c r="K63" s="1">
        <f t="shared" si="0"/>
        <v>-15.9</v>
      </c>
      <c r="L63" s="68">
        <f t="shared" si="4"/>
        <v>61</v>
      </c>
      <c r="Q63" s="1">
        <f t="shared" si="2"/>
        <v>-13.319999999999999</v>
      </c>
      <c r="R63" s="1">
        <f t="shared" si="3"/>
        <v>-13.556250000000004</v>
      </c>
      <c r="Z63" s="7"/>
      <c r="AA63">
        <v>0</v>
      </c>
    </row>
    <row r="64" spans="1:27">
      <c r="A64" s="42">
        <v>-80.798888888888897</v>
      </c>
      <c r="B64" s="42">
        <v>46.625</v>
      </c>
      <c r="C64" s="43">
        <v>348</v>
      </c>
      <c r="D64">
        <v>6068150</v>
      </c>
      <c r="E64">
        <v>1982</v>
      </c>
      <c r="F64">
        <v>3</v>
      </c>
      <c r="G64">
        <v>3</v>
      </c>
      <c r="H64" s="41">
        <v>-12.1</v>
      </c>
      <c r="I64" s="41">
        <v>-25.4</v>
      </c>
      <c r="J64" s="41">
        <v>0</v>
      </c>
      <c r="K64" s="1">
        <f t="shared" si="0"/>
        <v>-18.75</v>
      </c>
      <c r="L64" s="68">
        <f t="shared" si="4"/>
        <v>62</v>
      </c>
      <c r="Q64" s="1">
        <f t="shared" si="2"/>
        <v>-14.59</v>
      </c>
      <c r="R64" s="1">
        <f t="shared" si="3"/>
        <v>-14.875000000000002</v>
      </c>
      <c r="Z64" s="7"/>
      <c r="AA64">
        <v>0</v>
      </c>
    </row>
    <row r="65" spans="1:27">
      <c r="A65" s="42">
        <v>-80.798888888888897</v>
      </c>
      <c r="B65" s="42">
        <v>46.625</v>
      </c>
      <c r="C65" s="43">
        <v>348</v>
      </c>
      <c r="D65">
        <v>6068150</v>
      </c>
      <c r="E65">
        <v>1982</v>
      </c>
      <c r="F65">
        <v>3</v>
      </c>
      <c r="G65">
        <v>4</v>
      </c>
      <c r="H65" s="41">
        <v>-7.4</v>
      </c>
      <c r="I65" s="41">
        <v>-20.2</v>
      </c>
      <c r="J65" s="41">
        <v>3.4</v>
      </c>
      <c r="K65" s="1">
        <f t="shared" si="0"/>
        <v>-13.8</v>
      </c>
      <c r="L65" s="68">
        <f t="shared" si="4"/>
        <v>63</v>
      </c>
      <c r="Q65" s="1">
        <f t="shared" si="2"/>
        <v>-14.919999999999998</v>
      </c>
      <c r="R65" s="1">
        <f t="shared" si="3"/>
        <v>-14.71875</v>
      </c>
      <c r="Z65" s="7"/>
      <c r="AA65">
        <v>0</v>
      </c>
    </row>
    <row r="66" spans="1:27">
      <c r="A66" s="42">
        <v>-80.798888888888897</v>
      </c>
      <c r="B66" s="42">
        <v>46.625</v>
      </c>
      <c r="C66" s="43">
        <v>348</v>
      </c>
      <c r="D66">
        <v>6068150</v>
      </c>
      <c r="E66">
        <v>1982</v>
      </c>
      <c r="F66">
        <v>3</v>
      </c>
      <c r="G66">
        <v>5</v>
      </c>
      <c r="H66" s="41">
        <v>-3.5</v>
      </c>
      <c r="I66" s="41">
        <v>-14.6</v>
      </c>
      <c r="J66" s="41">
        <v>0</v>
      </c>
      <c r="K66" s="1">
        <f t="shared" ref="K66:K129" si="5">AVERAGE(H66,I66)</f>
        <v>-9.0500000000000007</v>
      </c>
      <c r="L66" s="68">
        <f t="shared" si="4"/>
        <v>64</v>
      </c>
      <c r="Q66" s="1">
        <f t="shared" si="2"/>
        <v>-13.370000000000001</v>
      </c>
      <c r="R66" s="1">
        <f t="shared" si="3"/>
        <v>-13.524999999999999</v>
      </c>
      <c r="Z66" s="7"/>
      <c r="AA66">
        <v>0</v>
      </c>
    </row>
    <row r="67" spans="1:27">
      <c r="A67" s="42">
        <v>-80.798888888888897</v>
      </c>
      <c r="B67" s="42">
        <v>46.625</v>
      </c>
      <c r="C67" s="43">
        <v>348</v>
      </c>
      <c r="D67">
        <v>6068150</v>
      </c>
      <c r="E67">
        <v>1982</v>
      </c>
      <c r="F67">
        <v>3</v>
      </c>
      <c r="G67">
        <v>6</v>
      </c>
      <c r="H67" s="41">
        <v>-3.4</v>
      </c>
      <c r="I67" s="41">
        <v>-16.8</v>
      </c>
      <c r="J67" s="41">
        <v>0</v>
      </c>
      <c r="K67" s="1">
        <f t="shared" si="5"/>
        <v>-10.1</v>
      </c>
      <c r="L67" s="68">
        <f t="shared" si="4"/>
        <v>65</v>
      </c>
      <c r="Q67" s="1">
        <f t="shared" si="2"/>
        <v>-13.520000000000001</v>
      </c>
      <c r="R67" s="1">
        <f t="shared" si="3"/>
        <v>-13.237500000000001</v>
      </c>
      <c r="Z67" s="7"/>
      <c r="AA67">
        <v>0</v>
      </c>
    </row>
    <row r="68" spans="1:27">
      <c r="A68" s="42">
        <v>-80.798888888888897</v>
      </c>
      <c r="B68" s="42">
        <v>46.625</v>
      </c>
      <c r="C68" s="43">
        <v>348</v>
      </c>
      <c r="D68">
        <v>6068150</v>
      </c>
      <c r="E68">
        <v>1982</v>
      </c>
      <c r="F68">
        <v>3</v>
      </c>
      <c r="G68">
        <v>7</v>
      </c>
      <c r="H68" s="41">
        <v>-7</v>
      </c>
      <c r="I68" s="41">
        <v>-21.3</v>
      </c>
      <c r="J68" s="41">
        <v>0</v>
      </c>
      <c r="K68" s="1">
        <f t="shared" si="5"/>
        <v>-14.15</v>
      </c>
      <c r="L68" s="68">
        <f t="shared" si="4"/>
        <v>66</v>
      </c>
      <c r="Q68" s="1">
        <f t="shared" si="2"/>
        <v>-13.169999999999998</v>
      </c>
      <c r="R68" s="1">
        <f t="shared" si="3"/>
        <v>-13.487500000000001</v>
      </c>
      <c r="Z68" s="7"/>
      <c r="AA68">
        <v>0</v>
      </c>
    </row>
    <row r="69" spans="1:27">
      <c r="A69" s="42">
        <v>-80.798888888888897</v>
      </c>
      <c r="B69" s="42">
        <v>46.625</v>
      </c>
      <c r="C69" s="43">
        <v>348</v>
      </c>
      <c r="D69">
        <v>6068150</v>
      </c>
      <c r="E69">
        <v>1982</v>
      </c>
      <c r="F69">
        <v>3</v>
      </c>
      <c r="G69">
        <v>8</v>
      </c>
      <c r="H69" s="41">
        <v>-13.9</v>
      </c>
      <c r="I69" s="41">
        <v>-28.4</v>
      </c>
      <c r="J69" s="41">
        <v>0</v>
      </c>
      <c r="K69" s="1">
        <f t="shared" si="5"/>
        <v>-21.15</v>
      </c>
      <c r="L69" s="68">
        <f t="shared" si="4"/>
        <v>67</v>
      </c>
      <c r="Q69" s="1">
        <f t="shared" si="2"/>
        <v>-13.65</v>
      </c>
      <c r="R69" s="1">
        <f t="shared" si="3"/>
        <v>-14.031250000000004</v>
      </c>
      <c r="Z69" s="7"/>
      <c r="AA69">
        <v>0</v>
      </c>
    </row>
    <row r="70" spans="1:27">
      <c r="A70" s="42">
        <v>-80.798888888888897</v>
      </c>
      <c r="B70" s="42">
        <v>46.625</v>
      </c>
      <c r="C70" s="43">
        <v>348</v>
      </c>
      <c r="D70">
        <v>6068150</v>
      </c>
      <c r="E70">
        <v>1982</v>
      </c>
      <c r="F70">
        <v>3</v>
      </c>
      <c r="G70">
        <v>9</v>
      </c>
      <c r="H70" s="41">
        <v>-4.5999999999999996</v>
      </c>
      <c r="I70" s="41">
        <v>-20.9</v>
      </c>
      <c r="J70" s="41">
        <v>1</v>
      </c>
      <c r="K70" s="1">
        <f t="shared" si="5"/>
        <v>-12.75</v>
      </c>
      <c r="L70" s="68">
        <f t="shared" si="4"/>
        <v>68</v>
      </c>
      <c r="Q70" s="1">
        <f t="shared" si="2"/>
        <v>-13.440000000000001</v>
      </c>
      <c r="R70" s="1">
        <f t="shared" si="3"/>
        <v>-14.456250000000002</v>
      </c>
      <c r="Z70" s="7"/>
      <c r="AA70">
        <v>0</v>
      </c>
    </row>
    <row r="71" spans="1:27">
      <c r="A71" s="42">
        <v>-80.798888888888897</v>
      </c>
      <c r="B71" s="42">
        <v>46.625</v>
      </c>
      <c r="C71" s="43">
        <v>348</v>
      </c>
      <c r="D71">
        <v>6068150</v>
      </c>
      <c r="E71">
        <v>1982</v>
      </c>
      <c r="F71">
        <v>3</v>
      </c>
      <c r="G71">
        <v>10</v>
      </c>
      <c r="H71" s="41">
        <v>-2.8</v>
      </c>
      <c r="I71" s="41">
        <v>-13.8</v>
      </c>
      <c r="J71" s="41">
        <v>0</v>
      </c>
      <c r="K71" s="1">
        <f t="shared" si="5"/>
        <v>-8.3000000000000007</v>
      </c>
      <c r="L71" s="68">
        <f t="shared" si="4"/>
        <v>69</v>
      </c>
      <c r="Q71" s="1">
        <f t="shared" si="2"/>
        <v>-13.289999999999997</v>
      </c>
      <c r="R71" s="1">
        <f t="shared" si="3"/>
        <v>-13.506250000000001</v>
      </c>
      <c r="Z71" s="7"/>
      <c r="AA71">
        <v>0</v>
      </c>
    </row>
    <row r="72" spans="1:27">
      <c r="A72" s="42">
        <v>-80.798888888888897</v>
      </c>
      <c r="B72" s="42">
        <v>46.625</v>
      </c>
      <c r="C72" s="43">
        <v>348</v>
      </c>
      <c r="D72">
        <v>6068150</v>
      </c>
      <c r="E72">
        <v>1982</v>
      </c>
      <c r="F72">
        <v>3</v>
      </c>
      <c r="G72">
        <v>11</v>
      </c>
      <c r="H72" s="41">
        <v>2.2000000000000002</v>
      </c>
      <c r="I72" s="41">
        <v>-3.1</v>
      </c>
      <c r="J72" s="41">
        <v>0.3</v>
      </c>
      <c r="K72" s="1">
        <f t="shared" si="5"/>
        <v>-0.44999999999999996</v>
      </c>
      <c r="L72" s="68">
        <f t="shared" si="4"/>
        <v>70</v>
      </c>
      <c r="Q72" s="1">
        <f t="shared" ref="Q72:Q135" si="6">AVERAGE(H68:I72)</f>
        <v>-11.359999999999998</v>
      </c>
      <c r="R72" s="1">
        <f t="shared" si="3"/>
        <v>-11.218750000000002</v>
      </c>
      <c r="Z72" s="7"/>
      <c r="AA72">
        <v>0</v>
      </c>
    </row>
    <row r="73" spans="1:27">
      <c r="A73" s="42">
        <v>-80.798888888888897</v>
      </c>
      <c r="B73" s="42">
        <v>46.625</v>
      </c>
      <c r="C73" s="43">
        <v>348</v>
      </c>
      <c r="D73">
        <v>6068150</v>
      </c>
      <c r="E73">
        <v>1982</v>
      </c>
      <c r="F73">
        <v>3</v>
      </c>
      <c r="G73">
        <v>12</v>
      </c>
      <c r="H73" s="41">
        <v>3.6</v>
      </c>
      <c r="I73" s="41">
        <v>-4.5999999999999996</v>
      </c>
      <c r="J73" s="41">
        <v>0</v>
      </c>
      <c r="K73" s="1">
        <f t="shared" si="5"/>
        <v>-0.49999999999999978</v>
      </c>
      <c r="L73" s="68">
        <f t="shared" si="4"/>
        <v>71</v>
      </c>
      <c r="Q73" s="1">
        <f t="shared" si="6"/>
        <v>-8.629999999999999</v>
      </c>
      <c r="R73" s="1">
        <f t="shared" si="3"/>
        <v>-9.5562500000000021</v>
      </c>
      <c r="Z73" s="7"/>
      <c r="AA73">
        <v>0</v>
      </c>
    </row>
    <row r="74" spans="1:27">
      <c r="A74" s="42">
        <v>-80.798888888888897</v>
      </c>
      <c r="B74" s="42">
        <v>46.625</v>
      </c>
      <c r="C74" s="43">
        <v>348</v>
      </c>
      <c r="D74">
        <v>6068150</v>
      </c>
      <c r="E74">
        <v>1982</v>
      </c>
      <c r="F74">
        <v>3</v>
      </c>
      <c r="G74">
        <v>13</v>
      </c>
      <c r="H74" s="41">
        <v>4.5999999999999996</v>
      </c>
      <c r="I74" s="41">
        <v>-4.0999999999999996</v>
      </c>
      <c r="J74" s="41">
        <v>17.5</v>
      </c>
      <c r="K74" s="1">
        <f t="shared" si="5"/>
        <v>0.25</v>
      </c>
      <c r="L74" s="68">
        <f t="shared" si="4"/>
        <v>72</v>
      </c>
      <c r="Q74" s="1">
        <f t="shared" si="6"/>
        <v>-4.3499999999999996</v>
      </c>
      <c r="R74" s="1">
        <f t="shared" si="3"/>
        <v>-8.3937499999999989</v>
      </c>
      <c r="Z74" s="7"/>
      <c r="AA74">
        <v>0</v>
      </c>
    </row>
    <row r="75" spans="1:27">
      <c r="A75" s="42">
        <v>-80.798888888888897</v>
      </c>
      <c r="B75" s="42">
        <v>46.625</v>
      </c>
      <c r="C75" s="43">
        <v>348</v>
      </c>
      <c r="D75">
        <v>6068150</v>
      </c>
      <c r="E75">
        <v>1982</v>
      </c>
      <c r="F75">
        <v>3</v>
      </c>
      <c r="G75">
        <v>14</v>
      </c>
      <c r="H75" s="41">
        <v>2.2999999999999998</v>
      </c>
      <c r="I75" s="41">
        <v>-7.3</v>
      </c>
      <c r="J75" s="41">
        <v>0</v>
      </c>
      <c r="K75" s="1">
        <f t="shared" si="5"/>
        <v>-2.5</v>
      </c>
      <c r="L75" s="68">
        <f t="shared" si="4"/>
        <v>73</v>
      </c>
      <c r="Q75" s="1">
        <f t="shared" si="6"/>
        <v>-2.3000000000000003</v>
      </c>
      <c r="R75" s="1">
        <f t="shared" ref="R75:R138" si="7">AVERAGE(H68:I75)</f>
        <v>-7.4437499999999988</v>
      </c>
      <c r="Z75" s="7"/>
      <c r="AA75">
        <v>0</v>
      </c>
    </row>
    <row r="76" spans="1:27">
      <c r="A76" s="42">
        <v>-80.798888888888897</v>
      </c>
      <c r="B76" s="42">
        <v>46.625</v>
      </c>
      <c r="C76" s="43">
        <v>348</v>
      </c>
      <c r="D76">
        <v>6068150</v>
      </c>
      <c r="E76">
        <v>1982</v>
      </c>
      <c r="F76">
        <v>3</v>
      </c>
      <c r="G76">
        <v>15</v>
      </c>
      <c r="H76" s="41">
        <v>3.8</v>
      </c>
      <c r="I76" s="41">
        <v>-9.9</v>
      </c>
      <c r="J76" s="41">
        <v>0</v>
      </c>
      <c r="K76" s="1">
        <f t="shared" si="5"/>
        <v>-3.0500000000000003</v>
      </c>
      <c r="L76" s="68">
        <f t="shared" si="4"/>
        <v>74</v>
      </c>
      <c r="Q76" s="1">
        <f t="shared" si="6"/>
        <v>-1.25</v>
      </c>
      <c r="R76" s="1">
        <f t="shared" si="7"/>
        <v>-6.0562499999999995</v>
      </c>
      <c r="Z76" s="7"/>
      <c r="AA76">
        <v>0</v>
      </c>
    </row>
    <row r="77" spans="1:27">
      <c r="A77" s="42">
        <v>-80.798888888888897</v>
      </c>
      <c r="B77" s="42">
        <v>46.625</v>
      </c>
      <c r="C77" s="43">
        <v>348</v>
      </c>
      <c r="D77">
        <v>6068150</v>
      </c>
      <c r="E77">
        <v>1982</v>
      </c>
      <c r="F77">
        <v>3</v>
      </c>
      <c r="G77">
        <v>16</v>
      </c>
      <c r="H77" s="41">
        <v>3</v>
      </c>
      <c r="I77" s="41">
        <v>-5.2</v>
      </c>
      <c r="J77" s="41">
        <v>4.7</v>
      </c>
      <c r="K77" s="1">
        <f t="shared" si="5"/>
        <v>-1.1000000000000001</v>
      </c>
      <c r="L77" s="68">
        <f t="shared" si="4"/>
        <v>75</v>
      </c>
      <c r="Q77" s="1">
        <f t="shared" si="6"/>
        <v>-1.3800000000000001</v>
      </c>
      <c r="R77" s="1">
        <f t="shared" si="7"/>
        <v>-3.5500000000000003</v>
      </c>
      <c r="Z77" s="7"/>
      <c r="AA77">
        <v>0</v>
      </c>
    </row>
    <row r="78" spans="1:27">
      <c r="A78" s="42">
        <v>-80.798888888888897</v>
      </c>
      <c r="B78" s="42">
        <v>46.625</v>
      </c>
      <c r="C78" s="43">
        <v>348</v>
      </c>
      <c r="D78">
        <v>6068150</v>
      </c>
      <c r="E78">
        <v>1982</v>
      </c>
      <c r="F78">
        <v>3</v>
      </c>
      <c r="G78">
        <v>17</v>
      </c>
      <c r="H78" s="41">
        <v>5.7</v>
      </c>
      <c r="I78" s="41">
        <v>-2.2000000000000002</v>
      </c>
      <c r="J78" s="41">
        <v>1</v>
      </c>
      <c r="K78" s="1">
        <f t="shared" si="5"/>
        <v>1.75</v>
      </c>
      <c r="L78" s="68">
        <f t="shared" si="4"/>
        <v>76</v>
      </c>
      <c r="Q78" s="1">
        <f t="shared" si="6"/>
        <v>-0.93</v>
      </c>
      <c r="R78" s="1">
        <f t="shared" si="7"/>
        <v>-1.7375</v>
      </c>
      <c r="Z78" s="7"/>
      <c r="AA78">
        <v>0</v>
      </c>
    </row>
    <row r="79" spans="1:27">
      <c r="A79" s="42">
        <v>-80.798888888888897</v>
      </c>
      <c r="B79" s="42">
        <v>46.625</v>
      </c>
      <c r="C79" s="43">
        <v>348</v>
      </c>
      <c r="D79">
        <v>6068150</v>
      </c>
      <c r="E79">
        <v>1982</v>
      </c>
      <c r="F79">
        <v>3</v>
      </c>
      <c r="G79">
        <v>18</v>
      </c>
      <c r="H79" s="41">
        <v>1.1000000000000001</v>
      </c>
      <c r="I79" s="41">
        <v>-2.6</v>
      </c>
      <c r="J79" s="41">
        <v>5.2</v>
      </c>
      <c r="K79" s="1">
        <f t="shared" si="5"/>
        <v>-0.75</v>
      </c>
      <c r="L79" s="68">
        <f t="shared" si="4"/>
        <v>77</v>
      </c>
      <c r="Q79" s="1">
        <f t="shared" si="6"/>
        <v>-1.1300000000000001</v>
      </c>
      <c r="R79" s="1">
        <f t="shared" si="7"/>
        <v>-0.79374999999999996</v>
      </c>
      <c r="Z79" s="7"/>
      <c r="AA79">
        <v>0</v>
      </c>
    </row>
    <row r="80" spans="1:27">
      <c r="A80" s="42">
        <v>-80.798888888888897</v>
      </c>
      <c r="B80" s="42">
        <v>46.625</v>
      </c>
      <c r="C80" s="43">
        <v>348</v>
      </c>
      <c r="D80">
        <v>6068150</v>
      </c>
      <c r="E80">
        <v>1982</v>
      </c>
      <c r="F80">
        <v>3</v>
      </c>
      <c r="G80">
        <v>19</v>
      </c>
      <c r="H80" s="41">
        <v>0</v>
      </c>
      <c r="I80" s="41">
        <v>-10.7</v>
      </c>
      <c r="J80" s="41">
        <v>0</v>
      </c>
      <c r="K80" s="1">
        <f t="shared" si="5"/>
        <v>-5.35</v>
      </c>
      <c r="L80" s="68">
        <f t="shared" si="4"/>
        <v>78</v>
      </c>
      <c r="Q80" s="1">
        <f t="shared" si="6"/>
        <v>-1.7</v>
      </c>
      <c r="R80" s="1">
        <f t="shared" si="7"/>
        <v>-1.40625</v>
      </c>
      <c r="Z80" s="7"/>
      <c r="AA80">
        <v>0</v>
      </c>
    </row>
    <row r="81" spans="1:27">
      <c r="A81" s="42">
        <v>-80.798888888888897</v>
      </c>
      <c r="B81" s="42">
        <v>46.625</v>
      </c>
      <c r="C81" s="43">
        <v>348</v>
      </c>
      <c r="D81">
        <v>6068150</v>
      </c>
      <c r="E81">
        <v>1982</v>
      </c>
      <c r="F81">
        <v>3</v>
      </c>
      <c r="G81">
        <v>20</v>
      </c>
      <c r="H81" s="41">
        <v>0</v>
      </c>
      <c r="I81" s="41">
        <v>-12.4</v>
      </c>
      <c r="J81" s="41">
        <v>0</v>
      </c>
      <c r="K81" s="1">
        <f t="shared" si="5"/>
        <v>-6.2</v>
      </c>
      <c r="L81" s="68">
        <f t="shared" si="4"/>
        <v>79</v>
      </c>
      <c r="Q81" s="1">
        <f t="shared" si="6"/>
        <v>-2.3299999999999996</v>
      </c>
      <c r="R81" s="1">
        <f t="shared" si="7"/>
        <v>-2.1187499999999999</v>
      </c>
      <c r="Z81" s="7"/>
      <c r="AA81">
        <v>0</v>
      </c>
    </row>
    <row r="82" spans="1:27">
      <c r="A82" s="42">
        <v>-80.798888888888897</v>
      </c>
      <c r="B82" s="42">
        <v>46.625</v>
      </c>
      <c r="C82" s="43">
        <v>348</v>
      </c>
      <c r="D82">
        <v>6068150</v>
      </c>
      <c r="E82">
        <v>1982</v>
      </c>
      <c r="F82">
        <v>3</v>
      </c>
      <c r="G82">
        <v>21</v>
      </c>
      <c r="H82" s="41">
        <v>4.2</v>
      </c>
      <c r="I82" s="41">
        <v>-4.2</v>
      </c>
      <c r="J82" s="41">
        <v>0</v>
      </c>
      <c r="K82" s="1">
        <f t="shared" si="5"/>
        <v>0</v>
      </c>
      <c r="L82" s="68">
        <f t="shared" si="4"/>
        <v>80</v>
      </c>
      <c r="Q82" s="1">
        <f t="shared" si="6"/>
        <v>-2.1100000000000003</v>
      </c>
      <c r="R82" s="1">
        <f t="shared" si="7"/>
        <v>-2.15</v>
      </c>
      <c r="Z82" s="7"/>
      <c r="AA82">
        <v>0</v>
      </c>
    </row>
    <row r="83" spans="1:27">
      <c r="A83" s="42">
        <v>-80.798888888888897</v>
      </c>
      <c r="B83" s="42">
        <v>46.625</v>
      </c>
      <c r="C83" s="43">
        <v>348</v>
      </c>
      <c r="D83">
        <v>6068150</v>
      </c>
      <c r="E83">
        <v>1982</v>
      </c>
      <c r="F83">
        <v>3</v>
      </c>
      <c r="G83">
        <v>22</v>
      </c>
      <c r="H83" s="41">
        <v>1.4</v>
      </c>
      <c r="I83" s="41">
        <v>-7.8</v>
      </c>
      <c r="J83" s="41">
        <v>0</v>
      </c>
      <c r="K83" s="1">
        <f t="shared" si="5"/>
        <v>-3.2</v>
      </c>
      <c r="L83" s="68">
        <f t="shared" si="4"/>
        <v>81</v>
      </c>
      <c r="Q83" s="1">
        <f t="shared" si="6"/>
        <v>-3.1000000000000005</v>
      </c>
      <c r="R83" s="1">
        <f t="shared" si="7"/>
        <v>-2.2374999999999998</v>
      </c>
      <c r="Z83" s="7"/>
      <c r="AA83">
        <v>0</v>
      </c>
    </row>
    <row r="84" spans="1:27">
      <c r="A84" s="42">
        <v>-80.798888888888897</v>
      </c>
      <c r="B84" s="42">
        <v>46.625</v>
      </c>
      <c r="C84" s="43">
        <v>348</v>
      </c>
      <c r="D84">
        <v>6068150</v>
      </c>
      <c r="E84">
        <v>1982</v>
      </c>
      <c r="F84">
        <v>3</v>
      </c>
      <c r="G84">
        <v>23</v>
      </c>
      <c r="H84" s="41">
        <v>2</v>
      </c>
      <c r="I84" s="41">
        <v>-9.5</v>
      </c>
      <c r="J84" s="41">
        <v>0</v>
      </c>
      <c r="K84" s="1">
        <f t="shared" si="5"/>
        <v>-3.75</v>
      </c>
      <c r="L84" s="68">
        <f t="shared" si="4"/>
        <v>82</v>
      </c>
      <c r="Q84" s="1">
        <f t="shared" si="6"/>
        <v>-3.7</v>
      </c>
      <c r="R84" s="1">
        <f t="shared" si="7"/>
        <v>-2.3250000000000002</v>
      </c>
      <c r="Z84" s="7"/>
      <c r="AA84">
        <v>0</v>
      </c>
    </row>
    <row r="85" spans="1:27">
      <c r="A85" s="42">
        <v>-80.798888888888897</v>
      </c>
      <c r="B85" s="42">
        <v>46.625</v>
      </c>
      <c r="C85" s="43">
        <v>348</v>
      </c>
      <c r="D85">
        <v>6068150</v>
      </c>
      <c r="E85">
        <v>1982</v>
      </c>
      <c r="F85">
        <v>3</v>
      </c>
      <c r="G85">
        <v>24</v>
      </c>
      <c r="H85" s="41">
        <v>2.1</v>
      </c>
      <c r="I85" s="41">
        <v>-2</v>
      </c>
      <c r="J85" s="41">
        <v>4.9000000000000004</v>
      </c>
      <c r="K85" s="1">
        <f t="shared" si="5"/>
        <v>5.0000000000000044E-2</v>
      </c>
      <c r="L85" s="68">
        <f t="shared" si="4"/>
        <v>83</v>
      </c>
      <c r="Q85" s="1">
        <f t="shared" si="6"/>
        <v>-2.6199999999999997</v>
      </c>
      <c r="R85" s="1">
        <f t="shared" si="7"/>
        <v>-2.1812499999999999</v>
      </c>
      <c r="Z85" s="7"/>
      <c r="AA85">
        <v>0</v>
      </c>
    </row>
    <row r="86" spans="1:27">
      <c r="A86" s="42">
        <v>-80.798888888888897</v>
      </c>
      <c r="B86" s="42">
        <v>46.625</v>
      </c>
      <c r="C86" s="43">
        <v>348</v>
      </c>
      <c r="D86">
        <v>6068150</v>
      </c>
      <c r="E86">
        <v>1982</v>
      </c>
      <c r="F86">
        <v>3</v>
      </c>
      <c r="G86">
        <v>25</v>
      </c>
      <c r="H86" s="41">
        <v>2</v>
      </c>
      <c r="I86" s="41">
        <v>-7.8</v>
      </c>
      <c r="J86" s="41">
        <v>1.4</v>
      </c>
      <c r="K86" s="1">
        <f t="shared" si="5"/>
        <v>-2.9</v>
      </c>
      <c r="L86" s="68">
        <f t="shared" si="4"/>
        <v>84</v>
      </c>
      <c r="Q86" s="1">
        <f t="shared" si="6"/>
        <v>-1.9600000000000002</v>
      </c>
      <c r="R86" s="1">
        <f t="shared" si="7"/>
        <v>-2.7624999999999997</v>
      </c>
      <c r="Z86" s="7"/>
      <c r="AA86">
        <v>0</v>
      </c>
    </row>
    <row r="87" spans="1:27">
      <c r="A87" s="42">
        <v>-80.798888888888897</v>
      </c>
      <c r="B87" s="42">
        <v>46.625</v>
      </c>
      <c r="C87" s="43">
        <v>348</v>
      </c>
      <c r="D87">
        <v>6068150</v>
      </c>
      <c r="E87">
        <v>1982</v>
      </c>
      <c r="F87">
        <v>3</v>
      </c>
      <c r="G87">
        <v>26</v>
      </c>
      <c r="H87" s="41">
        <v>-7.8</v>
      </c>
      <c r="I87" s="41">
        <v>-15.3</v>
      </c>
      <c r="J87" s="41">
        <v>0.2</v>
      </c>
      <c r="K87" s="1">
        <f t="shared" si="5"/>
        <v>-11.55</v>
      </c>
      <c r="L87" s="68">
        <f t="shared" si="4"/>
        <v>85</v>
      </c>
      <c r="Q87" s="1">
        <f t="shared" si="6"/>
        <v>-4.2700000000000005</v>
      </c>
      <c r="R87" s="1">
        <f t="shared" si="7"/>
        <v>-4.1124999999999998</v>
      </c>
      <c r="Z87" s="7"/>
      <c r="AA87">
        <v>0</v>
      </c>
    </row>
    <row r="88" spans="1:27">
      <c r="A88" s="42">
        <v>-80.798888888888897</v>
      </c>
      <c r="B88" s="42">
        <v>46.625</v>
      </c>
      <c r="C88" s="43">
        <v>348</v>
      </c>
      <c r="D88">
        <v>6068150</v>
      </c>
      <c r="E88">
        <v>1982</v>
      </c>
      <c r="F88">
        <v>3</v>
      </c>
      <c r="G88">
        <v>27</v>
      </c>
      <c r="H88" s="41">
        <v>-7.7</v>
      </c>
      <c r="I88" s="41">
        <v>-19.600000000000001</v>
      </c>
      <c r="J88" s="41">
        <v>0</v>
      </c>
      <c r="K88" s="1">
        <f t="shared" si="5"/>
        <v>-13.65</v>
      </c>
      <c r="L88" s="68">
        <f t="shared" si="4"/>
        <v>86</v>
      </c>
      <c r="Q88" s="1">
        <f t="shared" si="6"/>
        <v>-6.36</v>
      </c>
      <c r="R88" s="1">
        <f t="shared" si="7"/>
        <v>-5.15</v>
      </c>
      <c r="Z88" s="7"/>
      <c r="AA88">
        <v>0</v>
      </c>
    </row>
    <row r="89" spans="1:27">
      <c r="A89" s="42">
        <v>-80.798888888888897</v>
      </c>
      <c r="B89" s="42">
        <v>46.625</v>
      </c>
      <c r="C89" s="43">
        <v>348</v>
      </c>
      <c r="D89">
        <v>6068150</v>
      </c>
      <c r="E89">
        <v>1982</v>
      </c>
      <c r="F89">
        <v>3</v>
      </c>
      <c r="G89">
        <v>28</v>
      </c>
      <c r="H89" s="41">
        <v>0.3</v>
      </c>
      <c r="I89" s="41">
        <v>-17.2</v>
      </c>
      <c r="J89" s="41">
        <v>0</v>
      </c>
      <c r="K89" s="1">
        <f t="shared" si="5"/>
        <v>-8.4499999999999993</v>
      </c>
      <c r="L89" s="68">
        <f t="shared" si="4"/>
        <v>87</v>
      </c>
      <c r="Q89" s="1">
        <f t="shared" si="6"/>
        <v>-7.3</v>
      </c>
      <c r="R89" s="1">
        <f t="shared" si="7"/>
        <v>-5.4312500000000004</v>
      </c>
      <c r="Z89" s="7"/>
      <c r="AA89">
        <v>4</v>
      </c>
    </row>
    <row r="90" spans="1:27">
      <c r="A90" s="42">
        <v>-80.798888888888897</v>
      </c>
      <c r="B90" s="42">
        <v>46.625</v>
      </c>
      <c r="C90" s="43">
        <v>348</v>
      </c>
      <c r="D90">
        <v>6068150</v>
      </c>
      <c r="E90">
        <v>1982</v>
      </c>
      <c r="F90">
        <v>3</v>
      </c>
      <c r="G90">
        <v>29</v>
      </c>
      <c r="H90" s="41">
        <v>3.6</v>
      </c>
      <c r="I90" s="41">
        <v>-2.5</v>
      </c>
      <c r="J90" s="41">
        <v>0</v>
      </c>
      <c r="K90" s="1">
        <f t="shared" si="5"/>
        <v>0.55000000000000004</v>
      </c>
      <c r="L90" s="68">
        <f t="shared" si="4"/>
        <v>88</v>
      </c>
      <c r="Q90" s="1">
        <f t="shared" si="6"/>
        <v>-7.2000000000000011</v>
      </c>
      <c r="R90" s="1">
        <f t="shared" si="7"/>
        <v>-5.3625000000000007</v>
      </c>
      <c r="Z90" s="7"/>
      <c r="AA90">
        <v>0</v>
      </c>
    </row>
    <row r="91" spans="1:27">
      <c r="A91" s="42">
        <v>-80.798888888888897</v>
      </c>
      <c r="B91" s="42">
        <v>46.625</v>
      </c>
      <c r="C91" s="43">
        <v>348</v>
      </c>
      <c r="D91">
        <v>6068150</v>
      </c>
      <c r="E91">
        <v>1982</v>
      </c>
      <c r="F91">
        <v>3</v>
      </c>
      <c r="G91">
        <v>30</v>
      </c>
      <c r="H91" s="41">
        <v>5.7</v>
      </c>
      <c r="I91" s="41">
        <v>-4.2</v>
      </c>
      <c r="J91" s="41">
        <v>16.600000000000001</v>
      </c>
      <c r="K91" s="1">
        <f t="shared" si="5"/>
        <v>0.75</v>
      </c>
      <c r="L91" s="68">
        <f t="shared" si="4"/>
        <v>89</v>
      </c>
      <c r="Q91" s="1">
        <f t="shared" si="6"/>
        <v>-6.4700000000000015</v>
      </c>
      <c r="R91" s="1">
        <f t="shared" si="7"/>
        <v>-4.8687500000000004</v>
      </c>
      <c r="Z91" s="7"/>
      <c r="AA91">
        <v>1</v>
      </c>
    </row>
    <row r="92" spans="1:27">
      <c r="A92" s="42">
        <v>-80.798888888888897</v>
      </c>
      <c r="B92" s="42">
        <v>46.625</v>
      </c>
      <c r="C92" s="43">
        <v>348</v>
      </c>
      <c r="D92">
        <v>6068150</v>
      </c>
      <c r="E92">
        <v>1982</v>
      </c>
      <c r="F92">
        <v>3</v>
      </c>
      <c r="G92">
        <v>31</v>
      </c>
      <c r="H92" s="41">
        <v>7.9</v>
      </c>
      <c r="I92" s="41">
        <v>1</v>
      </c>
      <c r="J92" s="41">
        <v>0</v>
      </c>
      <c r="K92" s="1">
        <f t="shared" si="5"/>
        <v>4.45</v>
      </c>
      <c r="L92" s="68">
        <f t="shared" si="4"/>
        <v>90</v>
      </c>
      <c r="Q92" s="1">
        <f t="shared" si="6"/>
        <v>-3.2700000000000005</v>
      </c>
      <c r="R92" s="1">
        <f t="shared" si="7"/>
        <v>-3.8437500000000004</v>
      </c>
      <c r="Z92" s="7"/>
      <c r="AA92">
        <v>1</v>
      </c>
    </row>
    <row r="93" spans="1:27">
      <c r="A93" s="42">
        <v>-80.798888888888897</v>
      </c>
      <c r="B93" s="42">
        <v>46.625</v>
      </c>
      <c r="C93" s="43">
        <v>348</v>
      </c>
      <c r="D93">
        <v>6068150</v>
      </c>
      <c r="E93">
        <v>1982</v>
      </c>
      <c r="F93">
        <v>4</v>
      </c>
      <c r="G93">
        <v>1</v>
      </c>
      <c r="H93" s="41">
        <v>1.3</v>
      </c>
      <c r="I93" s="41">
        <v>-7.9</v>
      </c>
      <c r="J93" s="41">
        <v>0</v>
      </c>
      <c r="K93" s="1">
        <f t="shared" si="5"/>
        <v>-3.3000000000000003</v>
      </c>
      <c r="L93" s="68">
        <f t="shared" si="4"/>
        <v>91</v>
      </c>
      <c r="Q93" s="1">
        <f t="shared" si="6"/>
        <v>-1.1999999999999997</v>
      </c>
      <c r="R93" s="1">
        <f t="shared" si="7"/>
        <v>-4.2625000000000011</v>
      </c>
      <c r="S93" s="1"/>
      <c r="Z93" s="7"/>
      <c r="AA93">
        <v>0</v>
      </c>
    </row>
    <row r="94" spans="1:27">
      <c r="A94" s="42">
        <v>-80.798888888888897</v>
      </c>
      <c r="B94" s="42">
        <v>46.625</v>
      </c>
      <c r="C94" s="43">
        <v>348</v>
      </c>
      <c r="D94">
        <v>6068150</v>
      </c>
      <c r="E94">
        <v>1982</v>
      </c>
      <c r="F94">
        <v>4</v>
      </c>
      <c r="G94">
        <v>2</v>
      </c>
      <c r="H94" s="41">
        <v>-0.3</v>
      </c>
      <c r="I94" s="41">
        <v>-11.4</v>
      </c>
      <c r="J94" s="41">
        <v>0</v>
      </c>
      <c r="K94" s="1">
        <f t="shared" si="5"/>
        <v>-5.8500000000000005</v>
      </c>
      <c r="L94" s="68">
        <f t="shared" si="4"/>
        <v>92</v>
      </c>
      <c r="Q94" s="1">
        <f t="shared" si="6"/>
        <v>-0.67999999999999994</v>
      </c>
      <c r="R94" s="1">
        <f t="shared" si="7"/>
        <v>-4.6312500000000014</v>
      </c>
      <c r="S94" s="1"/>
      <c r="Z94" s="7"/>
      <c r="AA94">
        <v>0</v>
      </c>
    </row>
    <row r="95" spans="1:27">
      <c r="A95" s="42">
        <v>-80.798888888888897</v>
      </c>
      <c r="B95" s="42">
        <v>46.625</v>
      </c>
      <c r="C95" s="43">
        <v>348</v>
      </c>
      <c r="D95">
        <v>6068150</v>
      </c>
      <c r="E95">
        <v>1982</v>
      </c>
      <c r="F95">
        <v>4</v>
      </c>
      <c r="G95">
        <v>3</v>
      </c>
      <c r="H95" s="41">
        <v>4</v>
      </c>
      <c r="I95" s="41">
        <v>-3.4</v>
      </c>
      <c r="J95" s="41">
        <v>11.6</v>
      </c>
      <c r="K95" s="1">
        <f t="shared" si="5"/>
        <v>0.30000000000000004</v>
      </c>
      <c r="L95" s="68">
        <f t="shared" si="4"/>
        <v>93</v>
      </c>
      <c r="Q95" s="1">
        <f t="shared" si="6"/>
        <v>-0.72999999999999987</v>
      </c>
      <c r="R95" s="1">
        <f t="shared" si="7"/>
        <v>-3.15</v>
      </c>
      <c r="S95" s="1"/>
      <c r="Z95" s="7"/>
      <c r="AA95">
        <v>0</v>
      </c>
    </row>
    <row r="96" spans="1:27">
      <c r="A96" s="42">
        <v>-80.798888888888897</v>
      </c>
      <c r="B96" s="42">
        <v>46.625</v>
      </c>
      <c r="C96" s="43">
        <v>348</v>
      </c>
      <c r="D96">
        <v>6068150</v>
      </c>
      <c r="E96">
        <v>1982</v>
      </c>
      <c r="F96">
        <v>4</v>
      </c>
      <c r="G96">
        <v>4</v>
      </c>
      <c r="H96" s="41">
        <v>-3.3</v>
      </c>
      <c r="I96" s="41">
        <v>-16.7</v>
      </c>
      <c r="J96" s="41">
        <v>5.9</v>
      </c>
      <c r="K96" s="1">
        <f t="shared" si="5"/>
        <v>-10</v>
      </c>
      <c r="L96" s="68">
        <f t="shared" si="4"/>
        <v>94</v>
      </c>
      <c r="Q96" s="1">
        <f t="shared" si="6"/>
        <v>-2.88</v>
      </c>
      <c r="R96" s="1">
        <f t="shared" si="7"/>
        <v>-2.6937499999999996</v>
      </c>
      <c r="S96" s="1"/>
      <c r="Z96" s="7"/>
      <c r="AA96">
        <v>0</v>
      </c>
    </row>
    <row r="97" spans="1:27">
      <c r="A97" s="42">
        <v>-80.798888888888897</v>
      </c>
      <c r="B97" s="42">
        <v>46.625</v>
      </c>
      <c r="C97" s="43">
        <v>348</v>
      </c>
      <c r="D97">
        <v>6068150</v>
      </c>
      <c r="E97">
        <v>1982</v>
      </c>
      <c r="F97">
        <v>4</v>
      </c>
      <c r="G97">
        <v>5</v>
      </c>
      <c r="H97" s="41">
        <v>-6.9</v>
      </c>
      <c r="I97" s="41">
        <v>-18.399999999999999</v>
      </c>
      <c r="J97" s="41">
        <v>0</v>
      </c>
      <c r="K97" s="1">
        <f t="shared" si="5"/>
        <v>-12.649999999999999</v>
      </c>
      <c r="L97" s="68">
        <f t="shared" si="4"/>
        <v>95</v>
      </c>
      <c r="Q97" s="1">
        <f t="shared" si="6"/>
        <v>-6.3</v>
      </c>
      <c r="R97" s="1">
        <f t="shared" si="7"/>
        <v>-3.21875</v>
      </c>
      <c r="Z97" s="7"/>
      <c r="AA97">
        <v>0</v>
      </c>
    </row>
    <row r="98" spans="1:27">
      <c r="A98" s="42">
        <v>-80.798888888888897</v>
      </c>
      <c r="B98" s="42">
        <v>46.625</v>
      </c>
      <c r="C98" s="43">
        <v>348</v>
      </c>
      <c r="D98">
        <v>6068150</v>
      </c>
      <c r="E98">
        <v>1982</v>
      </c>
      <c r="F98">
        <v>4</v>
      </c>
      <c r="G98">
        <v>6</v>
      </c>
      <c r="H98" s="41">
        <v>-8.3000000000000007</v>
      </c>
      <c r="I98" s="41">
        <v>-17.899999999999999</v>
      </c>
      <c r="J98" s="41">
        <v>0</v>
      </c>
      <c r="K98" s="1">
        <f t="shared" si="5"/>
        <v>-13.1</v>
      </c>
      <c r="L98" s="68">
        <f t="shared" si="4"/>
        <v>96</v>
      </c>
      <c r="Q98" s="1">
        <f t="shared" si="6"/>
        <v>-8.26</v>
      </c>
      <c r="R98" s="1">
        <f t="shared" si="7"/>
        <v>-4.9249999999999989</v>
      </c>
      <c r="Z98" s="7"/>
      <c r="AA98">
        <v>0</v>
      </c>
    </row>
    <row r="99" spans="1:27">
      <c r="A99" s="42">
        <v>-80.798888888888897</v>
      </c>
      <c r="B99" s="42">
        <v>46.625</v>
      </c>
      <c r="C99" s="43">
        <v>348</v>
      </c>
      <c r="D99">
        <v>6068150</v>
      </c>
      <c r="E99">
        <v>1982</v>
      </c>
      <c r="F99">
        <v>4</v>
      </c>
      <c r="G99">
        <v>7</v>
      </c>
      <c r="H99" s="41">
        <v>-2.4</v>
      </c>
      <c r="I99" s="41">
        <v>-18.600000000000001</v>
      </c>
      <c r="J99" s="41">
        <v>0</v>
      </c>
      <c r="K99" s="1">
        <f t="shared" si="5"/>
        <v>-10.5</v>
      </c>
      <c r="L99" s="68">
        <f t="shared" si="4"/>
        <v>97</v>
      </c>
      <c r="Q99" s="1">
        <f t="shared" si="6"/>
        <v>-9.1900000000000013</v>
      </c>
      <c r="R99" s="1">
        <f t="shared" si="7"/>
        <v>-6.3312499999999989</v>
      </c>
      <c r="Z99" s="7"/>
      <c r="AA99">
        <v>1</v>
      </c>
    </row>
    <row r="100" spans="1:27">
      <c r="A100" s="42">
        <v>-80.798888888888897</v>
      </c>
      <c r="B100" s="42">
        <v>46.625</v>
      </c>
      <c r="C100" s="43">
        <v>348</v>
      </c>
      <c r="D100">
        <v>6068150</v>
      </c>
      <c r="E100">
        <v>1982</v>
      </c>
      <c r="F100">
        <v>4</v>
      </c>
      <c r="G100">
        <v>8</v>
      </c>
      <c r="H100" s="41">
        <v>3.2</v>
      </c>
      <c r="I100" s="41">
        <v>-13.4</v>
      </c>
      <c r="J100" s="41">
        <v>0</v>
      </c>
      <c r="K100" s="1">
        <f t="shared" si="5"/>
        <v>-5.0999999999999996</v>
      </c>
      <c r="L100" s="68">
        <f t="shared" si="4"/>
        <v>98</v>
      </c>
      <c r="Q100" s="1">
        <f t="shared" si="6"/>
        <v>-10.27</v>
      </c>
      <c r="R100" s="1">
        <f t="shared" si="7"/>
        <v>-7.5249999999999995</v>
      </c>
      <c r="Z100" s="7"/>
      <c r="AA100">
        <v>10</v>
      </c>
    </row>
    <row r="101" spans="1:27">
      <c r="A101" s="42">
        <v>-80.798888888888897</v>
      </c>
      <c r="B101" s="42">
        <v>46.625</v>
      </c>
      <c r="C101" s="43">
        <v>348</v>
      </c>
      <c r="D101">
        <v>6068150</v>
      </c>
      <c r="E101">
        <v>1982</v>
      </c>
      <c r="F101">
        <v>4</v>
      </c>
      <c r="G101">
        <v>9</v>
      </c>
      <c r="H101" s="41">
        <v>5.3</v>
      </c>
      <c r="I101" s="41">
        <v>-7.4</v>
      </c>
      <c r="J101" s="41">
        <v>0</v>
      </c>
      <c r="K101" s="1">
        <f t="shared" si="5"/>
        <v>-1.0500000000000003</v>
      </c>
      <c r="L101" s="68">
        <f t="shared" si="4"/>
        <v>99</v>
      </c>
      <c r="Q101" s="1">
        <f t="shared" si="6"/>
        <v>-8.48</v>
      </c>
      <c r="R101" s="1">
        <f t="shared" si="7"/>
        <v>-7.2437500000000004</v>
      </c>
      <c r="Z101" s="7"/>
      <c r="AA101">
        <v>8</v>
      </c>
    </row>
    <row r="102" spans="1:27">
      <c r="A102" s="42">
        <v>-80.798888888888897</v>
      </c>
      <c r="B102" s="42">
        <v>46.625</v>
      </c>
      <c r="C102" s="43">
        <v>348</v>
      </c>
      <c r="D102">
        <v>6068150</v>
      </c>
      <c r="E102">
        <v>1982</v>
      </c>
      <c r="F102">
        <v>4</v>
      </c>
      <c r="G102">
        <v>10</v>
      </c>
      <c r="H102" s="41">
        <v>4.4000000000000004</v>
      </c>
      <c r="I102" s="41">
        <v>-4.3</v>
      </c>
      <c r="J102" s="41">
        <v>0.4</v>
      </c>
      <c r="K102" s="1">
        <f t="shared" si="5"/>
        <v>5.0000000000000266E-2</v>
      </c>
      <c r="L102" s="68">
        <f t="shared" si="4"/>
        <v>100</v>
      </c>
      <c r="Q102" s="1">
        <f>AVERAGE(H98:I102)</f>
        <v>-5.9399999999999995</v>
      </c>
      <c r="R102" s="1">
        <f t="shared" si="7"/>
        <v>-6.5062500000000005</v>
      </c>
      <c r="Z102" s="7"/>
      <c r="AA102">
        <v>1</v>
      </c>
    </row>
    <row r="103" spans="1:27">
      <c r="A103" s="42">
        <v>-80.798888888888897</v>
      </c>
      <c r="B103" s="42">
        <v>46.625</v>
      </c>
      <c r="C103" s="43">
        <v>348</v>
      </c>
      <c r="D103">
        <v>6068150</v>
      </c>
      <c r="E103">
        <v>1982</v>
      </c>
      <c r="F103">
        <v>4</v>
      </c>
      <c r="G103">
        <v>11</v>
      </c>
      <c r="H103" s="41">
        <v>3.8</v>
      </c>
      <c r="I103" s="41">
        <v>-3.9</v>
      </c>
      <c r="J103" s="41">
        <v>1</v>
      </c>
      <c r="K103" s="1">
        <f t="shared" si="5"/>
        <v>-5.0000000000000044E-2</v>
      </c>
      <c r="L103" s="68">
        <f t="shared" si="4"/>
        <v>101</v>
      </c>
      <c r="Q103" s="1">
        <f t="shared" si="6"/>
        <v>-3.3300000000000005</v>
      </c>
      <c r="R103" s="1">
        <f t="shared" si="7"/>
        <v>-6.5500000000000007</v>
      </c>
      <c r="Z103" s="7"/>
      <c r="AA103">
        <v>0</v>
      </c>
    </row>
    <row r="104" spans="1:27">
      <c r="A104" s="42">
        <v>-80.798888888888897</v>
      </c>
      <c r="B104" s="42">
        <v>46.625</v>
      </c>
      <c r="C104" s="43">
        <v>348</v>
      </c>
      <c r="D104">
        <v>6068150</v>
      </c>
      <c r="E104">
        <v>1982</v>
      </c>
      <c r="F104">
        <v>4</v>
      </c>
      <c r="G104">
        <v>12</v>
      </c>
      <c r="H104" s="41">
        <v>6</v>
      </c>
      <c r="I104" s="41">
        <v>-5.0999999999999996</v>
      </c>
      <c r="J104" s="41">
        <v>4</v>
      </c>
      <c r="K104" s="1">
        <f t="shared" si="5"/>
        <v>0.45000000000000018</v>
      </c>
      <c r="L104" s="68">
        <f t="shared" si="4"/>
        <v>102</v>
      </c>
      <c r="Q104" s="1">
        <f t="shared" si="6"/>
        <v>-1.1399999999999999</v>
      </c>
      <c r="R104" s="1">
        <f t="shared" si="7"/>
        <v>-5.2437500000000004</v>
      </c>
      <c r="Z104" s="7"/>
      <c r="AA104">
        <v>7</v>
      </c>
    </row>
    <row r="105" spans="1:27">
      <c r="A105" s="42">
        <v>-80.798888888888897</v>
      </c>
      <c r="B105" s="42">
        <v>46.625</v>
      </c>
      <c r="C105" s="43">
        <v>348</v>
      </c>
      <c r="D105">
        <v>6068150</v>
      </c>
      <c r="E105">
        <v>1982</v>
      </c>
      <c r="F105">
        <v>4</v>
      </c>
      <c r="G105">
        <v>13</v>
      </c>
      <c r="H105" s="41">
        <v>3.9</v>
      </c>
      <c r="I105" s="41">
        <v>-1.6</v>
      </c>
      <c r="J105" s="41">
        <v>13.9</v>
      </c>
      <c r="K105" s="1">
        <f t="shared" si="5"/>
        <v>1.1499999999999999</v>
      </c>
      <c r="L105" s="68">
        <f t="shared" si="4"/>
        <v>103</v>
      </c>
      <c r="Q105" s="35">
        <f t="shared" si="6"/>
        <v>0.11000000000000001</v>
      </c>
      <c r="R105" s="1">
        <f t="shared" si="7"/>
        <v>-3.5187500000000003</v>
      </c>
      <c r="S105" s="1"/>
      <c r="Z105" s="7"/>
      <c r="AA105">
        <v>0</v>
      </c>
    </row>
    <row r="106" spans="1:27">
      <c r="A106" s="42">
        <v>-80.798888888888897</v>
      </c>
      <c r="B106" s="42">
        <v>46.625</v>
      </c>
      <c r="C106" s="43">
        <v>348</v>
      </c>
      <c r="D106">
        <v>6068150</v>
      </c>
      <c r="E106">
        <v>1982</v>
      </c>
      <c r="F106">
        <v>4</v>
      </c>
      <c r="G106">
        <v>14</v>
      </c>
      <c r="H106" s="41">
        <v>6.2</v>
      </c>
      <c r="I106" s="41">
        <v>-3.1</v>
      </c>
      <c r="J106" s="41">
        <v>0</v>
      </c>
      <c r="K106" s="1">
        <f t="shared" si="5"/>
        <v>1.55</v>
      </c>
      <c r="L106" s="68">
        <f t="shared" si="4"/>
        <v>104</v>
      </c>
      <c r="Q106" s="1">
        <f t="shared" si="6"/>
        <v>0.63000000000000012</v>
      </c>
      <c r="R106" s="1">
        <f t="shared" si="7"/>
        <v>-1.6875000000000007</v>
      </c>
      <c r="S106" s="1"/>
      <c r="Z106" s="7"/>
      <c r="AA106">
        <v>5</v>
      </c>
    </row>
    <row r="107" spans="1:27">
      <c r="A107" s="42">
        <v>-80.798888888888897</v>
      </c>
      <c r="B107" s="42">
        <v>46.625</v>
      </c>
      <c r="C107" s="43">
        <v>348</v>
      </c>
      <c r="D107">
        <v>6068150</v>
      </c>
      <c r="E107">
        <v>1982</v>
      </c>
      <c r="F107">
        <v>4</v>
      </c>
      <c r="G107">
        <v>15</v>
      </c>
      <c r="H107" s="41">
        <v>9.1999999999999993</v>
      </c>
      <c r="I107" s="41">
        <v>-4</v>
      </c>
      <c r="J107" s="41">
        <v>0</v>
      </c>
      <c r="K107" s="1">
        <f t="shared" si="5"/>
        <v>2.5999999999999996</v>
      </c>
      <c r="L107" s="68">
        <f t="shared" ref="L107:L170" si="8">L106+1</f>
        <v>105</v>
      </c>
      <c r="Q107" s="1">
        <f t="shared" si="6"/>
        <v>1.1400000000000001</v>
      </c>
      <c r="R107" s="1">
        <f t="shared" si="7"/>
        <v>-4.9999999999999933E-2</v>
      </c>
      <c r="S107" s="1"/>
      <c r="Z107" s="7"/>
      <c r="AA107">
        <v>16</v>
      </c>
    </row>
    <row r="108" spans="1:27">
      <c r="A108" s="42">
        <v>-80.798888888888897</v>
      </c>
      <c r="B108" s="42">
        <v>46.625</v>
      </c>
      <c r="C108" s="43">
        <v>348</v>
      </c>
      <c r="D108">
        <v>6068150</v>
      </c>
      <c r="E108">
        <v>1982</v>
      </c>
      <c r="F108">
        <v>4</v>
      </c>
      <c r="G108">
        <v>16</v>
      </c>
      <c r="H108" s="41">
        <v>12.9</v>
      </c>
      <c r="I108" s="41">
        <v>3.3</v>
      </c>
      <c r="J108" s="41">
        <v>0.2</v>
      </c>
      <c r="K108" s="1">
        <f t="shared" si="5"/>
        <v>8.1</v>
      </c>
      <c r="L108" s="68">
        <f t="shared" si="8"/>
        <v>106</v>
      </c>
      <c r="Q108" s="1">
        <f t="shared" si="6"/>
        <v>2.77</v>
      </c>
      <c r="R108" s="1">
        <f t="shared" si="7"/>
        <v>1.6</v>
      </c>
      <c r="S108" s="1"/>
      <c r="W108" s="1"/>
      <c r="X108" s="1"/>
      <c r="Y108" s="1"/>
      <c r="Z108" s="7"/>
      <c r="AA108">
        <v>16</v>
      </c>
    </row>
    <row r="109" spans="1:27">
      <c r="A109" s="42">
        <v>-80.798888888888897</v>
      </c>
      <c r="B109" s="42">
        <v>46.625</v>
      </c>
      <c r="C109" s="43">
        <v>348</v>
      </c>
      <c r="D109">
        <v>6068150</v>
      </c>
      <c r="E109">
        <v>1982</v>
      </c>
      <c r="F109">
        <v>4</v>
      </c>
      <c r="G109">
        <v>17</v>
      </c>
      <c r="H109" s="41">
        <v>10.4</v>
      </c>
      <c r="I109" s="41">
        <v>-8.6999999999999993</v>
      </c>
      <c r="J109" s="41">
        <v>2.6</v>
      </c>
      <c r="K109" s="1">
        <f t="shared" si="5"/>
        <v>0.85000000000000053</v>
      </c>
      <c r="L109" s="68">
        <f t="shared" si="8"/>
        <v>107</v>
      </c>
      <c r="Q109" s="1">
        <f t="shared" si="6"/>
        <v>2.8500000000000005</v>
      </c>
      <c r="R109" s="1">
        <f t="shared" si="7"/>
        <v>1.8375000000000001</v>
      </c>
      <c r="S109" s="1"/>
      <c r="W109" s="1"/>
      <c r="X109" s="1"/>
      <c r="Y109" s="1"/>
      <c r="Z109" s="7"/>
      <c r="AA109">
        <v>26</v>
      </c>
    </row>
    <row r="110" spans="1:27">
      <c r="A110" s="42">
        <v>-80.798888888888897</v>
      </c>
      <c r="B110" s="42">
        <v>46.625</v>
      </c>
      <c r="C110" s="43">
        <v>348</v>
      </c>
      <c r="D110">
        <v>6068150</v>
      </c>
      <c r="E110">
        <v>1982</v>
      </c>
      <c r="F110">
        <v>4</v>
      </c>
      <c r="G110">
        <v>18</v>
      </c>
      <c r="H110" s="41">
        <v>5.2</v>
      </c>
      <c r="I110" s="41">
        <v>-9.1999999999999993</v>
      </c>
      <c r="J110" s="41">
        <v>0</v>
      </c>
      <c r="K110" s="1">
        <f t="shared" si="5"/>
        <v>-1.9999999999999996</v>
      </c>
      <c r="L110" s="68">
        <f t="shared" si="8"/>
        <v>108</v>
      </c>
      <c r="Q110" s="1">
        <f>AVERAGE(H106:I110)</f>
        <v>2.2199999999999998</v>
      </c>
      <c r="R110" s="1">
        <f t="shared" si="7"/>
        <v>1.58125</v>
      </c>
      <c r="S110" s="1"/>
      <c r="W110" s="1"/>
      <c r="X110" s="1"/>
      <c r="Y110" s="1"/>
      <c r="Z110" s="7"/>
      <c r="AA110">
        <v>12</v>
      </c>
    </row>
    <row r="111" spans="1:27">
      <c r="A111" s="42">
        <v>-80.798888888888897</v>
      </c>
      <c r="B111" s="42">
        <v>46.625</v>
      </c>
      <c r="C111" s="43">
        <v>348</v>
      </c>
      <c r="D111">
        <v>6068150</v>
      </c>
      <c r="E111">
        <v>1982</v>
      </c>
      <c r="F111">
        <v>4</v>
      </c>
      <c r="G111">
        <v>19</v>
      </c>
      <c r="H111" s="41">
        <v>1.6</v>
      </c>
      <c r="I111" s="41">
        <v>-3.2</v>
      </c>
      <c r="J111" s="41">
        <v>7.5</v>
      </c>
      <c r="K111" s="1">
        <f t="shared" si="5"/>
        <v>-0.8</v>
      </c>
      <c r="L111" s="68">
        <f t="shared" si="8"/>
        <v>109</v>
      </c>
      <c r="Q111" s="1">
        <f t="shared" si="6"/>
        <v>1.7500000000000007</v>
      </c>
      <c r="R111" s="1">
        <f t="shared" si="7"/>
        <v>1.4875000000000003</v>
      </c>
      <c r="S111" s="1"/>
      <c r="W111" s="1"/>
      <c r="X111" s="1"/>
      <c r="Y111" s="1"/>
      <c r="Z111" s="7"/>
      <c r="AA111">
        <v>0</v>
      </c>
    </row>
    <row r="112" spans="1:27">
      <c r="A112" s="42">
        <v>-80.798888888888897</v>
      </c>
      <c r="B112" s="42">
        <v>46.625</v>
      </c>
      <c r="C112" s="43">
        <v>348</v>
      </c>
      <c r="D112">
        <v>6068150</v>
      </c>
      <c r="E112">
        <v>1982</v>
      </c>
      <c r="F112">
        <v>4</v>
      </c>
      <c r="G112">
        <v>20</v>
      </c>
      <c r="H112" s="41">
        <v>-0.2</v>
      </c>
      <c r="I112" s="41">
        <v>-4.5</v>
      </c>
      <c r="J112" s="41">
        <v>9.4</v>
      </c>
      <c r="K112" s="1">
        <f t="shared" si="5"/>
        <v>-2.35</v>
      </c>
      <c r="L112" s="68">
        <f t="shared" si="8"/>
        <v>110</v>
      </c>
      <c r="Q112" s="1">
        <f t="shared" si="6"/>
        <v>0.76000000000000012</v>
      </c>
      <c r="R112" s="1">
        <f t="shared" si="7"/>
        <v>1.1375000000000004</v>
      </c>
      <c r="S112" s="1"/>
      <c r="W112" s="1"/>
      <c r="X112" s="1"/>
      <c r="Y112" s="1"/>
      <c r="Z112" s="7"/>
      <c r="AA112">
        <v>0</v>
      </c>
    </row>
    <row r="113" spans="1:27">
      <c r="A113" s="42">
        <v>-80.798888888888897</v>
      </c>
      <c r="B113" s="42">
        <v>46.625</v>
      </c>
      <c r="C113" s="43">
        <v>348</v>
      </c>
      <c r="D113">
        <v>6068150</v>
      </c>
      <c r="E113">
        <v>1982</v>
      </c>
      <c r="F113">
        <v>4</v>
      </c>
      <c r="G113">
        <v>21</v>
      </c>
      <c r="H113" s="41">
        <v>-0.8</v>
      </c>
      <c r="I113" s="41">
        <v>-8.5</v>
      </c>
      <c r="J113" s="41">
        <v>0</v>
      </c>
      <c r="K113" s="1">
        <f t="shared" si="5"/>
        <v>-4.6500000000000004</v>
      </c>
      <c r="L113" s="68">
        <f t="shared" si="8"/>
        <v>111</v>
      </c>
      <c r="Q113" s="18">
        <f t="shared" si="6"/>
        <v>-1.7899999999999998</v>
      </c>
      <c r="R113" s="1">
        <f t="shared" si="7"/>
        <v>0.41250000000000009</v>
      </c>
      <c r="S113" s="1"/>
      <c r="W113" s="1"/>
      <c r="X113" s="1"/>
      <c r="Y113" s="1"/>
      <c r="Z113" s="7"/>
      <c r="AA113">
        <v>0</v>
      </c>
    </row>
    <row r="114" spans="1:27">
      <c r="A114" s="42">
        <v>-80.798888888888897</v>
      </c>
      <c r="B114" s="42">
        <v>46.625</v>
      </c>
      <c r="C114" s="43">
        <v>348</v>
      </c>
      <c r="D114">
        <v>6068150</v>
      </c>
      <c r="E114">
        <v>1982</v>
      </c>
      <c r="F114">
        <v>4</v>
      </c>
      <c r="G114">
        <v>22</v>
      </c>
      <c r="H114" s="41">
        <v>10.6</v>
      </c>
      <c r="I114" s="41">
        <v>-7.9</v>
      </c>
      <c r="J114" s="41">
        <v>0</v>
      </c>
      <c r="K114" s="1">
        <f t="shared" si="5"/>
        <v>1.3499999999999996</v>
      </c>
      <c r="L114" s="68">
        <f t="shared" si="8"/>
        <v>112</v>
      </c>
      <c r="Q114" s="1">
        <f t="shared" si="6"/>
        <v>-1.6900000000000002</v>
      </c>
      <c r="R114" s="1">
        <f t="shared" si="7"/>
        <v>0.3875000000000004</v>
      </c>
      <c r="S114" s="1"/>
      <c r="W114" s="1"/>
      <c r="X114" s="1"/>
      <c r="Y114" s="1"/>
      <c r="Z114" s="7"/>
      <c r="AA114">
        <v>27</v>
      </c>
    </row>
    <row r="115" spans="1:27">
      <c r="A115" s="42">
        <v>-80.798888888888897</v>
      </c>
      <c r="B115" s="42">
        <v>46.625</v>
      </c>
      <c r="C115" s="43">
        <v>348</v>
      </c>
      <c r="D115">
        <v>6068150</v>
      </c>
      <c r="E115">
        <v>1982</v>
      </c>
      <c r="F115">
        <v>4</v>
      </c>
      <c r="G115">
        <v>23</v>
      </c>
      <c r="H115" s="41">
        <v>14.8</v>
      </c>
      <c r="I115" s="41">
        <v>1</v>
      </c>
      <c r="J115" s="41">
        <v>0</v>
      </c>
      <c r="K115" s="1">
        <f t="shared" si="5"/>
        <v>7.9</v>
      </c>
      <c r="L115" s="68">
        <f t="shared" si="8"/>
        <v>113</v>
      </c>
      <c r="Q115" s="1">
        <f t="shared" si="6"/>
        <v>0.29000000000000004</v>
      </c>
      <c r="R115" s="1">
        <f t="shared" si="7"/>
        <v>1.0500000000000003</v>
      </c>
      <c r="S115" s="1"/>
      <c r="W115" s="1"/>
      <c r="X115" s="1"/>
      <c r="Y115" s="1"/>
      <c r="Z115" s="7"/>
      <c r="AA115">
        <v>27</v>
      </c>
    </row>
    <row r="116" spans="1:27">
      <c r="A116" s="42">
        <v>-80.798888888888897</v>
      </c>
      <c r="B116" s="42">
        <v>46.625</v>
      </c>
      <c r="C116" s="43">
        <v>348</v>
      </c>
      <c r="D116">
        <v>6068150</v>
      </c>
      <c r="E116">
        <v>1982</v>
      </c>
      <c r="F116">
        <v>4</v>
      </c>
      <c r="G116">
        <v>24</v>
      </c>
      <c r="H116" s="41">
        <v>18.399999999999999</v>
      </c>
      <c r="I116" s="41">
        <v>0</v>
      </c>
      <c r="J116" s="41">
        <v>0</v>
      </c>
      <c r="K116" s="1">
        <f t="shared" si="5"/>
        <v>9.1999999999999993</v>
      </c>
      <c r="L116" s="68">
        <f t="shared" si="8"/>
        <v>114</v>
      </c>
      <c r="Q116" s="1">
        <f t="shared" si="6"/>
        <v>2.29</v>
      </c>
      <c r="R116" s="1">
        <f t="shared" si="7"/>
        <v>1.1875</v>
      </c>
      <c r="S116" s="1"/>
      <c r="W116" s="1"/>
      <c r="X116" s="1"/>
      <c r="Y116" s="1"/>
      <c r="Z116" s="7"/>
      <c r="AA116">
        <v>39</v>
      </c>
    </row>
    <row r="117" spans="1:27">
      <c r="A117" s="42">
        <v>-80.798888888888897</v>
      </c>
      <c r="B117" s="42">
        <v>46.625</v>
      </c>
      <c r="C117" s="43">
        <v>348</v>
      </c>
      <c r="D117">
        <v>6068150</v>
      </c>
      <c r="E117">
        <v>1982</v>
      </c>
      <c r="F117">
        <v>4</v>
      </c>
      <c r="G117">
        <v>25</v>
      </c>
      <c r="H117" s="41">
        <v>18.899999999999999</v>
      </c>
      <c r="I117" s="41">
        <v>5.5</v>
      </c>
      <c r="J117" s="41">
        <v>0</v>
      </c>
      <c r="K117" s="1">
        <f t="shared" si="5"/>
        <v>12.2</v>
      </c>
      <c r="L117" s="68">
        <f t="shared" si="8"/>
        <v>115</v>
      </c>
      <c r="Q117" s="1">
        <f t="shared" si="6"/>
        <v>5.2</v>
      </c>
      <c r="R117" s="1">
        <f t="shared" si="7"/>
        <v>2.6062499999999997</v>
      </c>
      <c r="S117" s="1">
        <f t="shared" ref="S117:S169" si="9">K117-5</f>
        <v>7.1999999999999993</v>
      </c>
      <c r="T117" s="7">
        <f t="shared" ref="T117:T180" si="10">T116+S117</f>
        <v>7.1999999999999993</v>
      </c>
      <c r="W117" s="1"/>
      <c r="X117" s="1"/>
      <c r="Y117" s="1"/>
      <c r="Z117" s="7"/>
      <c r="AA117">
        <v>32</v>
      </c>
    </row>
    <row r="118" spans="1:27">
      <c r="A118" s="42">
        <v>-80.798888888888897</v>
      </c>
      <c r="B118" s="42">
        <v>46.625</v>
      </c>
      <c r="C118" s="43">
        <v>348</v>
      </c>
      <c r="D118">
        <v>6068150</v>
      </c>
      <c r="E118">
        <v>1982</v>
      </c>
      <c r="F118">
        <v>4</v>
      </c>
      <c r="G118">
        <v>26</v>
      </c>
      <c r="H118" s="41">
        <v>6.4</v>
      </c>
      <c r="I118" s="41">
        <v>-3.5</v>
      </c>
      <c r="J118" s="41">
        <v>3.5</v>
      </c>
      <c r="K118" s="1">
        <f t="shared" si="5"/>
        <v>1.4500000000000002</v>
      </c>
      <c r="L118" s="68">
        <f t="shared" si="8"/>
        <v>116</v>
      </c>
      <c r="P118" s="16"/>
      <c r="Q118" s="1">
        <f t="shared" si="6"/>
        <v>6.42</v>
      </c>
      <c r="R118" s="1">
        <f t="shared" si="7"/>
        <v>3.0374999999999996</v>
      </c>
      <c r="S118" s="21">
        <v>0</v>
      </c>
      <c r="T118" s="7">
        <f t="shared" si="10"/>
        <v>7.1999999999999993</v>
      </c>
      <c r="W118" s="1"/>
      <c r="X118" s="1"/>
      <c r="Y118" s="1"/>
      <c r="Z118" s="7"/>
      <c r="AA118">
        <v>9</v>
      </c>
    </row>
    <row r="119" spans="1:27">
      <c r="A119" s="42">
        <v>-80.798888888888897</v>
      </c>
      <c r="B119" s="42">
        <v>46.625</v>
      </c>
      <c r="C119" s="43">
        <v>348</v>
      </c>
      <c r="D119">
        <v>6068150</v>
      </c>
      <c r="E119">
        <v>1982</v>
      </c>
      <c r="F119">
        <v>4</v>
      </c>
      <c r="G119">
        <v>27</v>
      </c>
      <c r="H119" s="41">
        <v>10.199999999999999</v>
      </c>
      <c r="I119" s="41">
        <v>-4.5</v>
      </c>
      <c r="J119" s="41">
        <v>0</v>
      </c>
      <c r="K119" s="1">
        <f t="shared" si="5"/>
        <v>2.8499999999999996</v>
      </c>
      <c r="L119" s="68">
        <f t="shared" si="8"/>
        <v>117</v>
      </c>
      <c r="O119" s="16"/>
      <c r="P119" s="16"/>
      <c r="Q119" s="1">
        <f t="shared" si="6"/>
        <v>6.7200000000000006</v>
      </c>
      <c r="R119" s="1">
        <f t="shared" si="7"/>
        <v>3.4937499999999995</v>
      </c>
      <c r="S119" s="21">
        <v>0</v>
      </c>
      <c r="T119" s="7">
        <f t="shared" si="10"/>
        <v>7.1999999999999993</v>
      </c>
      <c r="W119" s="1"/>
      <c r="X119" s="1"/>
      <c r="Y119" s="1"/>
      <c r="Z119" s="7"/>
      <c r="AA119">
        <v>22</v>
      </c>
    </row>
    <row r="120" spans="1:27">
      <c r="A120" s="42">
        <v>-80.798888888888897</v>
      </c>
      <c r="B120" s="42">
        <v>46.625</v>
      </c>
      <c r="C120" s="43">
        <v>348</v>
      </c>
      <c r="D120">
        <v>6068150</v>
      </c>
      <c r="E120">
        <v>1982</v>
      </c>
      <c r="F120">
        <v>4</v>
      </c>
      <c r="G120">
        <v>28</v>
      </c>
      <c r="H120" s="41">
        <v>14.2</v>
      </c>
      <c r="I120" s="41">
        <v>-3.2</v>
      </c>
      <c r="J120" s="41">
        <v>0</v>
      </c>
      <c r="K120" s="1">
        <f t="shared" si="5"/>
        <v>5.5</v>
      </c>
      <c r="L120" s="68">
        <f t="shared" si="8"/>
        <v>118</v>
      </c>
      <c r="O120" s="57"/>
      <c r="P120" s="59"/>
      <c r="Q120" s="1">
        <f t="shared" si="6"/>
        <v>6.2399999999999993</v>
      </c>
      <c r="R120" s="1">
        <f t="shared" si="7"/>
        <v>4.4749999999999996</v>
      </c>
      <c r="S120" s="1">
        <f t="shared" si="9"/>
        <v>0.5</v>
      </c>
      <c r="T120" s="7">
        <f t="shared" si="10"/>
        <v>7.6999999999999993</v>
      </c>
      <c r="W120" s="1"/>
      <c r="X120" s="1"/>
      <c r="Y120" s="1"/>
      <c r="Z120" s="7"/>
      <c r="AA120">
        <v>32</v>
      </c>
    </row>
    <row r="121" spans="1:27">
      <c r="A121" s="42">
        <v>-80.798888888888897</v>
      </c>
      <c r="B121" s="42">
        <v>46.625</v>
      </c>
      <c r="C121" s="43">
        <v>348</v>
      </c>
      <c r="D121">
        <v>6068150</v>
      </c>
      <c r="E121">
        <v>1982</v>
      </c>
      <c r="F121">
        <v>4</v>
      </c>
      <c r="G121">
        <v>29</v>
      </c>
      <c r="H121" s="41">
        <v>18.7</v>
      </c>
      <c r="I121" s="41">
        <v>2.2999999999999998</v>
      </c>
      <c r="J121" s="41">
        <v>0</v>
      </c>
      <c r="K121" s="1">
        <f t="shared" si="5"/>
        <v>10.5</v>
      </c>
      <c r="L121" s="68">
        <f t="shared" si="8"/>
        <v>119</v>
      </c>
      <c r="O121" s="18"/>
      <c r="P121" s="59"/>
      <c r="Q121" s="1">
        <f t="shared" si="6"/>
        <v>6.5</v>
      </c>
      <c r="R121" s="1">
        <f t="shared" si="7"/>
        <v>6.3687500000000004</v>
      </c>
      <c r="S121" s="1">
        <f t="shared" si="9"/>
        <v>5.5</v>
      </c>
      <c r="T121" s="7">
        <f t="shared" si="10"/>
        <v>13.2</v>
      </c>
      <c r="W121" s="1"/>
      <c r="X121" s="1"/>
      <c r="Y121" s="1"/>
      <c r="Z121" s="7"/>
      <c r="AA121">
        <v>37</v>
      </c>
    </row>
    <row r="122" spans="1:27">
      <c r="A122" s="42">
        <v>-80.798888888888897</v>
      </c>
      <c r="B122" s="42">
        <v>46.625</v>
      </c>
      <c r="C122" s="43">
        <v>348</v>
      </c>
      <c r="D122">
        <v>6068150</v>
      </c>
      <c r="E122">
        <v>1982</v>
      </c>
      <c r="F122">
        <v>4</v>
      </c>
      <c r="G122">
        <v>30</v>
      </c>
      <c r="H122" s="41">
        <v>20.8</v>
      </c>
      <c r="I122" s="41">
        <v>4.4000000000000004</v>
      </c>
      <c r="J122" s="41">
        <v>0</v>
      </c>
      <c r="K122" s="1">
        <f t="shared" si="5"/>
        <v>12.600000000000001</v>
      </c>
      <c r="L122" s="68">
        <f t="shared" si="8"/>
        <v>120</v>
      </c>
      <c r="O122" s="60"/>
      <c r="P122" s="16"/>
      <c r="Q122" s="1">
        <f t="shared" si="6"/>
        <v>6.58</v>
      </c>
      <c r="R122" s="1">
        <f t="shared" si="7"/>
        <v>7.7750000000000004</v>
      </c>
      <c r="S122" s="1">
        <f t="shared" si="9"/>
        <v>7.6000000000000014</v>
      </c>
      <c r="T122" s="7">
        <f>T121+S122</f>
        <v>20.8</v>
      </c>
      <c r="W122" s="1"/>
      <c r="X122" s="1"/>
      <c r="Y122" s="1"/>
      <c r="Z122" s="7"/>
      <c r="AA122">
        <v>40</v>
      </c>
    </row>
    <row r="123" spans="1:27">
      <c r="A123" s="42">
        <v>-80.798888888888897</v>
      </c>
      <c r="B123" s="42">
        <v>46.625</v>
      </c>
      <c r="C123" s="43">
        <v>348</v>
      </c>
      <c r="D123">
        <v>6068150</v>
      </c>
      <c r="E123">
        <v>1982</v>
      </c>
      <c r="F123">
        <v>5</v>
      </c>
      <c r="G123">
        <v>1</v>
      </c>
      <c r="H123" s="41">
        <v>18.5</v>
      </c>
      <c r="I123" s="41">
        <v>6.5</v>
      </c>
      <c r="J123" s="41">
        <v>0</v>
      </c>
      <c r="K123" s="1">
        <f t="shared" si="5"/>
        <v>12.5</v>
      </c>
      <c r="L123" s="68">
        <f t="shared" si="8"/>
        <v>121</v>
      </c>
      <c r="O123" s="16"/>
      <c r="P123" s="17"/>
      <c r="Q123" s="1">
        <f t="shared" si="6"/>
        <v>8.7900000000000009</v>
      </c>
      <c r="R123" s="1">
        <f t="shared" si="7"/>
        <v>8.35</v>
      </c>
      <c r="S123" s="1">
        <f t="shared" si="9"/>
        <v>7.5</v>
      </c>
      <c r="T123" s="7">
        <f t="shared" si="10"/>
        <v>28.3</v>
      </c>
      <c r="W123" s="1"/>
      <c r="X123" s="1"/>
      <c r="Y123" s="1"/>
      <c r="Z123" s="7"/>
      <c r="AA123">
        <v>31</v>
      </c>
    </row>
    <row r="124" spans="1:27">
      <c r="A124" s="42">
        <v>-80.798888888888897</v>
      </c>
      <c r="B124" s="42">
        <v>46.625</v>
      </c>
      <c r="C124" s="43">
        <v>348</v>
      </c>
      <c r="D124">
        <v>6068150</v>
      </c>
      <c r="E124">
        <v>1982</v>
      </c>
      <c r="F124">
        <v>5</v>
      </c>
      <c r="G124">
        <v>2</v>
      </c>
      <c r="H124" s="41">
        <v>17.100000000000001</v>
      </c>
      <c r="I124" s="41">
        <v>5.3</v>
      </c>
      <c r="J124" s="41">
        <v>0</v>
      </c>
      <c r="K124" s="1">
        <f t="shared" si="5"/>
        <v>11.200000000000001</v>
      </c>
      <c r="L124" s="68">
        <f t="shared" si="8"/>
        <v>122</v>
      </c>
      <c r="O124" s="61"/>
      <c r="P124" s="17"/>
      <c r="Q124" s="1">
        <f t="shared" si="6"/>
        <v>10.459999999999997</v>
      </c>
      <c r="R124" s="1">
        <f t="shared" si="7"/>
        <v>8.6000000000000014</v>
      </c>
      <c r="S124" s="1">
        <f t="shared" si="9"/>
        <v>6.2000000000000011</v>
      </c>
      <c r="T124" s="7">
        <f t="shared" si="10"/>
        <v>34.5</v>
      </c>
      <c r="W124" s="1"/>
      <c r="X124" s="1"/>
      <c r="Y124" s="1"/>
      <c r="Z124" s="7"/>
      <c r="AA124">
        <v>29</v>
      </c>
    </row>
    <row r="125" spans="1:27">
      <c r="A125" s="42">
        <v>-80.798888888888897</v>
      </c>
      <c r="B125" s="42">
        <v>46.625</v>
      </c>
      <c r="C125" s="43">
        <v>348</v>
      </c>
      <c r="D125">
        <v>6068150</v>
      </c>
      <c r="E125">
        <v>1982</v>
      </c>
      <c r="F125">
        <v>5</v>
      </c>
      <c r="G125">
        <v>3</v>
      </c>
      <c r="H125" s="41">
        <v>17.399999999999999</v>
      </c>
      <c r="I125" s="41">
        <v>4.0999999999999996</v>
      </c>
      <c r="J125" s="41">
        <v>0</v>
      </c>
      <c r="K125" s="1">
        <f t="shared" si="5"/>
        <v>10.75</v>
      </c>
      <c r="L125" s="68">
        <f t="shared" si="8"/>
        <v>123</v>
      </c>
      <c r="O125" s="61"/>
      <c r="P125" s="17"/>
      <c r="Q125" s="1">
        <f t="shared" si="6"/>
        <v>11.509999999999996</v>
      </c>
      <c r="R125" s="1">
        <f t="shared" si="7"/>
        <v>8.4187499999999993</v>
      </c>
      <c r="S125" s="1">
        <f t="shared" si="9"/>
        <v>5.75</v>
      </c>
      <c r="T125" s="7">
        <f t="shared" si="10"/>
        <v>40.25</v>
      </c>
      <c r="W125" s="1"/>
      <c r="X125" s="1"/>
      <c r="Y125" s="1"/>
      <c r="Z125" s="7"/>
      <c r="AA125">
        <v>32</v>
      </c>
    </row>
    <row r="126" spans="1:27">
      <c r="A126" s="42">
        <v>-80.798888888888897</v>
      </c>
      <c r="B126" s="42">
        <v>46.625</v>
      </c>
      <c r="C126" s="43">
        <v>348</v>
      </c>
      <c r="D126">
        <v>6068150</v>
      </c>
      <c r="E126">
        <v>1982</v>
      </c>
      <c r="F126">
        <v>5</v>
      </c>
      <c r="G126">
        <v>4</v>
      </c>
      <c r="H126" s="41">
        <v>20.5</v>
      </c>
      <c r="I126" s="41">
        <v>2.9</v>
      </c>
      <c r="J126" s="41">
        <v>0</v>
      </c>
      <c r="K126" s="1">
        <f t="shared" si="5"/>
        <v>11.7</v>
      </c>
      <c r="L126" s="68">
        <f t="shared" si="8"/>
        <v>124</v>
      </c>
      <c r="O126" s="61"/>
      <c r="P126" s="17"/>
      <c r="Q126" s="1">
        <f t="shared" si="6"/>
        <v>11.75</v>
      </c>
      <c r="R126" s="1">
        <f t="shared" si="7"/>
        <v>9.6999999999999993</v>
      </c>
      <c r="S126" s="1">
        <f t="shared" si="9"/>
        <v>6.6999999999999993</v>
      </c>
      <c r="T126" s="7">
        <f t="shared" si="10"/>
        <v>46.95</v>
      </c>
      <c r="W126" s="1"/>
      <c r="X126" s="1"/>
      <c r="Y126" s="1"/>
      <c r="Z126" s="7"/>
      <c r="AA126">
        <v>43</v>
      </c>
    </row>
    <row r="127" spans="1:27">
      <c r="A127" s="42">
        <v>-80.798888888888897</v>
      </c>
      <c r="B127" s="42">
        <v>46.625</v>
      </c>
      <c r="C127" s="43">
        <v>348</v>
      </c>
      <c r="D127">
        <v>6068150</v>
      </c>
      <c r="E127">
        <v>1982</v>
      </c>
      <c r="F127">
        <v>5</v>
      </c>
      <c r="G127">
        <v>5</v>
      </c>
      <c r="H127" s="41">
        <v>20.2</v>
      </c>
      <c r="I127" s="41">
        <v>7.3</v>
      </c>
      <c r="J127" s="41">
        <v>0.4</v>
      </c>
      <c r="K127" s="1">
        <f t="shared" si="5"/>
        <v>13.75</v>
      </c>
      <c r="L127" s="68">
        <f t="shared" si="8"/>
        <v>125</v>
      </c>
      <c r="O127" s="61"/>
      <c r="P127" s="17"/>
      <c r="Q127" s="1">
        <f t="shared" si="6"/>
        <v>11.98</v>
      </c>
      <c r="R127" s="1">
        <f t="shared" si="7"/>
        <v>11.062499999999998</v>
      </c>
      <c r="S127" s="1">
        <f t="shared" si="9"/>
        <v>8.75</v>
      </c>
      <c r="T127" s="7">
        <f t="shared" si="10"/>
        <v>55.7</v>
      </c>
      <c r="U127" s="1">
        <f t="shared" ref="U127:U179" si="11">$K127-5</f>
        <v>8.75</v>
      </c>
      <c r="V127" s="7">
        <f t="shared" ref="V127:V185" si="12">V126+U127</f>
        <v>8.75</v>
      </c>
      <c r="W127" s="1"/>
      <c r="X127" s="1"/>
      <c r="Y127" s="1"/>
      <c r="Z127" s="7"/>
      <c r="AA127">
        <v>36</v>
      </c>
    </row>
    <row r="128" spans="1:27">
      <c r="A128" s="42">
        <v>-80.798888888888897</v>
      </c>
      <c r="B128" s="42">
        <v>46.625</v>
      </c>
      <c r="C128" s="43">
        <v>348</v>
      </c>
      <c r="D128">
        <v>6068150</v>
      </c>
      <c r="E128">
        <v>1982</v>
      </c>
      <c r="F128">
        <v>5</v>
      </c>
      <c r="G128">
        <v>6</v>
      </c>
      <c r="H128" s="41">
        <v>25.5</v>
      </c>
      <c r="I128" s="41">
        <v>7.8</v>
      </c>
      <c r="J128" s="41">
        <v>1.6</v>
      </c>
      <c r="K128" s="1">
        <f t="shared" si="5"/>
        <v>16.649999999999999</v>
      </c>
      <c r="L128" s="68">
        <f t="shared" si="8"/>
        <v>126</v>
      </c>
      <c r="O128" s="61"/>
      <c r="P128" s="17"/>
      <c r="Q128" s="44">
        <f t="shared" si="6"/>
        <v>12.810000000000002</v>
      </c>
      <c r="R128" s="1">
        <f t="shared" si="7"/>
        <v>12.456249999999999</v>
      </c>
      <c r="S128" s="1">
        <f t="shared" si="9"/>
        <v>11.649999999999999</v>
      </c>
      <c r="T128" s="7">
        <f t="shared" si="10"/>
        <v>67.349999999999994</v>
      </c>
      <c r="U128" s="1">
        <f t="shared" si="11"/>
        <v>11.649999999999999</v>
      </c>
      <c r="V128" s="7">
        <f t="shared" si="12"/>
        <v>20.399999999999999</v>
      </c>
      <c r="W128" s="1">
        <f t="shared" ref="W128:W136" si="13">IF(H128&lt;10,0,(3.33*(H128-10)-0.084*(H128-10)^2))</f>
        <v>31.434000000000001</v>
      </c>
      <c r="X128" s="1">
        <f t="shared" ref="X128:X136" si="14">IF(I128&lt;4.44,0,(1.8*(I128-4.44)))</f>
        <v>6.0479999999999992</v>
      </c>
      <c r="Y128" s="1">
        <f t="shared" ref="Y128:Y136" si="15">(W128+X128)/2</f>
        <v>18.741</v>
      </c>
      <c r="Z128" s="7">
        <f t="shared" ref="Z128:Z136" si="16">(Z127+Y128)</f>
        <v>18.741</v>
      </c>
      <c r="AA128">
        <v>50</v>
      </c>
    </row>
    <row r="129" spans="1:27">
      <c r="A129" s="42">
        <v>-80.798888888888897</v>
      </c>
      <c r="B129" s="42">
        <v>46.625</v>
      </c>
      <c r="C129" s="43">
        <v>348</v>
      </c>
      <c r="D129">
        <v>6068150</v>
      </c>
      <c r="E129">
        <v>1982</v>
      </c>
      <c r="F129">
        <v>5</v>
      </c>
      <c r="G129">
        <v>7</v>
      </c>
      <c r="H129" s="41">
        <v>15.8</v>
      </c>
      <c r="I129" s="41">
        <v>6.4</v>
      </c>
      <c r="J129" s="41">
        <v>8.1999999999999993</v>
      </c>
      <c r="K129" s="1">
        <f t="shared" si="5"/>
        <v>11.100000000000001</v>
      </c>
      <c r="L129" s="68">
        <f t="shared" si="8"/>
        <v>127</v>
      </c>
      <c r="O129" s="61"/>
      <c r="P129" s="17"/>
      <c r="Q129" s="1">
        <f t="shared" si="6"/>
        <v>12.79</v>
      </c>
      <c r="R129" s="1">
        <f t="shared" si="7"/>
        <v>12.531250000000002</v>
      </c>
      <c r="S129" s="1">
        <f t="shared" si="9"/>
        <v>6.1000000000000014</v>
      </c>
      <c r="T129" s="7">
        <f t="shared" si="10"/>
        <v>73.449999999999989</v>
      </c>
      <c r="U129" s="1">
        <f t="shared" si="11"/>
        <v>6.1000000000000014</v>
      </c>
      <c r="V129" s="7">
        <f t="shared" si="12"/>
        <v>26.5</v>
      </c>
      <c r="W129" s="1">
        <f t="shared" si="13"/>
        <v>16.488240000000005</v>
      </c>
      <c r="X129" s="1">
        <f t="shared" si="14"/>
        <v>3.528</v>
      </c>
      <c r="Y129" s="1">
        <f t="shared" si="15"/>
        <v>10.008120000000002</v>
      </c>
      <c r="Z129" s="7">
        <f t="shared" si="16"/>
        <v>28.749120000000001</v>
      </c>
      <c r="AA129">
        <v>25</v>
      </c>
    </row>
    <row r="130" spans="1:27">
      <c r="A130" s="42">
        <v>-80.798888888888897</v>
      </c>
      <c r="B130" s="42">
        <v>46.625</v>
      </c>
      <c r="C130" s="43">
        <v>348</v>
      </c>
      <c r="D130">
        <v>6068150</v>
      </c>
      <c r="E130">
        <v>1982</v>
      </c>
      <c r="F130">
        <v>5</v>
      </c>
      <c r="G130">
        <v>8</v>
      </c>
      <c r="H130" s="41">
        <v>16.2</v>
      </c>
      <c r="I130" s="41">
        <v>5.3</v>
      </c>
      <c r="J130" s="41">
        <v>0</v>
      </c>
      <c r="K130" s="1">
        <f t="shared" ref="K130:K193" si="17">AVERAGE(H130,I130)</f>
        <v>10.75</v>
      </c>
      <c r="L130" s="68">
        <f t="shared" si="8"/>
        <v>128</v>
      </c>
      <c r="O130" s="61"/>
      <c r="P130" s="17"/>
      <c r="Q130" s="1">
        <f t="shared" si="6"/>
        <v>12.79</v>
      </c>
      <c r="R130" s="1">
        <f t="shared" si="7"/>
        <v>12.300000000000002</v>
      </c>
      <c r="S130" s="1">
        <f t="shared" si="9"/>
        <v>5.75</v>
      </c>
      <c r="T130" s="7">
        <f t="shared" si="10"/>
        <v>79.199999999999989</v>
      </c>
      <c r="U130" s="1">
        <f t="shared" si="11"/>
        <v>5.75</v>
      </c>
      <c r="V130" s="7">
        <f t="shared" si="12"/>
        <v>32.25</v>
      </c>
      <c r="W130" s="1">
        <f t="shared" si="13"/>
        <v>17.417039999999997</v>
      </c>
      <c r="X130" s="1">
        <f t="shared" si="14"/>
        <v>1.5479999999999989</v>
      </c>
      <c r="Y130" s="1">
        <f t="shared" si="15"/>
        <v>9.4825199999999974</v>
      </c>
      <c r="Z130" s="7">
        <f t="shared" si="16"/>
        <v>38.231639999999999</v>
      </c>
      <c r="AA130">
        <v>27</v>
      </c>
    </row>
    <row r="131" spans="1:27">
      <c r="A131" s="42">
        <v>-80.798888888888897</v>
      </c>
      <c r="B131" s="42">
        <v>46.625</v>
      </c>
      <c r="C131" s="43">
        <v>348</v>
      </c>
      <c r="D131">
        <v>6068150</v>
      </c>
      <c r="E131">
        <v>1982</v>
      </c>
      <c r="F131">
        <v>5</v>
      </c>
      <c r="G131">
        <v>9</v>
      </c>
      <c r="H131" s="41">
        <v>16.399999999999999</v>
      </c>
      <c r="I131" s="41">
        <v>5.4</v>
      </c>
      <c r="J131" s="41">
        <v>0</v>
      </c>
      <c r="K131" s="1">
        <f t="shared" si="17"/>
        <v>10.899999999999999</v>
      </c>
      <c r="L131" s="68">
        <f t="shared" si="8"/>
        <v>129</v>
      </c>
      <c r="O131" s="61"/>
      <c r="P131" s="17"/>
      <c r="Q131" s="1">
        <f t="shared" si="6"/>
        <v>12.63</v>
      </c>
      <c r="R131" s="1">
        <f t="shared" si="7"/>
        <v>12.100000000000003</v>
      </c>
      <c r="S131" s="1">
        <f t="shared" si="9"/>
        <v>5.8999999999999986</v>
      </c>
      <c r="T131" s="7">
        <f t="shared" si="10"/>
        <v>85.1</v>
      </c>
      <c r="U131" s="1">
        <f t="shared" si="11"/>
        <v>5.8999999999999986</v>
      </c>
      <c r="V131" s="7">
        <f t="shared" si="12"/>
        <v>38.15</v>
      </c>
      <c r="W131" s="1">
        <f t="shared" si="13"/>
        <v>17.871359999999996</v>
      </c>
      <c r="X131" s="1">
        <f t="shared" si="14"/>
        <v>1.728</v>
      </c>
      <c r="Y131" s="1">
        <f t="shared" si="15"/>
        <v>9.7996799999999986</v>
      </c>
      <c r="Z131" s="7">
        <f t="shared" si="16"/>
        <v>48.031319999999994</v>
      </c>
      <c r="AA131">
        <v>28</v>
      </c>
    </row>
    <row r="132" spans="1:27">
      <c r="A132" s="42">
        <v>-80.798888888888897</v>
      </c>
      <c r="B132" s="42">
        <v>46.625</v>
      </c>
      <c r="C132" s="43">
        <v>348</v>
      </c>
      <c r="D132">
        <v>6068150</v>
      </c>
      <c r="E132">
        <v>1982</v>
      </c>
      <c r="F132">
        <v>5</v>
      </c>
      <c r="G132">
        <v>10</v>
      </c>
      <c r="H132" s="41">
        <v>17.2</v>
      </c>
      <c r="I132" s="41">
        <v>2.1</v>
      </c>
      <c r="J132" s="41">
        <v>0</v>
      </c>
      <c r="K132" s="1">
        <f t="shared" si="17"/>
        <v>9.65</v>
      </c>
      <c r="L132" s="68">
        <f t="shared" si="8"/>
        <v>130</v>
      </c>
      <c r="O132" s="61"/>
      <c r="P132" s="17"/>
      <c r="Q132" s="1">
        <f t="shared" si="6"/>
        <v>11.809999999999999</v>
      </c>
      <c r="R132" s="1">
        <f t="shared" si="7"/>
        <v>11.90625</v>
      </c>
      <c r="S132" s="1">
        <f t="shared" si="9"/>
        <v>4.6500000000000004</v>
      </c>
      <c r="T132" s="7">
        <f t="shared" si="10"/>
        <v>89.75</v>
      </c>
      <c r="U132" s="1">
        <f t="shared" si="11"/>
        <v>4.6500000000000004</v>
      </c>
      <c r="V132" s="7">
        <f t="shared" si="12"/>
        <v>42.8</v>
      </c>
      <c r="W132" s="1">
        <f t="shared" si="13"/>
        <v>19.62144</v>
      </c>
      <c r="X132" s="1">
        <f t="shared" si="14"/>
        <v>0</v>
      </c>
      <c r="Y132" s="1">
        <f t="shared" si="15"/>
        <v>9.8107199999999999</v>
      </c>
      <c r="Z132" s="7">
        <f t="shared" si="16"/>
        <v>57.842039999999997</v>
      </c>
      <c r="AA132">
        <v>35</v>
      </c>
    </row>
    <row r="133" spans="1:27">
      <c r="A133" s="42">
        <v>-80.798888888888897</v>
      </c>
      <c r="B133" s="42">
        <v>46.625</v>
      </c>
      <c r="C133" s="43">
        <v>348</v>
      </c>
      <c r="D133">
        <v>6068150</v>
      </c>
      <c r="E133">
        <v>1982</v>
      </c>
      <c r="F133">
        <v>5</v>
      </c>
      <c r="G133">
        <v>11</v>
      </c>
      <c r="H133" s="41">
        <v>19.2</v>
      </c>
      <c r="I133" s="41">
        <v>8.1</v>
      </c>
      <c r="J133" s="41">
        <v>5.4</v>
      </c>
      <c r="K133" s="1">
        <f t="shared" si="17"/>
        <v>13.649999999999999</v>
      </c>
      <c r="L133" s="68">
        <f t="shared" si="8"/>
        <v>131</v>
      </c>
      <c r="O133" s="61"/>
      <c r="P133" s="17"/>
      <c r="Q133" s="1">
        <f t="shared" si="6"/>
        <v>11.209999999999999</v>
      </c>
      <c r="R133" s="1">
        <f t="shared" si="7"/>
        <v>12.268749999999997</v>
      </c>
      <c r="S133" s="1">
        <f t="shared" si="9"/>
        <v>8.6499999999999986</v>
      </c>
      <c r="T133" s="7">
        <f t="shared" si="10"/>
        <v>98.4</v>
      </c>
      <c r="U133" s="1">
        <f t="shared" si="11"/>
        <v>8.6499999999999986</v>
      </c>
      <c r="V133" s="7">
        <f t="shared" si="12"/>
        <v>51.449999999999996</v>
      </c>
      <c r="W133" s="1">
        <f t="shared" si="13"/>
        <v>23.526240000000001</v>
      </c>
      <c r="X133" s="1">
        <f t="shared" si="14"/>
        <v>6.5879999999999992</v>
      </c>
      <c r="Y133" s="1">
        <f t="shared" si="15"/>
        <v>15.057120000000001</v>
      </c>
      <c r="Z133" s="7">
        <f t="shared" si="16"/>
        <v>72.899159999999995</v>
      </c>
      <c r="AA133">
        <v>33</v>
      </c>
    </row>
    <row r="134" spans="1:27">
      <c r="A134" s="42">
        <v>-80.798888888888897</v>
      </c>
      <c r="B134" s="42">
        <v>46.625</v>
      </c>
      <c r="C134" s="43">
        <v>348</v>
      </c>
      <c r="D134">
        <v>6068150</v>
      </c>
      <c r="E134">
        <v>1982</v>
      </c>
      <c r="F134">
        <v>5</v>
      </c>
      <c r="G134">
        <v>12</v>
      </c>
      <c r="H134" s="41">
        <v>15.8</v>
      </c>
      <c r="I134" s="41">
        <v>6.9</v>
      </c>
      <c r="J134" s="41">
        <v>0</v>
      </c>
      <c r="K134" s="1">
        <f t="shared" si="17"/>
        <v>11.350000000000001</v>
      </c>
      <c r="L134" s="68">
        <f t="shared" si="8"/>
        <v>132</v>
      </c>
      <c r="O134" s="61"/>
      <c r="P134" s="17"/>
      <c r="Q134" s="1">
        <f t="shared" si="6"/>
        <v>11.26</v>
      </c>
      <c r="R134" s="1">
        <f t="shared" si="7"/>
        <v>12.225</v>
      </c>
      <c r="S134" s="1">
        <f t="shared" si="9"/>
        <v>6.3500000000000014</v>
      </c>
      <c r="T134" s="7">
        <f t="shared" si="10"/>
        <v>104.75</v>
      </c>
      <c r="U134" s="1">
        <f t="shared" si="11"/>
        <v>6.3500000000000014</v>
      </c>
      <c r="V134" s="7">
        <f t="shared" si="12"/>
        <v>57.8</v>
      </c>
      <c r="W134" s="1">
        <f t="shared" si="13"/>
        <v>16.488240000000005</v>
      </c>
      <c r="X134" s="1">
        <f t="shared" si="14"/>
        <v>4.4279999999999999</v>
      </c>
      <c r="Y134" s="1">
        <f t="shared" si="15"/>
        <v>10.458120000000003</v>
      </c>
      <c r="Z134" s="7">
        <f t="shared" si="16"/>
        <v>83.357280000000003</v>
      </c>
      <c r="AA134">
        <v>25</v>
      </c>
    </row>
    <row r="135" spans="1:27">
      <c r="A135" s="42">
        <v>-80.798888888888897</v>
      </c>
      <c r="B135" s="42">
        <v>46.625</v>
      </c>
      <c r="C135" s="43">
        <v>348</v>
      </c>
      <c r="D135">
        <v>6068150</v>
      </c>
      <c r="E135">
        <v>1982</v>
      </c>
      <c r="F135">
        <v>5</v>
      </c>
      <c r="G135">
        <v>13</v>
      </c>
      <c r="H135" s="41">
        <v>18.100000000000001</v>
      </c>
      <c r="I135" s="41">
        <v>3.9</v>
      </c>
      <c r="J135" s="41">
        <v>0</v>
      </c>
      <c r="K135" s="1">
        <f t="shared" si="17"/>
        <v>11</v>
      </c>
      <c r="L135" s="68">
        <f t="shared" si="8"/>
        <v>133</v>
      </c>
      <c r="O135" s="61"/>
      <c r="P135" s="17"/>
      <c r="Q135" s="1">
        <f t="shared" si="6"/>
        <v>11.309999999999999</v>
      </c>
      <c r="R135" s="1">
        <f t="shared" si="7"/>
        <v>11.88125</v>
      </c>
      <c r="S135" s="1">
        <f t="shared" si="9"/>
        <v>6</v>
      </c>
      <c r="T135" s="7">
        <f t="shared" si="10"/>
        <v>110.75</v>
      </c>
      <c r="U135" s="1">
        <f t="shared" si="11"/>
        <v>6</v>
      </c>
      <c r="V135" s="7">
        <f t="shared" si="12"/>
        <v>63.8</v>
      </c>
      <c r="W135" s="1">
        <f t="shared" si="13"/>
        <v>21.461760000000005</v>
      </c>
      <c r="X135" s="1">
        <f t="shared" si="14"/>
        <v>0</v>
      </c>
      <c r="Y135" s="1">
        <f t="shared" si="15"/>
        <v>10.730880000000003</v>
      </c>
      <c r="Z135" s="7">
        <f t="shared" si="16"/>
        <v>94.088160000000002</v>
      </c>
      <c r="AA135">
        <v>36</v>
      </c>
    </row>
    <row r="136" spans="1:27">
      <c r="A136" s="42">
        <v>-80.798888888888897</v>
      </c>
      <c r="B136" s="42">
        <v>46.625</v>
      </c>
      <c r="C136" s="43">
        <v>348</v>
      </c>
      <c r="D136">
        <v>6068150</v>
      </c>
      <c r="E136">
        <v>1982</v>
      </c>
      <c r="F136">
        <v>5</v>
      </c>
      <c r="G136">
        <v>14</v>
      </c>
      <c r="H136" s="41">
        <v>21</v>
      </c>
      <c r="I136" s="41">
        <v>9.6999999999999993</v>
      </c>
      <c r="J136" s="41">
        <v>0</v>
      </c>
      <c r="K136" s="1">
        <f t="shared" si="17"/>
        <v>15.35</v>
      </c>
      <c r="L136" s="68">
        <f t="shared" si="8"/>
        <v>134</v>
      </c>
      <c r="O136" s="61"/>
      <c r="P136" s="17"/>
      <c r="Q136" s="1">
        <f t="shared" ref="Q136:Q199" si="18">AVERAGE(H132:I136)</f>
        <v>12.200000000000001</v>
      </c>
      <c r="R136" s="1">
        <f t="shared" si="7"/>
        <v>11.718749999999998</v>
      </c>
      <c r="S136" s="1">
        <f t="shared" si="9"/>
        <v>10.35</v>
      </c>
      <c r="T136" s="7">
        <f t="shared" si="10"/>
        <v>121.1</v>
      </c>
      <c r="U136" s="1">
        <f t="shared" si="11"/>
        <v>10.35</v>
      </c>
      <c r="V136" s="7">
        <f t="shared" si="12"/>
        <v>74.149999999999991</v>
      </c>
      <c r="W136" s="1">
        <f t="shared" si="13"/>
        <v>26.466000000000001</v>
      </c>
      <c r="X136" s="1">
        <f t="shared" si="14"/>
        <v>9.4679999999999982</v>
      </c>
      <c r="Y136" s="1">
        <f t="shared" si="15"/>
        <v>17.966999999999999</v>
      </c>
      <c r="Z136" s="7">
        <f t="shared" si="16"/>
        <v>112.05516</v>
      </c>
      <c r="AA136">
        <v>36</v>
      </c>
    </row>
    <row r="137" spans="1:27">
      <c r="A137" s="42">
        <v>-80.798888888888897</v>
      </c>
      <c r="B137" s="42">
        <v>46.625</v>
      </c>
      <c r="C137" s="43">
        <v>348</v>
      </c>
      <c r="D137">
        <v>6068150</v>
      </c>
      <c r="E137">
        <v>1982</v>
      </c>
      <c r="F137">
        <v>5</v>
      </c>
      <c r="G137">
        <v>15</v>
      </c>
      <c r="H137" s="41">
        <v>27.8</v>
      </c>
      <c r="I137" s="41">
        <v>13.8</v>
      </c>
      <c r="J137" s="41">
        <v>0</v>
      </c>
      <c r="K137" s="1">
        <f t="shared" si="17"/>
        <v>20.8</v>
      </c>
      <c r="L137" s="68">
        <f t="shared" si="8"/>
        <v>135</v>
      </c>
      <c r="O137" s="61"/>
      <c r="P137" s="17"/>
      <c r="Q137" s="1">
        <f t="shared" si="18"/>
        <v>14.430000000000001</v>
      </c>
      <c r="R137" s="1">
        <f t="shared" si="7"/>
        <v>12.93125</v>
      </c>
      <c r="S137" s="1">
        <f t="shared" si="9"/>
        <v>15.8</v>
      </c>
      <c r="T137" s="7">
        <f t="shared" si="10"/>
        <v>136.9</v>
      </c>
      <c r="U137" s="1">
        <f t="shared" si="11"/>
        <v>15.8</v>
      </c>
      <c r="V137" s="7">
        <f t="shared" si="12"/>
        <v>89.949999999999989</v>
      </c>
      <c r="W137" s="1">
        <f t="shared" ref="W137" si="19">IF(H137&lt;10,0,(3.33*(H137-10)-0.084*(H137-10)^2))</f>
        <v>32.659439999999996</v>
      </c>
      <c r="X137" s="1">
        <f t="shared" ref="X137" si="20">IF(I137&lt;4.44,0,(1.8*(I137-4.44)))</f>
        <v>16.847999999999999</v>
      </c>
      <c r="Y137" s="1">
        <f t="shared" ref="Y137" si="21">(W137+X137)/2</f>
        <v>24.753719999999998</v>
      </c>
      <c r="Z137" s="7"/>
      <c r="AA137">
        <v>50</v>
      </c>
    </row>
    <row r="138" spans="1:27">
      <c r="A138" s="42">
        <v>-80.798888888888897</v>
      </c>
      <c r="B138" s="42">
        <v>46.625</v>
      </c>
      <c r="C138" s="43">
        <v>348</v>
      </c>
      <c r="D138">
        <v>6068150</v>
      </c>
      <c r="E138">
        <v>1982</v>
      </c>
      <c r="F138">
        <v>5</v>
      </c>
      <c r="G138">
        <v>16</v>
      </c>
      <c r="H138" s="41">
        <v>18</v>
      </c>
      <c r="I138" s="41">
        <v>9.6</v>
      </c>
      <c r="J138" s="41">
        <v>0.4</v>
      </c>
      <c r="K138" s="21">
        <f t="shared" si="17"/>
        <v>13.8</v>
      </c>
      <c r="L138" s="68">
        <f t="shared" si="8"/>
        <v>136</v>
      </c>
      <c r="O138" s="61"/>
      <c r="P138" s="17"/>
      <c r="Q138" s="1">
        <f t="shared" si="18"/>
        <v>14.459999999999999</v>
      </c>
      <c r="R138" s="44">
        <f t="shared" si="7"/>
        <v>13.3125</v>
      </c>
      <c r="S138" s="1">
        <f t="shared" si="9"/>
        <v>8.8000000000000007</v>
      </c>
      <c r="T138" s="7">
        <f t="shared" si="10"/>
        <v>145.70000000000002</v>
      </c>
      <c r="U138" s="1">
        <f t="shared" si="11"/>
        <v>8.8000000000000007</v>
      </c>
      <c r="V138" s="7">
        <f t="shared" si="12"/>
        <v>98.749999999999986</v>
      </c>
      <c r="W138" s="1">
        <f t="shared" ref="W138:W171" si="22">IF(H138&lt;10,0,(3.33*(H138-10)-0.084*(H138-10)^2))</f>
        <v>21.263999999999999</v>
      </c>
      <c r="X138" s="1">
        <f t="shared" ref="X138:X171" si="23">IF(I138&lt;4.44,0,(1.8*(I138-4.44)))</f>
        <v>9.2879999999999985</v>
      </c>
      <c r="Y138" s="1">
        <f t="shared" ref="Y138:Y171" si="24">(W138+X138)/2</f>
        <v>15.276</v>
      </c>
      <c r="Z138" s="7">
        <f t="shared" ref="Z138:Z152" si="25">(Z137+Y138)</f>
        <v>15.276</v>
      </c>
      <c r="AA138">
        <v>28</v>
      </c>
    </row>
    <row r="139" spans="1:27">
      <c r="A139" s="42">
        <v>-80.798888888888897</v>
      </c>
      <c r="B139" s="42">
        <v>46.625</v>
      </c>
      <c r="C139" s="43">
        <v>348</v>
      </c>
      <c r="D139">
        <v>6068150</v>
      </c>
      <c r="E139">
        <v>1982</v>
      </c>
      <c r="F139">
        <v>5</v>
      </c>
      <c r="G139">
        <v>17</v>
      </c>
      <c r="H139" s="41">
        <v>20.399999999999999</v>
      </c>
      <c r="I139" s="41">
        <v>5.7</v>
      </c>
      <c r="J139" s="41">
        <v>0</v>
      </c>
      <c r="K139" s="1">
        <f t="shared" si="17"/>
        <v>13.049999999999999</v>
      </c>
      <c r="L139" s="68">
        <f t="shared" si="8"/>
        <v>137</v>
      </c>
      <c r="O139" s="61"/>
      <c r="P139" s="17"/>
      <c r="Q139" s="1">
        <f t="shared" si="18"/>
        <v>14.799999999999997</v>
      </c>
      <c r="R139" s="1">
        <f t="shared" ref="R139:R202" si="26">AVERAGE(H132:I139)</f>
        <v>13.581250000000001</v>
      </c>
      <c r="S139" s="1">
        <f t="shared" si="9"/>
        <v>8.0499999999999989</v>
      </c>
      <c r="T139" s="7">
        <f t="shared" si="10"/>
        <v>153.75000000000003</v>
      </c>
      <c r="U139" s="1">
        <f t="shared" si="11"/>
        <v>8.0499999999999989</v>
      </c>
      <c r="V139" s="7">
        <f t="shared" si="12"/>
        <v>106.79999999999998</v>
      </c>
      <c r="W139" s="1">
        <f t="shared" si="22"/>
        <v>25.546559999999999</v>
      </c>
      <c r="X139" s="1">
        <f t="shared" si="23"/>
        <v>2.2679999999999998</v>
      </c>
      <c r="Y139" s="1">
        <f t="shared" si="24"/>
        <v>13.90728</v>
      </c>
      <c r="Z139" s="7">
        <f t="shared" si="25"/>
        <v>29.18328</v>
      </c>
      <c r="AA139">
        <v>41</v>
      </c>
    </row>
    <row r="140" spans="1:27">
      <c r="A140" s="42">
        <v>-80.798888888888897</v>
      </c>
      <c r="B140" s="42">
        <v>46.625</v>
      </c>
      <c r="C140" s="43">
        <v>348</v>
      </c>
      <c r="D140">
        <v>6068150</v>
      </c>
      <c r="E140">
        <v>1982</v>
      </c>
      <c r="F140">
        <v>5</v>
      </c>
      <c r="G140">
        <v>18</v>
      </c>
      <c r="H140" s="41">
        <v>23.6</v>
      </c>
      <c r="I140" s="41">
        <v>10</v>
      </c>
      <c r="J140" s="41">
        <v>7</v>
      </c>
      <c r="K140" s="1">
        <f t="shared" si="17"/>
        <v>16.8</v>
      </c>
      <c r="L140" s="68">
        <f t="shared" si="8"/>
        <v>138</v>
      </c>
      <c r="O140" s="61"/>
      <c r="P140" s="17"/>
      <c r="Q140" s="1">
        <f t="shared" si="18"/>
        <v>15.959999999999999</v>
      </c>
      <c r="R140" s="1">
        <f t="shared" si="26"/>
        <v>14.475</v>
      </c>
      <c r="S140" s="1">
        <f t="shared" si="9"/>
        <v>11.8</v>
      </c>
      <c r="T140" s="7">
        <f t="shared" si="10"/>
        <v>165.55000000000004</v>
      </c>
      <c r="U140" s="1">
        <f t="shared" si="11"/>
        <v>11.8</v>
      </c>
      <c r="V140" s="7">
        <f t="shared" si="12"/>
        <v>118.59999999999998</v>
      </c>
      <c r="W140" s="1">
        <f t="shared" si="22"/>
        <v>29.751359999999998</v>
      </c>
      <c r="X140" s="1">
        <f t="shared" si="23"/>
        <v>10.007999999999999</v>
      </c>
      <c r="Y140" s="1">
        <f t="shared" si="24"/>
        <v>19.87968</v>
      </c>
      <c r="Z140" s="7">
        <f t="shared" si="25"/>
        <v>49.062960000000004</v>
      </c>
      <c r="AA140">
        <v>44</v>
      </c>
    </row>
    <row r="141" spans="1:27">
      <c r="A141" s="42">
        <v>-80.798888888888897</v>
      </c>
      <c r="B141" s="42">
        <v>46.625</v>
      </c>
      <c r="C141" s="43">
        <v>348</v>
      </c>
      <c r="D141">
        <v>6068150</v>
      </c>
      <c r="E141">
        <v>1982</v>
      </c>
      <c r="F141">
        <v>5</v>
      </c>
      <c r="G141">
        <v>19</v>
      </c>
      <c r="H141" s="41">
        <v>20.7</v>
      </c>
      <c r="I141" s="41">
        <v>11.8</v>
      </c>
      <c r="J141" s="41">
        <v>2.6</v>
      </c>
      <c r="K141" s="1">
        <f t="shared" si="17"/>
        <v>16.25</v>
      </c>
      <c r="L141" s="68">
        <f t="shared" si="8"/>
        <v>139</v>
      </c>
      <c r="O141" s="61"/>
      <c r="P141" s="17"/>
      <c r="Q141" s="1">
        <f t="shared" si="18"/>
        <v>16.14</v>
      </c>
      <c r="R141" s="1">
        <f t="shared" si="26"/>
        <v>14.799999999999999</v>
      </c>
      <c r="S141" s="1">
        <f t="shared" si="9"/>
        <v>11.25</v>
      </c>
      <c r="T141" s="7">
        <f t="shared" si="10"/>
        <v>176.80000000000004</v>
      </c>
      <c r="U141" s="1">
        <f t="shared" si="11"/>
        <v>11.25</v>
      </c>
      <c r="V141" s="7">
        <f t="shared" si="12"/>
        <v>129.84999999999997</v>
      </c>
      <c r="W141" s="1">
        <f t="shared" si="22"/>
        <v>26.013840000000002</v>
      </c>
      <c r="X141" s="1">
        <f t="shared" si="23"/>
        <v>13.248000000000001</v>
      </c>
      <c r="Y141" s="1">
        <f t="shared" si="24"/>
        <v>19.630920000000003</v>
      </c>
      <c r="Z141" s="7">
        <f t="shared" si="25"/>
        <v>68.693880000000007</v>
      </c>
      <c r="AA141">
        <v>33</v>
      </c>
    </row>
    <row r="142" spans="1:27">
      <c r="A142" s="42">
        <v>-80.798888888888897</v>
      </c>
      <c r="B142" s="42">
        <v>46.625</v>
      </c>
      <c r="C142" s="43">
        <v>348</v>
      </c>
      <c r="D142">
        <v>6068150</v>
      </c>
      <c r="E142">
        <v>1982</v>
      </c>
      <c r="F142">
        <v>5</v>
      </c>
      <c r="G142">
        <v>20</v>
      </c>
      <c r="H142" s="41">
        <v>15.4</v>
      </c>
      <c r="I142" s="41">
        <v>4.8</v>
      </c>
      <c r="J142" s="41">
        <v>0</v>
      </c>
      <c r="K142" s="1">
        <f t="shared" si="17"/>
        <v>10.1</v>
      </c>
      <c r="L142" s="68">
        <f t="shared" si="8"/>
        <v>140</v>
      </c>
      <c r="O142" s="61"/>
      <c r="P142" s="17"/>
      <c r="Q142" s="1">
        <f t="shared" si="18"/>
        <v>14.000000000000004</v>
      </c>
      <c r="R142" s="1">
        <f t="shared" si="26"/>
        <v>14.643749999999999</v>
      </c>
      <c r="S142" s="1">
        <f t="shared" si="9"/>
        <v>5.0999999999999996</v>
      </c>
      <c r="T142" s="7">
        <f t="shared" si="10"/>
        <v>181.90000000000003</v>
      </c>
      <c r="U142" s="1">
        <f t="shared" si="11"/>
        <v>5.0999999999999996</v>
      </c>
      <c r="V142" s="7">
        <f t="shared" si="12"/>
        <v>134.94999999999996</v>
      </c>
      <c r="W142" s="1">
        <f t="shared" si="22"/>
        <v>15.532560000000002</v>
      </c>
      <c r="X142" s="1">
        <f t="shared" si="23"/>
        <v>0.64799999999999902</v>
      </c>
      <c r="Y142" s="1">
        <f t="shared" si="24"/>
        <v>8.0902799999999999</v>
      </c>
      <c r="Z142" s="7">
        <f t="shared" si="25"/>
        <v>76.784160000000014</v>
      </c>
      <c r="AA142">
        <v>28</v>
      </c>
    </row>
    <row r="143" spans="1:27">
      <c r="A143" s="42">
        <v>-80.798888888888897</v>
      </c>
      <c r="B143" s="42">
        <v>46.625</v>
      </c>
      <c r="C143" s="43">
        <v>348</v>
      </c>
      <c r="D143">
        <v>6068150</v>
      </c>
      <c r="E143">
        <v>1982</v>
      </c>
      <c r="F143">
        <v>5</v>
      </c>
      <c r="G143">
        <v>21</v>
      </c>
      <c r="H143" s="41">
        <v>14.8</v>
      </c>
      <c r="I143" s="41">
        <v>1</v>
      </c>
      <c r="J143" s="41">
        <v>0</v>
      </c>
      <c r="K143" s="1">
        <f t="shared" si="17"/>
        <v>7.9</v>
      </c>
      <c r="L143" s="68">
        <f t="shared" si="8"/>
        <v>141</v>
      </c>
      <c r="O143" s="61"/>
      <c r="P143" s="17"/>
      <c r="Q143" s="1">
        <f t="shared" si="18"/>
        <v>12.819999999999999</v>
      </c>
      <c r="R143" s="1">
        <f t="shared" si="26"/>
        <v>14.256250000000001</v>
      </c>
      <c r="S143" s="1">
        <f t="shared" si="9"/>
        <v>2.9000000000000004</v>
      </c>
      <c r="T143" s="7">
        <f t="shared" si="10"/>
        <v>184.80000000000004</v>
      </c>
      <c r="U143" s="1">
        <f t="shared" si="11"/>
        <v>2.9000000000000004</v>
      </c>
      <c r="V143" s="7">
        <f t="shared" si="12"/>
        <v>137.84999999999997</v>
      </c>
      <c r="W143" s="1">
        <f t="shared" si="22"/>
        <v>14.048640000000002</v>
      </c>
      <c r="X143" s="1">
        <f t="shared" si="23"/>
        <v>0</v>
      </c>
      <c r="Y143" s="1">
        <f t="shared" si="24"/>
        <v>7.0243200000000012</v>
      </c>
      <c r="Z143" s="7">
        <f t="shared" si="25"/>
        <v>83.808480000000017</v>
      </c>
      <c r="AA143">
        <v>32</v>
      </c>
    </row>
    <row r="144" spans="1:27">
      <c r="A144" s="42">
        <v>-80.798888888888897</v>
      </c>
      <c r="B144" s="42">
        <v>46.625</v>
      </c>
      <c r="C144" s="43">
        <v>348</v>
      </c>
      <c r="D144">
        <v>6068150</v>
      </c>
      <c r="E144">
        <v>1982</v>
      </c>
      <c r="F144">
        <v>5</v>
      </c>
      <c r="G144">
        <v>22</v>
      </c>
      <c r="H144" s="41">
        <v>18.600000000000001</v>
      </c>
      <c r="I144" s="41">
        <v>3.9</v>
      </c>
      <c r="J144" s="41">
        <v>0</v>
      </c>
      <c r="K144" s="1">
        <f t="shared" si="17"/>
        <v>11.25</v>
      </c>
      <c r="L144" s="68">
        <f t="shared" si="8"/>
        <v>142</v>
      </c>
      <c r="O144" s="61"/>
      <c r="P144" s="17"/>
      <c r="Q144" s="1">
        <f t="shared" si="18"/>
        <v>12.459999999999999</v>
      </c>
      <c r="R144" s="1">
        <f t="shared" si="26"/>
        <v>13.743750000000002</v>
      </c>
      <c r="S144" s="1">
        <f t="shared" si="9"/>
        <v>6.25</v>
      </c>
      <c r="T144" s="7">
        <f t="shared" si="10"/>
        <v>191.05000000000004</v>
      </c>
      <c r="U144" s="1">
        <f t="shared" si="11"/>
        <v>6.25</v>
      </c>
      <c r="V144" s="7">
        <f t="shared" si="12"/>
        <v>144.09999999999997</v>
      </c>
      <c r="W144" s="1">
        <f t="shared" si="22"/>
        <v>22.425360000000005</v>
      </c>
      <c r="X144" s="1">
        <f t="shared" si="23"/>
        <v>0</v>
      </c>
      <c r="Y144" s="1">
        <f t="shared" si="24"/>
        <v>11.212680000000002</v>
      </c>
      <c r="Z144" s="7">
        <f t="shared" si="25"/>
        <v>95.021160000000023</v>
      </c>
      <c r="AA144">
        <v>39</v>
      </c>
    </row>
    <row r="145" spans="1:27">
      <c r="A145" s="42">
        <v>-80.798888888888897</v>
      </c>
      <c r="B145" s="42">
        <v>46.625</v>
      </c>
      <c r="C145" s="43">
        <v>348</v>
      </c>
      <c r="D145">
        <v>6068150</v>
      </c>
      <c r="E145">
        <v>1982</v>
      </c>
      <c r="F145">
        <v>5</v>
      </c>
      <c r="G145">
        <v>23</v>
      </c>
      <c r="H145" s="41">
        <v>18.899999999999999</v>
      </c>
      <c r="I145" s="41">
        <v>6.4</v>
      </c>
      <c r="J145" s="41">
        <v>0</v>
      </c>
      <c r="K145" s="1">
        <f t="shared" si="17"/>
        <v>12.649999999999999</v>
      </c>
      <c r="L145" s="68">
        <f t="shared" si="8"/>
        <v>143</v>
      </c>
      <c r="O145" s="61"/>
      <c r="P145" s="17"/>
      <c r="Q145" s="1">
        <f t="shared" si="18"/>
        <v>11.63</v>
      </c>
      <c r="R145" s="1">
        <f t="shared" si="26"/>
        <v>12.725000000000003</v>
      </c>
      <c r="S145" s="1">
        <f t="shared" si="9"/>
        <v>7.6499999999999986</v>
      </c>
      <c r="T145" s="7">
        <f t="shared" si="10"/>
        <v>198.70000000000005</v>
      </c>
      <c r="U145" s="1">
        <f t="shared" si="11"/>
        <v>7.6499999999999986</v>
      </c>
      <c r="V145" s="7">
        <f t="shared" si="12"/>
        <v>151.74999999999997</v>
      </c>
      <c r="W145" s="1">
        <f t="shared" si="22"/>
        <v>22.983359999999998</v>
      </c>
      <c r="X145" s="1">
        <f t="shared" si="23"/>
        <v>3.528</v>
      </c>
      <c r="Y145" s="1">
        <f t="shared" si="24"/>
        <v>13.255679999999998</v>
      </c>
      <c r="Z145" s="7">
        <f t="shared" si="25"/>
        <v>108.27684000000002</v>
      </c>
      <c r="AA145">
        <v>36</v>
      </c>
    </row>
    <row r="146" spans="1:27">
      <c r="A146" s="42">
        <v>-80.798888888888897</v>
      </c>
      <c r="B146" s="42">
        <v>46.625</v>
      </c>
      <c r="C146" s="43">
        <v>348</v>
      </c>
      <c r="D146">
        <v>6068150</v>
      </c>
      <c r="E146">
        <v>1982</v>
      </c>
      <c r="F146">
        <v>5</v>
      </c>
      <c r="G146">
        <v>24</v>
      </c>
      <c r="H146" s="41">
        <v>15.2</v>
      </c>
      <c r="I146" s="41">
        <v>8.8000000000000007</v>
      </c>
      <c r="J146" s="41">
        <v>0</v>
      </c>
      <c r="K146" s="1">
        <f t="shared" si="17"/>
        <v>12</v>
      </c>
      <c r="L146" s="68">
        <f t="shared" si="8"/>
        <v>144</v>
      </c>
      <c r="O146" s="61"/>
      <c r="P146" s="17"/>
      <c r="Q146" s="1">
        <f t="shared" si="18"/>
        <v>10.780000000000001</v>
      </c>
      <c r="R146" s="1">
        <f t="shared" si="26"/>
        <v>12.5</v>
      </c>
      <c r="S146" s="1">
        <f t="shared" si="9"/>
        <v>7</v>
      </c>
      <c r="T146" s="7">
        <f t="shared" si="10"/>
        <v>205.70000000000005</v>
      </c>
      <c r="U146" s="1">
        <f t="shared" si="11"/>
        <v>7</v>
      </c>
      <c r="V146" s="7">
        <f t="shared" si="12"/>
        <v>158.74999999999997</v>
      </c>
      <c r="W146" s="1">
        <f t="shared" si="22"/>
        <v>15.044639999999999</v>
      </c>
      <c r="X146" s="1">
        <f t="shared" si="23"/>
        <v>7.8480000000000008</v>
      </c>
      <c r="Y146" s="1">
        <f t="shared" si="24"/>
        <v>11.44632</v>
      </c>
      <c r="Z146" s="7">
        <f t="shared" si="25"/>
        <v>119.72316000000002</v>
      </c>
      <c r="AA146">
        <v>22</v>
      </c>
    </row>
    <row r="147" spans="1:27">
      <c r="A147" s="42">
        <v>-80.798888888888897</v>
      </c>
      <c r="B147" s="42">
        <v>46.625</v>
      </c>
      <c r="C147" s="43">
        <v>348</v>
      </c>
      <c r="D147">
        <v>6068150</v>
      </c>
      <c r="E147">
        <v>1982</v>
      </c>
      <c r="F147">
        <v>5</v>
      </c>
      <c r="G147">
        <v>25</v>
      </c>
      <c r="H147" s="41">
        <v>24.9</v>
      </c>
      <c r="I147" s="41">
        <v>7.3</v>
      </c>
      <c r="J147" s="41">
        <v>0</v>
      </c>
      <c r="K147" s="1">
        <f t="shared" si="17"/>
        <v>16.099999999999998</v>
      </c>
      <c r="L147" s="68">
        <f t="shared" si="8"/>
        <v>145</v>
      </c>
      <c r="O147" s="61"/>
      <c r="P147" s="17"/>
      <c r="Q147" s="1">
        <f t="shared" si="18"/>
        <v>11.98</v>
      </c>
      <c r="R147" s="1">
        <f t="shared" si="26"/>
        <v>12.881250000000001</v>
      </c>
      <c r="S147" s="1">
        <f t="shared" si="9"/>
        <v>11.099999999999998</v>
      </c>
      <c r="T147" s="7">
        <f t="shared" si="10"/>
        <v>216.80000000000004</v>
      </c>
      <c r="U147" s="1">
        <f t="shared" si="11"/>
        <v>11.099999999999998</v>
      </c>
      <c r="V147" s="7">
        <f t="shared" si="12"/>
        <v>169.84999999999997</v>
      </c>
      <c r="W147" s="1">
        <f t="shared" si="22"/>
        <v>30.968160000000001</v>
      </c>
      <c r="X147" s="1">
        <f t="shared" si="23"/>
        <v>5.1479999999999988</v>
      </c>
      <c r="Y147" s="1">
        <f t="shared" si="24"/>
        <v>18.05808</v>
      </c>
      <c r="Z147" s="7">
        <f t="shared" si="25"/>
        <v>137.78124000000003</v>
      </c>
      <c r="AA147">
        <v>52</v>
      </c>
    </row>
    <row r="148" spans="1:27">
      <c r="A148" s="42">
        <v>-80.798888888888897</v>
      </c>
      <c r="B148" s="42">
        <v>46.625</v>
      </c>
      <c r="C148" s="43">
        <v>348</v>
      </c>
      <c r="D148">
        <v>6068150</v>
      </c>
      <c r="E148">
        <v>1982</v>
      </c>
      <c r="F148">
        <v>5</v>
      </c>
      <c r="G148">
        <v>26</v>
      </c>
      <c r="H148" s="41">
        <v>26</v>
      </c>
      <c r="I148" s="41">
        <v>8.1</v>
      </c>
      <c r="J148" s="41">
        <v>0</v>
      </c>
      <c r="K148" s="1">
        <f t="shared" si="17"/>
        <v>17.05</v>
      </c>
      <c r="L148" s="68">
        <f t="shared" si="8"/>
        <v>146</v>
      </c>
      <c r="O148" s="61"/>
      <c r="P148" s="17"/>
      <c r="Q148" s="1">
        <f t="shared" si="18"/>
        <v>13.809999999999999</v>
      </c>
      <c r="R148" s="18">
        <f t="shared" si="26"/>
        <v>12.912500000000001</v>
      </c>
      <c r="S148" s="1">
        <f t="shared" si="9"/>
        <v>12.05</v>
      </c>
      <c r="T148" s="7">
        <f t="shared" si="10"/>
        <v>228.85000000000005</v>
      </c>
      <c r="U148" s="1">
        <f t="shared" si="11"/>
        <v>12.05</v>
      </c>
      <c r="V148" s="7">
        <f t="shared" si="12"/>
        <v>181.89999999999998</v>
      </c>
      <c r="W148" s="1">
        <f t="shared" si="22"/>
        <v>31.776</v>
      </c>
      <c r="X148" s="1">
        <f t="shared" si="23"/>
        <v>6.5879999999999992</v>
      </c>
      <c r="Y148" s="1">
        <f t="shared" si="24"/>
        <v>19.181999999999999</v>
      </c>
      <c r="Z148" s="7">
        <f t="shared" si="25"/>
        <v>156.96324000000001</v>
      </c>
      <c r="AA148">
        <v>55</v>
      </c>
    </row>
    <row r="149" spans="1:27">
      <c r="A149" s="42">
        <v>-80.798888888888897</v>
      </c>
      <c r="B149" s="42">
        <v>46.625</v>
      </c>
      <c r="C149" s="43">
        <v>348</v>
      </c>
      <c r="D149">
        <v>6068150</v>
      </c>
      <c r="E149">
        <v>1982</v>
      </c>
      <c r="F149">
        <v>5</v>
      </c>
      <c r="G149">
        <v>27</v>
      </c>
      <c r="H149" s="41">
        <v>24.3</v>
      </c>
      <c r="I149" s="41">
        <v>11.3</v>
      </c>
      <c r="J149" s="41">
        <v>0</v>
      </c>
      <c r="K149" s="1">
        <f t="shared" si="17"/>
        <v>17.8</v>
      </c>
      <c r="L149" s="68">
        <f t="shared" si="8"/>
        <v>147</v>
      </c>
      <c r="O149" s="61"/>
      <c r="P149" s="17"/>
      <c r="Q149" s="1">
        <f t="shared" si="18"/>
        <v>15.12</v>
      </c>
      <c r="R149" s="1">
        <f t="shared" si="26"/>
        <v>13.106250000000003</v>
      </c>
      <c r="S149" s="1">
        <f t="shared" si="9"/>
        <v>12.8</v>
      </c>
      <c r="T149" s="7">
        <f t="shared" si="10"/>
        <v>241.65000000000006</v>
      </c>
      <c r="U149" s="1">
        <f t="shared" si="11"/>
        <v>12.8</v>
      </c>
      <c r="V149" s="7">
        <f t="shared" si="12"/>
        <v>194.7</v>
      </c>
      <c r="W149" s="1">
        <f t="shared" si="22"/>
        <v>30.441840000000006</v>
      </c>
      <c r="X149" s="1">
        <f t="shared" si="23"/>
        <v>12.348000000000001</v>
      </c>
      <c r="Y149" s="1">
        <f t="shared" si="24"/>
        <v>21.394920000000003</v>
      </c>
      <c r="Z149" s="7">
        <f t="shared" si="25"/>
        <v>178.35816000000003</v>
      </c>
      <c r="AA149">
        <v>45</v>
      </c>
    </row>
    <row r="150" spans="1:27">
      <c r="A150" s="42">
        <v>-80.798888888888897</v>
      </c>
      <c r="B150" s="42">
        <v>46.625</v>
      </c>
      <c r="C150" s="43">
        <v>348</v>
      </c>
      <c r="D150">
        <v>6068150</v>
      </c>
      <c r="E150">
        <v>1982</v>
      </c>
      <c r="F150">
        <v>5</v>
      </c>
      <c r="G150">
        <v>28</v>
      </c>
      <c r="H150" s="41">
        <v>24.7</v>
      </c>
      <c r="I150" s="41">
        <v>14.4</v>
      </c>
      <c r="J150" s="41">
        <v>1.2</v>
      </c>
      <c r="K150" s="1">
        <f t="shared" si="17"/>
        <v>19.55</v>
      </c>
      <c r="L150" s="68">
        <f t="shared" si="8"/>
        <v>148</v>
      </c>
      <c r="O150" s="61"/>
      <c r="P150" s="17"/>
      <c r="Q150" s="1">
        <f t="shared" si="18"/>
        <v>16.499999999999996</v>
      </c>
      <c r="R150" s="1">
        <f t="shared" si="26"/>
        <v>14.287500000000001</v>
      </c>
      <c r="S150" s="1">
        <f t="shared" si="9"/>
        <v>14.55</v>
      </c>
      <c r="T150" s="7">
        <f t="shared" si="10"/>
        <v>256.20000000000005</v>
      </c>
      <c r="U150" s="1">
        <f t="shared" si="11"/>
        <v>14.55</v>
      </c>
      <c r="V150" s="7">
        <f t="shared" si="12"/>
        <v>209.25</v>
      </c>
      <c r="W150" s="1">
        <f t="shared" si="22"/>
        <v>30.799440000000001</v>
      </c>
      <c r="X150" s="1">
        <f t="shared" si="23"/>
        <v>17.928000000000001</v>
      </c>
      <c r="Y150" s="1">
        <f t="shared" si="24"/>
        <v>24.363720000000001</v>
      </c>
      <c r="Z150" s="7">
        <f t="shared" si="25"/>
        <v>202.72188000000003</v>
      </c>
      <c r="AA150">
        <v>42</v>
      </c>
    </row>
    <row r="151" spans="1:27">
      <c r="A151" s="42">
        <v>-80.798888888888897</v>
      </c>
      <c r="B151" s="42">
        <v>46.625</v>
      </c>
      <c r="C151" s="43">
        <v>348</v>
      </c>
      <c r="D151">
        <v>6068150</v>
      </c>
      <c r="E151">
        <v>1982</v>
      </c>
      <c r="F151">
        <v>5</v>
      </c>
      <c r="G151">
        <v>29</v>
      </c>
      <c r="H151" s="41">
        <v>18.899999999999999</v>
      </c>
      <c r="I151" s="41">
        <v>14.4</v>
      </c>
      <c r="J151" s="41">
        <v>0.4</v>
      </c>
      <c r="K151" s="1">
        <f t="shared" si="17"/>
        <v>16.649999999999999</v>
      </c>
      <c r="L151" s="68">
        <f t="shared" si="8"/>
        <v>149</v>
      </c>
      <c r="O151" s="61"/>
      <c r="P151" s="17"/>
      <c r="Q151" s="1">
        <f t="shared" si="18"/>
        <v>17.43</v>
      </c>
      <c r="R151" s="1">
        <f t="shared" si="26"/>
        <v>15.381250000000001</v>
      </c>
      <c r="S151" s="1">
        <f t="shared" si="9"/>
        <v>11.649999999999999</v>
      </c>
      <c r="T151" s="7">
        <f t="shared" si="10"/>
        <v>267.85000000000002</v>
      </c>
      <c r="U151" s="1">
        <f t="shared" si="11"/>
        <v>11.649999999999999</v>
      </c>
      <c r="V151" s="7">
        <f t="shared" si="12"/>
        <v>220.9</v>
      </c>
      <c r="W151" s="1">
        <f t="shared" si="22"/>
        <v>22.983359999999998</v>
      </c>
      <c r="X151" s="1">
        <f t="shared" si="23"/>
        <v>17.928000000000001</v>
      </c>
      <c r="Y151" s="1">
        <f t="shared" si="24"/>
        <v>20.455680000000001</v>
      </c>
      <c r="Z151" s="7">
        <f t="shared" si="25"/>
        <v>223.17756000000003</v>
      </c>
      <c r="AA151">
        <v>25</v>
      </c>
    </row>
    <row r="152" spans="1:27">
      <c r="A152" s="42">
        <v>-80.798888888888897</v>
      </c>
      <c r="B152" s="42">
        <v>46.625</v>
      </c>
      <c r="C152" s="43">
        <v>348</v>
      </c>
      <c r="D152">
        <v>6068150</v>
      </c>
      <c r="E152">
        <v>1982</v>
      </c>
      <c r="F152">
        <v>5</v>
      </c>
      <c r="G152">
        <v>30</v>
      </c>
      <c r="H152" s="41">
        <v>24.2</v>
      </c>
      <c r="I152" s="41">
        <v>12.6</v>
      </c>
      <c r="J152" s="41">
        <v>0</v>
      </c>
      <c r="K152" s="1">
        <f t="shared" si="17"/>
        <v>18.399999999999999</v>
      </c>
      <c r="L152" s="68">
        <f t="shared" si="8"/>
        <v>150</v>
      </c>
      <c r="O152" s="61"/>
      <c r="P152" s="17"/>
      <c r="Q152" s="1">
        <f t="shared" si="18"/>
        <v>17.89</v>
      </c>
      <c r="R152" s="1">
        <f t="shared" si="26"/>
        <v>16.274999999999999</v>
      </c>
      <c r="S152" s="1">
        <f t="shared" si="9"/>
        <v>13.399999999999999</v>
      </c>
      <c r="T152" s="7">
        <f t="shared" si="10"/>
        <v>281.25</v>
      </c>
      <c r="U152" s="1">
        <f t="shared" si="11"/>
        <v>13.399999999999999</v>
      </c>
      <c r="V152" s="7">
        <f t="shared" si="12"/>
        <v>234.3</v>
      </c>
      <c r="W152" s="1">
        <f t="shared" si="22"/>
        <v>30.348240000000001</v>
      </c>
      <c r="X152" s="1">
        <f t="shared" si="23"/>
        <v>14.688000000000001</v>
      </c>
      <c r="Y152" s="1">
        <f t="shared" si="24"/>
        <v>22.51812</v>
      </c>
      <c r="Z152" s="7">
        <f t="shared" si="25"/>
        <v>245.69568000000004</v>
      </c>
      <c r="AA152">
        <v>43</v>
      </c>
    </row>
    <row r="153" spans="1:27">
      <c r="A153" s="42">
        <v>-80.798888888888897</v>
      </c>
      <c r="B153" s="42">
        <v>46.625</v>
      </c>
      <c r="C153" s="43">
        <v>348</v>
      </c>
      <c r="D153">
        <v>6068150</v>
      </c>
      <c r="E153">
        <v>1982</v>
      </c>
      <c r="F153">
        <v>5</v>
      </c>
      <c r="G153">
        <v>31</v>
      </c>
      <c r="H153" s="41">
        <v>24.2</v>
      </c>
      <c r="I153" s="41">
        <v>12.2</v>
      </c>
      <c r="J153" s="41">
        <v>0</v>
      </c>
      <c r="K153" s="1">
        <f t="shared" si="17"/>
        <v>18.2</v>
      </c>
      <c r="L153" s="68">
        <f t="shared" si="8"/>
        <v>151</v>
      </c>
      <c r="O153" s="61"/>
      <c r="P153" s="17"/>
      <c r="Q153" s="1">
        <f t="shared" si="18"/>
        <v>18.119999999999997</v>
      </c>
      <c r="R153" s="1">
        <f t="shared" si="26"/>
        <v>16.968749999999996</v>
      </c>
      <c r="S153" s="1">
        <f t="shared" si="9"/>
        <v>13.2</v>
      </c>
      <c r="T153" s="7">
        <f t="shared" si="10"/>
        <v>294.45</v>
      </c>
      <c r="U153" s="1">
        <f t="shared" si="11"/>
        <v>13.2</v>
      </c>
      <c r="V153" s="7">
        <f t="shared" si="12"/>
        <v>247.5</v>
      </c>
      <c r="W153" s="1">
        <f t="shared" si="22"/>
        <v>30.348240000000001</v>
      </c>
      <c r="X153" s="1">
        <f t="shared" si="23"/>
        <v>13.967999999999998</v>
      </c>
      <c r="Y153" s="1">
        <f t="shared" si="24"/>
        <v>22.15812</v>
      </c>
      <c r="Z153" s="7">
        <f>(Z152+Y153)</f>
        <v>267.85380000000004</v>
      </c>
      <c r="AA153">
        <v>44</v>
      </c>
    </row>
    <row r="154" spans="1:27">
      <c r="A154" s="42">
        <v>-80.798888888888897</v>
      </c>
      <c r="B154" s="42">
        <v>46.625</v>
      </c>
      <c r="C154" s="43">
        <v>348</v>
      </c>
      <c r="D154">
        <v>6068150</v>
      </c>
      <c r="E154">
        <v>1982</v>
      </c>
      <c r="F154">
        <v>6</v>
      </c>
      <c r="G154">
        <v>1</v>
      </c>
      <c r="H154" s="41">
        <v>19.100000000000001</v>
      </c>
      <c r="I154" s="41">
        <v>8.3000000000000007</v>
      </c>
      <c r="J154" s="41">
        <v>30.3</v>
      </c>
      <c r="K154" s="1">
        <f t="shared" si="17"/>
        <v>13.700000000000001</v>
      </c>
      <c r="L154" s="68">
        <f t="shared" si="8"/>
        <v>152</v>
      </c>
      <c r="O154" s="61"/>
      <c r="P154" s="17"/>
      <c r="Q154" s="1">
        <f t="shared" si="18"/>
        <v>17.3</v>
      </c>
      <c r="R154" s="1">
        <f t="shared" si="26"/>
        <v>17.181249999999999</v>
      </c>
      <c r="S154" s="1">
        <f t="shared" si="9"/>
        <v>8.7000000000000011</v>
      </c>
      <c r="T154" s="7">
        <f t="shared" si="10"/>
        <v>303.14999999999998</v>
      </c>
      <c r="U154" s="1">
        <f t="shared" si="11"/>
        <v>8.7000000000000011</v>
      </c>
      <c r="V154" s="7">
        <f t="shared" si="12"/>
        <v>256.2</v>
      </c>
      <c r="W154" s="1">
        <f t="shared" si="22"/>
        <v>23.346960000000003</v>
      </c>
      <c r="X154" s="1">
        <f t="shared" si="23"/>
        <v>6.9480000000000004</v>
      </c>
      <c r="Y154" s="1">
        <f t="shared" si="24"/>
        <v>15.147480000000002</v>
      </c>
      <c r="Z154" s="7">
        <f t="shared" ref="Z154:Z217" si="27">(Z153+Y154)</f>
        <v>283.00128000000007</v>
      </c>
      <c r="AA154">
        <v>35</v>
      </c>
    </row>
    <row r="155" spans="1:27">
      <c r="A155" s="42">
        <v>-80.798888888888897</v>
      </c>
      <c r="B155" s="42">
        <v>46.625</v>
      </c>
      <c r="C155" s="43">
        <v>348</v>
      </c>
      <c r="D155">
        <v>6068150</v>
      </c>
      <c r="E155">
        <v>1982</v>
      </c>
      <c r="F155">
        <v>6</v>
      </c>
      <c r="G155">
        <v>2</v>
      </c>
      <c r="H155" s="41">
        <v>14.7</v>
      </c>
      <c r="I155" s="41">
        <v>2.8</v>
      </c>
      <c r="J155" s="41">
        <v>0</v>
      </c>
      <c r="K155" s="1">
        <f t="shared" si="17"/>
        <v>8.75</v>
      </c>
      <c r="L155" s="68">
        <f t="shared" si="8"/>
        <v>153</v>
      </c>
      <c r="O155" s="61"/>
      <c r="P155" s="17"/>
      <c r="Q155" s="1">
        <f t="shared" si="18"/>
        <v>15.14</v>
      </c>
      <c r="R155" s="1">
        <f t="shared" si="26"/>
        <v>16.262499999999999</v>
      </c>
      <c r="S155" s="1">
        <f t="shared" si="9"/>
        <v>3.75</v>
      </c>
      <c r="T155" s="7">
        <f t="shared" si="10"/>
        <v>306.89999999999998</v>
      </c>
      <c r="U155" s="1">
        <f t="shared" si="11"/>
        <v>3.75</v>
      </c>
      <c r="V155" s="7">
        <f t="shared" si="12"/>
        <v>259.95</v>
      </c>
      <c r="W155" s="1">
        <f t="shared" si="22"/>
        <v>13.795439999999999</v>
      </c>
      <c r="X155" s="1">
        <f t="shared" si="23"/>
        <v>0</v>
      </c>
      <c r="Y155" s="1">
        <f t="shared" si="24"/>
        <v>6.8977199999999996</v>
      </c>
      <c r="Z155" s="7">
        <f t="shared" si="27"/>
        <v>289.89900000000006</v>
      </c>
      <c r="AA155">
        <v>30</v>
      </c>
    </row>
    <row r="156" spans="1:27">
      <c r="A156" s="42">
        <v>-80.798888888888897</v>
      </c>
      <c r="B156" s="42">
        <v>46.625</v>
      </c>
      <c r="C156" s="43">
        <v>348</v>
      </c>
      <c r="D156">
        <v>6068150</v>
      </c>
      <c r="E156">
        <v>1982</v>
      </c>
      <c r="F156">
        <v>6</v>
      </c>
      <c r="G156">
        <v>3</v>
      </c>
      <c r="H156" s="41">
        <v>15.5</v>
      </c>
      <c r="I156" s="41">
        <v>1.3</v>
      </c>
      <c r="J156" s="41">
        <v>0</v>
      </c>
      <c r="K156" s="1">
        <f t="shared" si="17"/>
        <v>8.4</v>
      </c>
      <c r="L156" s="68">
        <f t="shared" si="8"/>
        <v>154</v>
      </c>
      <c r="O156" s="61"/>
      <c r="P156" s="17"/>
      <c r="Q156" s="1">
        <f t="shared" si="18"/>
        <v>13.490000000000004</v>
      </c>
      <c r="R156" s="1">
        <f t="shared" si="26"/>
        <v>15.181249999999999</v>
      </c>
      <c r="S156" s="1">
        <f t="shared" si="9"/>
        <v>3.4000000000000004</v>
      </c>
      <c r="T156" s="7">
        <f t="shared" si="10"/>
        <v>310.29999999999995</v>
      </c>
      <c r="U156" s="1">
        <f t="shared" si="11"/>
        <v>3.4000000000000004</v>
      </c>
      <c r="V156" s="7">
        <f t="shared" si="12"/>
        <v>263.34999999999997</v>
      </c>
      <c r="W156" s="1">
        <f t="shared" si="22"/>
        <v>15.774000000000001</v>
      </c>
      <c r="X156" s="1">
        <f t="shared" si="23"/>
        <v>0</v>
      </c>
      <c r="Y156" s="1">
        <f t="shared" si="24"/>
        <v>7.8870000000000005</v>
      </c>
      <c r="Z156" s="7">
        <f t="shared" si="27"/>
        <v>297.78600000000006</v>
      </c>
      <c r="AA156">
        <v>35</v>
      </c>
    </row>
    <row r="157" spans="1:27">
      <c r="A157" s="42">
        <v>-80.798888888888897</v>
      </c>
      <c r="B157" s="42">
        <v>46.625</v>
      </c>
      <c r="C157" s="43">
        <v>348</v>
      </c>
      <c r="D157">
        <v>6068150</v>
      </c>
      <c r="E157">
        <v>1982</v>
      </c>
      <c r="F157">
        <v>6</v>
      </c>
      <c r="G157">
        <v>4</v>
      </c>
      <c r="H157" s="41">
        <v>19.5</v>
      </c>
      <c r="I157" s="41">
        <v>4.7</v>
      </c>
      <c r="J157" s="41">
        <v>0</v>
      </c>
      <c r="K157" s="1">
        <f t="shared" si="17"/>
        <v>12.1</v>
      </c>
      <c r="L157" s="68">
        <f t="shared" si="8"/>
        <v>155</v>
      </c>
      <c r="O157" s="61"/>
      <c r="P157" s="17"/>
      <c r="Q157" s="1">
        <f t="shared" si="18"/>
        <v>12.23</v>
      </c>
      <c r="R157" s="1">
        <f t="shared" si="26"/>
        <v>14.46875</v>
      </c>
      <c r="S157" s="1">
        <f t="shared" si="9"/>
        <v>7.1</v>
      </c>
      <c r="T157" s="7">
        <f t="shared" si="10"/>
        <v>317.39999999999998</v>
      </c>
      <c r="U157" s="1">
        <f t="shared" si="11"/>
        <v>7.1</v>
      </c>
      <c r="V157" s="7">
        <f t="shared" si="12"/>
        <v>270.45</v>
      </c>
      <c r="W157" s="1">
        <f t="shared" si="22"/>
        <v>24.054000000000002</v>
      </c>
      <c r="X157" s="1">
        <f t="shared" si="23"/>
        <v>0.46799999999999964</v>
      </c>
      <c r="Y157" s="1">
        <f t="shared" si="24"/>
        <v>12.261000000000001</v>
      </c>
      <c r="Z157" s="7">
        <f t="shared" si="27"/>
        <v>310.04700000000008</v>
      </c>
      <c r="AA157">
        <v>42</v>
      </c>
    </row>
    <row r="158" spans="1:27">
      <c r="A158" s="42">
        <v>-80.798888888888897</v>
      </c>
      <c r="B158" s="42">
        <v>46.625</v>
      </c>
      <c r="C158" s="43">
        <v>348</v>
      </c>
      <c r="D158">
        <v>6068150</v>
      </c>
      <c r="E158">
        <v>1982</v>
      </c>
      <c r="F158">
        <v>6</v>
      </c>
      <c r="G158">
        <v>5</v>
      </c>
      <c r="H158" s="41">
        <v>23.5</v>
      </c>
      <c r="I158" s="41">
        <v>7.4</v>
      </c>
      <c r="J158" s="41">
        <v>0</v>
      </c>
      <c r="K158" s="1">
        <f t="shared" si="17"/>
        <v>15.45</v>
      </c>
      <c r="L158" s="68">
        <f t="shared" si="8"/>
        <v>156</v>
      </c>
      <c r="O158" s="61"/>
      <c r="P158" s="17"/>
      <c r="Q158" s="1">
        <f t="shared" si="18"/>
        <v>11.68</v>
      </c>
      <c r="R158" s="1">
        <f t="shared" si="26"/>
        <v>13.956250000000001</v>
      </c>
      <c r="S158" s="1">
        <f t="shared" si="9"/>
        <v>10.45</v>
      </c>
      <c r="T158" s="7">
        <f t="shared" si="10"/>
        <v>327.84999999999997</v>
      </c>
      <c r="U158" s="1">
        <f t="shared" si="11"/>
        <v>10.45</v>
      </c>
      <c r="V158" s="7">
        <f t="shared" si="12"/>
        <v>280.89999999999998</v>
      </c>
      <c r="W158" s="1">
        <f t="shared" si="22"/>
        <v>29.645999999999997</v>
      </c>
      <c r="X158" s="1">
        <f t="shared" si="23"/>
        <v>5.3280000000000003</v>
      </c>
      <c r="Y158" s="1">
        <f t="shared" si="24"/>
        <v>17.486999999999998</v>
      </c>
      <c r="Z158" s="7">
        <f t="shared" si="27"/>
        <v>327.53400000000011</v>
      </c>
      <c r="AA158">
        <v>49</v>
      </c>
    </row>
    <row r="159" spans="1:27">
      <c r="A159" s="42">
        <v>-80.798888888888897</v>
      </c>
      <c r="B159" s="42">
        <v>46.625</v>
      </c>
      <c r="C159" s="43">
        <v>348</v>
      </c>
      <c r="D159">
        <v>6068150</v>
      </c>
      <c r="E159">
        <v>1982</v>
      </c>
      <c r="F159">
        <v>6</v>
      </c>
      <c r="G159">
        <v>6</v>
      </c>
      <c r="H159" s="41">
        <v>25.8</v>
      </c>
      <c r="I159" s="41">
        <v>13.1</v>
      </c>
      <c r="J159" s="41">
        <v>0</v>
      </c>
      <c r="K159" s="1">
        <f t="shared" si="17"/>
        <v>19.45</v>
      </c>
      <c r="L159" s="68">
        <f t="shared" si="8"/>
        <v>157</v>
      </c>
      <c r="O159" s="61"/>
      <c r="P159" s="17"/>
      <c r="Q159" s="1">
        <f t="shared" si="18"/>
        <v>12.830000000000002</v>
      </c>
      <c r="R159" s="1">
        <f t="shared" si="26"/>
        <v>14.306250000000002</v>
      </c>
      <c r="S159" s="1">
        <f t="shared" si="9"/>
        <v>14.45</v>
      </c>
      <c r="T159" s="7">
        <f t="shared" si="10"/>
        <v>342.29999999999995</v>
      </c>
      <c r="U159" s="1">
        <f t="shared" si="11"/>
        <v>14.45</v>
      </c>
      <c r="V159" s="7">
        <f t="shared" si="12"/>
        <v>295.34999999999997</v>
      </c>
      <c r="W159" s="1">
        <f t="shared" si="22"/>
        <v>31.644240000000003</v>
      </c>
      <c r="X159" s="1">
        <f t="shared" si="23"/>
        <v>15.588000000000001</v>
      </c>
      <c r="Y159" s="1">
        <f t="shared" si="24"/>
        <v>23.616120000000002</v>
      </c>
      <c r="Z159" s="7">
        <f t="shared" si="27"/>
        <v>351.15012000000013</v>
      </c>
      <c r="AA159">
        <v>48</v>
      </c>
    </row>
    <row r="160" spans="1:27">
      <c r="A160" s="42">
        <v>-80.798888888888897</v>
      </c>
      <c r="B160" s="42">
        <v>46.625</v>
      </c>
      <c r="C160" s="43">
        <v>348</v>
      </c>
      <c r="D160">
        <v>6068150</v>
      </c>
      <c r="E160">
        <v>1982</v>
      </c>
      <c r="F160">
        <v>6</v>
      </c>
      <c r="G160">
        <v>7</v>
      </c>
      <c r="H160" s="41">
        <v>17.2</v>
      </c>
      <c r="I160" s="41">
        <v>11.2</v>
      </c>
      <c r="J160" s="41">
        <v>0</v>
      </c>
      <c r="K160" s="1">
        <f t="shared" si="17"/>
        <v>14.2</v>
      </c>
      <c r="L160" s="68">
        <f t="shared" si="8"/>
        <v>158</v>
      </c>
      <c r="O160" s="61"/>
      <c r="P160" s="17"/>
      <c r="Q160" s="1">
        <f t="shared" si="18"/>
        <v>13.919999999999998</v>
      </c>
      <c r="R160" s="1">
        <f t="shared" si="26"/>
        <v>13.78125</v>
      </c>
      <c r="S160" s="1">
        <f t="shared" si="9"/>
        <v>9.1999999999999993</v>
      </c>
      <c r="T160" s="7">
        <f t="shared" si="10"/>
        <v>351.49999999999994</v>
      </c>
      <c r="U160" s="1">
        <f t="shared" si="11"/>
        <v>9.1999999999999993</v>
      </c>
      <c r="V160" s="7">
        <f t="shared" si="12"/>
        <v>304.54999999999995</v>
      </c>
      <c r="W160" s="1">
        <f t="shared" si="22"/>
        <v>19.62144</v>
      </c>
      <c r="X160" s="1">
        <f t="shared" si="23"/>
        <v>12.167999999999997</v>
      </c>
      <c r="Y160" s="1">
        <f t="shared" si="24"/>
        <v>15.89472</v>
      </c>
      <c r="Z160" s="7">
        <f t="shared" si="27"/>
        <v>367.04484000000014</v>
      </c>
      <c r="AA160">
        <v>26</v>
      </c>
    </row>
    <row r="161" spans="1:27">
      <c r="A161" s="42">
        <v>-80.798888888888897</v>
      </c>
      <c r="B161" s="42">
        <v>46.625</v>
      </c>
      <c r="C161" s="43">
        <v>348</v>
      </c>
      <c r="D161">
        <v>6068150</v>
      </c>
      <c r="E161">
        <v>1982</v>
      </c>
      <c r="F161">
        <v>6</v>
      </c>
      <c r="G161">
        <v>8</v>
      </c>
      <c r="H161" s="41">
        <v>24.1</v>
      </c>
      <c r="I161" s="41">
        <v>11.9</v>
      </c>
      <c r="J161" s="41">
        <v>0.4</v>
      </c>
      <c r="K161" s="1">
        <f t="shared" si="17"/>
        <v>18</v>
      </c>
      <c r="L161" s="68">
        <f t="shared" si="8"/>
        <v>159</v>
      </c>
      <c r="O161" s="61"/>
      <c r="P161" s="17"/>
      <c r="Q161" s="1">
        <f t="shared" si="18"/>
        <v>15.84</v>
      </c>
      <c r="R161" s="1">
        <f t="shared" si="26"/>
        <v>13.756249999999998</v>
      </c>
      <c r="S161" s="1">
        <f t="shared" si="9"/>
        <v>13</v>
      </c>
      <c r="T161" s="7">
        <f t="shared" si="10"/>
        <v>364.49999999999994</v>
      </c>
      <c r="U161" s="1">
        <f t="shared" si="11"/>
        <v>13</v>
      </c>
      <c r="V161" s="7">
        <f t="shared" si="12"/>
        <v>317.54999999999995</v>
      </c>
      <c r="W161" s="1">
        <f t="shared" si="22"/>
        <v>30.252959999999998</v>
      </c>
      <c r="X161" s="1">
        <f t="shared" si="23"/>
        <v>13.428000000000001</v>
      </c>
      <c r="Y161" s="1">
        <f t="shared" si="24"/>
        <v>21.840479999999999</v>
      </c>
      <c r="Z161" s="7">
        <f t="shared" si="27"/>
        <v>388.88532000000015</v>
      </c>
      <c r="AA161">
        <v>45</v>
      </c>
    </row>
    <row r="162" spans="1:27">
      <c r="A162" s="42">
        <v>-80.798888888888897</v>
      </c>
      <c r="B162" s="42">
        <v>46.625</v>
      </c>
      <c r="C162" s="43">
        <v>348</v>
      </c>
      <c r="D162">
        <v>6068150</v>
      </c>
      <c r="E162">
        <v>1982</v>
      </c>
      <c r="F162">
        <v>6</v>
      </c>
      <c r="G162">
        <v>9</v>
      </c>
      <c r="H162" s="41">
        <v>24.6</v>
      </c>
      <c r="I162" s="41">
        <v>11.4</v>
      </c>
      <c r="J162" s="41">
        <v>0</v>
      </c>
      <c r="K162" s="1">
        <f t="shared" si="17"/>
        <v>18</v>
      </c>
      <c r="L162" s="68">
        <f t="shared" si="8"/>
        <v>160</v>
      </c>
      <c r="O162" s="61"/>
      <c r="P162" s="17"/>
      <c r="Q162" s="1">
        <f t="shared" si="18"/>
        <v>17.020000000000003</v>
      </c>
      <c r="R162" s="1">
        <f t="shared" si="26"/>
        <v>14.293749999999999</v>
      </c>
      <c r="S162" s="1">
        <f t="shared" si="9"/>
        <v>13</v>
      </c>
      <c r="T162" s="7">
        <f t="shared" si="10"/>
        <v>377.49999999999994</v>
      </c>
      <c r="U162" s="1">
        <f t="shared" si="11"/>
        <v>13</v>
      </c>
      <c r="V162" s="7">
        <f t="shared" si="12"/>
        <v>330.54999999999995</v>
      </c>
      <c r="W162" s="1">
        <f t="shared" si="22"/>
        <v>30.712560000000003</v>
      </c>
      <c r="X162" s="1">
        <f t="shared" si="23"/>
        <v>12.528</v>
      </c>
      <c r="Y162" s="1">
        <f t="shared" si="24"/>
        <v>21.620280000000001</v>
      </c>
      <c r="Z162" s="7">
        <f t="shared" si="27"/>
        <v>410.50560000000013</v>
      </c>
      <c r="AA162">
        <v>47</v>
      </c>
    </row>
    <row r="163" spans="1:27">
      <c r="A163" s="42">
        <v>-80.798888888888897</v>
      </c>
      <c r="B163" s="42">
        <v>46.625</v>
      </c>
      <c r="C163" s="43">
        <v>348</v>
      </c>
      <c r="D163">
        <v>6068150</v>
      </c>
      <c r="E163">
        <v>1982</v>
      </c>
      <c r="F163">
        <v>6</v>
      </c>
      <c r="G163">
        <v>10</v>
      </c>
      <c r="H163" s="41">
        <v>18.399999999999999</v>
      </c>
      <c r="I163" s="41">
        <v>9.1</v>
      </c>
      <c r="J163" s="41">
        <v>5.4</v>
      </c>
      <c r="K163" s="1">
        <f t="shared" si="17"/>
        <v>13.75</v>
      </c>
      <c r="L163" s="68">
        <f t="shared" si="8"/>
        <v>161</v>
      </c>
      <c r="O163" s="61"/>
      <c r="P163" s="17"/>
      <c r="Q163" s="1">
        <f t="shared" si="18"/>
        <v>16.68</v>
      </c>
      <c r="R163" s="1">
        <f t="shared" si="26"/>
        <v>14.918749999999999</v>
      </c>
      <c r="S163" s="1">
        <f t="shared" si="9"/>
        <v>8.75</v>
      </c>
      <c r="T163" s="7">
        <f t="shared" si="10"/>
        <v>386.24999999999994</v>
      </c>
      <c r="U163" s="1">
        <f t="shared" si="11"/>
        <v>8.75</v>
      </c>
      <c r="V163" s="7">
        <f t="shared" si="12"/>
        <v>339.29999999999995</v>
      </c>
      <c r="W163" s="1">
        <f t="shared" si="22"/>
        <v>22.044959999999996</v>
      </c>
      <c r="X163" s="1">
        <f t="shared" si="23"/>
        <v>8.3879999999999981</v>
      </c>
      <c r="Y163" s="1">
        <f t="shared" si="24"/>
        <v>15.216479999999997</v>
      </c>
      <c r="Z163" s="7">
        <f t="shared" si="27"/>
        <v>425.72208000000012</v>
      </c>
      <c r="AA163">
        <v>32</v>
      </c>
    </row>
    <row r="164" spans="1:27">
      <c r="A164" s="42">
        <v>-80.798888888888897</v>
      </c>
      <c r="B164" s="42">
        <v>46.625</v>
      </c>
      <c r="C164" s="43">
        <v>348</v>
      </c>
      <c r="D164">
        <v>6068150</v>
      </c>
      <c r="E164">
        <v>1982</v>
      </c>
      <c r="F164">
        <v>6</v>
      </c>
      <c r="G164">
        <v>11</v>
      </c>
      <c r="H164" s="41">
        <v>20.399999999999999</v>
      </c>
      <c r="I164" s="41">
        <v>6.5</v>
      </c>
      <c r="J164" s="41">
        <v>0</v>
      </c>
      <c r="K164" s="1">
        <f t="shared" si="17"/>
        <v>13.45</v>
      </c>
      <c r="L164" s="68">
        <f t="shared" si="8"/>
        <v>162</v>
      </c>
      <c r="O164" s="61"/>
      <c r="P164" s="17"/>
      <c r="Q164" s="1">
        <f t="shared" si="18"/>
        <v>15.48</v>
      </c>
      <c r="R164" s="1">
        <f t="shared" si="26"/>
        <v>15.55</v>
      </c>
      <c r="S164" s="1">
        <f t="shared" si="9"/>
        <v>8.4499999999999993</v>
      </c>
      <c r="T164" s="7">
        <f t="shared" si="10"/>
        <v>394.69999999999993</v>
      </c>
      <c r="U164" s="1">
        <f t="shared" si="11"/>
        <v>8.4499999999999993</v>
      </c>
      <c r="V164" s="7">
        <f t="shared" si="12"/>
        <v>347.74999999999994</v>
      </c>
      <c r="W164" s="1">
        <f t="shared" si="22"/>
        <v>25.546559999999999</v>
      </c>
      <c r="X164" s="1">
        <f t="shared" si="23"/>
        <v>3.7079999999999993</v>
      </c>
      <c r="Y164" s="1">
        <f t="shared" si="24"/>
        <v>14.627279999999999</v>
      </c>
      <c r="Z164" s="7">
        <f t="shared" si="27"/>
        <v>440.3493600000001</v>
      </c>
      <c r="AA164">
        <v>42</v>
      </c>
    </row>
    <row r="165" spans="1:27">
      <c r="A165" s="42">
        <v>-80.798888888888897</v>
      </c>
      <c r="B165" s="42">
        <v>46.625</v>
      </c>
      <c r="C165" s="43">
        <v>348</v>
      </c>
      <c r="D165">
        <v>6068150</v>
      </c>
      <c r="E165">
        <v>1982</v>
      </c>
      <c r="F165">
        <v>6</v>
      </c>
      <c r="G165">
        <v>12</v>
      </c>
      <c r="H165" s="41">
        <v>22.2</v>
      </c>
      <c r="I165" s="41">
        <v>8.6</v>
      </c>
      <c r="J165" s="41">
        <v>0</v>
      </c>
      <c r="K165" s="1">
        <f t="shared" si="17"/>
        <v>15.399999999999999</v>
      </c>
      <c r="L165" s="68">
        <f t="shared" si="8"/>
        <v>163</v>
      </c>
      <c r="O165" s="61"/>
      <c r="P165" s="17"/>
      <c r="Q165" s="1">
        <f t="shared" si="18"/>
        <v>15.719999999999999</v>
      </c>
      <c r="R165" s="1">
        <f t="shared" si="26"/>
        <v>15.9625</v>
      </c>
      <c r="S165" s="1">
        <f t="shared" si="9"/>
        <v>10.399999999999999</v>
      </c>
      <c r="T165" s="7">
        <f t="shared" si="10"/>
        <v>405.09999999999991</v>
      </c>
      <c r="U165" s="1">
        <f t="shared" si="11"/>
        <v>10.399999999999999</v>
      </c>
      <c r="V165" s="7">
        <f t="shared" si="12"/>
        <v>358.14999999999992</v>
      </c>
      <c r="W165" s="1">
        <f t="shared" si="22"/>
        <v>28.123439999999999</v>
      </c>
      <c r="X165" s="1">
        <f t="shared" si="23"/>
        <v>7.4879999999999987</v>
      </c>
      <c r="Y165" s="1">
        <f t="shared" si="24"/>
        <v>17.805719999999997</v>
      </c>
      <c r="Z165" s="7">
        <f t="shared" si="27"/>
        <v>458.15508000000011</v>
      </c>
      <c r="AA165">
        <v>44</v>
      </c>
    </row>
    <row r="166" spans="1:27">
      <c r="A166" s="42">
        <v>-80.798888888888897</v>
      </c>
      <c r="B166" s="42">
        <v>46.625</v>
      </c>
      <c r="C166" s="43">
        <v>348</v>
      </c>
      <c r="D166">
        <v>6068150</v>
      </c>
      <c r="E166">
        <v>1982</v>
      </c>
      <c r="F166">
        <v>6</v>
      </c>
      <c r="G166">
        <v>13</v>
      </c>
      <c r="H166" s="41">
        <v>19.8</v>
      </c>
      <c r="I166" s="41">
        <v>11.7</v>
      </c>
      <c r="J166" s="41">
        <v>0</v>
      </c>
      <c r="K166" s="1">
        <f t="shared" si="17"/>
        <v>15.75</v>
      </c>
      <c r="L166" s="68">
        <f t="shared" si="8"/>
        <v>164</v>
      </c>
      <c r="O166" s="61"/>
      <c r="P166" s="17"/>
      <c r="Q166" s="1">
        <f t="shared" si="18"/>
        <v>15.27</v>
      </c>
      <c r="R166" s="1">
        <f t="shared" si="26"/>
        <v>16</v>
      </c>
      <c r="S166" s="1">
        <f t="shared" si="9"/>
        <v>10.75</v>
      </c>
      <c r="T166" s="7">
        <f t="shared" si="10"/>
        <v>415.84999999999991</v>
      </c>
      <c r="U166" s="1">
        <f t="shared" si="11"/>
        <v>10.75</v>
      </c>
      <c r="V166" s="7">
        <f t="shared" si="12"/>
        <v>368.89999999999992</v>
      </c>
      <c r="W166" s="1">
        <f t="shared" si="22"/>
        <v>24.56664</v>
      </c>
      <c r="X166" s="1">
        <f t="shared" si="23"/>
        <v>13.067999999999998</v>
      </c>
      <c r="Y166" s="1">
        <f t="shared" si="24"/>
        <v>18.817319999999999</v>
      </c>
      <c r="Z166" s="7">
        <f t="shared" si="27"/>
        <v>476.97240000000011</v>
      </c>
      <c r="AA166">
        <v>33</v>
      </c>
    </row>
    <row r="167" spans="1:27">
      <c r="A167" s="42">
        <v>-80.798888888888897</v>
      </c>
      <c r="B167" s="42">
        <v>46.625</v>
      </c>
      <c r="C167" s="43">
        <v>348</v>
      </c>
      <c r="D167">
        <v>6068150</v>
      </c>
      <c r="E167">
        <v>1982</v>
      </c>
      <c r="F167">
        <v>6</v>
      </c>
      <c r="G167">
        <v>14</v>
      </c>
      <c r="H167" s="41">
        <v>19</v>
      </c>
      <c r="I167" s="41">
        <v>8.3000000000000007</v>
      </c>
      <c r="J167" s="41">
        <v>0</v>
      </c>
      <c r="K167" s="1">
        <f t="shared" si="17"/>
        <v>13.65</v>
      </c>
      <c r="L167" s="68">
        <f t="shared" si="8"/>
        <v>165</v>
      </c>
      <c r="O167" s="61"/>
      <c r="P167" s="17"/>
      <c r="Q167" s="1">
        <f t="shared" si="18"/>
        <v>14.4</v>
      </c>
      <c r="R167" s="1">
        <f t="shared" si="26"/>
        <v>15.275</v>
      </c>
      <c r="S167" s="1">
        <f t="shared" si="9"/>
        <v>8.65</v>
      </c>
      <c r="T167" s="7">
        <f t="shared" si="10"/>
        <v>424.49999999999989</v>
      </c>
      <c r="U167" s="1">
        <f t="shared" si="11"/>
        <v>8.65</v>
      </c>
      <c r="V167" s="7">
        <f t="shared" si="12"/>
        <v>377.5499999999999</v>
      </c>
      <c r="W167" s="1">
        <f t="shared" si="22"/>
        <v>23.165999999999997</v>
      </c>
      <c r="X167" s="1">
        <f t="shared" si="23"/>
        <v>6.9480000000000004</v>
      </c>
      <c r="Y167" s="1">
        <f t="shared" si="24"/>
        <v>15.056999999999999</v>
      </c>
      <c r="Z167" s="7">
        <f t="shared" si="27"/>
        <v>492.02940000000012</v>
      </c>
      <c r="AA167">
        <v>36</v>
      </c>
    </row>
    <row r="168" spans="1:27">
      <c r="A168" s="42">
        <v>-80.798888888888897</v>
      </c>
      <c r="B168" s="42">
        <v>46.625</v>
      </c>
      <c r="C168" s="43">
        <v>348</v>
      </c>
      <c r="D168">
        <v>6068150</v>
      </c>
      <c r="E168">
        <v>1982</v>
      </c>
      <c r="F168">
        <v>6</v>
      </c>
      <c r="G168">
        <v>15</v>
      </c>
      <c r="H168" s="41">
        <v>14.7</v>
      </c>
      <c r="I168" s="41">
        <v>10.8</v>
      </c>
      <c r="J168" s="41">
        <v>5.9</v>
      </c>
      <c r="K168" s="1">
        <f t="shared" si="17"/>
        <v>12.75</v>
      </c>
      <c r="L168" s="68">
        <f t="shared" si="8"/>
        <v>166</v>
      </c>
      <c r="O168" s="61"/>
      <c r="P168" s="17"/>
      <c r="Q168" s="1">
        <f t="shared" si="18"/>
        <v>14.2</v>
      </c>
      <c r="R168" s="1">
        <f t="shared" si="26"/>
        <v>15.09375</v>
      </c>
      <c r="S168" s="1">
        <f t="shared" si="9"/>
        <v>7.75</v>
      </c>
      <c r="T168" s="7">
        <f t="shared" si="10"/>
        <v>432.24999999999989</v>
      </c>
      <c r="U168" s="1">
        <f t="shared" si="11"/>
        <v>7.75</v>
      </c>
      <c r="V168" s="7">
        <f t="shared" si="12"/>
        <v>385.2999999999999</v>
      </c>
      <c r="W168" s="1">
        <f t="shared" si="22"/>
        <v>13.795439999999999</v>
      </c>
      <c r="X168" s="1">
        <f t="shared" si="23"/>
        <v>11.448</v>
      </c>
      <c r="Y168" s="1">
        <f t="shared" si="24"/>
        <v>12.62172</v>
      </c>
      <c r="Z168" s="7">
        <f t="shared" si="27"/>
        <v>504.65112000000011</v>
      </c>
      <c r="AA168">
        <v>20</v>
      </c>
    </row>
    <row r="169" spans="1:27">
      <c r="A169" s="42">
        <v>-80.798888888888897</v>
      </c>
      <c r="B169" s="42">
        <v>46.625</v>
      </c>
      <c r="C169" s="43">
        <v>348</v>
      </c>
      <c r="D169">
        <v>6068150</v>
      </c>
      <c r="E169">
        <v>1982</v>
      </c>
      <c r="F169">
        <v>6</v>
      </c>
      <c r="G169">
        <v>16</v>
      </c>
      <c r="H169" s="41">
        <v>16.8</v>
      </c>
      <c r="I169" s="41">
        <v>8.6</v>
      </c>
      <c r="J169" s="41">
        <v>0</v>
      </c>
      <c r="K169" s="1">
        <f t="shared" si="17"/>
        <v>12.7</v>
      </c>
      <c r="L169" s="68">
        <f t="shared" si="8"/>
        <v>167</v>
      </c>
      <c r="O169" s="61"/>
      <c r="P169" s="17"/>
      <c r="Q169" s="1">
        <f t="shared" si="18"/>
        <v>14.05</v>
      </c>
      <c r="R169" s="1">
        <f t="shared" si="26"/>
        <v>14.43125</v>
      </c>
      <c r="S169" s="1">
        <f t="shared" si="9"/>
        <v>7.6999999999999993</v>
      </c>
      <c r="T169" s="7">
        <f t="shared" si="10"/>
        <v>439.94999999999987</v>
      </c>
      <c r="U169" s="1">
        <f t="shared" si="11"/>
        <v>7.6999999999999993</v>
      </c>
      <c r="V169" s="7">
        <f t="shared" si="12"/>
        <v>392.99999999999989</v>
      </c>
      <c r="W169" s="1">
        <f t="shared" si="22"/>
        <v>18.759840000000001</v>
      </c>
      <c r="X169" s="1">
        <f t="shared" si="23"/>
        <v>7.4879999999999987</v>
      </c>
      <c r="Y169" s="1">
        <f t="shared" si="24"/>
        <v>13.12392</v>
      </c>
      <c r="Z169" s="7">
        <f t="shared" si="27"/>
        <v>517.7750400000001</v>
      </c>
      <c r="AA169">
        <v>29</v>
      </c>
    </row>
    <row r="170" spans="1:27">
      <c r="A170" s="42">
        <v>-80.798888888888897</v>
      </c>
      <c r="B170" s="42">
        <v>46.625</v>
      </c>
      <c r="C170" s="43">
        <v>348</v>
      </c>
      <c r="D170">
        <v>6068150</v>
      </c>
      <c r="E170">
        <v>1982</v>
      </c>
      <c r="F170">
        <v>6</v>
      </c>
      <c r="G170">
        <v>17</v>
      </c>
      <c r="H170" s="41">
        <v>15.8</v>
      </c>
      <c r="I170" s="41">
        <v>8</v>
      </c>
      <c r="J170" s="41">
        <v>2.2000000000000002</v>
      </c>
      <c r="K170" s="1">
        <f t="shared" si="17"/>
        <v>11.9</v>
      </c>
      <c r="L170" s="68">
        <f t="shared" si="8"/>
        <v>168</v>
      </c>
      <c r="O170" s="61"/>
      <c r="P170" s="17"/>
      <c r="Q170" s="1">
        <f t="shared" si="18"/>
        <v>13.35</v>
      </c>
      <c r="R170" s="1">
        <f t="shared" si="26"/>
        <v>13.668750000000001</v>
      </c>
      <c r="S170" s="1">
        <f t="shared" ref="S170:S233" si="28">K170-5</f>
        <v>6.9</v>
      </c>
      <c r="T170" s="7">
        <f t="shared" si="10"/>
        <v>446.84999999999985</v>
      </c>
      <c r="U170" s="1">
        <f t="shared" si="11"/>
        <v>6.9</v>
      </c>
      <c r="V170" s="7">
        <f t="shared" si="12"/>
        <v>399.89999999999986</v>
      </c>
      <c r="W170" s="1">
        <f t="shared" si="22"/>
        <v>16.488240000000005</v>
      </c>
      <c r="X170" s="1">
        <f t="shared" si="23"/>
        <v>6.4079999999999995</v>
      </c>
      <c r="Y170" s="1">
        <f t="shared" si="24"/>
        <v>11.448120000000003</v>
      </c>
      <c r="Z170" s="7">
        <f t="shared" si="27"/>
        <v>529.22316000000012</v>
      </c>
      <c r="AA170">
        <v>27</v>
      </c>
    </row>
    <row r="171" spans="1:27">
      <c r="A171" s="42">
        <v>-80.798888888888897</v>
      </c>
      <c r="B171" s="42">
        <v>46.625</v>
      </c>
      <c r="C171" s="43">
        <v>348</v>
      </c>
      <c r="D171">
        <v>6068150</v>
      </c>
      <c r="E171">
        <v>1982</v>
      </c>
      <c r="F171">
        <v>6</v>
      </c>
      <c r="G171">
        <v>18</v>
      </c>
      <c r="H171" s="41">
        <v>16.5</v>
      </c>
      <c r="I171" s="41">
        <v>6.9</v>
      </c>
      <c r="J171" s="41">
        <v>0</v>
      </c>
      <c r="K171" s="1">
        <f t="shared" si="17"/>
        <v>11.7</v>
      </c>
      <c r="L171" s="68">
        <f t="shared" ref="L171:L234" si="29">L170+1</f>
        <v>169</v>
      </c>
      <c r="O171" s="61"/>
      <c r="P171" s="17"/>
      <c r="Q171" s="1">
        <f t="shared" si="18"/>
        <v>12.54</v>
      </c>
      <c r="R171" s="1">
        <f t="shared" si="26"/>
        <v>13.412500000000001</v>
      </c>
      <c r="S171" s="1">
        <f t="shared" si="28"/>
        <v>6.6999999999999993</v>
      </c>
      <c r="T171" s="7">
        <f t="shared" si="10"/>
        <v>453.54999999999984</v>
      </c>
      <c r="U171" s="1">
        <f t="shared" si="11"/>
        <v>6.6999999999999993</v>
      </c>
      <c r="V171" s="7">
        <f t="shared" si="12"/>
        <v>406.59999999999985</v>
      </c>
      <c r="W171" s="1">
        <f t="shared" si="22"/>
        <v>18.096</v>
      </c>
      <c r="X171" s="1">
        <f t="shared" si="23"/>
        <v>4.4279999999999999</v>
      </c>
      <c r="Y171" s="1">
        <f t="shared" si="24"/>
        <v>11.262</v>
      </c>
      <c r="Z171" s="7">
        <f t="shared" si="27"/>
        <v>540.48516000000018</v>
      </c>
      <c r="AA171">
        <v>30</v>
      </c>
    </row>
    <row r="172" spans="1:27">
      <c r="A172" s="42">
        <v>-80.798888888888897</v>
      </c>
      <c r="B172" s="42">
        <v>46.625</v>
      </c>
      <c r="C172" s="43">
        <v>348</v>
      </c>
      <c r="D172">
        <v>6068150</v>
      </c>
      <c r="E172">
        <v>1982</v>
      </c>
      <c r="F172">
        <v>6</v>
      </c>
      <c r="G172">
        <v>19</v>
      </c>
      <c r="H172" s="41">
        <v>11.3</v>
      </c>
      <c r="I172" s="41">
        <v>6.7</v>
      </c>
      <c r="J172" s="41">
        <v>14</v>
      </c>
      <c r="K172" s="1">
        <f t="shared" si="17"/>
        <v>9</v>
      </c>
      <c r="L172" s="68">
        <f t="shared" si="29"/>
        <v>170</v>
      </c>
      <c r="O172" s="61"/>
      <c r="P172" s="17"/>
      <c r="Q172" s="1">
        <f t="shared" si="18"/>
        <v>11.610000000000001</v>
      </c>
      <c r="R172" s="1">
        <f t="shared" si="26"/>
        <v>12.856250000000001</v>
      </c>
      <c r="S172" s="1">
        <f t="shared" si="28"/>
        <v>4</v>
      </c>
      <c r="T172" s="7">
        <f t="shared" si="10"/>
        <v>457.54999999999984</v>
      </c>
      <c r="U172" s="1">
        <f t="shared" si="11"/>
        <v>4</v>
      </c>
      <c r="V172" s="7">
        <f t="shared" si="12"/>
        <v>410.59999999999985</v>
      </c>
      <c r="W172" s="1">
        <f t="shared" ref="W172:W235" si="30">IF(H172&lt;10,0,(3.33*(H172-10)-0.084*(H172-10)^2))</f>
        <v>4.1870400000000023</v>
      </c>
      <c r="X172" s="1">
        <f t="shared" ref="X172:X235" si="31">IF(I172&lt;4.44,0,(1.8*(I172-4.44)))</f>
        <v>4.0679999999999996</v>
      </c>
      <c r="Y172" s="1">
        <f t="shared" ref="Y172:Y235" si="32">(W172+X172)/2</f>
        <v>4.1275200000000005</v>
      </c>
      <c r="Z172" s="7">
        <f t="shared" si="27"/>
        <v>544.61268000000018</v>
      </c>
      <c r="AA172">
        <v>16</v>
      </c>
    </row>
    <row r="173" spans="1:27">
      <c r="A173" s="42">
        <v>-80.798888888888897</v>
      </c>
      <c r="B173" s="42">
        <v>46.625</v>
      </c>
      <c r="C173" s="43">
        <v>348</v>
      </c>
      <c r="D173">
        <v>6068150</v>
      </c>
      <c r="E173">
        <v>1982</v>
      </c>
      <c r="F173">
        <v>6</v>
      </c>
      <c r="G173">
        <v>20</v>
      </c>
      <c r="H173" s="41">
        <v>19.3</v>
      </c>
      <c r="I173" s="41">
        <v>4.2</v>
      </c>
      <c r="J173" s="41">
        <v>0</v>
      </c>
      <c r="K173" s="1">
        <f t="shared" si="17"/>
        <v>11.75</v>
      </c>
      <c r="L173" s="68">
        <f t="shared" si="29"/>
        <v>171</v>
      </c>
      <c r="O173" s="61"/>
      <c r="P173" s="17"/>
      <c r="Q173" s="1">
        <f t="shared" si="18"/>
        <v>11.41</v>
      </c>
      <c r="R173" s="1">
        <f t="shared" si="26"/>
        <v>12.4</v>
      </c>
      <c r="S173" s="1">
        <f t="shared" si="28"/>
        <v>6.75</v>
      </c>
      <c r="T173" s="7">
        <f t="shared" si="10"/>
        <v>464.29999999999984</v>
      </c>
      <c r="U173" s="1">
        <f t="shared" si="11"/>
        <v>6.75</v>
      </c>
      <c r="V173" s="7">
        <f t="shared" si="12"/>
        <v>417.34999999999985</v>
      </c>
      <c r="W173" s="1">
        <f t="shared" si="30"/>
        <v>23.703840000000003</v>
      </c>
      <c r="X173" s="1">
        <f t="shared" si="31"/>
        <v>0</v>
      </c>
      <c r="Y173" s="1">
        <f t="shared" si="32"/>
        <v>11.851920000000002</v>
      </c>
      <c r="Z173" s="7">
        <f t="shared" si="27"/>
        <v>556.46460000000013</v>
      </c>
      <c r="AA173">
        <v>42</v>
      </c>
    </row>
    <row r="174" spans="1:27">
      <c r="A174" s="42">
        <v>-80.798888888888897</v>
      </c>
      <c r="B174" s="42">
        <v>46.625</v>
      </c>
      <c r="C174" s="43">
        <v>348</v>
      </c>
      <c r="D174">
        <v>6068150</v>
      </c>
      <c r="E174">
        <v>1982</v>
      </c>
      <c r="F174">
        <v>6</v>
      </c>
      <c r="G174">
        <v>21</v>
      </c>
      <c r="H174" s="41">
        <v>19.8</v>
      </c>
      <c r="I174" s="41">
        <v>7.6</v>
      </c>
      <c r="J174" s="41">
        <v>0.3</v>
      </c>
      <c r="K174" s="1">
        <f t="shared" si="17"/>
        <v>13.7</v>
      </c>
      <c r="L174" s="68">
        <f t="shared" si="29"/>
        <v>172</v>
      </c>
      <c r="O174" s="61"/>
      <c r="P174" s="17"/>
      <c r="Q174" s="1">
        <f t="shared" si="18"/>
        <v>11.61</v>
      </c>
      <c r="R174" s="1">
        <f t="shared" si="26"/>
        <v>12.143749999999999</v>
      </c>
      <c r="S174" s="1">
        <f t="shared" si="28"/>
        <v>8.6999999999999993</v>
      </c>
      <c r="T174" s="7">
        <f t="shared" si="10"/>
        <v>472.99999999999983</v>
      </c>
      <c r="U174" s="1">
        <f t="shared" si="11"/>
        <v>8.6999999999999993</v>
      </c>
      <c r="V174" s="7">
        <f t="shared" si="12"/>
        <v>426.04999999999984</v>
      </c>
      <c r="W174" s="1">
        <f t="shared" si="30"/>
        <v>24.56664</v>
      </c>
      <c r="X174" s="1">
        <f t="shared" si="31"/>
        <v>5.6879999999999988</v>
      </c>
      <c r="Y174" s="1">
        <f t="shared" si="32"/>
        <v>15.127319999999999</v>
      </c>
      <c r="Z174" s="7">
        <f t="shared" si="27"/>
        <v>571.59192000000019</v>
      </c>
      <c r="AA174">
        <v>39</v>
      </c>
    </row>
    <row r="175" spans="1:27">
      <c r="A175" s="42">
        <v>-80.798888888888897</v>
      </c>
      <c r="B175" s="42">
        <v>46.625</v>
      </c>
      <c r="C175" s="43">
        <v>348</v>
      </c>
      <c r="D175">
        <v>6068150</v>
      </c>
      <c r="E175">
        <v>1982</v>
      </c>
      <c r="F175">
        <v>6</v>
      </c>
      <c r="G175">
        <v>22</v>
      </c>
      <c r="H175" s="41">
        <v>16.8</v>
      </c>
      <c r="I175" s="41">
        <v>8.1999999999999993</v>
      </c>
      <c r="J175" s="41">
        <v>0.3</v>
      </c>
      <c r="K175" s="1">
        <f t="shared" si="17"/>
        <v>12.5</v>
      </c>
      <c r="L175" s="68">
        <f t="shared" si="29"/>
        <v>173</v>
      </c>
      <c r="O175" s="61"/>
      <c r="P175" s="17"/>
      <c r="Q175" s="1">
        <f t="shared" si="18"/>
        <v>11.73</v>
      </c>
      <c r="R175" s="1">
        <f t="shared" si="26"/>
        <v>12</v>
      </c>
      <c r="S175" s="1">
        <f t="shared" si="28"/>
        <v>7.5</v>
      </c>
      <c r="T175" s="7">
        <f t="shared" si="10"/>
        <v>480.49999999999983</v>
      </c>
      <c r="U175" s="1">
        <f t="shared" si="11"/>
        <v>7.5</v>
      </c>
      <c r="V175" s="7">
        <f t="shared" si="12"/>
        <v>433.54999999999984</v>
      </c>
      <c r="W175" s="1">
        <f t="shared" si="30"/>
        <v>18.759840000000001</v>
      </c>
      <c r="X175" s="1">
        <f t="shared" si="31"/>
        <v>6.767999999999998</v>
      </c>
      <c r="Y175" s="1">
        <f t="shared" si="32"/>
        <v>12.763919999999999</v>
      </c>
      <c r="Z175" s="7">
        <f t="shared" si="27"/>
        <v>584.35584000000017</v>
      </c>
      <c r="AA175">
        <v>29</v>
      </c>
    </row>
    <row r="176" spans="1:27">
      <c r="A176" s="42">
        <v>-80.798888888888897</v>
      </c>
      <c r="B176" s="42">
        <v>46.625</v>
      </c>
      <c r="C176" s="43">
        <v>348</v>
      </c>
      <c r="D176">
        <v>6068150</v>
      </c>
      <c r="E176">
        <v>1982</v>
      </c>
      <c r="F176">
        <v>6</v>
      </c>
      <c r="G176">
        <v>23</v>
      </c>
      <c r="H176" s="41">
        <v>20.3</v>
      </c>
      <c r="I176" s="41">
        <v>8.6</v>
      </c>
      <c r="J176" s="41">
        <v>0</v>
      </c>
      <c r="K176" s="1">
        <f t="shared" si="17"/>
        <v>14.45</v>
      </c>
      <c r="L176" s="68">
        <f t="shared" si="29"/>
        <v>174</v>
      </c>
      <c r="O176" s="61"/>
      <c r="P176" s="17"/>
      <c r="Q176" s="1">
        <f t="shared" si="18"/>
        <v>12.279999999999998</v>
      </c>
      <c r="R176" s="1">
        <f t="shared" si="26"/>
        <v>12.2125</v>
      </c>
      <c r="S176" s="1">
        <f t="shared" si="28"/>
        <v>9.4499999999999993</v>
      </c>
      <c r="T176" s="7">
        <f t="shared" si="10"/>
        <v>489.94999999999982</v>
      </c>
      <c r="U176" s="1">
        <f t="shared" si="11"/>
        <v>9.4499999999999993</v>
      </c>
      <c r="V176" s="7">
        <f t="shared" si="12"/>
        <v>442.99999999999983</v>
      </c>
      <c r="W176" s="1">
        <f t="shared" si="30"/>
        <v>25.387440000000005</v>
      </c>
      <c r="X176" s="1">
        <f t="shared" si="31"/>
        <v>7.4879999999999987</v>
      </c>
      <c r="Y176" s="1">
        <f t="shared" si="32"/>
        <v>16.437720000000002</v>
      </c>
      <c r="Z176" s="7">
        <f t="shared" si="27"/>
        <v>600.79356000000018</v>
      </c>
      <c r="AA176">
        <v>39</v>
      </c>
    </row>
    <row r="177" spans="1:27">
      <c r="A177" s="42">
        <v>-80.798888888888897</v>
      </c>
      <c r="B177" s="42">
        <v>46.625</v>
      </c>
      <c r="C177" s="43">
        <v>348</v>
      </c>
      <c r="D177">
        <v>6068150</v>
      </c>
      <c r="E177">
        <v>1982</v>
      </c>
      <c r="F177">
        <v>6</v>
      </c>
      <c r="G177">
        <v>24</v>
      </c>
      <c r="H177" s="41">
        <v>20.8</v>
      </c>
      <c r="I177" s="41">
        <v>8.1999999999999993</v>
      </c>
      <c r="J177" s="41">
        <v>5.4</v>
      </c>
      <c r="K177" s="1">
        <f t="shared" si="17"/>
        <v>14.5</v>
      </c>
      <c r="L177" s="68">
        <f t="shared" si="29"/>
        <v>175</v>
      </c>
      <c r="O177" s="61"/>
      <c r="P177" s="17"/>
      <c r="Q177" s="1">
        <f t="shared" si="18"/>
        <v>13.379999999999999</v>
      </c>
      <c r="R177" s="1">
        <f t="shared" si="26"/>
        <v>12.4375</v>
      </c>
      <c r="S177" s="1">
        <f t="shared" si="28"/>
        <v>9.5</v>
      </c>
      <c r="T177" s="7">
        <f t="shared" si="10"/>
        <v>499.44999999999982</v>
      </c>
      <c r="U177" s="1">
        <f t="shared" si="11"/>
        <v>9.5</v>
      </c>
      <c r="V177" s="7">
        <f t="shared" si="12"/>
        <v>452.49999999999983</v>
      </c>
      <c r="W177" s="1">
        <f t="shared" si="30"/>
        <v>26.166240000000002</v>
      </c>
      <c r="X177" s="1">
        <f t="shared" si="31"/>
        <v>6.767999999999998</v>
      </c>
      <c r="Y177" s="1">
        <f t="shared" si="32"/>
        <v>16.467120000000001</v>
      </c>
      <c r="Z177" s="7">
        <f t="shared" si="27"/>
        <v>617.26068000000021</v>
      </c>
      <c r="AA177">
        <v>41</v>
      </c>
    </row>
    <row r="178" spans="1:27">
      <c r="A178" s="42">
        <v>-80.798888888888897</v>
      </c>
      <c r="B178" s="42">
        <v>46.625</v>
      </c>
      <c r="C178" s="43">
        <v>348</v>
      </c>
      <c r="D178">
        <v>6068150</v>
      </c>
      <c r="E178">
        <v>1982</v>
      </c>
      <c r="F178">
        <v>6</v>
      </c>
      <c r="G178">
        <v>25</v>
      </c>
      <c r="H178" s="41">
        <v>17.7</v>
      </c>
      <c r="I178" s="41">
        <v>8</v>
      </c>
      <c r="J178" s="41">
        <v>0.5</v>
      </c>
      <c r="K178" s="1">
        <f t="shared" si="17"/>
        <v>12.85</v>
      </c>
      <c r="L178" s="68">
        <f t="shared" si="29"/>
        <v>176</v>
      </c>
      <c r="O178" s="61"/>
      <c r="P178" s="17"/>
      <c r="Q178" s="1">
        <f t="shared" si="18"/>
        <v>13.6</v>
      </c>
      <c r="R178" s="1">
        <f t="shared" si="26"/>
        <v>12.556249999999999</v>
      </c>
      <c r="S178" s="1">
        <f t="shared" si="28"/>
        <v>7.85</v>
      </c>
      <c r="T178" s="7">
        <f t="shared" si="10"/>
        <v>507.29999999999984</v>
      </c>
      <c r="U178" s="1">
        <f t="shared" si="11"/>
        <v>7.85</v>
      </c>
      <c r="V178" s="7">
        <f t="shared" si="12"/>
        <v>460.34999999999985</v>
      </c>
      <c r="W178" s="1">
        <f t="shared" si="30"/>
        <v>20.660640000000001</v>
      </c>
      <c r="X178" s="1">
        <f t="shared" si="31"/>
        <v>6.4079999999999995</v>
      </c>
      <c r="Y178" s="1">
        <f t="shared" si="32"/>
        <v>13.534320000000001</v>
      </c>
      <c r="Z178" s="7">
        <f t="shared" si="27"/>
        <v>630.79500000000019</v>
      </c>
      <c r="AA178">
        <v>32</v>
      </c>
    </row>
    <row r="179" spans="1:27">
      <c r="A179" s="42">
        <v>-80.798888888888897</v>
      </c>
      <c r="B179" s="42">
        <v>46.625</v>
      </c>
      <c r="C179" s="43">
        <v>348</v>
      </c>
      <c r="D179">
        <v>6068150</v>
      </c>
      <c r="E179">
        <v>1982</v>
      </c>
      <c r="F179">
        <v>6</v>
      </c>
      <c r="G179">
        <v>26</v>
      </c>
      <c r="H179" s="41">
        <v>19.8</v>
      </c>
      <c r="I179" s="41">
        <v>5.2</v>
      </c>
      <c r="J179" s="41">
        <v>0</v>
      </c>
      <c r="K179" s="1">
        <f t="shared" si="17"/>
        <v>12.5</v>
      </c>
      <c r="L179" s="68">
        <f t="shared" si="29"/>
        <v>177</v>
      </c>
      <c r="O179" s="61"/>
      <c r="P179" s="17"/>
      <c r="Q179" s="1">
        <f t="shared" si="18"/>
        <v>13.36</v>
      </c>
      <c r="R179" s="1">
        <f t="shared" si="26"/>
        <v>12.656249999999998</v>
      </c>
      <c r="S179" s="1">
        <f t="shared" si="28"/>
        <v>7.5</v>
      </c>
      <c r="T179" s="7">
        <f t="shared" si="10"/>
        <v>514.79999999999984</v>
      </c>
      <c r="U179" s="1">
        <f t="shared" si="11"/>
        <v>7.5</v>
      </c>
      <c r="V179" s="7">
        <f t="shared" si="12"/>
        <v>467.84999999999985</v>
      </c>
      <c r="W179" s="1">
        <f t="shared" si="30"/>
        <v>24.56664</v>
      </c>
      <c r="X179" s="1">
        <f t="shared" si="31"/>
        <v>1.3679999999999997</v>
      </c>
      <c r="Y179" s="1">
        <f t="shared" si="32"/>
        <v>12.967319999999999</v>
      </c>
      <c r="Z179" s="7">
        <f t="shared" si="27"/>
        <v>643.76232000000016</v>
      </c>
      <c r="AA179">
        <v>42</v>
      </c>
    </row>
    <row r="180" spans="1:27">
      <c r="A180" s="42">
        <v>-80.798888888888897</v>
      </c>
      <c r="B180" s="42">
        <v>46.625</v>
      </c>
      <c r="C180" s="43">
        <v>348</v>
      </c>
      <c r="D180">
        <v>6068150</v>
      </c>
      <c r="E180">
        <v>1982</v>
      </c>
      <c r="F180">
        <v>6</v>
      </c>
      <c r="G180">
        <v>27</v>
      </c>
      <c r="H180" s="41">
        <v>23.4</v>
      </c>
      <c r="I180" s="41">
        <v>9.8000000000000007</v>
      </c>
      <c r="J180" s="41">
        <v>0</v>
      </c>
      <c r="K180" s="1">
        <f t="shared" si="17"/>
        <v>16.600000000000001</v>
      </c>
      <c r="L180" s="68">
        <f t="shared" si="29"/>
        <v>178</v>
      </c>
      <c r="O180" s="61"/>
      <c r="P180" s="17"/>
      <c r="Q180" s="1">
        <f t="shared" si="18"/>
        <v>14.180000000000001</v>
      </c>
      <c r="R180" s="1">
        <f t="shared" si="26"/>
        <v>13.606249999999999</v>
      </c>
      <c r="S180" s="1">
        <f t="shared" si="28"/>
        <v>11.600000000000001</v>
      </c>
      <c r="T180" s="7">
        <f t="shared" si="10"/>
        <v>526.39999999999986</v>
      </c>
      <c r="U180" s="1">
        <f t="shared" ref="U180:U243" si="33">$K180-5</f>
        <v>11.600000000000001</v>
      </c>
      <c r="V180" s="7">
        <f t="shared" si="12"/>
        <v>479.44999999999987</v>
      </c>
      <c r="W180" s="1">
        <f t="shared" si="30"/>
        <v>29.538959999999996</v>
      </c>
      <c r="X180" s="1">
        <f t="shared" si="31"/>
        <v>9.6480000000000015</v>
      </c>
      <c r="Y180" s="1">
        <f t="shared" si="32"/>
        <v>19.59348</v>
      </c>
      <c r="Z180" s="7">
        <f t="shared" si="27"/>
        <v>663.35580000000016</v>
      </c>
      <c r="AA180">
        <v>46</v>
      </c>
    </row>
    <row r="181" spans="1:27">
      <c r="A181" s="42">
        <v>-80.798888888888897</v>
      </c>
      <c r="B181" s="42">
        <v>46.625</v>
      </c>
      <c r="C181" s="43">
        <v>348</v>
      </c>
      <c r="D181">
        <v>6068150</v>
      </c>
      <c r="E181">
        <v>1982</v>
      </c>
      <c r="F181">
        <v>6</v>
      </c>
      <c r="G181">
        <v>28</v>
      </c>
      <c r="H181" s="41">
        <v>24</v>
      </c>
      <c r="I181" s="41">
        <v>12.3</v>
      </c>
      <c r="J181" s="41">
        <v>0</v>
      </c>
      <c r="K181" s="1">
        <f t="shared" si="17"/>
        <v>18.149999999999999</v>
      </c>
      <c r="L181" s="68">
        <f t="shared" si="29"/>
        <v>179</v>
      </c>
      <c r="O181" s="61"/>
      <c r="P181" s="17"/>
      <c r="Q181" s="1">
        <f t="shared" si="18"/>
        <v>14.919999999999998</v>
      </c>
      <c r="R181" s="1">
        <f t="shared" si="26"/>
        <v>14.406250000000002</v>
      </c>
      <c r="S181" s="1">
        <f t="shared" si="28"/>
        <v>13.149999999999999</v>
      </c>
      <c r="T181" s="7">
        <f t="shared" ref="T181:T244" si="34">T180+S181</f>
        <v>539.54999999999984</v>
      </c>
      <c r="U181" s="1">
        <f t="shared" si="33"/>
        <v>13.149999999999999</v>
      </c>
      <c r="V181" s="7">
        <f t="shared" si="12"/>
        <v>492.59999999999985</v>
      </c>
      <c r="W181" s="1">
        <f t="shared" si="30"/>
        <v>30.156000000000002</v>
      </c>
      <c r="X181" s="1">
        <f t="shared" si="31"/>
        <v>14.148000000000001</v>
      </c>
      <c r="Y181" s="1">
        <f t="shared" si="32"/>
        <v>22.152000000000001</v>
      </c>
      <c r="Z181" s="7">
        <f t="shared" si="27"/>
        <v>685.5078000000002</v>
      </c>
      <c r="AA181">
        <v>44</v>
      </c>
    </row>
    <row r="182" spans="1:27">
      <c r="A182" s="42">
        <v>-80.798888888888897</v>
      </c>
      <c r="B182" s="42">
        <v>46.625</v>
      </c>
      <c r="C182" s="43">
        <v>348</v>
      </c>
      <c r="D182">
        <v>6068150</v>
      </c>
      <c r="E182">
        <v>1982</v>
      </c>
      <c r="F182">
        <v>6</v>
      </c>
      <c r="G182">
        <v>29</v>
      </c>
      <c r="H182" s="41">
        <v>22.2</v>
      </c>
      <c r="I182" s="41">
        <v>11.7</v>
      </c>
      <c r="J182" s="41">
        <v>0</v>
      </c>
      <c r="K182" s="1">
        <f t="shared" si="17"/>
        <v>16.95</v>
      </c>
      <c r="L182" s="68">
        <f t="shared" si="29"/>
        <v>180</v>
      </c>
      <c r="O182" s="61"/>
      <c r="P182" s="17"/>
      <c r="Q182" s="1">
        <f t="shared" si="18"/>
        <v>15.409999999999997</v>
      </c>
      <c r="R182" s="1">
        <f t="shared" si="26"/>
        <v>14.8125</v>
      </c>
      <c r="S182" s="1">
        <f t="shared" si="28"/>
        <v>11.95</v>
      </c>
      <c r="T182" s="7">
        <f t="shared" si="34"/>
        <v>551.49999999999989</v>
      </c>
      <c r="U182" s="1">
        <f t="shared" si="33"/>
        <v>11.95</v>
      </c>
      <c r="V182" s="7">
        <f t="shared" si="12"/>
        <v>504.54999999999984</v>
      </c>
      <c r="W182" s="1">
        <f t="shared" si="30"/>
        <v>28.123439999999999</v>
      </c>
      <c r="X182" s="1">
        <f t="shared" si="31"/>
        <v>13.067999999999998</v>
      </c>
      <c r="Y182" s="1">
        <f t="shared" si="32"/>
        <v>20.59572</v>
      </c>
      <c r="Z182" s="7">
        <f t="shared" si="27"/>
        <v>706.10352000000023</v>
      </c>
      <c r="AA182">
        <v>40</v>
      </c>
    </row>
    <row r="183" spans="1:27">
      <c r="A183" s="42">
        <v>-80.798888888888897</v>
      </c>
      <c r="B183" s="42">
        <v>46.625</v>
      </c>
      <c r="C183" s="43">
        <v>348</v>
      </c>
      <c r="D183">
        <v>6068150</v>
      </c>
      <c r="E183">
        <v>1982</v>
      </c>
      <c r="F183">
        <v>6</v>
      </c>
      <c r="G183">
        <v>30</v>
      </c>
      <c r="H183" s="41">
        <v>18.5</v>
      </c>
      <c r="I183" s="41">
        <v>7.3</v>
      </c>
      <c r="J183" s="41">
        <v>0</v>
      </c>
      <c r="K183" s="1">
        <f t="shared" si="17"/>
        <v>12.9</v>
      </c>
      <c r="L183" s="68">
        <f t="shared" si="29"/>
        <v>181</v>
      </c>
      <c r="O183" s="61"/>
      <c r="P183" s="17"/>
      <c r="Q183" s="1">
        <f t="shared" si="18"/>
        <v>15.420000000000002</v>
      </c>
      <c r="R183" s="1">
        <f t="shared" si="26"/>
        <v>14.862500000000001</v>
      </c>
      <c r="S183" s="1">
        <f t="shared" si="28"/>
        <v>7.9</v>
      </c>
      <c r="T183" s="7">
        <f t="shared" si="34"/>
        <v>559.39999999999986</v>
      </c>
      <c r="U183" s="1">
        <f t="shared" si="33"/>
        <v>7.9</v>
      </c>
      <c r="V183" s="7">
        <f t="shared" si="12"/>
        <v>512.44999999999982</v>
      </c>
      <c r="W183" s="1">
        <f t="shared" si="30"/>
        <v>22.236000000000001</v>
      </c>
      <c r="X183" s="1">
        <f t="shared" si="31"/>
        <v>5.1479999999999988</v>
      </c>
      <c r="Y183" s="1">
        <f t="shared" si="32"/>
        <v>13.692</v>
      </c>
      <c r="Z183" s="7">
        <f t="shared" si="27"/>
        <v>719.79552000000024</v>
      </c>
      <c r="AA183">
        <v>35</v>
      </c>
    </row>
    <row r="184" spans="1:27">
      <c r="A184" s="42">
        <v>-80.798888888888897</v>
      </c>
      <c r="B184" s="42">
        <v>46.625</v>
      </c>
      <c r="C184" s="43">
        <v>348</v>
      </c>
      <c r="D184">
        <v>6068150</v>
      </c>
      <c r="E184">
        <v>1982</v>
      </c>
      <c r="F184">
        <v>7</v>
      </c>
      <c r="G184">
        <v>1</v>
      </c>
      <c r="H184" s="41">
        <v>20.6</v>
      </c>
      <c r="I184" s="41">
        <v>4.5</v>
      </c>
      <c r="J184" s="41">
        <v>0.6</v>
      </c>
      <c r="K184" s="1">
        <f t="shared" si="17"/>
        <v>12.55</v>
      </c>
      <c r="L184" s="68">
        <f t="shared" si="29"/>
        <v>182</v>
      </c>
      <c r="O184" s="61"/>
      <c r="P184" s="17"/>
      <c r="Q184" s="1">
        <f t="shared" si="18"/>
        <v>15.430000000000001</v>
      </c>
      <c r="R184" s="1">
        <f t="shared" si="26"/>
        <v>14.624999999999998</v>
      </c>
      <c r="S184" s="1">
        <f t="shared" si="28"/>
        <v>7.5500000000000007</v>
      </c>
      <c r="T184" s="7">
        <f t="shared" si="34"/>
        <v>566.94999999999982</v>
      </c>
      <c r="U184" s="1">
        <f t="shared" si="33"/>
        <v>7.5500000000000007</v>
      </c>
      <c r="V184" s="7">
        <f t="shared" si="12"/>
        <v>519.99999999999977</v>
      </c>
      <c r="W184" s="1">
        <f t="shared" si="30"/>
        <v>25.859760000000009</v>
      </c>
      <c r="X184" s="1">
        <f t="shared" si="31"/>
        <v>0.1079999999999993</v>
      </c>
      <c r="Y184" s="1">
        <f t="shared" si="32"/>
        <v>12.983880000000005</v>
      </c>
      <c r="Z184" s="7">
        <f t="shared" si="27"/>
        <v>732.77940000000024</v>
      </c>
      <c r="AA184">
        <v>45</v>
      </c>
    </row>
    <row r="185" spans="1:27">
      <c r="A185" s="42">
        <v>-80.798888888888897</v>
      </c>
      <c r="B185" s="42">
        <v>46.625</v>
      </c>
      <c r="C185" s="43">
        <v>348</v>
      </c>
      <c r="D185">
        <v>6068150</v>
      </c>
      <c r="E185">
        <v>1982</v>
      </c>
      <c r="F185">
        <v>7</v>
      </c>
      <c r="G185">
        <v>2</v>
      </c>
      <c r="H185" s="41">
        <v>23.3</v>
      </c>
      <c r="I185" s="41">
        <v>9.9</v>
      </c>
      <c r="J185" s="41">
        <v>1</v>
      </c>
      <c r="K185" s="1">
        <f t="shared" si="17"/>
        <v>16.600000000000001</v>
      </c>
      <c r="L185" s="68">
        <f t="shared" si="29"/>
        <v>183</v>
      </c>
      <c r="O185" s="61"/>
      <c r="P185" s="17"/>
      <c r="Q185" s="1">
        <f t="shared" si="18"/>
        <v>15.430000000000001</v>
      </c>
      <c r="R185" s="1">
        <f t="shared" si="26"/>
        <v>14.887499999999999</v>
      </c>
      <c r="S185" s="1">
        <f t="shared" si="28"/>
        <v>11.600000000000001</v>
      </c>
      <c r="T185" s="7">
        <f t="shared" si="34"/>
        <v>578.54999999999984</v>
      </c>
      <c r="U185" s="1">
        <f t="shared" si="33"/>
        <v>11.600000000000001</v>
      </c>
      <c r="V185" s="7">
        <f t="shared" si="12"/>
        <v>531.5999999999998</v>
      </c>
      <c r="W185" s="1">
        <f t="shared" si="30"/>
        <v>29.430239999999998</v>
      </c>
      <c r="X185" s="1">
        <f t="shared" si="31"/>
        <v>9.8279999999999994</v>
      </c>
      <c r="Y185" s="1">
        <f t="shared" si="32"/>
        <v>19.62912</v>
      </c>
      <c r="Z185" s="7">
        <f t="shared" si="27"/>
        <v>752.40852000000018</v>
      </c>
      <c r="AA185">
        <v>45</v>
      </c>
    </row>
    <row r="186" spans="1:27">
      <c r="A186" s="42">
        <v>-80.798888888888897</v>
      </c>
      <c r="B186" s="42">
        <v>46.625</v>
      </c>
      <c r="C186" s="43">
        <v>348</v>
      </c>
      <c r="D186">
        <v>6068150</v>
      </c>
      <c r="E186">
        <v>1982</v>
      </c>
      <c r="F186">
        <v>7</v>
      </c>
      <c r="G186">
        <v>3</v>
      </c>
      <c r="H186" s="41">
        <v>22</v>
      </c>
      <c r="I186" s="41">
        <v>8.9</v>
      </c>
      <c r="J186" s="41">
        <v>0</v>
      </c>
      <c r="K186" s="1">
        <f t="shared" si="17"/>
        <v>15.45</v>
      </c>
      <c r="L186" s="68">
        <f t="shared" si="29"/>
        <v>184</v>
      </c>
      <c r="O186" s="61"/>
      <c r="P186" s="17"/>
      <c r="Q186" s="1">
        <f t="shared" si="18"/>
        <v>14.89</v>
      </c>
      <c r="R186" s="1">
        <f t="shared" si="26"/>
        <v>15.212500000000002</v>
      </c>
      <c r="S186" s="1">
        <f t="shared" si="28"/>
        <v>10.45</v>
      </c>
      <c r="T186" s="7">
        <f t="shared" si="34"/>
        <v>588.99999999999989</v>
      </c>
      <c r="U186" s="1">
        <f t="shared" si="33"/>
        <v>10.45</v>
      </c>
      <c r="V186" s="7">
        <f t="shared" ref="V186:V249" si="35">V185+U186</f>
        <v>542.04999999999984</v>
      </c>
      <c r="W186" s="1">
        <f t="shared" si="30"/>
        <v>27.864000000000001</v>
      </c>
      <c r="X186" s="1">
        <f t="shared" si="31"/>
        <v>8.0280000000000005</v>
      </c>
      <c r="Y186" s="1">
        <f t="shared" si="32"/>
        <v>17.946000000000002</v>
      </c>
      <c r="Z186" s="7">
        <f t="shared" si="27"/>
        <v>770.35452000000021</v>
      </c>
      <c r="AA186">
        <v>43</v>
      </c>
    </row>
    <row r="187" spans="1:27">
      <c r="A187" s="42">
        <v>-80.798888888888897</v>
      </c>
      <c r="B187" s="42">
        <v>46.625</v>
      </c>
      <c r="C187" s="43">
        <v>348</v>
      </c>
      <c r="D187">
        <v>6068150</v>
      </c>
      <c r="E187">
        <v>1982</v>
      </c>
      <c r="F187">
        <v>7</v>
      </c>
      <c r="G187">
        <v>4</v>
      </c>
      <c r="H187" s="41">
        <v>24.2</v>
      </c>
      <c r="I187" s="41">
        <v>9.6999999999999993</v>
      </c>
      <c r="J187" s="41">
        <v>0</v>
      </c>
      <c r="K187" s="1">
        <f t="shared" si="17"/>
        <v>16.95</v>
      </c>
      <c r="L187" s="68">
        <f t="shared" si="29"/>
        <v>185</v>
      </c>
      <c r="O187" s="61"/>
      <c r="P187" s="17"/>
      <c r="Q187" s="1">
        <f t="shared" si="18"/>
        <v>14.89</v>
      </c>
      <c r="R187" s="1">
        <f t="shared" si="26"/>
        <v>15.768750000000001</v>
      </c>
      <c r="S187" s="1">
        <f t="shared" si="28"/>
        <v>11.95</v>
      </c>
      <c r="T187" s="7">
        <f t="shared" si="34"/>
        <v>600.94999999999993</v>
      </c>
      <c r="U187" s="1">
        <f t="shared" si="33"/>
        <v>11.95</v>
      </c>
      <c r="V187" s="7">
        <f t="shared" si="35"/>
        <v>553.99999999999989</v>
      </c>
      <c r="W187" s="1">
        <f t="shared" si="30"/>
        <v>30.348240000000001</v>
      </c>
      <c r="X187" s="1">
        <f t="shared" si="31"/>
        <v>9.4679999999999982</v>
      </c>
      <c r="Y187" s="1">
        <f t="shared" si="32"/>
        <v>19.90812</v>
      </c>
      <c r="Z187" s="7">
        <f t="shared" si="27"/>
        <v>790.26264000000026</v>
      </c>
      <c r="AA187">
        <v>48</v>
      </c>
    </row>
    <row r="188" spans="1:27">
      <c r="A188" s="42">
        <v>-80.798888888888897</v>
      </c>
      <c r="B188" s="42">
        <v>46.625</v>
      </c>
      <c r="C188" s="43">
        <v>348</v>
      </c>
      <c r="D188">
        <v>6068150</v>
      </c>
      <c r="E188">
        <v>1982</v>
      </c>
      <c r="F188">
        <v>7</v>
      </c>
      <c r="G188">
        <v>5</v>
      </c>
      <c r="H188" s="41">
        <v>25</v>
      </c>
      <c r="I188" s="41">
        <v>10.9</v>
      </c>
      <c r="J188" s="41">
        <v>0</v>
      </c>
      <c r="K188" s="1">
        <f t="shared" si="17"/>
        <v>17.95</v>
      </c>
      <c r="L188" s="68">
        <f t="shared" si="29"/>
        <v>186</v>
      </c>
      <c r="O188" s="61"/>
      <c r="P188" s="17"/>
      <c r="Q188" s="1">
        <f t="shared" si="18"/>
        <v>15.900000000000002</v>
      </c>
      <c r="R188" s="1">
        <f t="shared" si="26"/>
        <v>15.9375</v>
      </c>
      <c r="S188" s="1">
        <f t="shared" si="28"/>
        <v>12.95</v>
      </c>
      <c r="T188" s="7">
        <f t="shared" si="34"/>
        <v>613.9</v>
      </c>
      <c r="U188" s="1">
        <f t="shared" si="33"/>
        <v>12.95</v>
      </c>
      <c r="V188" s="7">
        <f t="shared" si="35"/>
        <v>566.94999999999993</v>
      </c>
      <c r="W188" s="1">
        <f t="shared" si="30"/>
        <v>31.05</v>
      </c>
      <c r="X188" s="1">
        <f t="shared" si="31"/>
        <v>11.628</v>
      </c>
      <c r="Y188" s="1">
        <f t="shared" si="32"/>
        <v>21.338999999999999</v>
      </c>
      <c r="Z188" s="7">
        <f t="shared" si="27"/>
        <v>811.60164000000032</v>
      </c>
      <c r="AA188">
        <v>49</v>
      </c>
    </row>
    <row r="189" spans="1:27">
      <c r="A189" s="42">
        <v>-80.798888888888897</v>
      </c>
      <c r="B189" s="42">
        <v>46.625</v>
      </c>
      <c r="C189" s="43">
        <v>348</v>
      </c>
      <c r="D189">
        <v>6068150</v>
      </c>
      <c r="E189">
        <v>1982</v>
      </c>
      <c r="F189">
        <v>7</v>
      </c>
      <c r="G189">
        <v>6</v>
      </c>
      <c r="H189" s="41">
        <v>28.2</v>
      </c>
      <c r="I189" s="41">
        <v>14.3</v>
      </c>
      <c r="J189" s="41">
        <v>0</v>
      </c>
      <c r="K189" s="1">
        <f t="shared" si="17"/>
        <v>21.25</v>
      </c>
      <c r="L189" s="68">
        <f t="shared" si="29"/>
        <v>187</v>
      </c>
      <c r="O189" s="61"/>
      <c r="P189" s="17"/>
      <c r="Q189" s="1">
        <f t="shared" si="18"/>
        <v>17.64</v>
      </c>
      <c r="R189" s="1">
        <f t="shared" si="26"/>
        <v>16.324999999999999</v>
      </c>
      <c r="S189" s="1">
        <f t="shared" si="28"/>
        <v>16.25</v>
      </c>
      <c r="T189" s="7">
        <f t="shared" si="34"/>
        <v>630.15</v>
      </c>
      <c r="U189" s="1">
        <f t="shared" si="33"/>
        <v>16.25</v>
      </c>
      <c r="V189" s="7">
        <f t="shared" si="35"/>
        <v>583.19999999999993</v>
      </c>
      <c r="W189" s="1">
        <f t="shared" si="30"/>
        <v>32.781840000000003</v>
      </c>
      <c r="X189" s="1">
        <f t="shared" si="31"/>
        <v>17.748000000000001</v>
      </c>
      <c r="Y189" s="1">
        <f t="shared" si="32"/>
        <v>25.264920000000004</v>
      </c>
      <c r="Z189" s="7">
        <f t="shared" si="27"/>
        <v>836.86656000000028</v>
      </c>
      <c r="AA189">
        <v>53</v>
      </c>
    </row>
    <row r="190" spans="1:27">
      <c r="A190" s="42">
        <v>-80.798888888888897</v>
      </c>
      <c r="B190" s="42">
        <v>46.625</v>
      </c>
      <c r="C190" s="43">
        <v>348</v>
      </c>
      <c r="D190">
        <v>6068150</v>
      </c>
      <c r="E190">
        <v>1982</v>
      </c>
      <c r="F190">
        <v>7</v>
      </c>
      <c r="G190">
        <v>7</v>
      </c>
      <c r="H190" s="41">
        <v>25.5</v>
      </c>
      <c r="I190" s="41">
        <v>16.100000000000001</v>
      </c>
      <c r="J190" s="41">
        <v>0.4</v>
      </c>
      <c r="K190" s="1">
        <f t="shared" si="17"/>
        <v>20.8</v>
      </c>
      <c r="L190" s="68">
        <f t="shared" si="29"/>
        <v>188</v>
      </c>
      <c r="O190" s="61"/>
      <c r="P190" s="17"/>
      <c r="Q190" s="1">
        <f t="shared" si="18"/>
        <v>18.48</v>
      </c>
      <c r="R190" s="1">
        <f t="shared" si="26"/>
        <v>16.806250000000002</v>
      </c>
      <c r="S190" s="1">
        <f t="shared" si="28"/>
        <v>15.8</v>
      </c>
      <c r="T190" s="7">
        <f t="shared" si="34"/>
        <v>645.94999999999993</v>
      </c>
      <c r="U190" s="1">
        <f t="shared" si="33"/>
        <v>15.8</v>
      </c>
      <c r="V190" s="7">
        <f t="shared" si="35"/>
        <v>598.99999999999989</v>
      </c>
      <c r="W190" s="1">
        <f t="shared" si="30"/>
        <v>31.434000000000001</v>
      </c>
      <c r="X190" s="1">
        <f t="shared" si="31"/>
        <v>20.988</v>
      </c>
      <c r="Y190" s="1">
        <f t="shared" si="32"/>
        <v>26.210999999999999</v>
      </c>
      <c r="Z190" s="7">
        <f t="shared" si="27"/>
        <v>863.07756000000029</v>
      </c>
      <c r="AA190">
        <v>42</v>
      </c>
    </row>
    <row r="191" spans="1:27">
      <c r="A191" s="42">
        <v>-80.798888888888897</v>
      </c>
      <c r="B191" s="42">
        <v>46.625</v>
      </c>
      <c r="C191" s="43">
        <v>348</v>
      </c>
      <c r="D191">
        <v>6068150</v>
      </c>
      <c r="E191">
        <v>1982</v>
      </c>
      <c r="F191">
        <v>7</v>
      </c>
      <c r="G191">
        <v>8</v>
      </c>
      <c r="H191" s="70">
        <v>24.8</v>
      </c>
      <c r="I191" s="41">
        <v>13.2</v>
      </c>
      <c r="J191" s="41">
        <v>0</v>
      </c>
      <c r="K191" s="1">
        <f t="shared" si="17"/>
        <v>19</v>
      </c>
      <c r="L191" s="68">
        <f t="shared" si="29"/>
        <v>189</v>
      </c>
      <c r="O191" s="61"/>
      <c r="P191" s="17"/>
      <c r="Q191" s="1">
        <f t="shared" si="18"/>
        <v>19.190000000000001</v>
      </c>
      <c r="R191" s="1">
        <f t="shared" si="26"/>
        <v>17.568750000000001</v>
      </c>
      <c r="S191" s="1">
        <f t="shared" si="28"/>
        <v>14</v>
      </c>
      <c r="T191" s="7">
        <f t="shared" si="34"/>
        <v>659.94999999999993</v>
      </c>
      <c r="U191" s="1">
        <f t="shared" si="33"/>
        <v>14</v>
      </c>
      <c r="V191" s="7">
        <f t="shared" si="35"/>
        <v>612.99999999999989</v>
      </c>
      <c r="W191" s="1">
        <f t="shared" si="30"/>
        <v>30.884640000000005</v>
      </c>
      <c r="X191" s="1">
        <f t="shared" si="31"/>
        <v>15.767999999999997</v>
      </c>
      <c r="Y191" s="1">
        <f t="shared" si="32"/>
        <v>23.326320000000003</v>
      </c>
      <c r="Z191" s="7">
        <f t="shared" si="27"/>
        <v>886.4038800000003</v>
      </c>
      <c r="AA191">
        <v>45</v>
      </c>
    </row>
    <row r="192" spans="1:27">
      <c r="A192" s="42">
        <v>-80.798888888888897</v>
      </c>
      <c r="B192" s="42">
        <v>46.625</v>
      </c>
      <c r="C192" s="43">
        <v>348</v>
      </c>
      <c r="D192">
        <v>6068150</v>
      </c>
      <c r="E192">
        <v>1982</v>
      </c>
      <c r="F192">
        <v>7</v>
      </c>
      <c r="G192">
        <v>9</v>
      </c>
      <c r="H192" s="41">
        <v>27.3</v>
      </c>
      <c r="I192" s="41">
        <v>13</v>
      </c>
      <c r="J192" s="41">
        <v>0</v>
      </c>
      <c r="K192" s="1">
        <f t="shared" si="17"/>
        <v>20.149999999999999</v>
      </c>
      <c r="L192" s="68">
        <f t="shared" si="29"/>
        <v>190</v>
      </c>
      <c r="O192" s="61"/>
      <c r="P192" s="17"/>
      <c r="Q192" s="1">
        <f t="shared" si="18"/>
        <v>19.830000000000002</v>
      </c>
      <c r="R192" s="1">
        <f t="shared" si="26"/>
        <v>18.518750000000001</v>
      </c>
      <c r="S192" s="1">
        <f t="shared" si="28"/>
        <v>15.149999999999999</v>
      </c>
      <c r="T192" s="7">
        <f t="shared" si="34"/>
        <v>675.09999999999991</v>
      </c>
      <c r="U192" s="1">
        <f t="shared" si="33"/>
        <v>15.149999999999999</v>
      </c>
      <c r="V192" s="7">
        <f t="shared" si="35"/>
        <v>628.14999999999986</v>
      </c>
      <c r="W192" s="1">
        <f t="shared" si="30"/>
        <v>32.468639999999994</v>
      </c>
      <c r="X192" s="1">
        <f t="shared" si="31"/>
        <v>15.407999999999998</v>
      </c>
      <c r="Y192" s="1">
        <f t="shared" si="32"/>
        <v>23.938319999999997</v>
      </c>
      <c r="Z192" s="7">
        <f t="shared" si="27"/>
        <v>910.34220000000028</v>
      </c>
      <c r="AA192">
        <v>52</v>
      </c>
    </row>
    <row r="193" spans="1:27">
      <c r="A193" s="42">
        <v>-80.798888888888897</v>
      </c>
      <c r="B193" s="42">
        <v>46.625</v>
      </c>
      <c r="C193" s="43">
        <v>348</v>
      </c>
      <c r="D193">
        <v>6068150</v>
      </c>
      <c r="E193">
        <v>1982</v>
      </c>
      <c r="F193">
        <v>7</v>
      </c>
      <c r="G193">
        <v>10</v>
      </c>
      <c r="H193" s="41">
        <v>26.9</v>
      </c>
      <c r="I193" s="41">
        <v>16.5</v>
      </c>
      <c r="J193" s="41">
        <v>0.2</v>
      </c>
      <c r="K193" s="1">
        <f t="shared" si="17"/>
        <v>21.7</v>
      </c>
      <c r="L193" s="68">
        <f t="shared" si="29"/>
        <v>191</v>
      </c>
      <c r="O193" s="61"/>
      <c r="P193" s="17"/>
      <c r="Q193" s="1">
        <f t="shared" si="18"/>
        <v>20.580000000000002</v>
      </c>
      <c r="R193" s="1">
        <f t="shared" si="26"/>
        <v>19.15625</v>
      </c>
      <c r="S193" s="1">
        <f t="shared" si="28"/>
        <v>16.7</v>
      </c>
      <c r="T193" s="7">
        <f t="shared" si="34"/>
        <v>691.8</v>
      </c>
      <c r="U193" s="1">
        <f t="shared" si="33"/>
        <v>16.7</v>
      </c>
      <c r="V193" s="7">
        <f t="shared" si="35"/>
        <v>644.84999999999991</v>
      </c>
      <c r="W193" s="1">
        <f t="shared" si="30"/>
        <v>32.285759999999996</v>
      </c>
      <c r="X193" s="1">
        <f t="shared" si="31"/>
        <v>21.707999999999998</v>
      </c>
      <c r="Y193" s="1">
        <f t="shared" si="32"/>
        <v>26.996879999999997</v>
      </c>
      <c r="Z193" s="7">
        <f t="shared" si="27"/>
        <v>937.33908000000031</v>
      </c>
      <c r="AA193">
        <v>46</v>
      </c>
    </row>
    <row r="194" spans="1:27">
      <c r="A194" s="42">
        <v>-80.798888888888897</v>
      </c>
      <c r="B194" s="42">
        <v>46.625</v>
      </c>
      <c r="C194" s="43">
        <v>348</v>
      </c>
      <c r="D194">
        <v>6068150</v>
      </c>
      <c r="E194">
        <v>1982</v>
      </c>
      <c r="F194">
        <v>7</v>
      </c>
      <c r="G194">
        <v>11</v>
      </c>
      <c r="H194" s="41">
        <v>23.4</v>
      </c>
      <c r="I194" s="41">
        <v>14.2</v>
      </c>
      <c r="J194" s="41">
        <v>13.2</v>
      </c>
      <c r="K194" s="1">
        <f t="shared" ref="K194:K257" si="36">AVERAGE(H194,I194)</f>
        <v>18.799999999999997</v>
      </c>
      <c r="L194" s="68">
        <f t="shared" si="29"/>
        <v>192</v>
      </c>
      <c r="O194" s="61"/>
      <c r="P194" s="17"/>
      <c r="Q194" s="1">
        <f t="shared" si="18"/>
        <v>20.09</v>
      </c>
      <c r="R194" s="1">
        <f t="shared" si="26"/>
        <v>19.574999999999999</v>
      </c>
      <c r="S194" s="1">
        <f t="shared" si="28"/>
        <v>13.799999999999997</v>
      </c>
      <c r="T194" s="7">
        <f t="shared" si="34"/>
        <v>705.59999999999991</v>
      </c>
      <c r="U194" s="1">
        <f t="shared" si="33"/>
        <v>13.799999999999997</v>
      </c>
      <c r="V194" s="7">
        <f t="shared" si="35"/>
        <v>658.64999999999986</v>
      </c>
      <c r="W194" s="1">
        <f t="shared" si="30"/>
        <v>29.538959999999996</v>
      </c>
      <c r="X194" s="1">
        <f t="shared" si="31"/>
        <v>17.567999999999998</v>
      </c>
      <c r="Y194" s="1">
        <f t="shared" si="32"/>
        <v>23.553479999999997</v>
      </c>
      <c r="Z194" s="7">
        <f t="shared" si="27"/>
        <v>960.89256000000034</v>
      </c>
      <c r="AA194">
        <v>39</v>
      </c>
    </row>
    <row r="195" spans="1:27">
      <c r="A195" s="42">
        <v>-80.798888888888897</v>
      </c>
      <c r="B195" s="42">
        <v>46.625</v>
      </c>
      <c r="C195" s="43">
        <v>348</v>
      </c>
      <c r="D195">
        <v>6068150</v>
      </c>
      <c r="E195">
        <v>1982</v>
      </c>
      <c r="F195">
        <v>7</v>
      </c>
      <c r="G195">
        <v>12</v>
      </c>
      <c r="H195" s="41">
        <v>14.2</v>
      </c>
      <c r="I195" s="41">
        <v>10.7</v>
      </c>
      <c r="J195" s="41">
        <v>6.4</v>
      </c>
      <c r="K195" s="1">
        <f t="shared" si="36"/>
        <v>12.45</v>
      </c>
      <c r="L195" s="68">
        <f t="shared" si="29"/>
        <v>193</v>
      </c>
      <c r="O195" s="61"/>
      <c r="P195" s="17"/>
      <c r="Q195" s="1">
        <f t="shared" si="18"/>
        <v>18.419999999999995</v>
      </c>
      <c r="R195" s="1">
        <f t="shared" si="26"/>
        <v>19.012499999999999</v>
      </c>
      <c r="S195" s="1">
        <f t="shared" si="28"/>
        <v>7.4499999999999993</v>
      </c>
      <c r="T195" s="7">
        <f t="shared" si="34"/>
        <v>713.05</v>
      </c>
      <c r="U195" s="1">
        <f t="shared" si="33"/>
        <v>7.4499999999999993</v>
      </c>
      <c r="V195" s="7">
        <f t="shared" si="35"/>
        <v>666.09999999999991</v>
      </c>
      <c r="W195" s="1">
        <f t="shared" si="30"/>
        <v>12.504239999999998</v>
      </c>
      <c r="X195" s="1">
        <f t="shared" si="31"/>
        <v>11.267999999999999</v>
      </c>
      <c r="Y195" s="1">
        <f t="shared" si="32"/>
        <v>11.886119999999998</v>
      </c>
      <c r="Z195" s="7">
        <f t="shared" si="27"/>
        <v>972.77868000000035</v>
      </c>
      <c r="AA195">
        <v>17</v>
      </c>
    </row>
    <row r="196" spans="1:27">
      <c r="A196" s="42">
        <v>-80.798888888888897</v>
      </c>
      <c r="B196" s="42">
        <v>46.625</v>
      </c>
      <c r="C196" s="43">
        <v>348</v>
      </c>
      <c r="D196">
        <v>6068150</v>
      </c>
      <c r="E196">
        <v>1982</v>
      </c>
      <c r="F196">
        <v>7</v>
      </c>
      <c r="G196">
        <v>13</v>
      </c>
      <c r="H196" s="41">
        <v>23.6</v>
      </c>
      <c r="I196" s="41">
        <v>8.9</v>
      </c>
      <c r="J196" s="41">
        <v>0</v>
      </c>
      <c r="K196" s="1">
        <f t="shared" si="36"/>
        <v>16.25</v>
      </c>
      <c r="L196" s="68">
        <f t="shared" si="29"/>
        <v>194</v>
      </c>
      <c r="O196" s="61"/>
      <c r="P196" s="17"/>
      <c r="Q196" s="1">
        <f t="shared" si="18"/>
        <v>17.869999999999997</v>
      </c>
      <c r="R196" s="1">
        <f t="shared" si="26"/>
        <v>18.8</v>
      </c>
      <c r="S196" s="1">
        <f t="shared" si="28"/>
        <v>11.25</v>
      </c>
      <c r="T196" s="7">
        <f t="shared" si="34"/>
        <v>724.3</v>
      </c>
      <c r="U196" s="1">
        <f t="shared" si="33"/>
        <v>11.25</v>
      </c>
      <c r="V196" s="7">
        <f t="shared" si="35"/>
        <v>677.34999999999991</v>
      </c>
      <c r="W196" s="1">
        <f t="shared" si="30"/>
        <v>29.751359999999998</v>
      </c>
      <c r="X196" s="1">
        <f t="shared" si="31"/>
        <v>8.0280000000000005</v>
      </c>
      <c r="Y196" s="1">
        <f t="shared" si="32"/>
        <v>18.889679999999998</v>
      </c>
      <c r="Z196" s="7">
        <f t="shared" si="27"/>
        <v>991.66836000000035</v>
      </c>
      <c r="AA196">
        <v>47</v>
      </c>
    </row>
    <row r="197" spans="1:27">
      <c r="A197" s="42">
        <v>-80.798888888888897</v>
      </c>
      <c r="B197" s="42">
        <v>46.625</v>
      </c>
      <c r="C197" s="43">
        <v>348</v>
      </c>
      <c r="D197">
        <v>6068150</v>
      </c>
      <c r="E197">
        <v>1982</v>
      </c>
      <c r="F197">
        <v>7</v>
      </c>
      <c r="G197">
        <v>14</v>
      </c>
      <c r="H197" s="41">
        <v>25.3</v>
      </c>
      <c r="I197" s="41">
        <v>12.8</v>
      </c>
      <c r="J197" s="41">
        <v>0</v>
      </c>
      <c r="K197" s="1">
        <f t="shared" si="36"/>
        <v>19.05</v>
      </c>
      <c r="L197" s="68">
        <f t="shared" si="29"/>
        <v>195</v>
      </c>
      <c r="O197" s="61"/>
      <c r="P197" s="17"/>
      <c r="Q197" s="1">
        <f t="shared" si="18"/>
        <v>17.650000000000002</v>
      </c>
      <c r="R197" s="1">
        <f t="shared" si="26"/>
        <v>18.524999999999999</v>
      </c>
      <c r="S197" s="1">
        <f t="shared" si="28"/>
        <v>14.05</v>
      </c>
      <c r="T197" s="7">
        <f t="shared" si="34"/>
        <v>738.34999999999991</v>
      </c>
      <c r="U197" s="1">
        <f t="shared" si="33"/>
        <v>14.05</v>
      </c>
      <c r="V197" s="7">
        <f t="shared" si="35"/>
        <v>691.39999999999986</v>
      </c>
      <c r="W197" s="1">
        <f t="shared" si="30"/>
        <v>31.285440000000001</v>
      </c>
      <c r="X197" s="1">
        <f t="shared" si="31"/>
        <v>15.048</v>
      </c>
      <c r="Y197" s="1">
        <f t="shared" si="32"/>
        <v>23.166720000000002</v>
      </c>
      <c r="Z197" s="7">
        <f t="shared" si="27"/>
        <v>1014.8350800000004</v>
      </c>
      <c r="AA197">
        <v>46</v>
      </c>
    </row>
    <row r="198" spans="1:27">
      <c r="A198" s="42">
        <v>-80.798888888888897</v>
      </c>
      <c r="B198" s="42">
        <v>46.625</v>
      </c>
      <c r="C198" s="43">
        <v>348</v>
      </c>
      <c r="D198">
        <v>6068150</v>
      </c>
      <c r="E198">
        <v>1982</v>
      </c>
      <c r="F198">
        <v>7</v>
      </c>
      <c r="G198">
        <v>15</v>
      </c>
      <c r="H198" s="41">
        <v>28.4</v>
      </c>
      <c r="I198" s="41">
        <v>15</v>
      </c>
      <c r="J198" s="41">
        <v>0</v>
      </c>
      <c r="K198" s="1">
        <f t="shared" si="36"/>
        <v>21.7</v>
      </c>
      <c r="L198" s="68">
        <f t="shared" si="29"/>
        <v>196</v>
      </c>
      <c r="O198" s="61"/>
      <c r="P198" s="17"/>
      <c r="Q198" s="1">
        <f t="shared" si="18"/>
        <v>17.649999999999999</v>
      </c>
      <c r="R198" s="1">
        <f t="shared" si="26"/>
        <v>18.637499999999999</v>
      </c>
      <c r="S198" s="1">
        <f t="shared" si="28"/>
        <v>16.7</v>
      </c>
      <c r="T198" s="7">
        <f t="shared" si="34"/>
        <v>755.05</v>
      </c>
      <c r="U198" s="1">
        <f t="shared" si="33"/>
        <v>16.7</v>
      </c>
      <c r="V198" s="7">
        <f t="shared" si="35"/>
        <v>708.09999999999991</v>
      </c>
      <c r="W198" s="1">
        <f t="shared" si="30"/>
        <v>32.83296</v>
      </c>
      <c r="X198" s="1">
        <f t="shared" si="31"/>
        <v>19.007999999999999</v>
      </c>
      <c r="Y198" s="1">
        <f t="shared" si="32"/>
        <v>25.920479999999998</v>
      </c>
      <c r="Z198" s="7">
        <f t="shared" si="27"/>
        <v>1040.7555600000005</v>
      </c>
      <c r="AA198">
        <v>52</v>
      </c>
    </row>
    <row r="199" spans="1:27">
      <c r="A199" s="42">
        <v>-80.798888888888897</v>
      </c>
      <c r="B199" s="42">
        <v>46.625</v>
      </c>
      <c r="C199" s="43">
        <v>348</v>
      </c>
      <c r="D199">
        <v>6068150</v>
      </c>
      <c r="E199">
        <v>1982</v>
      </c>
      <c r="F199">
        <v>7</v>
      </c>
      <c r="G199">
        <v>16</v>
      </c>
      <c r="H199" s="41">
        <v>28.4</v>
      </c>
      <c r="I199" s="41">
        <v>17.2</v>
      </c>
      <c r="J199" s="41">
        <v>2.9</v>
      </c>
      <c r="K199" s="1">
        <f t="shared" si="36"/>
        <v>22.799999999999997</v>
      </c>
      <c r="L199" s="68">
        <f t="shared" si="29"/>
        <v>197</v>
      </c>
      <c r="O199" s="61"/>
      <c r="P199" s="17"/>
      <c r="Q199" s="1">
        <f t="shared" si="18"/>
        <v>18.45</v>
      </c>
      <c r="R199" s="1">
        <f t="shared" si="26"/>
        <v>19.112500000000001</v>
      </c>
      <c r="S199" s="1">
        <f t="shared" si="28"/>
        <v>17.799999999999997</v>
      </c>
      <c r="T199" s="7">
        <f t="shared" si="34"/>
        <v>772.84999999999991</v>
      </c>
      <c r="U199" s="1">
        <f t="shared" si="33"/>
        <v>17.799999999999997</v>
      </c>
      <c r="V199" s="7">
        <f t="shared" si="35"/>
        <v>725.89999999999986</v>
      </c>
      <c r="W199" s="1">
        <f t="shared" si="30"/>
        <v>32.83296</v>
      </c>
      <c r="X199" s="1">
        <f t="shared" si="31"/>
        <v>22.967999999999996</v>
      </c>
      <c r="Y199" s="1">
        <f t="shared" si="32"/>
        <v>27.900479999999998</v>
      </c>
      <c r="Z199" s="7">
        <f t="shared" si="27"/>
        <v>1068.6560400000005</v>
      </c>
      <c r="AA199">
        <v>48</v>
      </c>
    </row>
    <row r="200" spans="1:27">
      <c r="A200" s="42">
        <v>-80.798888888888897</v>
      </c>
      <c r="B200" s="42">
        <v>46.625</v>
      </c>
      <c r="C200" s="43">
        <v>348</v>
      </c>
      <c r="D200">
        <v>6068150</v>
      </c>
      <c r="E200">
        <v>1982</v>
      </c>
      <c r="F200">
        <v>7</v>
      </c>
      <c r="G200">
        <v>17</v>
      </c>
      <c r="H200" s="41">
        <v>27.8</v>
      </c>
      <c r="I200" s="41">
        <v>17.8</v>
      </c>
      <c r="J200" s="41">
        <v>0</v>
      </c>
      <c r="K200" s="1">
        <f t="shared" si="36"/>
        <v>22.8</v>
      </c>
      <c r="L200" s="68">
        <f t="shared" si="29"/>
        <v>198</v>
      </c>
      <c r="O200" s="61"/>
      <c r="P200" s="17"/>
      <c r="Q200" s="1">
        <f t="shared" ref="Q200:Q263" si="37">AVERAGE(H196:I200)</f>
        <v>20.520000000000003</v>
      </c>
      <c r="R200" s="1">
        <f t="shared" si="26"/>
        <v>19.443750000000005</v>
      </c>
      <c r="S200" s="1">
        <f t="shared" si="28"/>
        <v>17.8</v>
      </c>
      <c r="T200" s="7">
        <f t="shared" si="34"/>
        <v>790.64999999999986</v>
      </c>
      <c r="U200" s="1">
        <f t="shared" si="33"/>
        <v>17.8</v>
      </c>
      <c r="V200" s="7">
        <f t="shared" si="35"/>
        <v>743.69999999999982</v>
      </c>
      <c r="W200" s="1">
        <f t="shared" si="30"/>
        <v>32.659439999999996</v>
      </c>
      <c r="X200" s="1">
        <f t="shared" si="31"/>
        <v>24.047999999999998</v>
      </c>
      <c r="Y200" s="1">
        <f t="shared" si="32"/>
        <v>28.353719999999996</v>
      </c>
      <c r="Z200" s="7">
        <f t="shared" si="27"/>
        <v>1097.0097600000006</v>
      </c>
      <c r="AA200">
        <v>46</v>
      </c>
    </row>
    <row r="201" spans="1:27">
      <c r="A201" s="42">
        <v>-80.798888888888897</v>
      </c>
      <c r="B201" s="42">
        <v>46.625</v>
      </c>
      <c r="C201" s="43">
        <v>348</v>
      </c>
      <c r="D201">
        <v>6068150</v>
      </c>
      <c r="E201">
        <v>1982</v>
      </c>
      <c r="F201">
        <v>7</v>
      </c>
      <c r="G201">
        <v>18</v>
      </c>
      <c r="H201" s="41">
        <v>26.5</v>
      </c>
      <c r="I201" s="41">
        <v>16.600000000000001</v>
      </c>
      <c r="J201" s="41">
        <v>0</v>
      </c>
      <c r="K201" s="1">
        <f t="shared" si="36"/>
        <v>21.55</v>
      </c>
      <c r="L201" s="68">
        <f t="shared" si="29"/>
        <v>199</v>
      </c>
      <c r="O201" s="61"/>
      <c r="P201" s="17"/>
      <c r="Q201" s="1">
        <f t="shared" si="37"/>
        <v>21.580000000000002</v>
      </c>
      <c r="R201" s="1">
        <f t="shared" si="26"/>
        <v>19.425000000000001</v>
      </c>
      <c r="S201" s="1">
        <f t="shared" si="28"/>
        <v>16.55</v>
      </c>
      <c r="T201" s="7">
        <f t="shared" si="34"/>
        <v>807.19999999999982</v>
      </c>
      <c r="U201" s="1">
        <f t="shared" si="33"/>
        <v>16.55</v>
      </c>
      <c r="V201" s="7">
        <f t="shared" si="35"/>
        <v>760.24999999999977</v>
      </c>
      <c r="W201" s="1">
        <f t="shared" si="30"/>
        <v>32.076000000000001</v>
      </c>
      <c r="X201" s="1">
        <f t="shared" si="31"/>
        <v>21.888000000000002</v>
      </c>
      <c r="Y201" s="1">
        <f t="shared" si="32"/>
        <v>26.981999999999999</v>
      </c>
      <c r="Z201" s="7">
        <f t="shared" si="27"/>
        <v>1123.9917600000006</v>
      </c>
      <c r="AA201">
        <v>44</v>
      </c>
    </row>
    <row r="202" spans="1:27">
      <c r="A202" s="42">
        <v>-80.798888888888897</v>
      </c>
      <c r="B202" s="42">
        <v>46.625</v>
      </c>
      <c r="C202" s="43">
        <v>348</v>
      </c>
      <c r="D202">
        <v>6068150</v>
      </c>
      <c r="E202">
        <v>1982</v>
      </c>
      <c r="F202">
        <v>7</v>
      </c>
      <c r="G202">
        <v>19</v>
      </c>
      <c r="H202" s="41">
        <v>22</v>
      </c>
      <c r="I202" s="41">
        <v>10.9</v>
      </c>
      <c r="J202" s="41">
        <v>0</v>
      </c>
      <c r="K202" s="1">
        <f t="shared" si="36"/>
        <v>16.45</v>
      </c>
      <c r="L202" s="68">
        <f t="shared" si="29"/>
        <v>200</v>
      </c>
      <c r="O202" s="61"/>
      <c r="P202" s="17"/>
      <c r="Q202" s="1">
        <f t="shared" si="37"/>
        <v>21.06</v>
      </c>
      <c r="R202" s="1">
        <f t="shared" si="26"/>
        <v>19.131250000000001</v>
      </c>
      <c r="S202" s="1">
        <f t="shared" si="28"/>
        <v>11.45</v>
      </c>
      <c r="T202" s="7">
        <f t="shared" si="34"/>
        <v>818.64999999999986</v>
      </c>
      <c r="U202" s="1">
        <f t="shared" si="33"/>
        <v>11.45</v>
      </c>
      <c r="V202" s="7">
        <f t="shared" si="35"/>
        <v>771.69999999999982</v>
      </c>
      <c r="W202" s="1">
        <f t="shared" si="30"/>
        <v>27.864000000000001</v>
      </c>
      <c r="X202" s="1">
        <f t="shared" si="31"/>
        <v>11.628</v>
      </c>
      <c r="Y202" s="1">
        <f t="shared" si="32"/>
        <v>19.746000000000002</v>
      </c>
      <c r="Z202" s="7">
        <f t="shared" si="27"/>
        <v>1143.7377600000007</v>
      </c>
      <c r="AA202">
        <v>39</v>
      </c>
    </row>
    <row r="203" spans="1:27">
      <c r="A203" s="42">
        <v>-80.798888888888897</v>
      </c>
      <c r="B203" s="42">
        <v>46.625</v>
      </c>
      <c r="C203" s="43">
        <v>348</v>
      </c>
      <c r="D203">
        <v>6068150</v>
      </c>
      <c r="E203">
        <v>1982</v>
      </c>
      <c r="F203">
        <v>7</v>
      </c>
      <c r="G203">
        <v>20</v>
      </c>
      <c r="H203" s="41">
        <v>24.7</v>
      </c>
      <c r="I203" s="41">
        <v>10.5</v>
      </c>
      <c r="J203" s="41">
        <v>0</v>
      </c>
      <c r="K203" s="1">
        <f t="shared" si="36"/>
        <v>17.600000000000001</v>
      </c>
      <c r="L203" s="68">
        <f t="shared" si="29"/>
        <v>201</v>
      </c>
      <c r="O203" s="61"/>
      <c r="P203" s="17"/>
      <c r="Q203" s="1">
        <f t="shared" si="37"/>
        <v>20.239999999999998</v>
      </c>
      <c r="R203" s="1">
        <f t="shared" ref="R203:R266" si="38">AVERAGE(H196:I203)</f>
        <v>19.774999999999999</v>
      </c>
      <c r="S203" s="1">
        <f t="shared" si="28"/>
        <v>12.600000000000001</v>
      </c>
      <c r="T203" s="7">
        <f t="shared" si="34"/>
        <v>831.24999999999989</v>
      </c>
      <c r="U203" s="1">
        <f t="shared" si="33"/>
        <v>12.600000000000001</v>
      </c>
      <c r="V203" s="7">
        <f t="shared" si="35"/>
        <v>784.29999999999984</v>
      </c>
      <c r="W203" s="1">
        <f t="shared" si="30"/>
        <v>30.799440000000001</v>
      </c>
      <c r="X203" s="1">
        <f t="shared" si="31"/>
        <v>10.907999999999999</v>
      </c>
      <c r="Y203" s="1">
        <f t="shared" si="32"/>
        <v>20.853719999999999</v>
      </c>
      <c r="Z203" s="7">
        <f t="shared" si="27"/>
        <v>1164.5914800000007</v>
      </c>
      <c r="AA203">
        <v>47</v>
      </c>
    </row>
    <row r="204" spans="1:27">
      <c r="A204" s="42">
        <v>-80.798888888888897</v>
      </c>
      <c r="B204" s="42">
        <v>46.625</v>
      </c>
      <c r="C204" s="43">
        <v>348</v>
      </c>
      <c r="D204">
        <v>6068150</v>
      </c>
      <c r="E204">
        <v>1982</v>
      </c>
      <c r="F204">
        <v>7</v>
      </c>
      <c r="G204">
        <v>21</v>
      </c>
      <c r="H204" s="41">
        <v>27.6</v>
      </c>
      <c r="I204" s="41">
        <v>12.2</v>
      </c>
      <c r="J204" s="41">
        <v>0</v>
      </c>
      <c r="K204" s="1">
        <f t="shared" si="36"/>
        <v>19.899999999999999</v>
      </c>
      <c r="L204" s="68">
        <f t="shared" si="29"/>
        <v>202</v>
      </c>
      <c r="O204" s="61"/>
      <c r="P204" s="17"/>
      <c r="Q204" s="1">
        <f t="shared" si="37"/>
        <v>19.659999999999997</v>
      </c>
      <c r="R204" s="1">
        <f t="shared" si="38"/>
        <v>20.231250000000003</v>
      </c>
      <c r="S204" s="1">
        <f t="shared" si="28"/>
        <v>14.899999999999999</v>
      </c>
      <c r="T204" s="7">
        <f t="shared" si="34"/>
        <v>846.14999999999986</v>
      </c>
      <c r="U204" s="1">
        <f t="shared" si="33"/>
        <v>14.899999999999999</v>
      </c>
      <c r="V204" s="7">
        <f t="shared" si="35"/>
        <v>799.19999999999982</v>
      </c>
      <c r="W204" s="1">
        <f t="shared" si="30"/>
        <v>32.588160000000002</v>
      </c>
      <c r="X204" s="1">
        <f t="shared" si="31"/>
        <v>13.967999999999998</v>
      </c>
      <c r="Y204" s="1">
        <f t="shared" si="32"/>
        <v>23.278079999999999</v>
      </c>
      <c r="Z204" s="7">
        <f t="shared" si="27"/>
        <v>1187.8695600000008</v>
      </c>
      <c r="AA204">
        <v>53</v>
      </c>
    </row>
    <row r="205" spans="1:27">
      <c r="A205" s="42">
        <v>-80.798888888888897</v>
      </c>
      <c r="B205" s="42">
        <v>46.625</v>
      </c>
      <c r="C205" s="43">
        <v>348</v>
      </c>
      <c r="D205">
        <v>6068150</v>
      </c>
      <c r="E205">
        <v>1982</v>
      </c>
      <c r="F205">
        <v>7</v>
      </c>
      <c r="G205">
        <v>22</v>
      </c>
      <c r="H205" s="41">
        <v>27.4</v>
      </c>
      <c r="I205" s="41">
        <v>14.7</v>
      </c>
      <c r="J205" s="41">
        <v>0</v>
      </c>
      <c r="K205" s="1">
        <f t="shared" si="36"/>
        <v>21.049999999999997</v>
      </c>
      <c r="L205" s="68">
        <f t="shared" si="29"/>
        <v>203</v>
      </c>
      <c r="O205" s="61"/>
      <c r="P205" s="17"/>
      <c r="Q205" s="1">
        <f t="shared" si="37"/>
        <v>19.309999999999999</v>
      </c>
      <c r="R205" s="1">
        <f t="shared" si="38"/>
        <v>20.481249999999996</v>
      </c>
      <c r="S205" s="1">
        <f t="shared" si="28"/>
        <v>16.049999999999997</v>
      </c>
      <c r="T205" s="7">
        <f t="shared" si="34"/>
        <v>862.19999999999982</v>
      </c>
      <c r="U205" s="1">
        <f t="shared" si="33"/>
        <v>16.049999999999997</v>
      </c>
      <c r="V205" s="7">
        <f t="shared" si="35"/>
        <v>815.24999999999977</v>
      </c>
      <c r="W205" s="1">
        <f t="shared" si="30"/>
        <v>32.510159999999999</v>
      </c>
      <c r="X205" s="1">
        <f t="shared" si="31"/>
        <v>18.467999999999996</v>
      </c>
      <c r="Y205" s="1">
        <f t="shared" si="32"/>
        <v>25.489079999999998</v>
      </c>
      <c r="Z205" s="7">
        <f t="shared" si="27"/>
        <v>1213.3586400000008</v>
      </c>
      <c r="AA205">
        <v>48</v>
      </c>
    </row>
    <row r="206" spans="1:27">
      <c r="A206" s="42">
        <v>-80.798888888888897</v>
      </c>
      <c r="B206" s="42">
        <v>46.625</v>
      </c>
      <c r="C206" s="43">
        <v>348</v>
      </c>
      <c r="D206">
        <v>6068150</v>
      </c>
      <c r="E206">
        <v>1982</v>
      </c>
      <c r="F206">
        <v>7</v>
      </c>
      <c r="G206">
        <v>23</v>
      </c>
      <c r="H206" s="41">
        <v>26.2</v>
      </c>
      <c r="I206" s="41">
        <v>15.9</v>
      </c>
      <c r="J206" s="41">
        <v>0</v>
      </c>
      <c r="K206" s="1">
        <f t="shared" si="36"/>
        <v>21.05</v>
      </c>
      <c r="L206" s="68">
        <f t="shared" si="29"/>
        <v>204</v>
      </c>
      <c r="O206" s="61"/>
      <c r="P206" s="17"/>
      <c r="Q206" s="1">
        <f t="shared" si="37"/>
        <v>19.209999999999997</v>
      </c>
      <c r="R206" s="1">
        <f t="shared" si="38"/>
        <v>20.399999999999995</v>
      </c>
      <c r="S206" s="1">
        <f t="shared" si="28"/>
        <v>16.05</v>
      </c>
      <c r="T206" s="7">
        <f t="shared" si="34"/>
        <v>878.24999999999977</v>
      </c>
      <c r="U206" s="1">
        <f t="shared" si="33"/>
        <v>16.05</v>
      </c>
      <c r="V206" s="7">
        <f t="shared" si="35"/>
        <v>831.29999999999973</v>
      </c>
      <c r="W206" s="1">
        <f t="shared" si="30"/>
        <v>31.901039999999998</v>
      </c>
      <c r="X206" s="1">
        <f t="shared" si="31"/>
        <v>20.628000000000004</v>
      </c>
      <c r="Y206" s="1">
        <f t="shared" si="32"/>
        <v>26.264520000000001</v>
      </c>
      <c r="Z206" s="7">
        <f t="shared" si="27"/>
        <v>1239.6231600000008</v>
      </c>
      <c r="AA206">
        <v>43</v>
      </c>
    </row>
    <row r="207" spans="1:27">
      <c r="A207" s="42">
        <v>-80.798888888888897</v>
      </c>
      <c r="B207" s="42">
        <v>46.625</v>
      </c>
      <c r="C207" s="43">
        <v>348</v>
      </c>
      <c r="D207">
        <v>6068150</v>
      </c>
      <c r="E207">
        <v>1982</v>
      </c>
      <c r="F207">
        <v>7</v>
      </c>
      <c r="G207">
        <v>24</v>
      </c>
      <c r="H207" s="41">
        <v>28</v>
      </c>
      <c r="I207" s="41">
        <v>13.2</v>
      </c>
      <c r="J207" s="41">
        <v>0</v>
      </c>
      <c r="K207" s="1">
        <f t="shared" si="36"/>
        <v>20.6</v>
      </c>
      <c r="L207" s="68">
        <f t="shared" si="29"/>
        <v>205</v>
      </c>
      <c r="O207" s="61"/>
      <c r="P207" s="17"/>
      <c r="Q207" s="1">
        <f t="shared" si="37"/>
        <v>20.04</v>
      </c>
      <c r="R207" s="1">
        <f t="shared" si="38"/>
        <v>20.124999999999996</v>
      </c>
      <c r="S207" s="1">
        <f t="shared" si="28"/>
        <v>15.600000000000001</v>
      </c>
      <c r="T207" s="7">
        <f t="shared" si="34"/>
        <v>893.8499999999998</v>
      </c>
      <c r="U207" s="1">
        <f t="shared" si="33"/>
        <v>15.600000000000001</v>
      </c>
      <c r="V207" s="7">
        <f t="shared" si="35"/>
        <v>846.89999999999975</v>
      </c>
      <c r="W207" s="1">
        <f t="shared" si="30"/>
        <v>32.723999999999997</v>
      </c>
      <c r="X207" s="1">
        <f t="shared" si="31"/>
        <v>15.767999999999997</v>
      </c>
      <c r="Y207" s="1">
        <f t="shared" si="32"/>
        <v>24.245999999999995</v>
      </c>
      <c r="Z207" s="7">
        <f t="shared" si="27"/>
        <v>1263.8691600000009</v>
      </c>
      <c r="AA207">
        <v>52</v>
      </c>
    </row>
    <row r="208" spans="1:27">
      <c r="A208" s="42">
        <v>-80.798888888888897</v>
      </c>
      <c r="B208" s="42">
        <v>46.625</v>
      </c>
      <c r="C208" s="43">
        <v>348</v>
      </c>
      <c r="D208">
        <v>6068150</v>
      </c>
      <c r="E208">
        <v>1982</v>
      </c>
      <c r="F208">
        <v>7</v>
      </c>
      <c r="G208">
        <v>25</v>
      </c>
      <c r="H208" s="47">
        <v>30.5</v>
      </c>
      <c r="I208" s="41">
        <v>18.399999999999999</v>
      </c>
      <c r="J208" s="41">
        <v>0</v>
      </c>
      <c r="K208" s="1">
        <f t="shared" si="36"/>
        <v>24.45</v>
      </c>
      <c r="L208" s="68">
        <f t="shared" si="29"/>
        <v>206</v>
      </c>
      <c r="O208" s="61"/>
      <c r="P208" s="17"/>
      <c r="Q208" s="1">
        <f t="shared" si="37"/>
        <v>21.41</v>
      </c>
      <c r="R208" s="1">
        <f t="shared" si="38"/>
        <v>20.331249999999997</v>
      </c>
      <c r="S208" s="1">
        <f t="shared" si="28"/>
        <v>19.45</v>
      </c>
      <c r="T208" s="7">
        <f t="shared" si="34"/>
        <v>913.29999999999984</v>
      </c>
      <c r="U208" s="1">
        <f t="shared" si="33"/>
        <v>19.45</v>
      </c>
      <c r="V208" s="7">
        <f t="shared" si="35"/>
        <v>866.3499999999998</v>
      </c>
      <c r="W208" s="1">
        <f t="shared" si="30"/>
        <v>32.963999999999999</v>
      </c>
      <c r="X208" s="1">
        <f t="shared" si="31"/>
        <v>25.127999999999997</v>
      </c>
      <c r="Y208" s="1">
        <f t="shared" si="32"/>
        <v>29.045999999999999</v>
      </c>
      <c r="Z208" s="7">
        <f t="shared" si="27"/>
        <v>1292.9151600000009</v>
      </c>
      <c r="AA208">
        <v>52</v>
      </c>
    </row>
    <row r="209" spans="1:27">
      <c r="A209" s="42">
        <v>-80.798888888888897</v>
      </c>
      <c r="B209" s="42">
        <v>46.625</v>
      </c>
      <c r="C209" s="43">
        <v>348</v>
      </c>
      <c r="D209">
        <v>6068150</v>
      </c>
      <c r="E209">
        <v>1982</v>
      </c>
      <c r="F209">
        <v>7</v>
      </c>
      <c r="G209">
        <v>26</v>
      </c>
      <c r="H209" s="41">
        <v>26.3</v>
      </c>
      <c r="I209" s="41">
        <v>14.2</v>
      </c>
      <c r="J209" s="41">
        <v>0</v>
      </c>
      <c r="K209" s="1">
        <f t="shared" si="36"/>
        <v>20.25</v>
      </c>
      <c r="L209" s="68">
        <f t="shared" si="29"/>
        <v>207</v>
      </c>
      <c r="O209" s="61"/>
      <c r="P209" s="17"/>
      <c r="Q209" s="1">
        <f t="shared" si="37"/>
        <v>21.48</v>
      </c>
      <c r="R209" s="1">
        <f t="shared" si="38"/>
        <v>20.168749999999996</v>
      </c>
      <c r="S209" s="1">
        <f t="shared" si="28"/>
        <v>15.25</v>
      </c>
      <c r="T209" s="7">
        <f t="shared" si="34"/>
        <v>928.54999999999984</v>
      </c>
      <c r="U209" s="1">
        <f t="shared" si="33"/>
        <v>15.25</v>
      </c>
      <c r="V209" s="7">
        <f t="shared" si="35"/>
        <v>881.5999999999998</v>
      </c>
      <c r="W209" s="1">
        <f t="shared" si="30"/>
        <v>31.961040000000001</v>
      </c>
      <c r="X209" s="1">
        <f t="shared" si="31"/>
        <v>17.567999999999998</v>
      </c>
      <c r="Y209" s="1">
        <f t="shared" si="32"/>
        <v>24.764519999999997</v>
      </c>
      <c r="Z209" s="7">
        <f t="shared" si="27"/>
        <v>1317.6796800000009</v>
      </c>
      <c r="AA209">
        <v>45</v>
      </c>
    </row>
    <row r="210" spans="1:27">
      <c r="A210" s="42">
        <v>-80.798888888888897</v>
      </c>
      <c r="B210" s="42">
        <v>46.625</v>
      </c>
      <c r="C210" s="43">
        <v>348</v>
      </c>
      <c r="D210">
        <v>6068150</v>
      </c>
      <c r="E210">
        <v>1982</v>
      </c>
      <c r="F210">
        <v>7</v>
      </c>
      <c r="G210">
        <v>27</v>
      </c>
      <c r="H210" s="41">
        <v>20.7</v>
      </c>
      <c r="I210" s="41">
        <v>15.2</v>
      </c>
      <c r="J210" s="41">
        <v>5.4</v>
      </c>
      <c r="K210" s="1">
        <f t="shared" si="36"/>
        <v>17.95</v>
      </c>
      <c r="L210" s="68">
        <f t="shared" si="29"/>
        <v>208</v>
      </c>
      <c r="O210" s="61"/>
      <c r="P210" s="17"/>
      <c r="Q210" s="1">
        <f t="shared" si="37"/>
        <v>20.859999999999996</v>
      </c>
      <c r="R210" s="1">
        <f t="shared" si="38"/>
        <v>20.356249999999999</v>
      </c>
      <c r="S210" s="1">
        <f t="shared" si="28"/>
        <v>12.95</v>
      </c>
      <c r="T210" s="7">
        <f t="shared" si="34"/>
        <v>941.49999999999989</v>
      </c>
      <c r="U210" s="1">
        <f t="shared" si="33"/>
        <v>12.95</v>
      </c>
      <c r="V210" s="7">
        <f t="shared" si="35"/>
        <v>894.54999999999984</v>
      </c>
      <c r="W210" s="1">
        <f t="shared" si="30"/>
        <v>26.013840000000002</v>
      </c>
      <c r="X210" s="1">
        <f t="shared" si="31"/>
        <v>19.367999999999999</v>
      </c>
      <c r="Y210" s="1">
        <f t="shared" si="32"/>
        <v>22.690919999999998</v>
      </c>
      <c r="Z210" s="7">
        <f t="shared" si="27"/>
        <v>1340.3706000000009</v>
      </c>
      <c r="AA210">
        <v>28</v>
      </c>
    </row>
    <row r="211" spans="1:27">
      <c r="A211" s="42">
        <v>-80.798888888888897</v>
      </c>
      <c r="B211" s="42">
        <v>46.625</v>
      </c>
      <c r="C211" s="43">
        <v>348</v>
      </c>
      <c r="D211">
        <v>6068150</v>
      </c>
      <c r="E211">
        <v>1982</v>
      </c>
      <c r="F211">
        <v>7</v>
      </c>
      <c r="G211">
        <v>28</v>
      </c>
      <c r="H211" s="41">
        <v>23.7</v>
      </c>
      <c r="I211" s="41">
        <v>13.6</v>
      </c>
      <c r="J211" s="41">
        <v>1</v>
      </c>
      <c r="K211" s="1">
        <f t="shared" si="36"/>
        <v>18.649999999999999</v>
      </c>
      <c r="L211" s="68">
        <f t="shared" si="29"/>
        <v>209</v>
      </c>
      <c r="O211" s="61"/>
      <c r="P211" s="17"/>
      <c r="Q211" s="1">
        <f t="shared" si="37"/>
        <v>20.379999999999995</v>
      </c>
      <c r="R211" s="1">
        <f t="shared" si="38"/>
        <v>20.487500000000001</v>
      </c>
      <c r="S211" s="1">
        <f t="shared" si="28"/>
        <v>13.649999999999999</v>
      </c>
      <c r="T211" s="7">
        <f t="shared" si="34"/>
        <v>955.14999999999986</v>
      </c>
      <c r="U211" s="1">
        <f t="shared" si="33"/>
        <v>13.649999999999999</v>
      </c>
      <c r="V211" s="7">
        <f t="shared" si="35"/>
        <v>908.19999999999982</v>
      </c>
      <c r="W211" s="1">
        <f t="shared" si="30"/>
        <v>29.855039999999995</v>
      </c>
      <c r="X211" s="1">
        <f t="shared" si="31"/>
        <v>16.488</v>
      </c>
      <c r="Y211" s="1">
        <f t="shared" si="32"/>
        <v>23.171519999999997</v>
      </c>
      <c r="Z211" s="7">
        <f t="shared" si="27"/>
        <v>1363.542120000001</v>
      </c>
      <c r="AA211">
        <v>38</v>
      </c>
    </row>
    <row r="212" spans="1:27">
      <c r="A212" s="42">
        <v>-80.798888888888897</v>
      </c>
      <c r="B212" s="42">
        <v>46.625</v>
      </c>
      <c r="C212" s="43">
        <v>348</v>
      </c>
      <c r="D212">
        <v>6068150</v>
      </c>
      <c r="E212">
        <v>1982</v>
      </c>
      <c r="F212">
        <v>7</v>
      </c>
      <c r="G212">
        <v>29</v>
      </c>
      <c r="H212" s="41">
        <v>25.4</v>
      </c>
      <c r="I212" s="41">
        <v>10.5</v>
      </c>
      <c r="J212" s="41">
        <v>0</v>
      </c>
      <c r="K212" s="1">
        <f t="shared" si="36"/>
        <v>17.95</v>
      </c>
      <c r="L212" s="68">
        <f t="shared" si="29"/>
        <v>210</v>
      </c>
      <c r="O212" s="61"/>
      <c r="P212" s="17"/>
      <c r="Q212" s="1">
        <f t="shared" si="37"/>
        <v>19.850000000000001</v>
      </c>
      <c r="R212" s="1">
        <f t="shared" si="38"/>
        <v>20.243749999999999</v>
      </c>
      <c r="S212" s="1">
        <f t="shared" si="28"/>
        <v>12.95</v>
      </c>
      <c r="T212" s="7">
        <f t="shared" si="34"/>
        <v>968.09999999999991</v>
      </c>
      <c r="U212" s="1">
        <f t="shared" si="33"/>
        <v>12.95</v>
      </c>
      <c r="V212" s="7">
        <f t="shared" si="35"/>
        <v>921.14999999999986</v>
      </c>
      <c r="W212" s="1">
        <f t="shared" si="30"/>
        <v>31.36056</v>
      </c>
      <c r="X212" s="1">
        <f t="shared" si="31"/>
        <v>10.907999999999999</v>
      </c>
      <c r="Y212" s="1">
        <f t="shared" si="32"/>
        <v>21.13428</v>
      </c>
      <c r="Z212" s="7">
        <f t="shared" si="27"/>
        <v>1384.676400000001</v>
      </c>
      <c r="AA212">
        <v>48</v>
      </c>
    </row>
    <row r="213" spans="1:27">
      <c r="A213" s="42">
        <v>-80.798888888888897</v>
      </c>
      <c r="B213" s="42">
        <v>46.625</v>
      </c>
      <c r="C213" s="43">
        <v>348</v>
      </c>
      <c r="D213">
        <v>6068150</v>
      </c>
      <c r="E213">
        <v>1982</v>
      </c>
      <c r="F213">
        <v>7</v>
      </c>
      <c r="G213">
        <v>30</v>
      </c>
      <c r="H213" s="41">
        <v>19</v>
      </c>
      <c r="I213" s="41">
        <v>13.2</v>
      </c>
      <c r="J213" s="41">
        <v>1.6</v>
      </c>
      <c r="K213" s="1">
        <f t="shared" si="36"/>
        <v>16.100000000000001</v>
      </c>
      <c r="L213" s="68">
        <f t="shared" si="29"/>
        <v>211</v>
      </c>
      <c r="O213" s="61"/>
      <c r="P213" s="17"/>
      <c r="Q213" s="1">
        <f t="shared" si="37"/>
        <v>18.18</v>
      </c>
      <c r="R213" s="1">
        <f t="shared" si="38"/>
        <v>19.624999999999996</v>
      </c>
      <c r="S213" s="1">
        <f t="shared" si="28"/>
        <v>11.100000000000001</v>
      </c>
      <c r="T213" s="7">
        <f t="shared" si="34"/>
        <v>979.19999999999993</v>
      </c>
      <c r="U213" s="1">
        <f t="shared" si="33"/>
        <v>11.100000000000001</v>
      </c>
      <c r="V213" s="7">
        <f t="shared" si="35"/>
        <v>932.24999999999989</v>
      </c>
      <c r="W213" s="1">
        <f t="shared" si="30"/>
        <v>23.165999999999997</v>
      </c>
      <c r="X213" s="1">
        <f t="shared" si="31"/>
        <v>15.767999999999997</v>
      </c>
      <c r="Y213" s="1">
        <f t="shared" si="32"/>
        <v>19.466999999999999</v>
      </c>
      <c r="Z213" s="7">
        <f t="shared" si="27"/>
        <v>1404.1434000000011</v>
      </c>
      <c r="AA213">
        <v>25</v>
      </c>
    </row>
    <row r="214" spans="1:27">
      <c r="A214" s="42">
        <v>-80.798888888888897</v>
      </c>
      <c r="B214" s="42">
        <v>46.625</v>
      </c>
      <c r="C214" s="43">
        <v>348</v>
      </c>
      <c r="D214">
        <v>6068150</v>
      </c>
      <c r="E214">
        <v>1982</v>
      </c>
      <c r="F214">
        <v>7</v>
      </c>
      <c r="G214">
        <v>31</v>
      </c>
      <c r="H214" s="41">
        <v>25.8</v>
      </c>
      <c r="I214" s="41">
        <v>14.4</v>
      </c>
      <c r="J214" s="41">
        <v>0</v>
      </c>
      <c r="K214" s="1">
        <f t="shared" si="36"/>
        <v>20.100000000000001</v>
      </c>
      <c r="L214" s="68">
        <f t="shared" si="29"/>
        <v>212</v>
      </c>
      <c r="O214" s="61"/>
      <c r="P214" s="17"/>
      <c r="Q214" s="1">
        <f t="shared" si="37"/>
        <v>18.149999999999999</v>
      </c>
      <c r="R214" s="1">
        <f t="shared" si="38"/>
        <v>19.506249999999994</v>
      </c>
      <c r="S214" s="1">
        <f t="shared" si="28"/>
        <v>15.100000000000001</v>
      </c>
      <c r="T214" s="7">
        <f t="shared" si="34"/>
        <v>994.3</v>
      </c>
      <c r="U214" s="1">
        <f t="shared" si="33"/>
        <v>15.100000000000001</v>
      </c>
      <c r="V214" s="7">
        <f t="shared" si="35"/>
        <v>947.34999999999991</v>
      </c>
      <c r="W214" s="1">
        <f t="shared" si="30"/>
        <v>31.644240000000003</v>
      </c>
      <c r="X214" s="1">
        <f t="shared" si="31"/>
        <v>17.928000000000001</v>
      </c>
      <c r="Y214" s="1">
        <f t="shared" si="32"/>
        <v>24.786120000000004</v>
      </c>
      <c r="Z214" s="7">
        <f t="shared" si="27"/>
        <v>1428.929520000001</v>
      </c>
      <c r="AA214">
        <v>43</v>
      </c>
    </row>
    <row r="215" spans="1:27">
      <c r="A215" s="42">
        <v>-80.798888888888897</v>
      </c>
      <c r="B215" s="42">
        <v>46.625</v>
      </c>
      <c r="C215" s="43">
        <v>348</v>
      </c>
      <c r="D215">
        <v>6068150</v>
      </c>
      <c r="E215">
        <v>1982</v>
      </c>
      <c r="F215">
        <v>8</v>
      </c>
      <c r="G215">
        <v>1</v>
      </c>
      <c r="H215" s="41">
        <v>22.9</v>
      </c>
      <c r="I215" s="41">
        <v>10.7</v>
      </c>
      <c r="J215" s="41">
        <v>0.4</v>
      </c>
      <c r="K215" s="1">
        <f t="shared" si="36"/>
        <v>16.799999999999997</v>
      </c>
      <c r="L215" s="68">
        <f t="shared" si="29"/>
        <v>213</v>
      </c>
      <c r="O215" s="61"/>
      <c r="P215" s="17"/>
      <c r="Q215" s="1">
        <f t="shared" si="37"/>
        <v>17.919999999999998</v>
      </c>
      <c r="R215" s="1">
        <f t="shared" si="38"/>
        <v>19.031249999999996</v>
      </c>
      <c r="S215" s="1">
        <f t="shared" si="28"/>
        <v>11.799999999999997</v>
      </c>
      <c r="T215" s="7">
        <f t="shared" si="34"/>
        <v>1006.0999999999999</v>
      </c>
      <c r="U215" s="1">
        <f t="shared" si="33"/>
        <v>11.799999999999997</v>
      </c>
      <c r="V215" s="7">
        <f t="shared" si="35"/>
        <v>959.14999999999986</v>
      </c>
      <c r="W215" s="1">
        <f t="shared" si="30"/>
        <v>28.978559999999995</v>
      </c>
      <c r="X215" s="1">
        <f t="shared" si="31"/>
        <v>11.267999999999999</v>
      </c>
      <c r="Y215" s="1">
        <f t="shared" si="32"/>
        <v>20.123279999999998</v>
      </c>
      <c r="Z215" s="7">
        <f t="shared" si="27"/>
        <v>1449.0528000000011</v>
      </c>
      <c r="AA215">
        <v>40</v>
      </c>
    </row>
    <row r="216" spans="1:27">
      <c r="A216" s="42">
        <v>-80.798888888888897</v>
      </c>
      <c r="B216" s="42">
        <v>46.625</v>
      </c>
      <c r="C216" s="43">
        <v>348</v>
      </c>
      <c r="D216">
        <v>6068150</v>
      </c>
      <c r="E216">
        <v>1982</v>
      </c>
      <c r="F216">
        <v>8</v>
      </c>
      <c r="G216">
        <v>2</v>
      </c>
      <c r="H216" s="41">
        <v>19</v>
      </c>
      <c r="I216" s="41">
        <v>8.6999999999999993</v>
      </c>
      <c r="J216" s="41">
        <v>0</v>
      </c>
      <c r="K216" s="1">
        <f t="shared" si="36"/>
        <v>13.85</v>
      </c>
      <c r="L216" s="68">
        <f t="shared" si="29"/>
        <v>214</v>
      </c>
      <c r="O216" s="61"/>
      <c r="P216" s="17"/>
      <c r="Q216" s="1">
        <f t="shared" si="37"/>
        <v>16.959999999999997</v>
      </c>
      <c r="R216" s="1">
        <f t="shared" si="38"/>
        <v>17.706250000000001</v>
      </c>
      <c r="S216" s="1">
        <f t="shared" si="28"/>
        <v>8.85</v>
      </c>
      <c r="T216" s="7">
        <f t="shared" si="34"/>
        <v>1014.9499999999999</v>
      </c>
      <c r="U216" s="1">
        <f t="shared" si="33"/>
        <v>8.85</v>
      </c>
      <c r="V216" s="7">
        <f t="shared" si="35"/>
        <v>967.99999999999989</v>
      </c>
      <c r="W216" s="1">
        <f t="shared" si="30"/>
        <v>23.165999999999997</v>
      </c>
      <c r="X216" s="1">
        <f t="shared" si="31"/>
        <v>7.6679999999999984</v>
      </c>
      <c r="Y216" s="1">
        <f t="shared" si="32"/>
        <v>15.416999999999998</v>
      </c>
      <c r="Z216" s="7">
        <f t="shared" si="27"/>
        <v>1464.469800000001</v>
      </c>
      <c r="AA216">
        <v>31</v>
      </c>
    </row>
    <row r="217" spans="1:27">
      <c r="A217" s="42">
        <v>-80.798888888888897</v>
      </c>
      <c r="B217" s="42">
        <v>46.625</v>
      </c>
      <c r="C217" s="43">
        <v>348</v>
      </c>
      <c r="D217">
        <v>6068150</v>
      </c>
      <c r="E217">
        <v>1982</v>
      </c>
      <c r="F217">
        <v>8</v>
      </c>
      <c r="G217">
        <v>3</v>
      </c>
      <c r="H217" s="41">
        <v>14.4</v>
      </c>
      <c r="I217" s="41">
        <v>9.6</v>
      </c>
      <c r="J217" s="41">
        <v>0</v>
      </c>
      <c r="K217" s="1">
        <f t="shared" si="36"/>
        <v>12</v>
      </c>
      <c r="L217" s="68">
        <f t="shared" si="29"/>
        <v>215</v>
      </c>
      <c r="O217" s="61"/>
      <c r="P217" s="17"/>
      <c r="Q217" s="1">
        <f t="shared" si="37"/>
        <v>15.770000000000001</v>
      </c>
      <c r="R217" s="1">
        <f t="shared" si="38"/>
        <v>16.675000000000001</v>
      </c>
      <c r="S217" s="1">
        <f t="shared" si="28"/>
        <v>7</v>
      </c>
      <c r="T217" s="7">
        <f t="shared" si="34"/>
        <v>1021.9499999999999</v>
      </c>
      <c r="U217" s="1">
        <f t="shared" si="33"/>
        <v>7</v>
      </c>
      <c r="V217" s="7">
        <f t="shared" si="35"/>
        <v>974.99999999999989</v>
      </c>
      <c r="W217" s="1">
        <f t="shared" si="30"/>
        <v>13.02576</v>
      </c>
      <c r="X217" s="1">
        <f t="shared" si="31"/>
        <v>9.2879999999999985</v>
      </c>
      <c r="Y217" s="1">
        <f t="shared" si="32"/>
        <v>11.156879999999999</v>
      </c>
      <c r="Z217" s="7">
        <f t="shared" si="27"/>
        <v>1475.626680000001</v>
      </c>
      <c r="AA217">
        <v>16</v>
      </c>
    </row>
    <row r="218" spans="1:27">
      <c r="A218" s="42">
        <v>-80.798888888888897</v>
      </c>
      <c r="B218" s="42">
        <v>46.625</v>
      </c>
      <c r="C218" s="43">
        <v>348</v>
      </c>
      <c r="D218">
        <v>6068150</v>
      </c>
      <c r="E218">
        <v>1982</v>
      </c>
      <c r="F218">
        <v>8</v>
      </c>
      <c r="G218">
        <v>4</v>
      </c>
      <c r="H218" s="41">
        <v>20.6</v>
      </c>
      <c r="I218" s="41">
        <v>11.2</v>
      </c>
      <c r="J218" s="41">
        <v>0</v>
      </c>
      <c r="K218" s="1">
        <f t="shared" si="36"/>
        <v>15.9</v>
      </c>
      <c r="L218" s="68">
        <f t="shared" si="29"/>
        <v>216</v>
      </c>
      <c r="O218" s="61"/>
      <c r="P218" s="17"/>
      <c r="Q218" s="1">
        <f t="shared" si="37"/>
        <v>15.729999999999999</v>
      </c>
      <c r="R218" s="1">
        <f t="shared" si="38"/>
        <v>16.418749999999999</v>
      </c>
      <c r="S218" s="1">
        <f t="shared" si="28"/>
        <v>10.9</v>
      </c>
      <c r="T218" s="7">
        <f t="shared" si="34"/>
        <v>1032.8499999999999</v>
      </c>
      <c r="U218" s="1">
        <f t="shared" si="33"/>
        <v>10.9</v>
      </c>
      <c r="V218" s="7">
        <f t="shared" si="35"/>
        <v>985.89999999999986</v>
      </c>
      <c r="W218" s="1">
        <f t="shared" si="30"/>
        <v>25.859760000000009</v>
      </c>
      <c r="X218" s="1">
        <f t="shared" si="31"/>
        <v>12.167999999999997</v>
      </c>
      <c r="Y218" s="1">
        <f t="shared" si="32"/>
        <v>19.013880000000004</v>
      </c>
      <c r="Z218" s="7">
        <f t="shared" ref="Z218:Z281" si="39">(Z217+Y218)</f>
        <v>1494.640560000001</v>
      </c>
      <c r="AA218">
        <v>32</v>
      </c>
    </row>
    <row r="219" spans="1:27">
      <c r="A219" s="42">
        <v>-80.798888888888897</v>
      </c>
      <c r="B219" s="42">
        <v>46.625</v>
      </c>
      <c r="C219" s="43">
        <v>348</v>
      </c>
      <c r="D219">
        <v>6068150</v>
      </c>
      <c r="E219">
        <v>1982</v>
      </c>
      <c r="F219">
        <v>8</v>
      </c>
      <c r="G219">
        <v>5</v>
      </c>
      <c r="H219" s="41">
        <v>24.2</v>
      </c>
      <c r="I219" s="41">
        <v>12.5</v>
      </c>
      <c r="J219" s="41">
        <v>0</v>
      </c>
      <c r="K219" s="1">
        <f t="shared" si="36"/>
        <v>18.350000000000001</v>
      </c>
      <c r="L219" s="68">
        <f t="shared" si="29"/>
        <v>217</v>
      </c>
      <c r="O219" s="61"/>
      <c r="P219" s="17"/>
      <c r="Q219" s="1">
        <f t="shared" si="37"/>
        <v>15.38</v>
      </c>
      <c r="R219" s="1">
        <f t="shared" si="38"/>
        <v>16.381249999999994</v>
      </c>
      <c r="S219" s="1">
        <f t="shared" si="28"/>
        <v>13.350000000000001</v>
      </c>
      <c r="T219" s="7">
        <f t="shared" si="34"/>
        <v>1046.1999999999998</v>
      </c>
      <c r="U219" s="1">
        <f t="shared" si="33"/>
        <v>13.350000000000001</v>
      </c>
      <c r="V219" s="7">
        <f t="shared" si="35"/>
        <v>999.24999999999989</v>
      </c>
      <c r="W219" s="1">
        <f t="shared" si="30"/>
        <v>30.348240000000001</v>
      </c>
      <c r="X219" s="1">
        <f t="shared" si="31"/>
        <v>14.507999999999997</v>
      </c>
      <c r="Y219" s="1">
        <f t="shared" si="32"/>
        <v>22.42812</v>
      </c>
      <c r="Z219" s="7">
        <f t="shared" si="39"/>
        <v>1517.068680000001</v>
      </c>
      <c r="AA219">
        <v>40</v>
      </c>
    </row>
    <row r="220" spans="1:27">
      <c r="A220" s="42">
        <v>-80.798888888888897</v>
      </c>
      <c r="B220" s="42">
        <v>46.625</v>
      </c>
      <c r="C220" s="43">
        <v>348</v>
      </c>
      <c r="D220">
        <v>6068150</v>
      </c>
      <c r="E220">
        <v>1982</v>
      </c>
      <c r="F220">
        <v>8</v>
      </c>
      <c r="G220">
        <v>6</v>
      </c>
      <c r="H220" s="41">
        <v>27.3</v>
      </c>
      <c r="I220" s="41">
        <v>13.5</v>
      </c>
      <c r="J220" s="41">
        <v>0</v>
      </c>
      <c r="K220" s="1">
        <f t="shared" si="36"/>
        <v>20.399999999999999</v>
      </c>
      <c r="L220" s="68">
        <f t="shared" si="29"/>
        <v>218</v>
      </c>
      <c r="O220" s="61"/>
      <c r="P220" s="17"/>
      <c r="Q220" s="1">
        <f t="shared" si="37"/>
        <v>16.100000000000001</v>
      </c>
      <c r="R220" s="1">
        <f t="shared" si="38"/>
        <v>16.6875</v>
      </c>
      <c r="S220" s="1">
        <f t="shared" si="28"/>
        <v>15.399999999999999</v>
      </c>
      <c r="T220" s="7">
        <f t="shared" si="34"/>
        <v>1061.5999999999999</v>
      </c>
      <c r="U220" s="1">
        <f t="shared" si="33"/>
        <v>15.399999999999999</v>
      </c>
      <c r="V220" s="7">
        <f t="shared" si="35"/>
        <v>1014.6499999999999</v>
      </c>
      <c r="W220" s="1">
        <f t="shared" si="30"/>
        <v>32.468639999999994</v>
      </c>
      <c r="X220" s="1">
        <f t="shared" si="31"/>
        <v>16.308</v>
      </c>
      <c r="Y220" s="1">
        <f t="shared" si="32"/>
        <v>24.388319999999997</v>
      </c>
      <c r="Z220" s="7">
        <f t="shared" si="39"/>
        <v>1541.457000000001</v>
      </c>
      <c r="AA220">
        <v>47</v>
      </c>
    </row>
    <row r="221" spans="1:27">
      <c r="A221" s="42">
        <v>-80.798888888888897</v>
      </c>
      <c r="B221" s="42">
        <v>46.625</v>
      </c>
      <c r="C221" s="43">
        <v>348</v>
      </c>
      <c r="D221">
        <v>6068150</v>
      </c>
      <c r="E221">
        <v>1982</v>
      </c>
      <c r="F221">
        <v>8</v>
      </c>
      <c r="G221">
        <v>7</v>
      </c>
      <c r="H221" s="41">
        <v>25.4</v>
      </c>
      <c r="I221" s="41">
        <v>16.3</v>
      </c>
      <c r="J221" s="41">
        <v>0</v>
      </c>
      <c r="K221" s="1">
        <f t="shared" si="36"/>
        <v>20.85</v>
      </c>
      <c r="L221" s="68">
        <f t="shared" si="29"/>
        <v>219</v>
      </c>
      <c r="O221" s="61"/>
      <c r="P221" s="17"/>
      <c r="Q221" s="1">
        <f t="shared" si="37"/>
        <v>17.500000000000004</v>
      </c>
      <c r="R221" s="1">
        <f t="shared" si="38"/>
        <v>17.28125</v>
      </c>
      <c r="S221" s="1">
        <f t="shared" si="28"/>
        <v>15.850000000000001</v>
      </c>
      <c r="T221" s="7">
        <f t="shared" si="34"/>
        <v>1077.4499999999998</v>
      </c>
      <c r="U221" s="1">
        <f t="shared" si="33"/>
        <v>15.850000000000001</v>
      </c>
      <c r="V221" s="7">
        <f t="shared" si="35"/>
        <v>1030.4999999999998</v>
      </c>
      <c r="W221" s="1">
        <f t="shared" si="30"/>
        <v>31.36056</v>
      </c>
      <c r="X221" s="1">
        <f t="shared" si="31"/>
        <v>21.347999999999999</v>
      </c>
      <c r="Y221" s="1">
        <f t="shared" si="32"/>
        <v>26.354279999999999</v>
      </c>
      <c r="Z221" s="7">
        <f t="shared" si="39"/>
        <v>1567.811280000001</v>
      </c>
      <c r="AA221">
        <v>38</v>
      </c>
    </row>
    <row r="222" spans="1:27">
      <c r="A222" s="42">
        <v>-80.798888888888897</v>
      </c>
      <c r="B222" s="42">
        <v>46.625</v>
      </c>
      <c r="C222" s="43">
        <v>348</v>
      </c>
      <c r="D222">
        <v>6068150</v>
      </c>
      <c r="E222">
        <v>1982</v>
      </c>
      <c r="F222">
        <v>8</v>
      </c>
      <c r="G222">
        <v>8</v>
      </c>
      <c r="H222" s="41">
        <v>27</v>
      </c>
      <c r="I222" s="41">
        <v>16.100000000000001</v>
      </c>
      <c r="J222" s="41">
        <v>0.4</v>
      </c>
      <c r="K222" s="1">
        <f t="shared" si="36"/>
        <v>21.55</v>
      </c>
      <c r="L222" s="68">
        <f t="shared" si="29"/>
        <v>220</v>
      </c>
      <c r="O222" s="61"/>
      <c r="P222" s="17"/>
      <c r="Q222" s="1">
        <f t="shared" si="37"/>
        <v>19.41</v>
      </c>
      <c r="R222" s="1">
        <f t="shared" si="38"/>
        <v>17.462500000000006</v>
      </c>
      <c r="S222" s="1">
        <f t="shared" si="28"/>
        <v>16.55</v>
      </c>
      <c r="T222" s="7">
        <f t="shared" si="34"/>
        <v>1093.9999999999998</v>
      </c>
      <c r="U222" s="1">
        <f t="shared" si="33"/>
        <v>16.55</v>
      </c>
      <c r="V222" s="7">
        <f t="shared" si="35"/>
        <v>1047.0499999999997</v>
      </c>
      <c r="W222" s="1">
        <f t="shared" si="30"/>
        <v>32.334000000000003</v>
      </c>
      <c r="X222" s="1">
        <f t="shared" si="31"/>
        <v>20.988</v>
      </c>
      <c r="Y222" s="1">
        <f t="shared" si="32"/>
        <v>26.661000000000001</v>
      </c>
      <c r="Z222" s="7">
        <f t="shared" si="39"/>
        <v>1594.4722800000011</v>
      </c>
      <c r="AA222">
        <v>42</v>
      </c>
    </row>
    <row r="223" spans="1:27">
      <c r="A223" s="42">
        <v>-80.798888888888897</v>
      </c>
      <c r="B223" s="42">
        <v>46.625</v>
      </c>
      <c r="C223" s="43">
        <v>348</v>
      </c>
      <c r="D223">
        <v>6068150</v>
      </c>
      <c r="E223">
        <v>1982</v>
      </c>
      <c r="F223">
        <v>8</v>
      </c>
      <c r="G223">
        <v>9</v>
      </c>
      <c r="H223" s="41">
        <v>20.7</v>
      </c>
      <c r="I223" s="41">
        <v>10.199999999999999</v>
      </c>
      <c r="J223" s="41">
        <v>2.8</v>
      </c>
      <c r="K223" s="1">
        <f t="shared" si="36"/>
        <v>15.45</v>
      </c>
      <c r="L223" s="68">
        <f t="shared" si="29"/>
        <v>221</v>
      </c>
      <c r="O223" s="61"/>
      <c r="P223" s="17"/>
      <c r="Q223" s="1">
        <f t="shared" si="37"/>
        <v>19.319999999999997</v>
      </c>
      <c r="R223" s="1">
        <f t="shared" si="38"/>
        <v>17.293750000000003</v>
      </c>
      <c r="S223" s="1">
        <f t="shared" si="28"/>
        <v>10.45</v>
      </c>
      <c r="T223" s="7">
        <f t="shared" si="34"/>
        <v>1104.4499999999998</v>
      </c>
      <c r="U223" s="1">
        <f t="shared" si="33"/>
        <v>10.45</v>
      </c>
      <c r="V223" s="7">
        <f t="shared" si="35"/>
        <v>1057.4999999999998</v>
      </c>
      <c r="W223" s="1">
        <f t="shared" si="30"/>
        <v>26.013840000000002</v>
      </c>
      <c r="X223" s="1">
        <f t="shared" si="31"/>
        <v>10.367999999999999</v>
      </c>
      <c r="Y223" s="1">
        <f t="shared" si="32"/>
        <v>18.190919999999998</v>
      </c>
      <c r="Z223" s="7">
        <f t="shared" si="39"/>
        <v>1612.6632000000011</v>
      </c>
      <c r="AA223">
        <v>32</v>
      </c>
    </row>
    <row r="224" spans="1:27">
      <c r="A224" s="42">
        <v>-80.798888888888897</v>
      </c>
      <c r="B224" s="42">
        <v>46.625</v>
      </c>
      <c r="C224" s="43">
        <v>348</v>
      </c>
      <c r="D224">
        <v>6068150</v>
      </c>
      <c r="E224">
        <v>1982</v>
      </c>
      <c r="F224">
        <v>8</v>
      </c>
      <c r="G224">
        <v>10</v>
      </c>
      <c r="H224" s="41">
        <v>16.2</v>
      </c>
      <c r="I224" s="41">
        <v>8.6</v>
      </c>
      <c r="J224" s="41">
        <v>0.8</v>
      </c>
      <c r="K224" s="1">
        <f t="shared" si="36"/>
        <v>12.399999999999999</v>
      </c>
      <c r="L224" s="68">
        <f t="shared" si="29"/>
        <v>222</v>
      </c>
      <c r="O224" s="61"/>
      <c r="P224" s="17"/>
      <c r="Q224" s="1">
        <f t="shared" si="37"/>
        <v>18.129999999999995</v>
      </c>
      <c r="R224" s="1">
        <f t="shared" si="38"/>
        <v>17.112500000000001</v>
      </c>
      <c r="S224" s="1">
        <f t="shared" si="28"/>
        <v>7.3999999999999986</v>
      </c>
      <c r="T224" s="7">
        <f t="shared" si="34"/>
        <v>1111.8499999999999</v>
      </c>
      <c r="U224" s="1">
        <f t="shared" si="33"/>
        <v>7.3999999999999986</v>
      </c>
      <c r="V224" s="7">
        <f t="shared" si="35"/>
        <v>1064.8999999999999</v>
      </c>
      <c r="W224" s="1">
        <f t="shared" si="30"/>
        <v>17.417039999999997</v>
      </c>
      <c r="X224" s="1">
        <f t="shared" si="31"/>
        <v>7.4879999999999987</v>
      </c>
      <c r="Y224" s="1">
        <f t="shared" si="32"/>
        <v>12.452519999999998</v>
      </c>
      <c r="Z224" s="7">
        <f t="shared" si="39"/>
        <v>1625.1157200000011</v>
      </c>
      <c r="AA224">
        <v>22</v>
      </c>
    </row>
    <row r="225" spans="1:27">
      <c r="A225" s="42">
        <v>-80.798888888888897</v>
      </c>
      <c r="B225" s="42">
        <v>46.625</v>
      </c>
      <c r="C225" s="43">
        <v>348</v>
      </c>
      <c r="D225">
        <v>6068150</v>
      </c>
      <c r="E225">
        <v>1982</v>
      </c>
      <c r="F225">
        <v>8</v>
      </c>
      <c r="G225">
        <v>11</v>
      </c>
      <c r="H225" s="41">
        <v>16.899999999999999</v>
      </c>
      <c r="I225" s="41">
        <v>9.4</v>
      </c>
      <c r="J225" s="41">
        <v>0</v>
      </c>
      <c r="K225" s="1">
        <f t="shared" si="36"/>
        <v>13.149999999999999</v>
      </c>
      <c r="L225" s="68">
        <f t="shared" si="29"/>
        <v>223</v>
      </c>
      <c r="O225" s="61"/>
      <c r="P225" s="17"/>
      <c r="Q225" s="1">
        <f t="shared" si="37"/>
        <v>16.68</v>
      </c>
      <c r="R225" s="1">
        <f t="shared" si="38"/>
        <v>17.256249999999994</v>
      </c>
      <c r="S225" s="1">
        <f t="shared" si="28"/>
        <v>8.1499999999999986</v>
      </c>
      <c r="T225" s="7">
        <f t="shared" si="34"/>
        <v>1120</v>
      </c>
      <c r="U225" s="1">
        <f t="shared" si="33"/>
        <v>8.1499999999999986</v>
      </c>
      <c r="V225" s="7">
        <f t="shared" si="35"/>
        <v>1073.05</v>
      </c>
      <c r="W225" s="1">
        <f t="shared" si="30"/>
        <v>18.977759999999996</v>
      </c>
      <c r="X225" s="1">
        <f t="shared" si="31"/>
        <v>8.9280000000000008</v>
      </c>
      <c r="Y225" s="1">
        <f t="shared" si="32"/>
        <v>13.952879999999999</v>
      </c>
      <c r="Z225" s="7">
        <f t="shared" si="39"/>
        <v>1639.0686000000012</v>
      </c>
      <c r="AA225">
        <v>22</v>
      </c>
    </row>
    <row r="226" spans="1:27">
      <c r="A226" s="42">
        <v>-80.798888888888897</v>
      </c>
      <c r="B226" s="42">
        <v>46.625</v>
      </c>
      <c r="C226" s="43">
        <v>348</v>
      </c>
      <c r="D226">
        <v>6068150</v>
      </c>
      <c r="E226">
        <v>1982</v>
      </c>
      <c r="F226">
        <v>8</v>
      </c>
      <c r="G226">
        <v>12</v>
      </c>
      <c r="H226" s="41">
        <v>20.2</v>
      </c>
      <c r="I226" s="41">
        <v>10.5</v>
      </c>
      <c r="J226" s="41">
        <v>0</v>
      </c>
      <c r="K226" s="1">
        <f t="shared" si="36"/>
        <v>15.35</v>
      </c>
      <c r="L226" s="68">
        <f t="shared" si="29"/>
        <v>224</v>
      </c>
      <c r="O226" s="61"/>
      <c r="P226" s="17"/>
      <c r="Q226" s="1">
        <f t="shared" si="37"/>
        <v>15.579999999999998</v>
      </c>
      <c r="R226" s="1">
        <f t="shared" si="38"/>
        <v>17.187499999999996</v>
      </c>
      <c r="S226" s="1">
        <f t="shared" si="28"/>
        <v>10.35</v>
      </c>
      <c r="T226" s="7">
        <f t="shared" si="34"/>
        <v>1130.3499999999999</v>
      </c>
      <c r="U226" s="1">
        <f t="shared" si="33"/>
        <v>10.35</v>
      </c>
      <c r="V226" s="7">
        <f t="shared" si="35"/>
        <v>1083.3999999999999</v>
      </c>
      <c r="W226" s="1">
        <f t="shared" si="30"/>
        <v>25.226640000000003</v>
      </c>
      <c r="X226" s="1">
        <f t="shared" si="31"/>
        <v>10.907999999999999</v>
      </c>
      <c r="Y226" s="1">
        <f t="shared" si="32"/>
        <v>18.067320000000002</v>
      </c>
      <c r="Z226" s="7">
        <f t="shared" si="39"/>
        <v>1657.1359200000013</v>
      </c>
      <c r="AA226">
        <v>30</v>
      </c>
    </row>
    <row r="227" spans="1:27">
      <c r="A227" s="42">
        <v>-80.798888888888897</v>
      </c>
      <c r="B227" s="42">
        <v>46.625</v>
      </c>
      <c r="C227" s="43">
        <v>348</v>
      </c>
      <c r="D227">
        <v>6068150</v>
      </c>
      <c r="E227">
        <v>1982</v>
      </c>
      <c r="F227">
        <v>8</v>
      </c>
      <c r="G227">
        <v>13</v>
      </c>
      <c r="H227" s="41">
        <v>21.7</v>
      </c>
      <c r="I227" s="41">
        <v>10.3</v>
      </c>
      <c r="J227" s="41">
        <v>0</v>
      </c>
      <c r="K227" s="1">
        <f t="shared" si="36"/>
        <v>16</v>
      </c>
      <c r="L227" s="68">
        <f t="shared" si="29"/>
        <v>225</v>
      </c>
      <c r="O227" s="61"/>
      <c r="P227" s="17"/>
      <c r="Q227" s="1">
        <f t="shared" si="37"/>
        <v>14.470000000000002</v>
      </c>
      <c r="R227" s="1">
        <f t="shared" si="38"/>
        <v>16.893749999999997</v>
      </c>
      <c r="S227" s="1">
        <f t="shared" si="28"/>
        <v>11</v>
      </c>
      <c r="T227" s="7">
        <f t="shared" si="34"/>
        <v>1141.3499999999999</v>
      </c>
      <c r="U227" s="1">
        <f t="shared" si="33"/>
        <v>11</v>
      </c>
      <c r="V227" s="7">
        <f t="shared" si="35"/>
        <v>1094.3999999999999</v>
      </c>
      <c r="W227" s="1">
        <f t="shared" si="30"/>
        <v>27.462240000000001</v>
      </c>
      <c r="X227" s="1">
        <f t="shared" si="31"/>
        <v>10.548</v>
      </c>
      <c r="Y227" s="1">
        <f t="shared" si="32"/>
        <v>19.005120000000002</v>
      </c>
      <c r="Z227" s="7">
        <f t="shared" si="39"/>
        <v>1676.1410400000013</v>
      </c>
      <c r="AA227">
        <v>34</v>
      </c>
    </row>
    <row r="228" spans="1:27">
      <c r="A228" s="42">
        <v>-80.798888888888897</v>
      </c>
      <c r="B228" s="42">
        <v>46.625</v>
      </c>
      <c r="C228" s="43">
        <v>348</v>
      </c>
      <c r="D228">
        <v>6068150</v>
      </c>
      <c r="E228">
        <v>1982</v>
      </c>
      <c r="F228">
        <v>8</v>
      </c>
      <c r="G228">
        <v>14</v>
      </c>
      <c r="H228" s="70">
        <v>26.4</v>
      </c>
      <c r="I228" s="41">
        <v>12</v>
      </c>
      <c r="J228" s="41">
        <v>0</v>
      </c>
      <c r="K228" s="1">
        <f t="shared" si="36"/>
        <v>19.2</v>
      </c>
      <c r="L228" s="68">
        <f t="shared" si="29"/>
        <v>226</v>
      </c>
      <c r="O228" s="61"/>
      <c r="P228" s="17"/>
      <c r="Q228" s="1">
        <f t="shared" si="37"/>
        <v>15.219999999999999</v>
      </c>
      <c r="R228" s="1">
        <f t="shared" si="38"/>
        <v>16.743749999999999</v>
      </c>
      <c r="S228" s="1">
        <f t="shared" si="28"/>
        <v>14.2</v>
      </c>
      <c r="T228" s="7">
        <f t="shared" si="34"/>
        <v>1155.55</v>
      </c>
      <c r="U228" s="1">
        <f t="shared" si="33"/>
        <v>14.2</v>
      </c>
      <c r="V228" s="7">
        <f t="shared" si="35"/>
        <v>1108.5999999999999</v>
      </c>
      <c r="W228" s="1">
        <f t="shared" si="30"/>
        <v>32.019359999999992</v>
      </c>
      <c r="X228" s="1">
        <f t="shared" si="31"/>
        <v>13.607999999999999</v>
      </c>
      <c r="Y228" s="1">
        <f t="shared" si="32"/>
        <v>22.813679999999994</v>
      </c>
      <c r="Z228" s="7">
        <f t="shared" si="39"/>
        <v>1698.9547200000013</v>
      </c>
      <c r="AA228">
        <v>45</v>
      </c>
    </row>
    <row r="229" spans="1:27">
      <c r="A229" s="42">
        <v>-80.798888888888897</v>
      </c>
      <c r="B229" s="42">
        <v>46.625</v>
      </c>
      <c r="C229" s="43">
        <v>348</v>
      </c>
      <c r="D229">
        <v>6068150</v>
      </c>
      <c r="E229">
        <v>1982</v>
      </c>
      <c r="F229">
        <v>8</v>
      </c>
      <c r="G229">
        <v>15</v>
      </c>
      <c r="H229" s="41">
        <v>27.4</v>
      </c>
      <c r="I229" s="41">
        <v>13</v>
      </c>
      <c r="J229" s="41">
        <v>0</v>
      </c>
      <c r="K229" s="1">
        <f t="shared" si="36"/>
        <v>20.2</v>
      </c>
      <c r="L229" s="68">
        <f t="shared" si="29"/>
        <v>227</v>
      </c>
      <c r="O229" s="61"/>
      <c r="P229" s="17"/>
      <c r="Q229" s="1">
        <f t="shared" si="37"/>
        <v>16.78</v>
      </c>
      <c r="R229" s="1">
        <f t="shared" si="38"/>
        <v>16.662500000000001</v>
      </c>
      <c r="S229" s="1">
        <f t="shared" si="28"/>
        <v>15.2</v>
      </c>
      <c r="T229" s="7">
        <f t="shared" si="34"/>
        <v>1170.75</v>
      </c>
      <c r="U229" s="1">
        <f t="shared" si="33"/>
        <v>15.2</v>
      </c>
      <c r="V229" s="7">
        <f t="shared" si="35"/>
        <v>1123.8</v>
      </c>
      <c r="W229" s="1">
        <f t="shared" si="30"/>
        <v>32.510159999999999</v>
      </c>
      <c r="X229" s="1">
        <f t="shared" si="31"/>
        <v>15.407999999999998</v>
      </c>
      <c r="Y229" s="1">
        <f t="shared" si="32"/>
        <v>23.95908</v>
      </c>
      <c r="Z229" s="7">
        <f t="shared" si="39"/>
        <v>1722.9138000000014</v>
      </c>
      <c r="AA229">
        <v>46</v>
      </c>
    </row>
    <row r="230" spans="1:27">
      <c r="A230" s="42">
        <v>-80.798888888888897</v>
      </c>
      <c r="B230" s="42">
        <v>46.625</v>
      </c>
      <c r="C230" s="43">
        <v>348</v>
      </c>
      <c r="D230">
        <v>6068150</v>
      </c>
      <c r="E230">
        <v>1982</v>
      </c>
      <c r="F230">
        <v>8</v>
      </c>
      <c r="G230">
        <v>16</v>
      </c>
      <c r="H230" s="41">
        <v>29.5</v>
      </c>
      <c r="I230" s="41">
        <v>14.5</v>
      </c>
      <c r="J230" s="41">
        <v>3.6</v>
      </c>
      <c r="K230" s="1">
        <f t="shared" si="36"/>
        <v>22</v>
      </c>
      <c r="L230" s="68">
        <f t="shared" si="29"/>
        <v>228</v>
      </c>
      <c r="O230" s="61"/>
      <c r="P230" s="17"/>
      <c r="Q230" s="1">
        <f t="shared" si="37"/>
        <v>18.55</v>
      </c>
      <c r="R230" s="1">
        <f t="shared" si="38"/>
        <v>16.71875</v>
      </c>
      <c r="S230" s="1">
        <f t="shared" si="28"/>
        <v>17</v>
      </c>
      <c r="T230" s="7">
        <f t="shared" si="34"/>
        <v>1187.75</v>
      </c>
      <c r="U230" s="1">
        <f t="shared" si="33"/>
        <v>17</v>
      </c>
      <c r="V230" s="7">
        <f t="shared" si="35"/>
        <v>1140.8</v>
      </c>
      <c r="W230" s="1">
        <f t="shared" si="30"/>
        <v>32.994</v>
      </c>
      <c r="X230" s="1">
        <f t="shared" si="31"/>
        <v>18.107999999999997</v>
      </c>
      <c r="Y230" s="1">
        <f t="shared" si="32"/>
        <v>25.550999999999998</v>
      </c>
      <c r="Z230" s="7">
        <f t="shared" si="39"/>
        <v>1748.4648000000013</v>
      </c>
      <c r="AA230">
        <v>50</v>
      </c>
    </row>
    <row r="231" spans="1:27">
      <c r="A231" s="42">
        <v>-80.798888888888897</v>
      </c>
      <c r="B231" s="42">
        <v>46.625</v>
      </c>
      <c r="C231" s="43">
        <v>348</v>
      </c>
      <c r="D231">
        <v>6068150</v>
      </c>
      <c r="E231">
        <v>1982</v>
      </c>
      <c r="F231">
        <v>8</v>
      </c>
      <c r="G231">
        <v>17</v>
      </c>
      <c r="H231" s="41">
        <v>22.8</v>
      </c>
      <c r="I231" s="41">
        <v>11.5</v>
      </c>
      <c r="J231" s="41">
        <v>0</v>
      </c>
      <c r="K231" s="1">
        <f t="shared" si="36"/>
        <v>17.149999999999999</v>
      </c>
      <c r="L231" s="68">
        <f t="shared" si="29"/>
        <v>229</v>
      </c>
      <c r="O231" s="61"/>
      <c r="P231" s="17"/>
      <c r="Q231" s="1">
        <f t="shared" si="37"/>
        <v>18.910000000000004</v>
      </c>
      <c r="R231" s="1">
        <f t="shared" si="38"/>
        <v>16.931249999999999</v>
      </c>
      <c r="S231" s="1">
        <f t="shared" si="28"/>
        <v>12.149999999999999</v>
      </c>
      <c r="T231" s="7">
        <f t="shared" si="34"/>
        <v>1199.9000000000001</v>
      </c>
      <c r="U231" s="1">
        <f t="shared" si="33"/>
        <v>12.149999999999999</v>
      </c>
      <c r="V231" s="7">
        <f t="shared" si="35"/>
        <v>1152.95</v>
      </c>
      <c r="W231" s="1">
        <f t="shared" si="30"/>
        <v>28.861439999999998</v>
      </c>
      <c r="X231" s="1">
        <f t="shared" si="31"/>
        <v>12.708</v>
      </c>
      <c r="Y231" s="1">
        <f t="shared" si="32"/>
        <v>20.78472</v>
      </c>
      <c r="Z231" s="7">
        <f t="shared" si="39"/>
        <v>1769.2495200000014</v>
      </c>
      <c r="AA231">
        <v>35</v>
      </c>
    </row>
    <row r="232" spans="1:27">
      <c r="A232" s="42">
        <v>-80.798888888888897</v>
      </c>
      <c r="B232" s="42">
        <v>46.625</v>
      </c>
      <c r="C232" s="43">
        <v>348</v>
      </c>
      <c r="D232">
        <v>6068150</v>
      </c>
      <c r="E232">
        <v>1982</v>
      </c>
      <c r="F232">
        <v>8</v>
      </c>
      <c r="G232">
        <v>18</v>
      </c>
      <c r="H232" s="41">
        <v>26</v>
      </c>
      <c r="I232" s="41">
        <v>9.4</v>
      </c>
      <c r="J232" s="41">
        <v>0</v>
      </c>
      <c r="K232" s="1">
        <f t="shared" si="36"/>
        <v>17.7</v>
      </c>
      <c r="L232" s="68">
        <f t="shared" si="29"/>
        <v>230</v>
      </c>
      <c r="O232" s="61"/>
      <c r="P232" s="17"/>
      <c r="Q232" s="1">
        <f t="shared" si="37"/>
        <v>19.25</v>
      </c>
      <c r="R232" s="1">
        <f t="shared" si="38"/>
        <v>17.59375</v>
      </c>
      <c r="S232" s="1">
        <f t="shared" si="28"/>
        <v>12.7</v>
      </c>
      <c r="T232" s="7">
        <f t="shared" si="34"/>
        <v>1212.6000000000001</v>
      </c>
      <c r="U232" s="1">
        <f t="shared" si="33"/>
        <v>12.7</v>
      </c>
      <c r="V232" s="7">
        <f t="shared" si="35"/>
        <v>1165.6500000000001</v>
      </c>
      <c r="W232" s="1">
        <f t="shared" si="30"/>
        <v>31.776</v>
      </c>
      <c r="X232" s="1">
        <f t="shared" si="31"/>
        <v>8.9280000000000008</v>
      </c>
      <c r="Y232" s="1">
        <f t="shared" si="32"/>
        <v>20.352</v>
      </c>
      <c r="Z232" s="7">
        <f t="shared" si="39"/>
        <v>1789.6015200000015</v>
      </c>
      <c r="AA232">
        <v>47</v>
      </c>
    </row>
    <row r="233" spans="1:27">
      <c r="A233" s="42">
        <v>-80.798888888888897</v>
      </c>
      <c r="B233" s="42">
        <v>46.625</v>
      </c>
      <c r="C233" s="43">
        <v>348</v>
      </c>
      <c r="D233">
        <v>6068150</v>
      </c>
      <c r="E233">
        <v>1982</v>
      </c>
      <c r="F233">
        <v>8</v>
      </c>
      <c r="G233">
        <v>19</v>
      </c>
      <c r="H233" s="41">
        <v>26.2</v>
      </c>
      <c r="I233" s="41">
        <v>14.7</v>
      </c>
      <c r="J233" s="41">
        <v>5.4</v>
      </c>
      <c r="K233" s="1">
        <f t="shared" si="36"/>
        <v>20.45</v>
      </c>
      <c r="L233" s="68">
        <f t="shared" si="29"/>
        <v>231</v>
      </c>
      <c r="O233" s="61"/>
      <c r="P233" s="17"/>
      <c r="Q233" s="1">
        <f t="shared" si="37"/>
        <v>19.499999999999996</v>
      </c>
      <c r="R233" s="1">
        <f t="shared" si="38"/>
        <v>18.506250000000001</v>
      </c>
      <c r="S233" s="1">
        <f t="shared" si="28"/>
        <v>15.45</v>
      </c>
      <c r="T233" s="7">
        <f t="shared" si="34"/>
        <v>1228.0500000000002</v>
      </c>
      <c r="U233" s="1">
        <f t="shared" si="33"/>
        <v>15.45</v>
      </c>
      <c r="V233" s="7">
        <f t="shared" si="35"/>
        <v>1181.1000000000001</v>
      </c>
      <c r="W233" s="1">
        <f t="shared" si="30"/>
        <v>31.901039999999998</v>
      </c>
      <c r="X233" s="1">
        <f t="shared" si="31"/>
        <v>18.467999999999996</v>
      </c>
      <c r="Y233" s="1">
        <f t="shared" si="32"/>
        <v>25.184519999999999</v>
      </c>
      <c r="Z233" s="7">
        <f t="shared" si="39"/>
        <v>1814.7860400000015</v>
      </c>
      <c r="AA233">
        <v>40</v>
      </c>
    </row>
    <row r="234" spans="1:27">
      <c r="A234" s="42">
        <v>-80.798888888888897</v>
      </c>
      <c r="B234" s="42">
        <v>46.625</v>
      </c>
      <c r="C234" s="43">
        <v>348</v>
      </c>
      <c r="D234">
        <v>6068150</v>
      </c>
      <c r="E234">
        <v>1982</v>
      </c>
      <c r="F234">
        <v>8</v>
      </c>
      <c r="G234">
        <v>20</v>
      </c>
      <c r="H234" s="41">
        <v>18.5</v>
      </c>
      <c r="I234" s="41">
        <v>7.1</v>
      </c>
      <c r="J234" s="41">
        <v>0</v>
      </c>
      <c r="K234" s="1">
        <f t="shared" si="36"/>
        <v>12.8</v>
      </c>
      <c r="L234" s="68">
        <f t="shared" si="29"/>
        <v>232</v>
      </c>
      <c r="O234" s="61"/>
      <c r="P234" s="17"/>
      <c r="Q234" s="1">
        <f t="shared" si="37"/>
        <v>18.02</v>
      </c>
      <c r="R234" s="1">
        <f t="shared" si="38"/>
        <v>18.187500000000004</v>
      </c>
      <c r="S234" s="1">
        <f t="shared" ref="S234:S295" si="40">K234-5</f>
        <v>7.8000000000000007</v>
      </c>
      <c r="T234" s="7">
        <f t="shared" si="34"/>
        <v>1235.8500000000001</v>
      </c>
      <c r="U234" s="1">
        <f t="shared" si="33"/>
        <v>7.8000000000000007</v>
      </c>
      <c r="V234" s="7">
        <f t="shared" si="35"/>
        <v>1188.9000000000001</v>
      </c>
      <c r="W234" s="1">
        <f t="shared" si="30"/>
        <v>22.236000000000001</v>
      </c>
      <c r="X234" s="1">
        <f t="shared" si="31"/>
        <v>4.7879999999999985</v>
      </c>
      <c r="Y234" s="1">
        <f t="shared" si="32"/>
        <v>13.512</v>
      </c>
      <c r="Z234" s="7">
        <f t="shared" si="39"/>
        <v>1828.2980400000015</v>
      </c>
      <c r="AA234">
        <v>28</v>
      </c>
    </row>
    <row r="235" spans="1:27">
      <c r="A235" s="42">
        <v>-80.798888888888897</v>
      </c>
      <c r="B235" s="42">
        <v>46.625</v>
      </c>
      <c r="C235" s="43">
        <v>348</v>
      </c>
      <c r="D235">
        <v>6068150</v>
      </c>
      <c r="E235">
        <v>1982</v>
      </c>
      <c r="F235">
        <v>8</v>
      </c>
      <c r="G235">
        <v>21</v>
      </c>
      <c r="H235" s="41">
        <v>18.100000000000001</v>
      </c>
      <c r="I235" s="41">
        <v>4.4000000000000004</v>
      </c>
      <c r="J235" s="41">
        <v>0</v>
      </c>
      <c r="K235" s="1">
        <f t="shared" si="36"/>
        <v>11.25</v>
      </c>
      <c r="L235" s="68">
        <f t="shared" ref="L235:L298" si="41">L234+1</f>
        <v>233</v>
      </c>
      <c r="O235" s="61"/>
      <c r="P235" s="17"/>
      <c r="Q235" s="1">
        <f t="shared" si="37"/>
        <v>15.870000000000001</v>
      </c>
      <c r="R235" s="1">
        <f t="shared" si="38"/>
        <v>17.59375</v>
      </c>
      <c r="S235" s="1">
        <f t="shared" si="40"/>
        <v>6.25</v>
      </c>
      <c r="T235" s="7">
        <f t="shared" si="34"/>
        <v>1242.1000000000001</v>
      </c>
      <c r="U235" s="1">
        <f t="shared" si="33"/>
        <v>6.25</v>
      </c>
      <c r="V235" s="7">
        <f t="shared" si="35"/>
        <v>1195.1500000000001</v>
      </c>
      <c r="W235" s="1">
        <f t="shared" si="30"/>
        <v>21.461760000000005</v>
      </c>
      <c r="X235" s="1">
        <f t="shared" si="31"/>
        <v>0</v>
      </c>
      <c r="Y235" s="1">
        <f t="shared" si="32"/>
        <v>10.730880000000003</v>
      </c>
      <c r="Z235" s="7">
        <f t="shared" si="39"/>
        <v>1839.0289200000016</v>
      </c>
      <c r="AA235">
        <v>31</v>
      </c>
    </row>
    <row r="236" spans="1:27">
      <c r="A236" s="42">
        <v>-80.798888888888897</v>
      </c>
      <c r="B236" s="42">
        <v>46.625</v>
      </c>
      <c r="C236" s="43">
        <v>348</v>
      </c>
      <c r="D236">
        <v>6068150</v>
      </c>
      <c r="E236">
        <v>1982</v>
      </c>
      <c r="F236">
        <v>8</v>
      </c>
      <c r="G236">
        <v>22</v>
      </c>
      <c r="H236" s="41">
        <v>15.6</v>
      </c>
      <c r="I236" s="41">
        <v>8.8000000000000007</v>
      </c>
      <c r="J236" s="41">
        <v>30.6</v>
      </c>
      <c r="K236" s="1">
        <f t="shared" si="36"/>
        <v>12.2</v>
      </c>
      <c r="L236" s="68">
        <f t="shared" si="41"/>
        <v>234</v>
      </c>
      <c r="O236" s="61"/>
      <c r="P236" s="17"/>
      <c r="Q236" s="1">
        <f t="shared" si="37"/>
        <v>14.88</v>
      </c>
      <c r="R236" s="1">
        <f t="shared" si="38"/>
        <v>16.71875</v>
      </c>
      <c r="S236" s="1">
        <f t="shared" si="40"/>
        <v>7.1999999999999993</v>
      </c>
      <c r="T236" s="7">
        <f t="shared" si="34"/>
        <v>1249.3000000000002</v>
      </c>
      <c r="U236" s="1">
        <f t="shared" si="33"/>
        <v>7.1999999999999993</v>
      </c>
      <c r="V236" s="7">
        <f t="shared" si="35"/>
        <v>1202.3500000000001</v>
      </c>
      <c r="W236" s="1">
        <f t="shared" ref="W236:W299" si="42">IF(H236&lt;10,0,(3.33*(H236-10)-0.084*(H236-10)^2))</f>
        <v>16.013760000000001</v>
      </c>
      <c r="X236" s="1">
        <f t="shared" ref="X236:X299" si="43">IF(I236&lt;4.44,0,(1.8*(I236-4.44)))</f>
        <v>7.8480000000000008</v>
      </c>
      <c r="Y236" s="1">
        <f t="shared" ref="Y236:Y299" si="44">(W236+X236)/2</f>
        <v>11.930880000000002</v>
      </c>
      <c r="Z236" s="7">
        <f t="shared" si="39"/>
        <v>1850.9598000000015</v>
      </c>
      <c r="AA236">
        <v>17</v>
      </c>
    </row>
    <row r="237" spans="1:27">
      <c r="A237" s="42">
        <v>-80.798888888888897</v>
      </c>
      <c r="B237" s="42">
        <v>46.625</v>
      </c>
      <c r="C237" s="43">
        <v>348</v>
      </c>
      <c r="D237">
        <v>6068150</v>
      </c>
      <c r="E237">
        <v>1982</v>
      </c>
      <c r="F237">
        <v>8</v>
      </c>
      <c r="G237">
        <v>23</v>
      </c>
      <c r="H237" s="41">
        <v>19.7</v>
      </c>
      <c r="I237" s="41">
        <v>11.6</v>
      </c>
      <c r="J237" s="41">
        <v>0.8</v>
      </c>
      <c r="K237" s="1">
        <f t="shared" si="36"/>
        <v>15.649999999999999</v>
      </c>
      <c r="L237" s="68">
        <f t="shared" si="41"/>
        <v>235</v>
      </c>
      <c r="O237" s="61"/>
      <c r="P237" s="17"/>
      <c r="Q237" s="1">
        <f t="shared" si="37"/>
        <v>14.469999999999999</v>
      </c>
      <c r="R237" s="1">
        <f t="shared" si="38"/>
        <v>16.149999999999999</v>
      </c>
      <c r="S237" s="1">
        <f t="shared" si="40"/>
        <v>10.649999999999999</v>
      </c>
      <c r="T237" s="7">
        <f t="shared" si="34"/>
        <v>1259.9500000000003</v>
      </c>
      <c r="U237" s="1">
        <f t="shared" si="33"/>
        <v>10.649999999999999</v>
      </c>
      <c r="V237" s="7">
        <f t="shared" si="35"/>
        <v>1213.0000000000002</v>
      </c>
      <c r="W237" s="1">
        <f t="shared" si="42"/>
        <v>24.397439999999996</v>
      </c>
      <c r="X237" s="1">
        <f t="shared" si="43"/>
        <v>12.887999999999998</v>
      </c>
      <c r="Y237" s="1">
        <f t="shared" si="44"/>
        <v>18.642719999999997</v>
      </c>
      <c r="Z237" s="7">
        <f t="shared" si="39"/>
        <v>1869.6025200000015</v>
      </c>
      <c r="AA237">
        <v>25</v>
      </c>
    </row>
    <row r="238" spans="1:27">
      <c r="A238" s="42">
        <v>-80.798888888888897</v>
      </c>
      <c r="B238" s="42">
        <v>46.625</v>
      </c>
      <c r="C238" s="43">
        <v>348</v>
      </c>
      <c r="D238">
        <v>6068150</v>
      </c>
      <c r="E238">
        <v>1982</v>
      </c>
      <c r="F238">
        <v>8</v>
      </c>
      <c r="G238">
        <v>24</v>
      </c>
      <c r="H238" s="41">
        <v>19.5</v>
      </c>
      <c r="I238" s="41">
        <v>11.3</v>
      </c>
      <c r="J238" s="41">
        <v>0</v>
      </c>
      <c r="K238" s="1">
        <f t="shared" si="36"/>
        <v>15.4</v>
      </c>
      <c r="L238" s="68">
        <f t="shared" si="41"/>
        <v>236</v>
      </c>
      <c r="O238" s="61"/>
      <c r="P238" s="17"/>
      <c r="Q238" s="1">
        <f t="shared" si="37"/>
        <v>13.459999999999999</v>
      </c>
      <c r="R238" s="1">
        <f t="shared" si="38"/>
        <v>15.325000000000001</v>
      </c>
      <c r="S238" s="1">
        <f t="shared" si="40"/>
        <v>10.4</v>
      </c>
      <c r="T238" s="7">
        <f t="shared" si="34"/>
        <v>1270.3500000000004</v>
      </c>
      <c r="U238" s="1">
        <f t="shared" si="33"/>
        <v>10.4</v>
      </c>
      <c r="V238" s="7">
        <f t="shared" si="35"/>
        <v>1223.4000000000003</v>
      </c>
      <c r="W238" s="1">
        <f t="shared" si="42"/>
        <v>24.054000000000002</v>
      </c>
      <c r="X238" s="1">
        <f t="shared" si="43"/>
        <v>12.348000000000001</v>
      </c>
      <c r="Y238" s="1">
        <f t="shared" si="44"/>
        <v>18.201000000000001</v>
      </c>
      <c r="Z238" s="7">
        <f t="shared" si="39"/>
        <v>1887.8035200000015</v>
      </c>
      <c r="AA238">
        <v>24</v>
      </c>
    </row>
    <row r="239" spans="1:27">
      <c r="A239" s="42">
        <v>-80.798888888888897</v>
      </c>
      <c r="B239" s="42">
        <v>46.625</v>
      </c>
      <c r="C239" s="43">
        <v>348</v>
      </c>
      <c r="D239">
        <v>6068150</v>
      </c>
      <c r="E239">
        <v>1982</v>
      </c>
      <c r="F239">
        <v>8</v>
      </c>
      <c r="G239">
        <v>25</v>
      </c>
      <c r="H239" s="41">
        <v>22.5</v>
      </c>
      <c r="I239" s="41">
        <v>12</v>
      </c>
      <c r="J239" s="41">
        <v>0</v>
      </c>
      <c r="K239" s="1">
        <f t="shared" si="36"/>
        <v>17.25</v>
      </c>
      <c r="L239" s="68">
        <f t="shared" si="41"/>
        <v>237</v>
      </c>
      <c r="O239" s="61"/>
      <c r="P239" s="17"/>
      <c r="Q239" s="1">
        <f t="shared" si="37"/>
        <v>14.35</v>
      </c>
      <c r="R239" s="1">
        <f t="shared" si="38"/>
        <v>15.3375</v>
      </c>
      <c r="S239" s="1">
        <f t="shared" si="40"/>
        <v>12.25</v>
      </c>
      <c r="T239" s="7">
        <f t="shared" si="34"/>
        <v>1282.6000000000004</v>
      </c>
      <c r="U239" s="1">
        <f t="shared" si="33"/>
        <v>12.25</v>
      </c>
      <c r="V239" s="7">
        <f t="shared" si="35"/>
        <v>1235.6500000000003</v>
      </c>
      <c r="W239" s="1">
        <f t="shared" si="42"/>
        <v>28.5</v>
      </c>
      <c r="X239" s="1">
        <f t="shared" si="43"/>
        <v>13.607999999999999</v>
      </c>
      <c r="Y239" s="1">
        <f t="shared" si="44"/>
        <v>21.053999999999998</v>
      </c>
      <c r="Z239" s="7">
        <f t="shared" si="39"/>
        <v>1908.8575200000016</v>
      </c>
      <c r="AA239">
        <v>32</v>
      </c>
    </row>
    <row r="240" spans="1:27">
      <c r="A240" s="42">
        <v>-80.798888888888897</v>
      </c>
      <c r="B240" s="42">
        <v>46.625</v>
      </c>
      <c r="C240" s="43">
        <v>348</v>
      </c>
      <c r="D240">
        <v>6068150</v>
      </c>
      <c r="E240">
        <v>1982</v>
      </c>
      <c r="F240">
        <v>8</v>
      </c>
      <c r="G240">
        <v>26</v>
      </c>
      <c r="H240" s="41">
        <v>21.4</v>
      </c>
      <c r="I240" s="41">
        <v>12.4</v>
      </c>
      <c r="J240" s="41">
        <v>2.4</v>
      </c>
      <c r="K240" s="1">
        <f t="shared" si="36"/>
        <v>16.899999999999999</v>
      </c>
      <c r="L240" s="68">
        <f t="shared" si="41"/>
        <v>238</v>
      </c>
      <c r="O240" s="61"/>
      <c r="P240" s="17"/>
      <c r="Q240" s="1">
        <f t="shared" si="37"/>
        <v>15.479999999999999</v>
      </c>
      <c r="R240" s="1">
        <f t="shared" si="38"/>
        <v>15.237500000000001</v>
      </c>
      <c r="S240" s="1">
        <f t="shared" si="40"/>
        <v>11.899999999999999</v>
      </c>
      <c r="T240" s="7">
        <f t="shared" si="34"/>
        <v>1294.5000000000005</v>
      </c>
      <c r="U240" s="1">
        <f t="shared" si="33"/>
        <v>11.899999999999999</v>
      </c>
      <c r="V240" s="7">
        <f t="shared" si="35"/>
        <v>1247.5500000000004</v>
      </c>
      <c r="W240" s="1">
        <f t="shared" si="42"/>
        <v>27.045359999999995</v>
      </c>
      <c r="X240" s="1">
        <f t="shared" si="43"/>
        <v>14.327999999999999</v>
      </c>
      <c r="Y240" s="1">
        <f t="shared" si="44"/>
        <v>20.686679999999996</v>
      </c>
      <c r="Z240" s="7">
        <f t="shared" si="39"/>
        <v>1929.5442000000016</v>
      </c>
      <c r="AA240">
        <v>28</v>
      </c>
    </row>
    <row r="241" spans="1:27">
      <c r="A241" s="42">
        <v>-80.798888888888897</v>
      </c>
      <c r="B241" s="42">
        <v>46.625</v>
      </c>
      <c r="C241" s="43">
        <v>348</v>
      </c>
      <c r="D241">
        <v>6068150</v>
      </c>
      <c r="E241">
        <v>1982</v>
      </c>
      <c r="F241">
        <v>8</v>
      </c>
      <c r="G241">
        <v>27</v>
      </c>
      <c r="H241" s="41">
        <v>14.7</v>
      </c>
      <c r="I241" s="41">
        <v>4.2</v>
      </c>
      <c r="J241" s="41">
        <v>15.8</v>
      </c>
      <c r="K241" s="1">
        <f t="shared" si="36"/>
        <v>9.4499999999999993</v>
      </c>
      <c r="L241" s="68">
        <f t="shared" si="41"/>
        <v>239</v>
      </c>
      <c r="O241" s="61"/>
      <c r="P241" s="17"/>
      <c r="Q241" s="1">
        <f t="shared" si="37"/>
        <v>14.929999999999998</v>
      </c>
      <c r="R241" s="1">
        <f t="shared" si="38"/>
        <v>13.862499999999999</v>
      </c>
      <c r="S241" s="1">
        <f t="shared" si="40"/>
        <v>4.4499999999999993</v>
      </c>
      <c r="T241" s="7">
        <f t="shared" si="34"/>
        <v>1298.9500000000005</v>
      </c>
      <c r="U241" s="1">
        <f t="shared" si="33"/>
        <v>4.4499999999999993</v>
      </c>
      <c r="V241" s="7">
        <f t="shared" si="35"/>
        <v>1252.0000000000005</v>
      </c>
      <c r="W241" s="1">
        <f t="shared" si="42"/>
        <v>13.795439999999999</v>
      </c>
      <c r="X241" s="1">
        <f t="shared" si="43"/>
        <v>0</v>
      </c>
      <c r="Y241" s="1">
        <f t="shared" si="44"/>
        <v>6.8977199999999996</v>
      </c>
      <c r="Z241" s="7">
        <f t="shared" si="39"/>
        <v>1936.4419200000016</v>
      </c>
      <c r="AA241">
        <v>20</v>
      </c>
    </row>
    <row r="242" spans="1:27">
      <c r="A242" s="42">
        <v>-80.798888888888897</v>
      </c>
      <c r="B242" s="42">
        <v>46.625</v>
      </c>
      <c r="C242" s="43">
        <v>348</v>
      </c>
      <c r="D242">
        <v>6068150</v>
      </c>
      <c r="E242">
        <v>1982</v>
      </c>
      <c r="F242">
        <v>8</v>
      </c>
      <c r="G242">
        <v>28</v>
      </c>
      <c r="H242" s="41">
        <v>12.9</v>
      </c>
      <c r="I242" s="41">
        <v>2.6</v>
      </c>
      <c r="J242" s="41">
        <v>0</v>
      </c>
      <c r="K242" s="1">
        <f t="shared" si="36"/>
        <v>7.75</v>
      </c>
      <c r="L242" s="68">
        <f t="shared" si="41"/>
        <v>240</v>
      </c>
      <c r="O242" s="61"/>
      <c r="P242" s="17"/>
      <c r="Q242" s="1">
        <f t="shared" si="37"/>
        <v>13.35</v>
      </c>
      <c r="R242" s="1">
        <f t="shared" si="38"/>
        <v>13.231249999999999</v>
      </c>
      <c r="S242" s="1">
        <f t="shared" si="40"/>
        <v>2.75</v>
      </c>
      <c r="T242" s="7">
        <f t="shared" si="34"/>
        <v>1301.7000000000005</v>
      </c>
      <c r="U242" s="1">
        <f t="shared" si="33"/>
        <v>2.75</v>
      </c>
      <c r="V242" s="7">
        <f t="shared" si="35"/>
        <v>1254.7500000000005</v>
      </c>
      <c r="W242" s="1">
        <f t="shared" si="42"/>
        <v>8.9505600000000012</v>
      </c>
      <c r="X242" s="1">
        <f t="shared" si="43"/>
        <v>0</v>
      </c>
      <c r="Y242" s="1">
        <f t="shared" si="44"/>
        <v>4.4752800000000006</v>
      </c>
      <c r="Z242" s="7">
        <f t="shared" si="39"/>
        <v>1940.9172000000017</v>
      </c>
      <c r="AA242">
        <v>17</v>
      </c>
    </row>
    <row r="243" spans="1:27">
      <c r="A243" s="42">
        <v>-80.798888888888897</v>
      </c>
      <c r="B243" s="42">
        <v>46.625</v>
      </c>
      <c r="C243" s="43">
        <v>348</v>
      </c>
      <c r="D243">
        <v>6068150</v>
      </c>
      <c r="E243">
        <v>1982</v>
      </c>
      <c r="F243">
        <v>8</v>
      </c>
      <c r="G243">
        <v>29</v>
      </c>
      <c r="H243" s="41">
        <v>15.5</v>
      </c>
      <c r="I243" s="41">
        <v>2.4</v>
      </c>
      <c r="J243" s="41">
        <v>0</v>
      </c>
      <c r="K243" s="1">
        <f t="shared" si="36"/>
        <v>8.9499999999999993</v>
      </c>
      <c r="L243" s="68">
        <f t="shared" si="41"/>
        <v>241</v>
      </c>
      <c r="O243" s="61"/>
      <c r="P243" s="17"/>
      <c r="Q243" s="1">
        <f t="shared" si="37"/>
        <v>12.06</v>
      </c>
      <c r="R243" s="1">
        <f t="shared" si="38"/>
        <v>12.943749999999998</v>
      </c>
      <c r="S243" s="1">
        <f t="shared" si="40"/>
        <v>3.9499999999999993</v>
      </c>
      <c r="T243" s="7">
        <f t="shared" si="34"/>
        <v>1305.6500000000005</v>
      </c>
      <c r="U243" s="1">
        <f t="shared" si="33"/>
        <v>3.9499999999999993</v>
      </c>
      <c r="V243" s="7">
        <f t="shared" si="35"/>
        <v>1258.7000000000005</v>
      </c>
      <c r="W243" s="1">
        <f t="shared" si="42"/>
        <v>15.774000000000001</v>
      </c>
      <c r="X243" s="1">
        <f t="shared" si="43"/>
        <v>0</v>
      </c>
      <c r="Y243" s="1">
        <f t="shared" si="44"/>
        <v>7.8870000000000005</v>
      </c>
      <c r="Z243" s="7">
        <f t="shared" si="39"/>
        <v>1948.8042000000016</v>
      </c>
      <c r="AA243">
        <v>24</v>
      </c>
    </row>
    <row r="244" spans="1:27">
      <c r="A244" s="42">
        <v>-80.798888888888897</v>
      </c>
      <c r="B244" s="42">
        <v>46.625</v>
      </c>
      <c r="C244" s="43">
        <v>348</v>
      </c>
      <c r="D244">
        <v>6068150</v>
      </c>
      <c r="E244">
        <v>1982</v>
      </c>
      <c r="F244">
        <v>8</v>
      </c>
      <c r="G244">
        <v>30</v>
      </c>
      <c r="H244" s="41">
        <v>19.100000000000001</v>
      </c>
      <c r="I244" s="41">
        <v>9.8000000000000007</v>
      </c>
      <c r="J244" s="41">
        <v>0.4</v>
      </c>
      <c r="K244" s="1">
        <f t="shared" si="36"/>
        <v>14.450000000000001</v>
      </c>
      <c r="L244" s="68">
        <f t="shared" si="41"/>
        <v>242</v>
      </c>
      <c r="O244" s="61"/>
      <c r="P244" s="17"/>
      <c r="Q244" s="1">
        <f t="shared" si="37"/>
        <v>11.500000000000002</v>
      </c>
      <c r="R244" s="1">
        <f t="shared" si="38"/>
        <v>13.225</v>
      </c>
      <c r="S244" s="1">
        <f t="shared" si="40"/>
        <v>9.4500000000000011</v>
      </c>
      <c r="T244" s="7">
        <f t="shared" si="34"/>
        <v>1315.1000000000006</v>
      </c>
      <c r="U244" s="1">
        <f t="shared" ref="U244:U307" si="45">$K244-5</f>
        <v>9.4500000000000011</v>
      </c>
      <c r="V244" s="7">
        <f t="shared" si="35"/>
        <v>1268.1500000000005</v>
      </c>
      <c r="W244" s="1">
        <f t="shared" si="42"/>
        <v>23.346960000000003</v>
      </c>
      <c r="X244" s="1">
        <f t="shared" si="43"/>
        <v>9.6480000000000015</v>
      </c>
      <c r="Y244" s="1">
        <f t="shared" si="44"/>
        <v>16.497480000000003</v>
      </c>
      <c r="Z244" s="7">
        <f t="shared" si="39"/>
        <v>1965.3016800000016</v>
      </c>
      <c r="AA244">
        <v>24</v>
      </c>
    </row>
    <row r="245" spans="1:27">
      <c r="A245" s="42">
        <v>-80.798888888888897</v>
      </c>
      <c r="B245" s="42">
        <v>46.625</v>
      </c>
      <c r="C245" s="43">
        <v>348</v>
      </c>
      <c r="D245">
        <v>6068150</v>
      </c>
      <c r="E245">
        <v>1982</v>
      </c>
      <c r="F245">
        <v>8</v>
      </c>
      <c r="G245">
        <v>31</v>
      </c>
      <c r="H245" s="41">
        <v>17.899999999999999</v>
      </c>
      <c r="I245" s="41">
        <v>7.9</v>
      </c>
      <c r="J245" s="41">
        <v>0.4</v>
      </c>
      <c r="K245" s="1">
        <f t="shared" si="36"/>
        <v>12.899999999999999</v>
      </c>
      <c r="L245" s="68">
        <f t="shared" si="41"/>
        <v>243</v>
      </c>
      <c r="O245" s="61"/>
      <c r="P245" s="17"/>
      <c r="Q245" s="1">
        <f t="shared" si="37"/>
        <v>10.7</v>
      </c>
      <c r="R245" s="1">
        <f t="shared" si="38"/>
        <v>12.881250000000001</v>
      </c>
      <c r="S245" s="1">
        <f t="shared" si="40"/>
        <v>7.8999999999999986</v>
      </c>
      <c r="T245" s="7">
        <f t="shared" ref="T245:T308" si="46">T244+S245</f>
        <v>1323.0000000000007</v>
      </c>
      <c r="U245" s="1">
        <f t="shared" si="45"/>
        <v>7.8999999999999986</v>
      </c>
      <c r="V245" s="7">
        <f t="shared" si="35"/>
        <v>1276.0500000000006</v>
      </c>
      <c r="W245" s="1">
        <f t="shared" si="42"/>
        <v>21.064559999999997</v>
      </c>
      <c r="X245" s="1">
        <f t="shared" si="43"/>
        <v>6.2279999999999998</v>
      </c>
      <c r="Y245" s="1">
        <f t="shared" si="44"/>
        <v>13.646279999999997</v>
      </c>
      <c r="Z245" s="7">
        <f t="shared" si="39"/>
        <v>1978.9479600000016</v>
      </c>
      <c r="AA245">
        <v>23</v>
      </c>
    </row>
    <row r="246" spans="1:27">
      <c r="A246" s="42">
        <v>-80.798888888888897</v>
      </c>
      <c r="B246" s="42">
        <v>46.625</v>
      </c>
      <c r="C246" s="43">
        <v>348</v>
      </c>
      <c r="D246">
        <v>6068150</v>
      </c>
      <c r="E246">
        <v>1982</v>
      </c>
      <c r="F246">
        <v>9</v>
      </c>
      <c r="G246">
        <v>1</v>
      </c>
      <c r="H246" s="41">
        <v>11.2</v>
      </c>
      <c r="I246" s="41">
        <v>9</v>
      </c>
      <c r="J246" s="41">
        <v>25.4</v>
      </c>
      <c r="K246" s="1">
        <f t="shared" si="36"/>
        <v>10.1</v>
      </c>
      <c r="L246" s="68">
        <f t="shared" si="41"/>
        <v>244</v>
      </c>
      <c r="O246" s="61"/>
      <c r="P246" s="17"/>
      <c r="Q246" s="1">
        <f t="shared" si="37"/>
        <v>10.83</v>
      </c>
      <c r="R246" s="1">
        <f t="shared" si="38"/>
        <v>12.218750000000002</v>
      </c>
      <c r="S246" s="1">
        <f t="shared" si="40"/>
        <v>5.0999999999999996</v>
      </c>
      <c r="T246" s="7">
        <f t="shared" si="46"/>
        <v>1328.1000000000006</v>
      </c>
      <c r="U246" s="1">
        <f t="shared" si="45"/>
        <v>5.0999999999999996</v>
      </c>
      <c r="V246" s="7">
        <f t="shared" si="35"/>
        <v>1281.1500000000005</v>
      </c>
      <c r="W246" s="1">
        <f t="shared" si="42"/>
        <v>3.875039999999998</v>
      </c>
      <c r="X246" s="1">
        <f t="shared" si="43"/>
        <v>8.2080000000000002</v>
      </c>
      <c r="Y246" s="1">
        <f t="shared" si="44"/>
        <v>6.0415199999999993</v>
      </c>
      <c r="Z246" s="7">
        <f t="shared" si="39"/>
        <v>1984.9894800000015</v>
      </c>
      <c r="AA246">
        <v>2</v>
      </c>
    </row>
    <row r="247" spans="1:27">
      <c r="A247" s="42">
        <v>-80.798888888888897</v>
      </c>
      <c r="B247" s="42">
        <v>46.625</v>
      </c>
      <c r="C247" s="43">
        <v>348</v>
      </c>
      <c r="D247">
        <v>6068150</v>
      </c>
      <c r="E247">
        <v>1982</v>
      </c>
      <c r="F247">
        <v>9</v>
      </c>
      <c r="G247">
        <v>2</v>
      </c>
      <c r="H247" s="41">
        <v>13.3</v>
      </c>
      <c r="I247" s="41">
        <v>9.1</v>
      </c>
      <c r="J247" s="41">
        <v>6.8</v>
      </c>
      <c r="K247" s="1">
        <f t="shared" si="36"/>
        <v>11.2</v>
      </c>
      <c r="L247" s="68">
        <f t="shared" si="41"/>
        <v>245</v>
      </c>
      <c r="O247" s="61"/>
      <c r="P247" s="17"/>
      <c r="Q247" s="1">
        <f t="shared" si="37"/>
        <v>11.52</v>
      </c>
      <c r="R247" s="44">
        <f t="shared" si="38"/>
        <v>11.4625</v>
      </c>
      <c r="S247" s="1">
        <f t="shared" si="40"/>
        <v>6.1999999999999993</v>
      </c>
      <c r="T247" s="7">
        <f t="shared" si="46"/>
        <v>1334.3000000000006</v>
      </c>
      <c r="U247" s="1">
        <f t="shared" si="45"/>
        <v>6.1999999999999993</v>
      </c>
      <c r="V247" s="7">
        <f t="shared" si="35"/>
        <v>1287.3500000000006</v>
      </c>
      <c r="W247" s="1">
        <f t="shared" si="42"/>
        <v>10.074240000000001</v>
      </c>
      <c r="X247" s="1">
        <f t="shared" si="43"/>
        <v>8.3879999999999981</v>
      </c>
      <c r="Y247" s="1">
        <f t="shared" si="44"/>
        <v>9.2311200000000007</v>
      </c>
      <c r="Z247" s="7">
        <f t="shared" si="39"/>
        <v>1994.2206000000015</v>
      </c>
      <c r="AA247">
        <v>7</v>
      </c>
    </row>
    <row r="248" spans="1:27">
      <c r="A248" s="42">
        <v>-80.798888888888897</v>
      </c>
      <c r="B248" s="42">
        <v>46.625</v>
      </c>
      <c r="C248" s="43">
        <v>348</v>
      </c>
      <c r="D248">
        <v>6068150</v>
      </c>
      <c r="E248">
        <v>1982</v>
      </c>
      <c r="F248">
        <v>9</v>
      </c>
      <c r="G248">
        <v>3</v>
      </c>
      <c r="H248" s="41">
        <v>15.5</v>
      </c>
      <c r="I248" s="41">
        <v>8.8000000000000007</v>
      </c>
      <c r="J248" s="41">
        <v>5.6</v>
      </c>
      <c r="K248" s="1">
        <f t="shared" si="36"/>
        <v>12.15</v>
      </c>
      <c r="L248" s="68">
        <f t="shared" si="41"/>
        <v>246</v>
      </c>
      <c r="O248" s="61"/>
      <c r="P248" s="17"/>
      <c r="Q248" s="1">
        <f t="shared" si="37"/>
        <v>12.159999999999998</v>
      </c>
      <c r="R248" s="1">
        <f t="shared" si="38"/>
        <v>10.86875</v>
      </c>
      <c r="S248" s="1">
        <f t="shared" si="40"/>
        <v>7.15</v>
      </c>
      <c r="T248" s="7">
        <f t="shared" si="46"/>
        <v>1341.4500000000007</v>
      </c>
      <c r="U248" s="1">
        <f t="shared" si="45"/>
        <v>7.15</v>
      </c>
      <c r="V248" s="7">
        <f t="shared" si="35"/>
        <v>1294.5000000000007</v>
      </c>
      <c r="W248" s="1">
        <f t="shared" si="42"/>
        <v>15.774000000000001</v>
      </c>
      <c r="X248" s="1">
        <f t="shared" si="43"/>
        <v>7.8480000000000008</v>
      </c>
      <c r="Y248" s="1">
        <f t="shared" si="44"/>
        <v>11.811</v>
      </c>
      <c r="Z248" s="7">
        <f t="shared" si="39"/>
        <v>2006.0316000000014</v>
      </c>
      <c r="AA248">
        <v>14</v>
      </c>
    </row>
    <row r="249" spans="1:27">
      <c r="A249" s="42">
        <v>-80.798888888888897</v>
      </c>
      <c r="B249" s="42">
        <v>46.625</v>
      </c>
      <c r="C249" s="43">
        <v>348</v>
      </c>
      <c r="D249">
        <v>6068150</v>
      </c>
      <c r="E249">
        <v>1982</v>
      </c>
      <c r="F249">
        <v>9</v>
      </c>
      <c r="G249">
        <v>4</v>
      </c>
      <c r="H249" s="41">
        <v>19.2</v>
      </c>
      <c r="I249" s="41">
        <v>7.6</v>
      </c>
      <c r="J249" s="41">
        <v>0</v>
      </c>
      <c r="K249" s="1">
        <f t="shared" si="36"/>
        <v>13.399999999999999</v>
      </c>
      <c r="L249" s="68">
        <f t="shared" si="41"/>
        <v>247</v>
      </c>
      <c r="O249" s="61"/>
      <c r="P249" s="17"/>
      <c r="Q249" s="1">
        <f t="shared" si="37"/>
        <v>11.95</v>
      </c>
      <c r="R249" s="1">
        <f t="shared" si="38"/>
        <v>11.362499999999999</v>
      </c>
      <c r="S249" s="1">
        <f t="shared" si="40"/>
        <v>8.3999999999999986</v>
      </c>
      <c r="T249" s="7">
        <f t="shared" si="46"/>
        <v>1349.8500000000008</v>
      </c>
      <c r="U249" s="1">
        <f t="shared" si="45"/>
        <v>8.3999999999999986</v>
      </c>
      <c r="V249" s="7">
        <f t="shared" si="35"/>
        <v>1302.9000000000008</v>
      </c>
      <c r="W249" s="1">
        <f t="shared" si="42"/>
        <v>23.526240000000001</v>
      </c>
      <c r="X249" s="1">
        <f t="shared" si="43"/>
        <v>5.6879999999999988</v>
      </c>
      <c r="Y249" s="1">
        <f t="shared" si="44"/>
        <v>14.60712</v>
      </c>
      <c r="Z249" s="7">
        <f t="shared" si="39"/>
        <v>2020.6387200000013</v>
      </c>
      <c r="AA249">
        <v>26</v>
      </c>
    </row>
    <row r="250" spans="1:27">
      <c r="A250" s="42">
        <v>-80.798888888888897</v>
      </c>
      <c r="B250" s="42">
        <v>46.625</v>
      </c>
      <c r="C250" s="43">
        <v>348</v>
      </c>
      <c r="D250">
        <v>6068150</v>
      </c>
      <c r="E250">
        <v>1982</v>
      </c>
      <c r="F250">
        <v>9</v>
      </c>
      <c r="G250">
        <v>5</v>
      </c>
      <c r="H250" s="41">
        <v>18.600000000000001</v>
      </c>
      <c r="I250" s="41">
        <v>9.5</v>
      </c>
      <c r="J250" s="41">
        <v>18.2</v>
      </c>
      <c r="K250" s="1">
        <f t="shared" si="36"/>
        <v>14.05</v>
      </c>
      <c r="L250" s="68">
        <f t="shared" si="41"/>
        <v>248</v>
      </c>
      <c r="O250" s="61"/>
      <c r="P250" s="17"/>
      <c r="Q250" s="1">
        <f t="shared" si="37"/>
        <v>12.180000000000001</v>
      </c>
      <c r="R250" s="1">
        <f t="shared" si="38"/>
        <v>12.149999999999999</v>
      </c>
      <c r="S250" s="1">
        <f t="shared" si="40"/>
        <v>9.0500000000000007</v>
      </c>
      <c r="T250" s="7">
        <f t="shared" si="46"/>
        <v>1358.9000000000008</v>
      </c>
      <c r="U250" s="1">
        <f t="shared" si="45"/>
        <v>9.0500000000000007</v>
      </c>
      <c r="V250" s="7">
        <f t="shared" ref="V250:V313" si="47">V249+U250</f>
        <v>1311.9500000000007</v>
      </c>
      <c r="W250" s="1">
        <f t="shared" si="42"/>
        <v>22.425360000000005</v>
      </c>
      <c r="X250" s="1">
        <f t="shared" si="43"/>
        <v>9.1079999999999988</v>
      </c>
      <c r="Y250" s="1">
        <f t="shared" si="44"/>
        <v>15.766680000000001</v>
      </c>
      <c r="Z250" s="7">
        <f t="shared" si="39"/>
        <v>2036.4054000000012</v>
      </c>
      <c r="AA250">
        <v>21</v>
      </c>
    </row>
    <row r="251" spans="1:27">
      <c r="A251" s="42">
        <v>-80.798888888888897</v>
      </c>
      <c r="B251" s="42">
        <v>46.625</v>
      </c>
      <c r="C251" s="43">
        <v>348</v>
      </c>
      <c r="D251">
        <v>6068150</v>
      </c>
      <c r="E251">
        <v>1982</v>
      </c>
      <c r="F251">
        <v>9</v>
      </c>
      <c r="G251">
        <v>6</v>
      </c>
      <c r="H251" s="41">
        <v>14.8</v>
      </c>
      <c r="I251" s="41">
        <v>6.2</v>
      </c>
      <c r="J251" s="41">
        <v>0</v>
      </c>
      <c r="K251" s="1">
        <f t="shared" si="36"/>
        <v>10.5</v>
      </c>
      <c r="L251" s="68">
        <f t="shared" si="41"/>
        <v>249</v>
      </c>
      <c r="O251" s="61"/>
      <c r="P251" s="17"/>
      <c r="Q251" s="1">
        <f t="shared" si="37"/>
        <v>12.26</v>
      </c>
      <c r="R251" s="1">
        <f t="shared" si="38"/>
        <v>12.343749999999998</v>
      </c>
      <c r="S251" s="1">
        <f t="shared" si="40"/>
        <v>5.5</v>
      </c>
      <c r="T251" s="7">
        <f t="shared" si="46"/>
        <v>1364.4000000000008</v>
      </c>
      <c r="U251" s="1">
        <f t="shared" si="45"/>
        <v>5.5</v>
      </c>
      <c r="V251" s="7">
        <f t="shared" si="47"/>
        <v>1317.4500000000007</v>
      </c>
      <c r="W251" s="1">
        <f t="shared" si="42"/>
        <v>14.048640000000002</v>
      </c>
      <c r="X251" s="1">
        <f t="shared" si="43"/>
        <v>3.1679999999999997</v>
      </c>
      <c r="Y251" s="1">
        <f t="shared" si="44"/>
        <v>8.6083200000000009</v>
      </c>
      <c r="Z251" s="7">
        <f t="shared" si="39"/>
        <v>2045.0137200000013</v>
      </c>
      <c r="AA251">
        <v>15</v>
      </c>
    </row>
    <row r="252" spans="1:27">
      <c r="A252" s="42">
        <v>-80.798888888888897</v>
      </c>
      <c r="B252" s="42">
        <v>46.625</v>
      </c>
      <c r="C252" s="43">
        <v>348</v>
      </c>
      <c r="D252">
        <v>6068150</v>
      </c>
      <c r="E252">
        <v>1982</v>
      </c>
      <c r="F252">
        <v>9</v>
      </c>
      <c r="G252">
        <v>7</v>
      </c>
      <c r="H252" s="41">
        <v>15</v>
      </c>
      <c r="I252" s="41">
        <v>5</v>
      </c>
      <c r="J252" s="41">
        <v>0</v>
      </c>
      <c r="K252" s="1">
        <f t="shared" si="36"/>
        <v>10</v>
      </c>
      <c r="L252" s="68">
        <f t="shared" si="41"/>
        <v>250</v>
      </c>
      <c r="O252" s="61"/>
      <c r="P252" s="17"/>
      <c r="Q252" s="1">
        <f t="shared" si="37"/>
        <v>12.02</v>
      </c>
      <c r="R252" s="1">
        <f t="shared" si="38"/>
        <v>11.7875</v>
      </c>
      <c r="S252" s="1">
        <f t="shared" si="40"/>
        <v>5</v>
      </c>
      <c r="T252" s="7">
        <f t="shared" si="46"/>
        <v>1369.4000000000008</v>
      </c>
      <c r="U252" s="1">
        <f t="shared" si="45"/>
        <v>5</v>
      </c>
      <c r="V252" s="7">
        <f t="shared" si="47"/>
        <v>1322.4500000000007</v>
      </c>
      <c r="W252" s="1">
        <f t="shared" si="42"/>
        <v>14.549999999999999</v>
      </c>
      <c r="X252" s="1">
        <f t="shared" si="43"/>
        <v>1.0079999999999993</v>
      </c>
      <c r="Y252" s="1">
        <f t="shared" si="44"/>
        <v>7.778999999999999</v>
      </c>
      <c r="Z252" s="7">
        <f t="shared" si="39"/>
        <v>2052.7927200000013</v>
      </c>
      <c r="AA252">
        <v>17</v>
      </c>
    </row>
    <row r="253" spans="1:27">
      <c r="A253" s="42">
        <v>-80.798888888888897</v>
      </c>
      <c r="B253" s="42">
        <v>46.625</v>
      </c>
      <c r="C253" s="43">
        <v>348</v>
      </c>
      <c r="D253">
        <v>6068150</v>
      </c>
      <c r="E253">
        <v>1982</v>
      </c>
      <c r="F253">
        <v>9</v>
      </c>
      <c r="G253">
        <v>8</v>
      </c>
      <c r="H253" s="41">
        <v>17.899999999999999</v>
      </c>
      <c r="I253" s="41">
        <v>4.7</v>
      </c>
      <c r="J253" s="41">
        <v>0</v>
      </c>
      <c r="K253" s="1">
        <f t="shared" si="36"/>
        <v>11.299999999999999</v>
      </c>
      <c r="L253" s="68">
        <f t="shared" si="41"/>
        <v>251</v>
      </c>
      <c r="O253" s="61"/>
      <c r="P253" s="17"/>
      <c r="Q253" s="1">
        <f t="shared" si="37"/>
        <v>11.850000000000001</v>
      </c>
      <c r="R253" s="1">
        <f t="shared" si="38"/>
        <v>11.5875</v>
      </c>
      <c r="S253" s="1">
        <f t="shared" si="40"/>
        <v>6.2999999999999989</v>
      </c>
      <c r="T253" s="7">
        <f t="shared" si="46"/>
        <v>1375.7000000000007</v>
      </c>
      <c r="U253" s="1">
        <f t="shared" si="45"/>
        <v>6.2999999999999989</v>
      </c>
      <c r="V253" s="7">
        <f t="shared" si="47"/>
        <v>1328.7500000000007</v>
      </c>
      <c r="W253" s="1">
        <f t="shared" si="42"/>
        <v>21.064559999999997</v>
      </c>
      <c r="X253" s="1">
        <f t="shared" si="43"/>
        <v>0.46799999999999964</v>
      </c>
      <c r="Y253" s="1">
        <f t="shared" si="44"/>
        <v>10.766279999999998</v>
      </c>
      <c r="Z253" s="7">
        <f t="shared" si="39"/>
        <v>2063.5590000000011</v>
      </c>
      <c r="AA253">
        <v>25</v>
      </c>
    </row>
    <row r="254" spans="1:27">
      <c r="A254" s="42">
        <v>-80.798888888888897</v>
      </c>
      <c r="B254" s="42">
        <v>46.625</v>
      </c>
      <c r="C254" s="43">
        <v>348</v>
      </c>
      <c r="D254">
        <v>6068150</v>
      </c>
      <c r="E254">
        <v>1982</v>
      </c>
      <c r="F254">
        <v>9</v>
      </c>
      <c r="G254">
        <v>9</v>
      </c>
      <c r="H254" s="41">
        <v>21.8</v>
      </c>
      <c r="I254" s="41">
        <v>9.9</v>
      </c>
      <c r="J254" s="41">
        <v>0</v>
      </c>
      <c r="K254" s="1">
        <f t="shared" si="36"/>
        <v>15.850000000000001</v>
      </c>
      <c r="L254" s="68">
        <f t="shared" si="41"/>
        <v>252</v>
      </c>
      <c r="O254" s="61"/>
      <c r="P254" s="17"/>
      <c r="Q254" s="1">
        <f t="shared" si="37"/>
        <v>12.34</v>
      </c>
      <c r="R254" s="1">
        <f t="shared" si="38"/>
        <v>12.30625</v>
      </c>
      <c r="S254" s="1">
        <f t="shared" si="40"/>
        <v>10.850000000000001</v>
      </c>
      <c r="T254" s="7">
        <f t="shared" si="46"/>
        <v>1386.5500000000006</v>
      </c>
      <c r="U254" s="1">
        <f t="shared" si="45"/>
        <v>10.850000000000001</v>
      </c>
      <c r="V254" s="7">
        <f t="shared" si="47"/>
        <v>1339.6000000000006</v>
      </c>
      <c r="W254" s="1">
        <f t="shared" si="42"/>
        <v>27.597840000000005</v>
      </c>
      <c r="X254" s="1">
        <f t="shared" si="43"/>
        <v>9.8279999999999994</v>
      </c>
      <c r="Y254" s="1">
        <f t="shared" si="44"/>
        <v>18.712920000000004</v>
      </c>
      <c r="Z254" s="7">
        <f t="shared" si="39"/>
        <v>2082.271920000001</v>
      </c>
      <c r="AA254">
        <v>29</v>
      </c>
    </row>
    <row r="255" spans="1:27">
      <c r="A255" s="42">
        <v>-80.798888888888897</v>
      </c>
      <c r="B255" s="42">
        <v>46.625</v>
      </c>
      <c r="C255" s="43">
        <v>348</v>
      </c>
      <c r="D255">
        <v>6068150</v>
      </c>
      <c r="E255">
        <v>1982</v>
      </c>
      <c r="F255">
        <v>9</v>
      </c>
      <c r="G255">
        <v>10</v>
      </c>
      <c r="H255" s="41">
        <v>27.8</v>
      </c>
      <c r="I255" s="41">
        <v>12.1</v>
      </c>
      <c r="J255" s="41">
        <v>0</v>
      </c>
      <c r="K255" s="1">
        <f t="shared" si="36"/>
        <v>19.95</v>
      </c>
      <c r="L255" s="68">
        <f t="shared" si="41"/>
        <v>253</v>
      </c>
      <c r="O255" s="61"/>
      <c r="P255" s="17"/>
      <c r="Q255" s="1">
        <f t="shared" si="37"/>
        <v>13.520000000000001</v>
      </c>
      <c r="R255" s="1">
        <f t="shared" si="38"/>
        <v>13.4</v>
      </c>
      <c r="S255" s="1">
        <f t="shared" si="40"/>
        <v>14.95</v>
      </c>
      <c r="T255" s="7">
        <f t="shared" si="46"/>
        <v>1401.5000000000007</v>
      </c>
      <c r="U255" s="1">
        <f t="shared" si="45"/>
        <v>14.95</v>
      </c>
      <c r="V255" s="7">
        <f t="shared" si="47"/>
        <v>1354.5500000000006</v>
      </c>
      <c r="W255" s="1">
        <f t="shared" si="42"/>
        <v>32.659439999999996</v>
      </c>
      <c r="X255" s="1">
        <f t="shared" si="43"/>
        <v>13.787999999999998</v>
      </c>
      <c r="Y255" s="1">
        <f t="shared" si="44"/>
        <v>23.223719999999997</v>
      </c>
      <c r="Z255" s="7">
        <f t="shared" si="39"/>
        <v>2105.495640000001</v>
      </c>
      <c r="AA255">
        <v>42</v>
      </c>
    </row>
    <row r="256" spans="1:27">
      <c r="A256" s="42">
        <v>-80.798888888888897</v>
      </c>
      <c r="B256" s="42">
        <v>46.625</v>
      </c>
      <c r="C256" s="43">
        <v>348</v>
      </c>
      <c r="D256">
        <v>6068150</v>
      </c>
      <c r="E256">
        <v>1982</v>
      </c>
      <c r="F256">
        <v>9</v>
      </c>
      <c r="G256">
        <v>11</v>
      </c>
      <c r="H256" s="41">
        <v>25.1</v>
      </c>
      <c r="I256" s="41">
        <v>12.5</v>
      </c>
      <c r="J256" s="41">
        <v>0</v>
      </c>
      <c r="K256" s="1">
        <f t="shared" si="36"/>
        <v>18.8</v>
      </c>
      <c r="L256" s="68">
        <f t="shared" si="41"/>
        <v>254</v>
      </c>
      <c r="O256" s="61"/>
      <c r="P256" s="17"/>
      <c r="Q256" s="1">
        <f t="shared" si="37"/>
        <v>15.180000000000001</v>
      </c>
      <c r="R256" s="1">
        <f t="shared" si="38"/>
        <v>14.231250000000001</v>
      </c>
      <c r="S256" s="1">
        <f t="shared" si="40"/>
        <v>13.8</v>
      </c>
      <c r="T256" s="7">
        <f t="shared" si="46"/>
        <v>1415.3000000000006</v>
      </c>
      <c r="U256" s="1">
        <f t="shared" si="45"/>
        <v>13.8</v>
      </c>
      <c r="V256" s="7">
        <f t="shared" si="47"/>
        <v>1368.3500000000006</v>
      </c>
      <c r="W256" s="1">
        <f t="shared" si="42"/>
        <v>31.130160000000004</v>
      </c>
      <c r="X256" s="1">
        <f t="shared" si="43"/>
        <v>14.507999999999997</v>
      </c>
      <c r="Y256" s="1">
        <f t="shared" si="44"/>
        <v>22.81908</v>
      </c>
      <c r="Z256" s="7">
        <f t="shared" si="39"/>
        <v>2128.3147200000012</v>
      </c>
      <c r="AA256">
        <v>34</v>
      </c>
    </row>
    <row r="257" spans="1:27">
      <c r="A257" s="42">
        <v>-80.798888888888897</v>
      </c>
      <c r="B257" s="42">
        <v>46.625</v>
      </c>
      <c r="C257" s="43">
        <v>348</v>
      </c>
      <c r="D257">
        <v>6068150</v>
      </c>
      <c r="E257">
        <v>1982</v>
      </c>
      <c r="F257">
        <v>9</v>
      </c>
      <c r="G257">
        <v>12</v>
      </c>
      <c r="H257" s="41">
        <v>28.3</v>
      </c>
      <c r="I257" s="41">
        <v>16</v>
      </c>
      <c r="J257" s="41">
        <v>0</v>
      </c>
      <c r="K257" s="1">
        <f t="shared" si="36"/>
        <v>22.15</v>
      </c>
      <c r="L257" s="68">
        <f t="shared" si="41"/>
        <v>255</v>
      </c>
      <c r="O257" s="61"/>
      <c r="P257" s="17"/>
      <c r="Q257" s="1">
        <f t="shared" si="37"/>
        <v>17.61</v>
      </c>
      <c r="R257" s="1">
        <f t="shared" si="38"/>
        <v>15.325000000000001</v>
      </c>
      <c r="S257" s="1">
        <f t="shared" si="40"/>
        <v>17.149999999999999</v>
      </c>
      <c r="T257" s="7">
        <f t="shared" si="46"/>
        <v>1432.4500000000007</v>
      </c>
      <c r="U257" s="1">
        <f t="shared" si="45"/>
        <v>17.149999999999999</v>
      </c>
      <c r="V257" s="7">
        <f t="shared" si="47"/>
        <v>1385.5000000000007</v>
      </c>
      <c r="W257" s="1">
        <f t="shared" si="42"/>
        <v>32.808239999999998</v>
      </c>
      <c r="X257" s="1">
        <f t="shared" si="43"/>
        <v>20.808</v>
      </c>
      <c r="Y257" s="1">
        <f t="shared" si="44"/>
        <v>26.808119999999999</v>
      </c>
      <c r="Z257" s="7">
        <f t="shared" si="39"/>
        <v>2155.1228400000014</v>
      </c>
      <c r="AA257">
        <v>38</v>
      </c>
    </row>
    <row r="258" spans="1:27">
      <c r="A258" s="42">
        <v>-80.798888888888897</v>
      </c>
      <c r="B258" s="42">
        <v>46.625</v>
      </c>
      <c r="C258" s="43">
        <v>348</v>
      </c>
      <c r="D258">
        <v>6068150</v>
      </c>
      <c r="E258">
        <v>1982</v>
      </c>
      <c r="F258">
        <v>9</v>
      </c>
      <c r="G258">
        <v>13</v>
      </c>
      <c r="H258" s="41">
        <v>27.2</v>
      </c>
      <c r="I258" s="41">
        <v>16.7</v>
      </c>
      <c r="J258" s="41">
        <v>3.2</v>
      </c>
      <c r="K258" s="1">
        <f t="shared" ref="K258:K321" si="48">AVERAGE(H258,I258)</f>
        <v>21.95</v>
      </c>
      <c r="L258" s="68">
        <f t="shared" si="41"/>
        <v>256</v>
      </c>
      <c r="O258" s="61"/>
      <c r="P258" s="17"/>
      <c r="Q258" s="1">
        <f t="shared" si="37"/>
        <v>19.739999999999998</v>
      </c>
      <c r="R258" s="1">
        <f t="shared" si="38"/>
        <v>16.3125</v>
      </c>
      <c r="S258" s="1">
        <f t="shared" si="40"/>
        <v>16.95</v>
      </c>
      <c r="T258" s="7">
        <f t="shared" si="46"/>
        <v>1449.4000000000008</v>
      </c>
      <c r="U258" s="1">
        <f t="shared" si="45"/>
        <v>16.95</v>
      </c>
      <c r="V258" s="7">
        <f t="shared" si="47"/>
        <v>1402.4500000000007</v>
      </c>
      <c r="W258" s="1">
        <f t="shared" si="42"/>
        <v>32.425439999999995</v>
      </c>
      <c r="X258" s="1">
        <f t="shared" si="43"/>
        <v>22.067999999999998</v>
      </c>
      <c r="Y258" s="1">
        <f t="shared" si="44"/>
        <v>27.246719999999996</v>
      </c>
      <c r="Z258" s="7">
        <f t="shared" si="39"/>
        <v>2182.3695600000015</v>
      </c>
      <c r="AA258">
        <v>33</v>
      </c>
    </row>
    <row r="259" spans="1:27">
      <c r="A259" s="42">
        <v>-80.798888888888897</v>
      </c>
      <c r="B259" s="42">
        <v>46.625</v>
      </c>
      <c r="C259" s="43">
        <v>348</v>
      </c>
      <c r="D259">
        <v>6068150</v>
      </c>
      <c r="E259">
        <v>1982</v>
      </c>
      <c r="F259">
        <v>9</v>
      </c>
      <c r="G259">
        <v>14</v>
      </c>
      <c r="H259" s="41">
        <v>20.2</v>
      </c>
      <c r="I259" s="41">
        <v>7</v>
      </c>
      <c r="J259" s="41">
        <v>8.4</v>
      </c>
      <c r="K259" s="1">
        <f t="shared" si="48"/>
        <v>13.6</v>
      </c>
      <c r="L259" s="68">
        <f t="shared" si="41"/>
        <v>257</v>
      </c>
      <c r="O259" s="61"/>
      <c r="P259" s="17"/>
      <c r="Q259" s="1">
        <f t="shared" si="37"/>
        <v>19.29</v>
      </c>
      <c r="R259" s="1">
        <f t="shared" si="38"/>
        <v>16.7</v>
      </c>
      <c r="S259" s="1">
        <f t="shared" si="40"/>
        <v>8.6</v>
      </c>
      <c r="T259" s="7">
        <f t="shared" si="46"/>
        <v>1458.0000000000007</v>
      </c>
      <c r="U259" s="1">
        <f t="shared" si="45"/>
        <v>8.6</v>
      </c>
      <c r="V259" s="7">
        <f t="shared" si="47"/>
        <v>1411.0500000000006</v>
      </c>
      <c r="W259" s="1">
        <f t="shared" si="42"/>
        <v>25.226640000000003</v>
      </c>
      <c r="X259" s="1">
        <f t="shared" si="43"/>
        <v>4.6079999999999997</v>
      </c>
      <c r="Y259" s="1">
        <f t="shared" si="44"/>
        <v>14.917320000000002</v>
      </c>
      <c r="Z259" s="7">
        <f t="shared" si="39"/>
        <v>2197.2868800000015</v>
      </c>
      <c r="AA259">
        <v>27</v>
      </c>
    </row>
    <row r="260" spans="1:27">
      <c r="A260" s="42">
        <v>-80.798888888888897</v>
      </c>
      <c r="B260" s="42">
        <v>46.625</v>
      </c>
      <c r="C260" s="43">
        <v>348</v>
      </c>
      <c r="D260">
        <v>6068150</v>
      </c>
      <c r="E260">
        <v>1982</v>
      </c>
      <c r="F260">
        <v>9</v>
      </c>
      <c r="G260">
        <v>15</v>
      </c>
      <c r="H260" s="41">
        <v>12</v>
      </c>
      <c r="I260" s="41">
        <v>5.0999999999999996</v>
      </c>
      <c r="J260" s="41">
        <v>9.6</v>
      </c>
      <c r="K260" s="1">
        <f t="shared" si="48"/>
        <v>8.5500000000000007</v>
      </c>
      <c r="L260" s="68">
        <f t="shared" si="41"/>
        <v>258</v>
      </c>
      <c r="O260" s="61"/>
      <c r="P260" s="17"/>
      <c r="Q260" s="1">
        <f t="shared" si="37"/>
        <v>17.009999999999998</v>
      </c>
      <c r="R260" s="1">
        <f t="shared" si="38"/>
        <v>16.518749999999997</v>
      </c>
      <c r="S260" s="1">
        <f t="shared" si="40"/>
        <v>3.5500000000000007</v>
      </c>
      <c r="T260" s="7">
        <f t="shared" si="46"/>
        <v>1461.5500000000006</v>
      </c>
      <c r="U260" s="1">
        <f t="shared" si="45"/>
        <v>3.5500000000000007</v>
      </c>
      <c r="V260" s="7">
        <f t="shared" si="47"/>
        <v>1414.6000000000006</v>
      </c>
      <c r="W260" s="1">
        <f t="shared" si="42"/>
        <v>6.3239999999999998</v>
      </c>
      <c r="X260" s="1">
        <f t="shared" si="43"/>
        <v>1.1879999999999986</v>
      </c>
      <c r="Y260" s="1">
        <f t="shared" si="44"/>
        <v>3.7559999999999993</v>
      </c>
      <c r="Z260" s="7">
        <f t="shared" si="39"/>
        <v>2201.0428800000013</v>
      </c>
      <c r="AA260">
        <v>6</v>
      </c>
    </row>
    <row r="261" spans="1:27">
      <c r="A261" s="42">
        <v>-80.798888888888897</v>
      </c>
      <c r="B261" s="42">
        <v>46.625</v>
      </c>
      <c r="C261" s="43">
        <v>348</v>
      </c>
      <c r="D261">
        <v>6068150</v>
      </c>
      <c r="E261">
        <v>1982</v>
      </c>
      <c r="F261">
        <v>9</v>
      </c>
      <c r="G261">
        <v>16</v>
      </c>
      <c r="H261" s="41">
        <v>11.2</v>
      </c>
      <c r="I261" s="41">
        <v>3.6</v>
      </c>
      <c r="J261" s="41">
        <v>0.3</v>
      </c>
      <c r="K261" s="1">
        <f t="shared" si="48"/>
        <v>7.3999999999999995</v>
      </c>
      <c r="L261" s="68">
        <f t="shared" si="41"/>
        <v>259</v>
      </c>
      <c r="O261" s="61"/>
      <c r="P261" s="17"/>
      <c r="Q261" s="1">
        <f t="shared" si="37"/>
        <v>14.729999999999999</v>
      </c>
      <c r="R261" s="1">
        <f t="shared" si="38"/>
        <v>16.031249999999996</v>
      </c>
      <c r="S261" s="1">
        <f t="shared" si="40"/>
        <v>2.3999999999999995</v>
      </c>
      <c r="T261" s="7">
        <f t="shared" si="46"/>
        <v>1463.9500000000007</v>
      </c>
      <c r="U261" s="1">
        <f t="shared" si="45"/>
        <v>2.3999999999999995</v>
      </c>
      <c r="V261" s="7">
        <f t="shared" si="47"/>
        <v>1417.0000000000007</v>
      </c>
      <c r="W261" s="1">
        <f t="shared" si="42"/>
        <v>3.875039999999998</v>
      </c>
      <c r="X261" s="1">
        <f t="shared" si="43"/>
        <v>0</v>
      </c>
      <c r="Y261" s="1">
        <f t="shared" si="44"/>
        <v>1.937519999999999</v>
      </c>
      <c r="Z261" s="7">
        <f t="shared" si="39"/>
        <v>2202.9804000000013</v>
      </c>
      <c r="AA261">
        <v>5</v>
      </c>
    </row>
    <row r="262" spans="1:27">
      <c r="A262" s="42">
        <v>-80.798888888888897</v>
      </c>
      <c r="B262" s="42">
        <v>46.625</v>
      </c>
      <c r="C262" s="43">
        <v>348</v>
      </c>
      <c r="D262">
        <v>6068150</v>
      </c>
      <c r="E262">
        <v>1982</v>
      </c>
      <c r="F262">
        <v>9</v>
      </c>
      <c r="G262">
        <v>17</v>
      </c>
      <c r="H262" s="41">
        <v>9.8000000000000007</v>
      </c>
      <c r="I262" s="41">
        <v>2.2000000000000002</v>
      </c>
      <c r="J262" s="41">
        <v>22</v>
      </c>
      <c r="K262" s="1">
        <f t="shared" si="48"/>
        <v>6</v>
      </c>
      <c r="L262" s="36">
        <f t="shared" si="41"/>
        <v>260</v>
      </c>
      <c r="O262" s="61"/>
      <c r="P262" s="17"/>
      <c r="Q262" s="44">
        <f t="shared" si="37"/>
        <v>11.499999999999998</v>
      </c>
      <c r="R262" s="1">
        <f t="shared" si="38"/>
        <v>14.799999999999997</v>
      </c>
      <c r="S262" s="1">
        <f t="shared" si="40"/>
        <v>1</v>
      </c>
      <c r="T262" s="7">
        <f t="shared" si="46"/>
        <v>1464.9500000000007</v>
      </c>
      <c r="U262" s="1">
        <f t="shared" si="45"/>
        <v>1</v>
      </c>
      <c r="V262" s="7">
        <f t="shared" si="47"/>
        <v>1418.0000000000007</v>
      </c>
      <c r="W262" s="1">
        <f t="shared" si="42"/>
        <v>0</v>
      </c>
      <c r="X262" s="1">
        <f t="shared" si="43"/>
        <v>0</v>
      </c>
      <c r="Y262" s="1">
        <f t="shared" si="44"/>
        <v>0</v>
      </c>
      <c r="Z262" s="7">
        <f t="shared" si="39"/>
        <v>2202.9804000000013</v>
      </c>
      <c r="AA262">
        <v>3</v>
      </c>
    </row>
    <row r="263" spans="1:27">
      <c r="A263" s="42">
        <v>-80.798888888888897</v>
      </c>
      <c r="B263" s="42">
        <v>46.625</v>
      </c>
      <c r="C263" s="43">
        <v>348</v>
      </c>
      <c r="D263">
        <v>6068150</v>
      </c>
      <c r="E263">
        <v>1982</v>
      </c>
      <c r="F263">
        <v>9</v>
      </c>
      <c r="G263">
        <v>18</v>
      </c>
      <c r="H263" s="41">
        <v>11.8</v>
      </c>
      <c r="I263" s="41">
        <v>1.8</v>
      </c>
      <c r="J263" s="41">
        <v>0.6</v>
      </c>
      <c r="K263" s="1">
        <f t="shared" si="48"/>
        <v>6.8000000000000007</v>
      </c>
      <c r="L263" s="68">
        <f t="shared" si="41"/>
        <v>261</v>
      </c>
      <c r="O263" s="61"/>
      <c r="P263" s="17"/>
      <c r="Q263" s="1">
        <f t="shared" si="37"/>
        <v>8.4700000000000006</v>
      </c>
      <c r="R263" s="1">
        <f t="shared" si="38"/>
        <v>13.15625</v>
      </c>
      <c r="S263" s="1">
        <f t="shared" si="40"/>
        <v>1.8000000000000007</v>
      </c>
      <c r="T263" s="7">
        <f t="shared" si="46"/>
        <v>1466.7500000000007</v>
      </c>
      <c r="U263" s="1">
        <f t="shared" si="45"/>
        <v>1.8000000000000007</v>
      </c>
      <c r="V263" s="7">
        <f t="shared" si="47"/>
        <v>1419.8000000000006</v>
      </c>
      <c r="W263" s="1">
        <f t="shared" si="42"/>
        <v>5.721840000000002</v>
      </c>
      <c r="X263" s="1">
        <f t="shared" si="43"/>
        <v>0</v>
      </c>
      <c r="Y263" s="1">
        <f t="shared" si="44"/>
        <v>2.860920000000001</v>
      </c>
      <c r="Z263" s="7">
        <f t="shared" si="39"/>
        <v>2205.8413200000014</v>
      </c>
      <c r="AA263">
        <v>9</v>
      </c>
    </row>
    <row r="264" spans="1:27">
      <c r="A264" s="42">
        <v>-80.798888888888897</v>
      </c>
      <c r="B264" s="42">
        <v>46.625</v>
      </c>
      <c r="C264" s="43">
        <v>348</v>
      </c>
      <c r="D264">
        <v>6068150</v>
      </c>
      <c r="E264">
        <v>1982</v>
      </c>
      <c r="F264">
        <v>9</v>
      </c>
      <c r="G264">
        <v>19</v>
      </c>
      <c r="H264" s="41">
        <v>13.3</v>
      </c>
      <c r="I264" s="41">
        <v>1.7</v>
      </c>
      <c r="J264" s="41">
        <v>0</v>
      </c>
      <c r="K264" s="1">
        <f t="shared" si="48"/>
        <v>7.5</v>
      </c>
      <c r="L264" s="68">
        <f t="shared" si="41"/>
        <v>262</v>
      </c>
      <c r="O264" s="61"/>
      <c r="P264" s="17"/>
      <c r="Q264" s="1">
        <f t="shared" ref="Q264:Q327" si="49">AVERAGE(H260:I264)</f>
        <v>7.25</v>
      </c>
      <c r="R264" s="1">
        <f t="shared" si="38"/>
        <v>11.74375</v>
      </c>
      <c r="S264" s="1">
        <f t="shared" si="40"/>
        <v>2.5</v>
      </c>
      <c r="T264" s="7">
        <f t="shared" si="46"/>
        <v>1469.2500000000007</v>
      </c>
      <c r="U264" s="1">
        <f t="shared" si="45"/>
        <v>2.5</v>
      </c>
      <c r="V264" s="7">
        <f t="shared" si="47"/>
        <v>1422.3000000000006</v>
      </c>
      <c r="W264" s="1">
        <f t="shared" si="42"/>
        <v>10.074240000000001</v>
      </c>
      <c r="X264" s="1">
        <f t="shared" si="43"/>
        <v>0</v>
      </c>
      <c r="Y264" s="1">
        <f t="shared" si="44"/>
        <v>5.0371200000000007</v>
      </c>
      <c r="Z264" s="7">
        <f t="shared" si="39"/>
        <v>2210.8784400000013</v>
      </c>
      <c r="AA264">
        <v>13</v>
      </c>
    </row>
    <row r="265" spans="1:27">
      <c r="A265" s="42">
        <v>-80.798888888888897</v>
      </c>
      <c r="B265" s="42">
        <v>46.625</v>
      </c>
      <c r="C265" s="43">
        <v>348</v>
      </c>
      <c r="D265">
        <v>6068150</v>
      </c>
      <c r="E265">
        <v>1982</v>
      </c>
      <c r="F265">
        <v>9</v>
      </c>
      <c r="G265">
        <v>20</v>
      </c>
      <c r="H265" s="41">
        <v>14.4</v>
      </c>
      <c r="I265" s="41">
        <v>6.2</v>
      </c>
      <c r="J265" s="41">
        <v>18</v>
      </c>
      <c r="K265" s="1">
        <f t="shared" si="48"/>
        <v>10.3</v>
      </c>
      <c r="L265" s="68">
        <f t="shared" si="41"/>
        <v>263</v>
      </c>
      <c r="O265" s="61"/>
      <c r="P265" s="17"/>
      <c r="Q265" s="1">
        <f t="shared" si="49"/>
        <v>7.6000000000000014</v>
      </c>
      <c r="R265" s="1">
        <f t="shared" si="38"/>
        <v>10.262499999999999</v>
      </c>
      <c r="S265" s="1">
        <f t="shared" si="40"/>
        <v>5.3000000000000007</v>
      </c>
      <c r="T265" s="7">
        <f t="shared" si="46"/>
        <v>1474.5500000000006</v>
      </c>
      <c r="U265" s="1">
        <f t="shared" si="45"/>
        <v>5.3000000000000007</v>
      </c>
      <c r="V265" s="7">
        <f t="shared" si="47"/>
        <v>1427.6000000000006</v>
      </c>
      <c r="W265" s="1">
        <f t="shared" si="42"/>
        <v>13.02576</v>
      </c>
      <c r="X265" s="1">
        <f t="shared" si="43"/>
        <v>3.1679999999999997</v>
      </c>
      <c r="Y265" s="1">
        <f t="shared" si="44"/>
        <v>8.0968800000000005</v>
      </c>
      <c r="Z265" s="7">
        <f t="shared" si="39"/>
        <v>2218.9753200000014</v>
      </c>
      <c r="AA265">
        <v>10</v>
      </c>
    </row>
    <row r="266" spans="1:27">
      <c r="A266" s="42">
        <v>-80.798888888888897</v>
      </c>
      <c r="B266" s="42">
        <v>46.625</v>
      </c>
      <c r="C266" s="43">
        <v>348</v>
      </c>
      <c r="D266">
        <v>6068150</v>
      </c>
      <c r="E266">
        <v>1982</v>
      </c>
      <c r="F266">
        <v>9</v>
      </c>
      <c r="G266">
        <v>21</v>
      </c>
      <c r="H266" s="41">
        <v>12.7</v>
      </c>
      <c r="I266" s="41">
        <v>6.8</v>
      </c>
      <c r="J266" s="41">
        <v>0</v>
      </c>
      <c r="K266" s="1">
        <f t="shared" si="48"/>
        <v>9.75</v>
      </c>
      <c r="L266" s="68">
        <f t="shared" si="41"/>
        <v>264</v>
      </c>
      <c r="O266" s="61"/>
      <c r="P266" s="17"/>
      <c r="Q266" s="1">
        <f t="shared" si="49"/>
        <v>8.07</v>
      </c>
      <c r="R266" s="1">
        <f t="shared" si="38"/>
        <v>8.7375000000000007</v>
      </c>
      <c r="S266" s="1">
        <f t="shared" si="40"/>
        <v>4.75</v>
      </c>
      <c r="T266" s="7">
        <f t="shared" si="46"/>
        <v>1479.3000000000006</v>
      </c>
      <c r="U266" s="1">
        <f t="shared" si="45"/>
        <v>4.75</v>
      </c>
      <c r="V266" s="7">
        <f t="shared" si="47"/>
        <v>1432.3500000000006</v>
      </c>
      <c r="W266" s="1">
        <f t="shared" si="42"/>
        <v>8.3786399999999972</v>
      </c>
      <c r="X266" s="1">
        <f t="shared" si="43"/>
        <v>4.2479999999999993</v>
      </c>
      <c r="Y266" s="1">
        <f t="shared" si="44"/>
        <v>6.3133199999999983</v>
      </c>
      <c r="Z266" s="7">
        <f t="shared" si="39"/>
        <v>2225.2886400000016</v>
      </c>
      <c r="AA266">
        <v>4</v>
      </c>
    </row>
    <row r="267" spans="1:27">
      <c r="A267" s="42">
        <v>-80.798888888888897</v>
      </c>
      <c r="B267" s="42">
        <v>46.625</v>
      </c>
      <c r="C267" s="43">
        <v>348</v>
      </c>
      <c r="D267">
        <v>6068150</v>
      </c>
      <c r="E267">
        <v>1982</v>
      </c>
      <c r="F267">
        <v>9</v>
      </c>
      <c r="G267">
        <v>22</v>
      </c>
      <c r="H267" s="41">
        <v>16.399999999999999</v>
      </c>
      <c r="I267" s="41">
        <v>5.2</v>
      </c>
      <c r="J267" s="41">
        <v>0</v>
      </c>
      <c r="K267" s="1">
        <f t="shared" si="48"/>
        <v>10.799999999999999</v>
      </c>
      <c r="L267" s="68">
        <f t="shared" si="41"/>
        <v>265</v>
      </c>
      <c r="O267" s="61"/>
      <c r="P267" s="17"/>
      <c r="Q267" s="1">
        <f t="shared" si="49"/>
        <v>9.0299999999999994</v>
      </c>
      <c r="R267" s="1">
        <f t="shared" ref="R267:R330" si="50">AVERAGE(H260:I267)</f>
        <v>8.3874999999999993</v>
      </c>
      <c r="S267" s="1">
        <f t="shared" si="40"/>
        <v>5.7999999999999989</v>
      </c>
      <c r="T267" s="7">
        <f t="shared" si="46"/>
        <v>1485.1000000000006</v>
      </c>
      <c r="U267" s="1">
        <f t="shared" si="45"/>
        <v>5.7999999999999989</v>
      </c>
      <c r="V267" s="7">
        <f t="shared" si="47"/>
        <v>1438.1500000000005</v>
      </c>
      <c r="W267" s="1">
        <f t="shared" si="42"/>
        <v>17.871359999999996</v>
      </c>
      <c r="X267" s="1">
        <f t="shared" si="43"/>
        <v>1.3679999999999997</v>
      </c>
      <c r="Y267" s="1">
        <f t="shared" si="44"/>
        <v>9.6196799999999971</v>
      </c>
      <c r="Z267" s="7">
        <f t="shared" si="39"/>
        <v>2234.9083200000014</v>
      </c>
      <c r="AA267">
        <v>16</v>
      </c>
    </row>
    <row r="268" spans="1:27">
      <c r="A268" s="42">
        <v>-80.798888888888897</v>
      </c>
      <c r="B268" s="42">
        <v>46.625</v>
      </c>
      <c r="C268" s="43">
        <v>348</v>
      </c>
      <c r="D268">
        <v>6068150</v>
      </c>
      <c r="E268">
        <v>1982</v>
      </c>
      <c r="F268">
        <v>9</v>
      </c>
      <c r="G268">
        <v>23</v>
      </c>
      <c r="H268" s="41">
        <v>19.2</v>
      </c>
      <c r="I268" s="41">
        <v>5.8</v>
      </c>
      <c r="J268" s="41">
        <v>0</v>
      </c>
      <c r="K268" s="1">
        <f t="shared" si="48"/>
        <v>12.5</v>
      </c>
      <c r="L268" s="68">
        <f t="shared" si="41"/>
        <v>266</v>
      </c>
      <c r="N268" s="15"/>
      <c r="O268" s="61"/>
      <c r="P268" s="17"/>
      <c r="Q268" s="1">
        <f t="shared" si="49"/>
        <v>10.17</v>
      </c>
      <c r="R268" s="1">
        <f t="shared" si="50"/>
        <v>8.8812500000000014</v>
      </c>
      <c r="S268" s="1">
        <f t="shared" si="40"/>
        <v>7.5</v>
      </c>
      <c r="T268" s="7">
        <f t="shared" si="46"/>
        <v>1492.6000000000006</v>
      </c>
      <c r="U268" s="1">
        <f t="shared" si="45"/>
        <v>7.5</v>
      </c>
      <c r="V268" s="7">
        <f t="shared" si="47"/>
        <v>1445.6500000000005</v>
      </c>
      <c r="W268" s="1">
        <f t="shared" si="42"/>
        <v>23.526240000000001</v>
      </c>
      <c r="X268" s="1">
        <f t="shared" si="43"/>
        <v>2.4479999999999991</v>
      </c>
      <c r="Y268" s="1">
        <f t="shared" si="44"/>
        <v>12.987120000000001</v>
      </c>
      <c r="Z268" s="7">
        <f t="shared" si="39"/>
        <v>2247.8954400000011</v>
      </c>
      <c r="AA268">
        <v>23</v>
      </c>
    </row>
    <row r="269" spans="1:27">
      <c r="A269" s="42">
        <v>-80.798888888888897</v>
      </c>
      <c r="B269" s="42">
        <v>46.625</v>
      </c>
      <c r="C269" s="43">
        <v>348</v>
      </c>
      <c r="D269">
        <v>6068150</v>
      </c>
      <c r="E269">
        <v>1982</v>
      </c>
      <c r="F269">
        <v>9</v>
      </c>
      <c r="G269">
        <v>24</v>
      </c>
      <c r="H269" s="41">
        <v>11.7</v>
      </c>
      <c r="I269" s="41">
        <v>6.6</v>
      </c>
      <c r="J269" s="41">
        <v>14.1</v>
      </c>
      <c r="K269" s="1">
        <f t="shared" si="48"/>
        <v>9.1499999999999986</v>
      </c>
      <c r="L269" s="68">
        <f t="shared" si="41"/>
        <v>267</v>
      </c>
      <c r="O269" s="61"/>
      <c r="P269" s="17"/>
      <c r="Q269" s="1">
        <f t="shared" si="49"/>
        <v>10.499999999999998</v>
      </c>
      <c r="R269" s="1">
        <f t="shared" si="50"/>
        <v>9.1</v>
      </c>
      <c r="S269" s="1">
        <f t="shared" si="40"/>
        <v>4.1499999999999986</v>
      </c>
      <c r="T269" s="7">
        <f t="shared" si="46"/>
        <v>1496.7500000000007</v>
      </c>
      <c r="U269" s="1">
        <f t="shared" si="45"/>
        <v>4.1499999999999986</v>
      </c>
      <c r="V269" s="7">
        <f t="shared" si="47"/>
        <v>1449.8000000000006</v>
      </c>
      <c r="W269" s="1">
        <f t="shared" si="42"/>
        <v>5.4182399999999982</v>
      </c>
      <c r="X269" s="1">
        <f t="shared" si="43"/>
        <v>3.8879999999999986</v>
      </c>
      <c r="Y269" s="1">
        <f t="shared" si="44"/>
        <v>4.6531199999999986</v>
      </c>
      <c r="Z269" s="7">
        <f t="shared" si="39"/>
        <v>2252.5485600000011</v>
      </c>
      <c r="AA269">
        <v>0</v>
      </c>
    </row>
    <row r="270" spans="1:27">
      <c r="A270" s="42">
        <v>-80.798888888888897</v>
      </c>
      <c r="B270" s="42">
        <v>46.625</v>
      </c>
      <c r="C270" s="43">
        <v>348</v>
      </c>
      <c r="D270">
        <v>6068150</v>
      </c>
      <c r="E270">
        <v>1982</v>
      </c>
      <c r="F270">
        <v>9</v>
      </c>
      <c r="G270">
        <v>25</v>
      </c>
      <c r="H270" s="41">
        <v>11.2</v>
      </c>
      <c r="I270" s="41">
        <v>7.4</v>
      </c>
      <c r="J270" s="41">
        <v>2.2000000000000002</v>
      </c>
      <c r="K270" s="1">
        <f t="shared" si="48"/>
        <v>9.3000000000000007</v>
      </c>
      <c r="L270" s="68">
        <f t="shared" si="41"/>
        <v>268</v>
      </c>
      <c r="O270" s="61"/>
      <c r="P270" s="17"/>
      <c r="Q270" s="1">
        <f t="shared" si="49"/>
        <v>10.3</v>
      </c>
      <c r="R270" s="1">
        <f t="shared" si="50"/>
        <v>9.5124999999999993</v>
      </c>
      <c r="S270" s="1">
        <f t="shared" si="40"/>
        <v>4.3000000000000007</v>
      </c>
      <c r="T270" s="7">
        <f t="shared" si="46"/>
        <v>1501.0500000000006</v>
      </c>
      <c r="U270" s="1">
        <f t="shared" si="45"/>
        <v>4.3000000000000007</v>
      </c>
      <c r="V270" s="7">
        <f t="shared" si="47"/>
        <v>1454.1000000000006</v>
      </c>
      <c r="W270" s="1">
        <f t="shared" si="42"/>
        <v>3.875039999999998</v>
      </c>
      <c r="X270" s="1">
        <f t="shared" si="43"/>
        <v>5.3280000000000003</v>
      </c>
      <c r="Y270" s="1">
        <f t="shared" si="44"/>
        <v>4.6015199999999989</v>
      </c>
      <c r="Z270" s="7">
        <f t="shared" si="39"/>
        <v>2257.1500800000013</v>
      </c>
      <c r="AA270">
        <v>0</v>
      </c>
    </row>
    <row r="271" spans="1:27">
      <c r="A271" s="42">
        <v>-80.798888888888897</v>
      </c>
      <c r="B271" s="42">
        <v>46.625</v>
      </c>
      <c r="C271" s="43">
        <v>348</v>
      </c>
      <c r="D271">
        <v>6068150</v>
      </c>
      <c r="E271">
        <v>1982</v>
      </c>
      <c r="F271">
        <v>9</v>
      </c>
      <c r="G271">
        <v>26</v>
      </c>
      <c r="H271" s="41">
        <v>15</v>
      </c>
      <c r="I271" s="41">
        <v>10.199999999999999</v>
      </c>
      <c r="J271" s="41">
        <v>0</v>
      </c>
      <c r="K271" s="1">
        <f t="shared" si="48"/>
        <v>12.6</v>
      </c>
      <c r="L271" s="68">
        <f t="shared" si="41"/>
        <v>269</v>
      </c>
      <c r="O271" s="61"/>
      <c r="P271" s="17"/>
      <c r="Q271" s="1">
        <f t="shared" si="49"/>
        <v>10.870000000000001</v>
      </c>
      <c r="R271" s="1">
        <f t="shared" si="50"/>
        <v>10.237499999999999</v>
      </c>
      <c r="S271" s="1">
        <f t="shared" si="40"/>
        <v>7.6</v>
      </c>
      <c r="T271" s="7">
        <f t="shared" si="46"/>
        <v>1508.6500000000005</v>
      </c>
      <c r="U271" s="1">
        <f t="shared" si="45"/>
        <v>7.6</v>
      </c>
      <c r="V271" s="7">
        <f t="shared" si="47"/>
        <v>1461.7000000000005</v>
      </c>
      <c r="W271" s="1">
        <f t="shared" si="42"/>
        <v>14.549999999999999</v>
      </c>
      <c r="X271" s="1">
        <f t="shared" si="43"/>
        <v>10.367999999999999</v>
      </c>
      <c r="Y271" s="1">
        <f t="shared" si="44"/>
        <v>12.459</v>
      </c>
      <c r="Z271" s="7">
        <f t="shared" si="39"/>
        <v>2269.6090800000011</v>
      </c>
      <c r="AA271">
        <v>4</v>
      </c>
    </row>
    <row r="272" spans="1:27">
      <c r="A272" s="42">
        <v>-80.798888888888897</v>
      </c>
      <c r="B272" s="42">
        <v>46.625</v>
      </c>
      <c r="C272" s="43">
        <v>348</v>
      </c>
      <c r="D272">
        <v>6068150</v>
      </c>
      <c r="E272">
        <v>1982</v>
      </c>
      <c r="F272">
        <v>9</v>
      </c>
      <c r="G272">
        <v>27</v>
      </c>
      <c r="H272" s="41">
        <v>15.2</v>
      </c>
      <c r="I272" s="41">
        <v>9.4</v>
      </c>
      <c r="J272" s="41">
        <v>0</v>
      </c>
      <c r="K272" s="1">
        <f t="shared" si="48"/>
        <v>12.3</v>
      </c>
      <c r="L272" s="68">
        <f t="shared" si="41"/>
        <v>270</v>
      </c>
      <c r="O272" s="61"/>
      <c r="P272" s="17"/>
      <c r="Q272" s="1">
        <f t="shared" si="49"/>
        <v>11.170000000000002</v>
      </c>
      <c r="R272" s="1">
        <f t="shared" si="50"/>
        <v>10.837499999999999</v>
      </c>
      <c r="S272" s="1">
        <f t="shared" si="40"/>
        <v>7.3000000000000007</v>
      </c>
      <c r="T272" s="7">
        <f t="shared" si="46"/>
        <v>1515.9500000000005</v>
      </c>
      <c r="U272" s="1">
        <f t="shared" si="45"/>
        <v>7.3000000000000007</v>
      </c>
      <c r="V272" s="7">
        <f t="shared" si="47"/>
        <v>1469.0000000000005</v>
      </c>
      <c r="W272" s="1">
        <f t="shared" si="42"/>
        <v>15.044639999999999</v>
      </c>
      <c r="X272" s="1">
        <f t="shared" si="43"/>
        <v>8.9280000000000008</v>
      </c>
      <c r="Y272" s="1">
        <f t="shared" si="44"/>
        <v>11.986319999999999</v>
      </c>
      <c r="Z272" s="7">
        <f t="shared" si="39"/>
        <v>2281.5954000000011</v>
      </c>
      <c r="AA272">
        <v>5</v>
      </c>
    </row>
    <row r="273" spans="1:27">
      <c r="A273" s="42">
        <v>-80.798888888888897</v>
      </c>
      <c r="B273" s="42">
        <v>46.625</v>
      </c>
      <c r="C273" s="43">
        <v>348</v>
      </c>
      <c r="D273">
        <v>6068150</v>
      </c>
      <c r="E273">
        <v>1982</v>
      </c>
      <c r="F273">
        <v>9</v>
      </c>
      <c r="G273">
        <v>28</v>
      </c>
      <c r="H273" s="41">
        <v>13.6</v>
      </c>
      <c r="I273" s="41">
        <v>7.2</v>
      </c>
      <c r="J273" s="41">
        <v>0</v>
      </c>
      <c r="K273" s="1">
        <f t="shared" si="48"/>
        <v>10.4</v>
      </c>
      <c r="L273" s="68">
        <f t="shared" si="41"/>
        <v>271</v>
      </c>
      <c r="O273" s="61"/>
      <c r="P273" s="17"/>
      <c r="Q273" s="1">
        <f t="shared" si="49"/>
        <v>10.75</v>
      </c>
      <c r="R273" s="1">
        <f t="shared" si="50"/>
        <v>10.849999999999998</v>
      </c>
      <c r="S273" s="1">
        <f t="shared" si="40"/>
        <v>5.4</v>
      </c>
      <c r="T273" s="7">
        <f t="shared" si="46"/>
        <v>1521.3500000000006</v>
      </c>
      <c r="U273" s="1">
        <f t="shared" si="45"/>
        <v>5.4</v>
      </c>
      <c r="V273" s="7">
        <f t="shared" si="47"/>
        <v>1474.4000000000005</v>
      </c>
      <c r="W273" s="1">
        <f t="shared" si="42"/>
        <v>10.89936</v>
      </c>
      <c r="X273" s="1">
        <f t="shared" si="43"/>
        <v>4.968</v>
      </c>
      <c r="Y273" s="1">
        <f t="shared" si="44"/>
        <v>7.9336799999999998</v>
      </c>
      <c r="Z273" s="7">
        <f t="shared" si="39"/>
        <v>2289.5290800000012</v>
      </c>
      <c r="AA273">
        <v>4</v>
      </c>
    </row>
    <row r="274" spans="1:27">
      <c r="A274" s="42">
        <v>-80.798888888888897</v>
      </c>
      <c r="B274" s="42">
        <v>46.625</v>
      </c>
      <c r="C274" s="43">
        <v>348</v>
      </c>
      <c r="D274">
        <v>6068150</v>
      </c>
      <c r="E274">
        <v>1982</v>
      </c>
      <c r="F274">
        <v>9</v>
      </c>
      <c r="G274">
        <v>29</v>
      </c>
      <c r="H274" s="41">
        <v>18.2</v>
      </c>
      <c r="I274" s="41">
        <v>6.9</v>
      </c>
      <c r="J274" s="41">
        <v>0</v>
      </c>
      <c r="K274" s="1">
        <f t="shared" si="48"/>
        <v>12.55</v>
      </c>
      <c r="L274" s="68">
        <f t="shared" si="41"/>
        <v>272</v>
      </c>
      <c r="O274" s="61"/>
      <c r="P274" s="17"/>
      <c r="Q274" s="1">
        <f t="shared" si="49"/>
        <v>11.430000000000001</v>
      </c>
      <c r="R274" s="1">
        <f t="shared" si="50"/>
        <v>11.2</v>
      </c>
      <c r="S274" s="1">
        <f t="shared" si="40"/>
        <v>7.5500000000000007</v>
      </c>
      <c r="T274" s="7">
        <f t="shared" si="46"/>
        <v>1528.9000000000005</v>
      </c>
      <c r="U274" s="1">
        <f t="shared" si="45"/>
        <v>7.5500000000000007</v>
      </c>
      <c r="V274" s="7">
        <f t="shared" si="47"/>
        <v>1481.9500000000005</v>
      </c>
      <c r="W274" s="1">
        <f t="shared" si="42"/>
        <v>21.657839999999997</v>
      </c>
      <c r="X274" s="1">
        <f t="shared" si="43"/>
        <v>4.4279999999999999</v>
      </c>
      <c r="Y274" s="1">
        <f t="shared" si="44"/>
        <v>13.042919999999999</v>
      </c>
      <c r="Z274" s="7">
        <f t="shared" si="39"/>
        <v>2302.572000000001</v>
      </c>
      <c r="AA274">
        <v>17</v>
      </c>
    </row>
    <row r="275" spans="1:27">
      <c r="A275" s="42">
        <v>-80.798888888888897</v>
      </c>
      <c r="B275" s="42">
        <v>46.625</v>
      </c>
      <c r="C275" s="43">
        <v>348</v>
      </c>
      <c r="D275">
        <v>6068150</v>
      </c>
      <c r="E275">
        <v>1982</v>
      </c>
      <c r="F275">
        <v>9</v>
      </c>
      <c r="G275">
        <v>30</v>
      </c>
      <c r="H275" s="41">
        <v>22.1</v>
      </c>
      <c r="I275" s="41">
        <v>12.2</v>
      </c>
      <c r="J275" s="41">
        <v>0</v>
      </c>
      <c r="K275" s="1">
        <f t="shared" si="48"/>
        <v>17.149999999999999</v>
      </c>
      <c r="L275" s="68">
        <f t="shared" si="41"/>
        <v>273</v>
      </c>
      <c r="O275" s="61"/>
      <c r="P275" s="17"/>
      <c r="Q275" s="1">
        <f t="shared" si="49"/>
        <v>13</v>
      </c>
      <c r="R275" s="1">
        <f t="shared" si="50"/>
        <v>11.993749999999999</v>
      </c>
      <c r="S275" s="1">
        <f t="shared" si="40"/>
        <v>12.149999999999999</v>
      </c>
      <c r="T275" s="7">
        <f t="shared" si="46"/>
        <v>1541.0500000000006</v>
      </c>
      <c r="U275" s="1">
        <f t="shared" si="45"/>
        <v>12.149999999999999</v>
      </c>
      <c r="V275" s="7">
        <f t="shared" si="47"/>
        <v>1494.1000000000006</v>
      </c>
      <c r="W275" s="1">
        <f t="shared" si="42"/>
        <v>27.994560000000003</v>
      </c>
      <c r="X275" s="1">
        <f t="shared" si="43"/>
        <v>13.967999999999998</v>
      </c>
      <c r="Y275" s="1">
        <f t="shared" si="44"/>
        <v>20.981280000000002</v>
      </c>
      <c r="Z275" s="7">
        <f t="shared" si="39"/>
        <v>2323.553280000001</v>
      </c>
      <c r="AA275">
        <v>20</v>
      </c>
    </row>
    <row r="276" spans="1:27">
      <c r="A276" s="42">
        <v>-80.798888888888897</v>
      </c>
      <c r="B276" s="42">
        <v>46.625</v>
      </c>
      <c r="C276" s="43">
        <v>348</v>
      </c>
      <c r="D276">
        <v>6068150</v>
      </c>
      <c r="E276">
        <v>1982</v>
      </c>
      <c r="F276">
        <v>10</v>
      </c>
      <c r="G276">
        <v>1</v>
      </c>
      <c r="H276" s="41">
        <v>14.2</v>
      </c>
      <c r="I276" s="41">
        <v>3.2</v>
      </c>
      <c r="J276" s="41">
        <v>0.2</v>
      </c>
      <c r="K276" s="1">
        <f t="shared" si="48"/>
        <v>8.6999999999999993</v>
      </c>
      <c r="L276" s="68">
        <f t="shared" si="41"/>
        <v>274</v>
      </c>
      <c r="O276" s="61"/>
      <c r="P276" s="17"/>
      <c r="Q276" s="1">
        <f t="shared" si="49"/>
        <v>12.220000000000002</v>
      </c>
      <c r="R276" s="1">
        <f t="shared" si="50"/>
        <v>11.518749999999997</v>
      </c>
      <c r="S276" s="1">
        <f t="shared" si="40"/>
        <v>3.6999999999999993</v>
      </c>
      <c r="T276" s="7">
        <f t="shared" si="46"/>
        <v>1544.7500000000007</v>
      </c>
      <c r="U276" s="1">
        <f t="shared" si="45"/>
        <v>3.6999999999999993</v>
      </c>
      <c r="V276" s="7">
        <f t="shared" si="47"/>
        <v>1497.8000000000006</v>
      </c>
      <c r="W276" s="1">
        <f t="shared" si="42"/>
        <v>12.504239999999998</v>
      </c>
      <c r="X276" s="1">
        <f t="shared" si="43"/>
        <v>0</v>
      </c>
      <c r="Y276" s="1">
        <f t="shared" si="44"/>
        <v>6.2521199999999988</v>
      </c>
      <c r="Z276" s="7">
        <f t="shared" si="39"/>
        <v>2329.8054000000011</v>
      </c>
      <c r="AA276">
        <v>10</v>
      </c>
    </row>
    <row r="277" spans="1:27">
      <c r="A277" s="42">
        <v>-80.798888888888897</v>
      </c>
      <c r="B277" s="42">
        <v>46.625</v>
      </c>
      <c r="C277" s="43">
        <v>348</v>
      </c>
      <c r="D277">
        <v>6068150</v>
      </c>
      <c r="E277">
        <v>1982</v>
      </c>
      <c r="F277">
        <v>10</v>
      </c>
      <c r="G277">
        <v>2</v>
      </c>
      <c r="H277" s="41">
        <v>13.6</v>
      </c>
      <c r="I277" s="41">
        <v>2.6</v>
      </c>
      <c r="J277" s="41">
        <v>0</v>
      </c>
      <c r="K277" s="1">
        <f t="shared" si="48"/>
        <v>8.1</v>
      </c>
      <c r="L277" s="68">
        <f t="shared" si="41"/>
        <v>275</v>
      </c>
      <c r="O277" s="61"/>
      <c r="P277" s="17"/>
      <c r="Q277" s="1">
        <f t="shared" si="49"/>
        <v>11.379999999999999</v>
      </c>
      <c r="R277" s="1">
        <f t="shared" si="50"/>
        <v>11.387499999999998</v>
      </c>
      <c r="S277" s="1">
        <f t="shared" si="40"/>
        <v>3.0999999999999996</v>
      </c>
      <c r="T277" s="7">
        <f t="shared" si="46"/>
        <v>1547.8500000000006</v>
      </c>
      <c r="U277" s="1">
        <f t="shared" si="45"/>
        <v>3.0999999999999996</v>
      </c>
      <c r="V277" s="7">
        <f t="shared" si="47"/>
        <v>1500.9000000000005</v>
      </c>
      <c r="W277" s="1">
        <f t="shared" si="42"/>
        <v>10.89936</v>
      </c>
      <c r="X277" s="1">
        <f t="shared" si="43"/>
        <v>0</v>
      </c>
      <c r="Y277" s="1">
        <f t="shared" si="44"/>
        <v>5.4496799999999999</v>
      </c>
      <c r="Z277" s="7">
        <f t="shared" si="39"/>
        <v>2335.2550800000013</v>
      </c>
      <c r="AA277">
        <v>9</v>
      </c>
    </row>
    <row r="278" spans="1:27">
      <c r="A278" s="42">
        <v>-80.798888888888897</v>
      </c>
      <c r="B278" s="42">
        <v>46.625</v>
      </c>
      <c r="C278" s="43">
        <v>348</v>
      </c>
      <c r="D278">
        <v>6068150</v>
      </c>
      <c r="E278">
        <v>1982</v>
      </c>
      <c r="F278">
        <v>10</v>
      </c>
      <c r="G278">
        <v>3</v>
      </c>
      <c r="H278" s="41">
        <v>19</v>
      </c>
      <c r="I278" s="41">
        <v>7.5</v>
      </c>
      <c r="J278" s="41">
        <v>3.8</v>
      </c>
      <c r="K278" s="1">
        <f t="shared" si="48"/>
        <v>13.25</v>
      </c>
      <c r="L278" s="68">
        <f t="shared" si="41"/>
        <v>276</v>
      </c>
      <c r="O278" s="61"/>
      <c r="P278" s="17"/>
      <c r="Q278" s="1">
        <f t="shared" si="49"/>
        <v>11.95</v>
      </c>
      <c r="R278" s="1">
        <f t="shared" si="50"/>
        <v>11.881249999999998</v>
      </c>
      <c r="S278" s="1">
        <f t="shared" si="40"/>
        <v>8.25</v>
      </c>
      <c r="T278" s="7">
        <f t="shared" si="46"/>
        <v>1556.1000000000006</v>
      </c>
      <c r="U278" s="1">
        <f t="shared" si="45"/>
        <v>8.25</v>
      </c>
      <c r="V278" s="7">
        <f t="shared" si="47"/>
        <v>1509.1500000000005</v>
      </c>
      <c r="W278" s="1">
        <f t="shared" si="42"/>
        <v>23.165999999999997</v>
      </c>
      <c r="X278" s="1">
        <f t="shared" si="43"/>
        <v>5.5079999999999991</v>
      </c>
      <c r="Y278" s="1">
        <f t="shared" si="44"/>
        <v>14.336999999999998</v>
      </c>
      <c r="Z278" s="7">
        <f t="shared" si="39"/>
        <v>2349.5920800000013</v>
      </c>
      <c r="AA278">
        <v>17</v>
      </c>
    </row>
    <row r="279" spans="1:27">
      <c r="A279" s="42">
        <v>-80.798888888888897</v>
      </c>
      <c r="B279" s="42">
        <v>46.625</v>
      </c>
      <c r="C279" s="43">
        <v>348</v>
      </c>
      <c r="D279">
        <v>6068150</v>
      </c>
      <c r="E279">
        <v>1982</v>
      </c>
      <c r="F279">
        <v>10</v>
      </c>
      <c r="G279">
        <v>4</v>
      </c>
      <c r="H279" s="41">
        <v>15.5</v>
      </c>
      <c r="I279" s="41">
        <v>5.7</v>
      </c>
      <c r="J279" s="41">
        <v>0</v>
      </c>
      <c r="K279" s="1">
        <f t="shared" si="48"/>
        <v>10.6</v>
      </c>
      <c r="L279" s="68">
        <f t="shared" si="41"/>
        <v>277</v>
      </c>
      <c r="O279" s="61"/>
      <c r="P279" s="17"/>
      <c r="Q279" s="1">
        <f t="shared" si="49"/>
        <v>11.559999999999999</v>
      </c>
      <c r="R279" s="1">
        <f t="shared" si="50"/>
        <v>11.631250000000001</v>
      </c>
      <c r="S279" s="1">
        <f t="shared" si="40"/>
        <v>5.6</v>
      </c>
      <c r="T279" s="7">
        <f t="shared" si="46"/>
        <v>1561.7000000000005</v>
      </c>
      <c r="U279" s="1">
        <f t="shared" si="45"/>
        <v>5.6</v>
      </c>
      <c r="V279" s="7">
        <f t="shared" si="47"/>
        <v>1514.7500000000005</v>
      </c>
      <c r="W279" s="1">
        <f t="shared" si="42"/>
        <v>15.774000000000001</v>
      </c>
      <c r="X279" s="1">
        <f t="shared" si="43"/>
        <v>2.2679999999999998</v>
      </c>
      <c r="Y279" s="1">
        <f t="shared" si="44"/>
        <v>9.0210000000000008</v>
      </c>
      <c r="Z279" s="7">
        <f t="shared" si="39"/>
        <v>2358.6130800000014</v>
      </c>
      <c r="AA279">
        <v>10</v>
      </c>
    </row>
    <row r="280" spans="1:27">
      <c r="A280" s="42">
        <v>-80.798888888888897</v>
      </c>
      <c r="B280" s="42">
        <v>46.625</v>
      </c>
      <c r="C280" s="43">
        <v>348</v>
      </c>
      <c r="D280">
        <v>6068150</v>
      </c>
      <c r="E280">
        <v>1982</v>
      </c>
      <c r="F280">
        <v>10</v>
      </c>
      <c r="G280">
        <v>5</v>
      </c>
      <c r="H280" s="41">
        <v>20.2</v>
      </c>
      <c r="I280" s="41">
        <v>6.4</v>
      </c>
      <c r="J280" s="41">
        <v>0</v>
      </c>
      <c r="K280" s="1">
        <f t="shared" si="48"/>
        <v>13.3</v>
      </c>
      <c r="L280" s="68">
        <f t="shared" si="41"/>
        <v>278</v>
      </c>
      <c r="O280" s="61"/>
      <c r="P280" s="17"/>
      <c r="Q280" s="1">
        <f t="shared" si="49"/>
        <v>10.790000000000001</v>
      </c>
      <c r="R280" s="1">
        <f t="shared" si="50"/>
        <v>11.75625</v>
      </c>
      <c r="S280" s="1">
        <f t="shared" si="40"/>
        <v>8.3000000000000007</v>
      </c>
      <c r="T280" s="7">
        <f t="shared" si="46"/>
        <v>1570.0000000000005</v>
      </c>
      <c r="U280" s="1">
        <f t="shared" si="45"/>
        <v>8.3000000000000007</v>
      </c>
      <c r="V280" s="7">
        <f t="shared" si="47"/>
        <v>1523.0500000000004</v>
      </c>
      <c r="W280" s="1">
        <f t="shared" si="42"/>
        <v>25.226640000000003</v>
      </c>
      <c r="X280" s="1">
        <f t="shared" si="43"/>
        <v>3.528</v>
      </c>
      <c r="Y280" s="1">
        <f t="shared" si="44"/>
        <v>14.377320000000001</v>
      </c>
      <c r="Z280" s="7">
        <f t="shared" si="39"/>
        <v>2372.9904000000015</v>
      </c>
      <c r="AA280">
        <v>22</v>
      </c>
    </row>
    <row r="281" spans="1:27">
      <c r="A281" s="42">
        <v>-80.798888888888897</v>
      </c>
      <c r="B281" s="42">
        <v>46.625</v>
      </c>
      <c r="C281" s="43">
        <v>348</v>
      </c>
      <c r="D281">
        <v>6068150</v>
      </c>
      <c r="E281">
        <v>1982</v>
      </c>
      <c r="F281">
        <v>10</v>
      </c>
      <c r="G281">
        <v>6</v>
      </c>
      <c r="H281" s="41">
        <v>11.7</v>
      </c>
      <c r="I281" s="41">
        <v>8.8000000000000007</v>
      </c>
      <c r="J281" s="41">
        <v>7.8</v>
      </c>
      <c r="K281" s="1">
        <f t="shared" si="48"/>
        <v>10.25</v>
      </c>
      <c r="L281" s="68">
        <f t="shared" si="41"/>
        <v>279</v>
      </c>
      <c r="O281" s="61"/>
      <c r="P281" s="17"/>
      <c r="Q281" s="1">
        <f t="shared" si="49"/>
        <v>11.100000000000001</v>
      </c>
      <c r="R281" s="1">
        <f t="shared" si="50"/>
        <v>11.737499999999999</v>
      </c>
      <c r="S281" s="1">
        <f t="shared" si="40"/>
        <v>5.25</v>
      </c>
      <c r="T281" s="7">
        <f t="shared" si="46"/>
        <v>1575.2500000000005</v>
      </c>
      <c r="U281" s="1">
        <f t="shared" si="45"/>
        <v>5.25</v>
      </c>
      <c r="V281" s="7">
        <f t="shared" si="47"/>
        <v>1528.3000000000004</v>
      </c>
      <c r="W281" s="1">
        <f t="shared" si="42"/>
        <v>5.4182399999999982</v>
      </c>
      <c r="X281" s="1">
        <f t="shared" si="43"/>
        <v>7.8480000000000008</v>
      </c>
      <c r="Y281" s="1">
        <f t="shared" si="44"/>
        <v>6.6331199999999999</v>
      </c>
      <c r="Z281" s="7">
        <f t="shared" si="39"/>
        <v>2379.6235200000015</v>
      </c>
      <c r="AA281">
        <v>0</v>
      </c>
    </row>
    <row r="282" spans="1:27">
      <c r="A282" s="42">
        <v>-80.798888888888897</v>
      </c>
      <c r="B282" s="42">
        <v>46.625</v>
      </c>
      <c r="C282" s="43">
        <v>348</v>
      </c>
      <c r="D282">
        <v>6068150</v>
      </c>
      <c r="E282">
        <v>1982</v>
      </c>
      <c r="F282">
        <v>10</v>
      </c>
      <c r="G282">
        <v>7</v>
      </c>
      <c r="H282" s="41">
        <v>15.3</v>
      </c>
      <c r="I282" s="41">
        <v>8.9</v>
      </c>
      <c r="J282" s="41">
        <v>38</v>
      </c>
      <c r="K282" s="1">
        <f t="shared" si="48"/>
        <v>12.100000000000001</v>
      </c>
      <c r="L282" s="68">
        <f t="shared" si="41"/>
        <v>280</v>
      </c>
      <c r="O282" s="61"/>
      <c r="P282" s="17"/>
      <c r="Q282" s="1">
        <f t="shared" si="49"/>
        <v>11.900000000000002</v>
      </c>
      <c r="R282" s="1">
        <f t="shared" si="50"/>
        <v>11.68125</v>
      </c>
      <c r="S282" s="1">
        <f t="shared" si="40"/>
        <v>7.1000000000000014</v>
      </c>
      <c r="T282" s="7">
        <f t="shared" si="46"/>
        <v>1582.3500000000004</v>
      </c>
      <c r="U282" s="1">
        <f t="shared" si="45"/>
        <v>7.1000000000000014</v>
      </c>
      <c r="V282" s="7">
        <f t="shared" si="47"/>
        <v>1535.4000000000003</v>
      </c>
      <c r="W282" s="1">
        <f t="shared" si="42"/>
        <v>15.289440000000004</v>
      </c>
      <c r="X282" s="1">
        <f t="shared" si="43"/>
        <v>8.0280000000000005</v>
      </c>
      <c r="Y282" s="1">
        <f t="shared" si="44"/>
        <v>11.658720000000002</v>
      </c>
      <c r="Z282" s="7">
        <f t="shared" ref="Z282:Z345" si="51">(Z281+Y282)</f>
        <v>2391.2822400000014</v>
      </c>
      <c r="AA282">
        <v>4</v>
      </c>
    </row>
    <row r="283" spans="1:27">
      <c r="A283" s="42">
        <v>-80.798888888888897</v>
      </c>
      <c r="B283" s="42">
        <v>46.625</v>
      </c>
      <c r="C283" s="43">
        <v>348</v>
      </c>
      <c r="D283">
        <v>6068150</v>
      </c>
      <c r="E283">
        <v>1982</v>
      </c>
      <c r="F283">
        <v>10</v>
      </c>
      <c r="G283">
        <v>8</v>
      </c>
      <c r="H283" s="41">
        <v>13.1</v>
      </c>
      <c r="I283" s="41">
        <v>7.5</v>
      </c>
      <c r="J283" s="41">
        <v>9.1999999999999993</v>
      </c>
      <c r="K283" s="1">
        <f t="shared" si="48"/>
        <v>10.3</v>
      </c>
      <c r="L283" s="68">
        <f t="shared" si="41"/>
        <v>281</v>
      </c>
      <c r="O283" s="61"/>
      <c r="P283" s="17"/>
      <c r="Q283" s="1">
        <f t="shared" si="49"/>
        <v>11.309999999999999</v>
      </c>
      <c r="R283" s="1">
        <f t="shared" si="50"/>
        <v>10.825000000000001</v>
      </c>
      <c r="S283" s="1">
        <f t="shared" si="40"/>
        <v>5.3000000000000007</v>
      </c>
      <c r="T283" s="7">
        <f t="shared" si="46"/>
        <v>1587.6500000000003</v>
      </c>
      <c r="U283" s="1">
        <f t="shared" si="45"/>
        <v>5.3000000000000007</v>
      </c>
      <c r="V283" s="7">
        <f t="shared" si="47"/>
        <v>1540.7000000000003</v>
      </c>
      <c r="W283" s="1">
        <f t="shared" si="42"/>
        <v>9.5157599999999984</v>
      </c>
      <c r="X283" s="1">
        <f t="shared" si="43"/>
        <v>5.5079999999999991</v>
      </c>
      <c r="Y283" s="1">
        <f t="shared" si="44"/>
        <v>7.5118799999999988</v>
      </c>
      <c r="Z283" s="7">
        <f t="shared" si="51"/>
        <v>2398.7941200000014</v>
      </c>
      <c r="AA283">
        <v>0</v>
      </c>
    </row>
    <row r="284" spans="1:27">
      <c r="A284" s="42">
        <v>-80.798888888888897</v>
      </c>
      <c r="B284" s="42">
        <v>46.625</v>
      </c>
      <c r="C284" s="43">
        <v>348</v>
      </c>
      <c r="D284">
        <v>6068150</v>
      </c>
      <c r="E284">
        <v>1982</v>
      </c>
      <c r="F284">
        <v>10</v>
      </c>
      <c r="G284">
        <v>9</v>
      </c>
      <c r="H284" s="41">
        <v>10.4</v>
      </c>
      <c r="I284" s="41">
        <v>7.2</v>
      </c>
      <c r="J284" s="41">
        <v>0</v>
      </c>
      <c r="K284" s="1">
        <f t="shared" si="48"/>
        <v>8.8000000000000007</v>
      </c>
      <c r="L284" s="68">
        <f t="shared" si="41"/>
        <v>282</v>
      </c>
      <c r="O284" s="61"/>
      <c r="P284" s="17"/>
      <c r="Q284" s="1">
        <f t="shared" si="49"/>
        <v>10.95</v>
      </c>
      <c r="R284" s="1">
        <f t="shared" si="50"/>
        <v>10.8375</v>
      </c>
      <c r="S284" s="1">
        <f t="shared" si="40"/>
        <v>3.8000000000000007</v>
      </c>
      <c r="T284" s="7">
        <f t="shared" si="46"/>
        <v>1591.4500000000003</v>
      </c>
      <c r="U284" s="1">
        <f t="shared" si="45"/>
        <v>3.8000000000000007</v>
      </c>
      <c r="V284" s="7">
        <f t="shared" si="47"/>
        <v>1544.5000000000002</v>
      </c>
      <c r="W284" s="1">
        <f t="shared" si="42"/>
        <v>1.3185600000000011</v>
      </c>
      <c r="X284" s="1">
        <f t="shared" si="43"/>
        <v>4.968</v>
      </c>
      <c r="Y284" s="1">
        <f t="shared" si="44"/>
        <v>3.1432800000000007</v>
      </c>
      <c r="Z284" s="7">
        <f t="shared" si="51"/>
        <v>2401.9374000000012</v>
      </c>
      <c r="AA284">
        <v>0</v>
      </c>
    </row>
    <row r="285" spans="1:27">
      <c r="A285" s="42">
        <v>-80.798888888888897</v>
      </c>
      <c r="B285" s="42">
        <v>46.625</v>
      </c>
      <c r="C285" s="43">
        <v>348</v>
      </c>
      <c r="D285">
        <v>6068150</v>
      </c>
      <c r="E285">
        <v>1982</v>
      </c>
      <c r="F285">
        <v>10</v>
      </c>
      <c r="G285">
        <v>10</v>
      </c>
      <c r="H285" s="41">
        <v>14</v>
      </c>
      <c r="I285" s="41">
        <v>7.4</v>
      </c>
      <c r="J285" s="41">
        <v>0.2</v>
      </c>
      <c r="K285" s="1">
        <f t="shared" si="48"/>
        <v>10.7</v>
      </c>
      <c r="L285" s="68">
        <f t="shared" si="41"/>
        <v>283</v>
      </c>
      <c r="O285" s="61"/>
      <c r="P285" s="17"/>
      <c r="Q285" s="1">
        <f t="shared" si="49"/>
        <v>10.430000000000001</v>
      </c>
      <c r="R285" s="1">
        <f t="shared" si="50"/>
        <v>11.162500000000001</v>
      </c>
      <c r="S285" s="1">
        <f t="shared" si="40"/>
        <v>5.6999999999999993</v>
      </c>
      <c r="T285" s="7">
        <f t="shared" si="46"/>
        <v>1597.1500000000003</v>
      </c>
      <c r="U285" s="1">
        <f t="shared" si="45"/>
        <v>5.6999999999999993</v>
      </c>
      <c r="V285" s="7">
        <f t="shared" si="47"/>
        <v>1550.2000000000003</v>
      </c>
      <c r="W285" s="1">
        <f t="shared" si="42"/>
        <v>11.976000000000001</v>
      </c>
      <c r="X285" s="1">
        <f t="shared" si="43"/>
        <v>5.3280000000000003</v>
      </c>
      <c r="Y285" s="1">
        <f t="shared" si="44"/>
        <v>8.652000000000001</v>
      </c>
      <c r="Z285" s="7">
        <f t="shared" si="51"/>
        <v>2410.5894000000012</v>
      </c>
      <c r="AA285">
        <v>1</v>
      </c>
    </row>
    <row r="286" spans="1:27">
      <c r="A286" s="42">
        <v>-80.798888888888897</v>
      </c>
      <c r="B286" s="42">
        <v>46.625</v>
      </c>
      <c r="C286" s="43">
        <v>348</v>
      </c>
      <c r="D286">
        <v>6068150</v>
      </c>
      <c r="E286">
        <v>1982</v>
      </c>
      <c r="F286">
        <v>10</v>
      </c>
      <c r="G286">
        <v>11</v>
      </c>
      <c r="H286" s="41">
        <v>9.8000000000000007</v>
      </c>
      <c r="I286" s="41">
        <v>5.5</v>
      </c>
      <c r="J286" s="41">
        <v>1.2</v>
      </c>
      <c r="K286" s="1">
        <f t="shared" si="48"/>
        <v>7.65</v>
      </c>
      <c r="L286" s="68">
        <f t="shared" si="41"/>
        <v>284</v>
      </c>
      <c r="O286" s="61"/>
      <c r="P286" s="17"/>
      <c r="Q286" s="1">
        <f t="shared" si="49"/>
        <v>9.91</v>
      </c>
      <c r="R286" s="1">
        <f t="shared" si="50"/>
        <v>10.4625</v>
      </c>
      <c r="S286" s="1">
        <f t="shared" si="40"/>
        <v>2.6500000000000004</v>
      </c>
      <c r="T286" s="7">
        <f t="shared" si="46"/>
        <v>1599.8000000000004</v>
      </c>
      <c r="U286" s="1">
        <f t="shared" si="45"/>
        <v>2.6500000000000004</v>
      </c>
      <c r="V286" s="7">
        <f t="shared" si="47"/>
        <v>1552.8500000000004</v>
      </c>
      <c r="W286" s="1">
        <f t="shared" si="42"/>
        <v>0</v>
      </c>
      <c r="X286" s="1">
        <f t="shared" si="43"/>
        <v>1.9079999999999993</v>
      </c>
      <c r="Y286" s="1">
        <f t="shared" si="44"/>
        <v>0.95399999999999963</v>
      </c>
      <c r="Z286" s="7">
        <f t="shared" si="51"/>
        <v>2411.5434000000014</v>
      </c>
      <c r="AA286">
        <v>0</v>
      </c>
    </row>
    <row r="287" spans="1:27">
      <c r="A287" s="42">
        <v>-80.798888888888897</v>
      </c>
      <c r="B287" s="42">
        <v>46.625</v>
      </c>
      <c r="C287" s="43">
        <v>348</v>
      </c>
      <c r="D287">
        <v>6068150</v>
      </c>
      <c r="E287">
        <v>1982</v>
      </c>
      <c r="F287">
        <v>10</v>
      </c>
      <c r="G287">
        <v>12</v>
      </c>
      <c r="H287" s="41">
        <v>13</v>
      </c>
      <c r="I287" s="41">
        <v>7.9</v>
      </c>
      <c r="J287" s="41">
        <v>1.3</v>
      </c>
      <c r="K287" s="1">
        <f t="shared" si="48"/>
        <v>10.45</v>
      </c>
      <c r="L287" s="68">
        <f t="shared" si="41"/>
        <v>285</v>
      </c>
      <c r="O287" s="61"/>
      <c r="P287" s="17"/>
      <c r="Q287" s="1">
        <f t="shared" si="49"/>
        <v>9.5800000000000018</v>
      </c>
      <c r="R287" s="44">
        <f t="shared" si="50"/>
        <v>10.443750000000001</v>
      </c>
      <c r="S287" s="1">
        <f t="shared" si="40"/>
        <v>5.4499999999999993</v>
      </c>
      <c r="T287" s="7">
        <f t="shared" si="46"/>
        <v>1605.2500000000005</v>
      </c>
      <c r="U287" s="1">
        <f t="shared" si="45"/>
        <v>5.4499999999999993</v>
      </c>
      <c r="V287" s="7">
        <f t="shared" si="47"/>
        <v>1558.3000000000004</v>
      </c>
      <c r="W287" s="1">
        <f t="shared" si="42"/>
        <v>9.234</v>
      </c>
      <c r="X287" s="1">
        <f t="shared" si="43"/>
        <v>6.2279999999999998</v>
      </c>
      <c r="Y287" s="1">
        <f t="shared" si="44"/>
        <v>7.7309999999999999</v>
      </c>
      <c r="Z287" s="7">
        <f t="shared" si="51"/>
        <v>2419.2744000000016</v>
      </c>
      <c r="AA287">
        <v>0</v>
      </c>
    </row>
    <row r="288" spans="1:27">
      <c r="A288" s="42">
        <v>-80.798888888888897</v>
      </c>
      <c r="B288" s="42">
        <v>46.625</v>
      </c>
      <c r="C288" s="43">
        <v>348</v>
      </c>
      <c r="D288">
        <v>6068150</v>
      </c>
      <c r="E288">
        <v>1982</v>
      </c>
      <c r="F288">
        <v>10</v>
      </c>
      <c r="G288">
        <v>13</v>
      </c>
      <c r="H288" s="41">
        <v>12.1</v>
      </c>
      <c r="I288" s="41">
        <v>6.7</v>
      </c>
      <c r="J288" s="41">
        <v>0.6</v>
      </c>
      <c r="K288" s="1">
        <f t="shared" si="48"/>
        <v>9.4</v>
      </c>
      <c r="L288" s="68">
        <f t="shared" si="41"/>
        <v>286</v>
      </c>
      <c r="O288" s="61"/>
      <c r="P288" s="17"/>
      <c r="Q288" s="1">
        <f t="shared" si="49"/>
        <v>9.4</v>
      </c>
      <c r="R288" s="1">
        <f t="shared" si="50"/>
        <v>9.9562500000000007</v>
      </c>
      <c r="S288" s="1">
        <f t="shared" si="40"/>
        <v>4.4000000000000004</v>
      </c>
      <c r="T288" s="7">
        <f t="shared" si="46"/>
        <v>1609.6500000000005</v>
      </c>
      <c r="U288" s="1">
        <f t="shared" si="45"/>
        <v>4.4000000000000004</v>
      </c>
      <c r="V288" s="7">
        <f t="shared" si="47"/>
        <v>1562.7000000000005</v>
      </c>
      <c r="W288" s="1">
        <f t="shared" si="42"/>
        <v>6.6225599999999982</v>
      </c>
      <c r="X288" s="1">
        <f t="shared" si="43"/>
        <v>4.0679999999999996</v>
      </c>
      <c r="Y288" s="1">
        <f t="shared" si="44"/>
        <v>5.3452799999999989</v>
      </c>
      <c r="Z288" s="7">
        <f t="shared" si="51"/>
        <v>2424.6196800000016</v>
      </c>
      <c r="AA288">
        <v>0</v>
      </c>
    </row>
    <row r="289" spans="1:27">
      <c r="A289" s="42">
        <v>-80.798888888888897</v>
      </c>
      <c r="B289" s="42">
        <v>46.625</v>
      </c>
      <c r="C289" s="43">
        <v>348</v>
      </c>
      <c r="D289">
        <v>6068150</v>
      </c>
      <c r="E289">
        <v>1982</v>
      </c>
      <c r="F289">
        <v>10</v>
      </c>
      <c r="G289">
        <v>14</v>
      </c>
      <c r="H289" s="41">
        <v>8.5</v>
      </c>
      <c r="I289" s="41">
        <v>5.2</v>
      </c>
      <c r="J289" s="41">
        <v>8.1999999999999993</v>
      </c>
      <c r="K289" s="1">
        <f t="shared" si="48"/>
        <v>6.85</v>
      </c>
      <c r="L289" s="68">
        <f t="shared" si="41"/>
        <v>287</v>
      </c>
      <c r="O289" s="61"/>
      <c r="P289" s="17"/>
      <c r="Q289" s="1">
        <f t="shared" si="49"/>
        <v>9.0100000000000016</v>
      </c>
      <c r="R289" s="1">
        <f t="shared" si="50"/>
        <v>9.53125</v>
      </c>
      <c r="S289" s="1">
        <f t="shared" si="40"/>
        <v>1.8499999999999996</v>
      </c>
      <c r="T289" s="7">
        <f t="shared" si="46"/>
        <v>1611.5000000000005</v>
      </c>
      <c r="U289" s="1">
        <f t="shared" si="45"/>
        <v>1.8499999999999996</v>
      </c>
      <c r="V289" s="7">
        <f t="shared" si="47"/>
        <v>1564.5500000000004</v>
      </c>
      <c r="W289" s="1">
        <f t="shared" si="42"/>
        <v>0</v>
      </c>
      <c r="X289" s="1">
        <f t="shared" si="43"/>
        <v>1.3679999999999997</v>
      </c>
      <c r="Y289" s="1">
        <f t="shared" si="44"/>
        <v>0.68399999999999983</v>
      </c>
      <c r="Z289" s="7">
        <f t="shared" si="51"/>
        <v>2425.3036800000018</v>
      </c>
      <c r="AA289">
        <v>0</v>
      </c>
    </row>
    <row r="290" spans="1:27">
      <c r="A290" s="42">
        <v>-80.798888888888897</v>
      </c>
      <c r="B290" s="42">
        <v>46.625</v>
      </c>
      <c r="C290" s="43">
        <v>348</v>
      </c>
      <c r="D290">
        <v>6068150</v>
      </c>
      <c r="E290">
        <v>1982</v>
      </c>
      <c r="F290" s="38">
        <v>10</v>
      </c>
      <c r="G290" s="38">
        <v>15</v>
      </c>
      <c r="H290" s="41">
        <v>6</v>
      </c>
      <c r="I290" s="41">
        <v>0</v>
      </c>
      <c r="J290" s="41">
        <v>1.1000000000000001</v>
      </c>
      <c r="K290" s="1">
        <f t="shared" si="48"/>
        <v>3</v>
      </c>
      <c r="L290" s="68">
        <f t="shared" si="41"/>
        <v>288</v>
      </c>
      <c r="O290" s="61"/>
      <c r="P290" s="17"/>
      <c r="Q290" s="1">
        <f t="shared" si="49"/>
        <v>7.4700000000000006</v>
      </c>
      <c r="R290" s="1">
        <f t="shared" si="50"/>
        <v>8.3937500000000007</v>
      </c>
      <c r="S290" s="21">
        <v>0</v>
      </c>
      <c r="T290" s="7">
        <f t="shared" si="46"/>
        <v>1611.5000000000005</v>
      </c>
      <c r="U290" s="21">
        <v>0</v>
      </c>
      <c r="V290" s="7">
        <f t="shared" si="47"/>
        <v>1564.5500000000004</v>
      </c>
      <c r="W290" s="1">
        <f t="shared" si="42"/>
        <v>0</v>
      </c>
      <c r="X290" s="1">
        <f t="shared" si="43"/>
        <v>0</v>
      </c>
      <c r="Y290" s="1">
        <f t="shared" si="44"/>
        <v>0</v>
      </c>
      <c r="Z290" s="7">
        <f t="shared" si="51"/>
        <v>2425.3036800000018</v>
      </c>
      <c r="AA290">
        <v>0</v>
      </c>
    </row>
    <row r="291" spans="1:27">
      <c r="A291" s="42">
        <v>-80.798888888888897</v>
      </c>
      <c r="B291" s="42">
        <v>46.625</v>
      </c>
      <c r="C291" s="43">
        <v>348</v>
      </c>
      <c r="D291">
        <v>6068150</v>
      </c>
      <c r="E291">
        <v>1982</v>
      </c>
      <c r="F291">
        <v>10</v>
      </c>
      <c r="G291">
        <v>16</v>
      </c>
      <c r="H291" s="41">
        <v>4.4000000000000004</v>
      </c>
      <c r="I291" s="41">
        <v>-1</v>
      </c>
      <c r="J291" s="41">
        <v>0.6</v>
      </c>
      <c r="K291" s="1">
        <f t="shared" si="48"/>
        <v>1.7000000000000002</v>
      </c>
      <c r="L291" s="68">
        <f t="shared" si="41"/>
        <v>289</v>
      </c>
      <c r="O291" s="61"/>
      <c r="P291" s="17"/>
      <c r="Q291" s="1">
        <f t="shared" si="49"/>
        <v>6.28</v>
      </c>
      <c r="R291" s="1">
        <f t="shared" si="50"/>
        <v>7.3187500000000005</v>
      </c>
      <c r="S291" s="21">
        <v>0</v>
      </c>
      <c r="T291" s="7">
        <f t="shared" si="46"/>
        <v>1611.5000000000005</v>
      </c>
      <c r="U291" s="21">
        <v>0</v>
      </c>
      <c r="V291" s="7">
        <f t="shared" si="47"/>
        <v>1564.5500000000004</v>
      </c>
      <c r="W291" s="1">
        <f t="shared" si="42"/>
        <v>0</v>
      </c>
      <c r="X291" s="1">
        <f t="shared" si="43"/>
        <v>0</v>
      </c>
      <c r="Y291" s="1">
        <f t="shared" si="44"/>
        <v>0</v>
      </c>
      <c r="Z291" s="7">
        <f t="shared" si="51"/>
        <v>2425.3036800000018</v>
      </c>
      <c r="AA291">
        <v>0</v>
      </c>
    </row>
    <row r="292" spans="1:27">
      <c r="A292" s="42">
        <v>-80.798888888888897</v>
      </c>
      <c r="B292" s="42">
        <v>46.625</v>
      </c>
      <c r="C292" s="43">
        <v>348</v>
      </c>
      <c r="D292">
        <v>6068150</v>
      </c>
      <c r="E292">
        <v>1982</v>
      </c>
      <c r="F292">
        <v>10</v>
      </c>
      <c r="G292">
        <v>17</v>
      </c>
      <c r="H292" s="41">
        <v>3.8</v>
      </c>
      <c r="I292" s="41">
        <v>-1.3</v>
      </c>
      <c r="J292" s="41">
        <v>0</v>
      </c>
      <c r="K292" s="1">
        <f t="shared" si="48"/>
        <v>1.25</v>
      </c>
      <c r="L292" s="68">
        <f t="shared" si="41"/>
        <v>290</v>
      </c>
      <c r="O292" s="61"/>
      <c r="P292" s="17"/>
      <c r="Q292" s="21">
        <f t="shared" si="49"/>
        <v>4.4399999999999995</v>
      </c>
      <c r="R292" s="1">
        <f t="shared" si="50"/>
        <v>6.3750000000000009</v>
      </c>
      <c r="S292" s="21">
        <v>0</v>
      </c>
      <c r="T292" s="7">
        <f t="shared" si="46"/>
        <v>1611.5000000000005</v>
      </c>
      <c r="U292" s="21">
        <v>0</v>
      </c>
      <c r="V292" s="7">
        <f t="shared" si="47"/>
        <v>1564.5500000000004</v>
      </c>
      <c r="W292" s="1">
        <f t="shared" si="42"/>
        <v>0</v>
      </c>
      <c r="X292" s="1">
        <f t="shared" si="43"/>
        <v>0</v>
      </c>
      <c r="Y292" s="1">
        <f t="shared" si="44"/>
        <v>0</v>
      </c>
      <c r="Z292" s="7">
        <f t="shared" si="51"/>
        <v>2425.3036800000018</v>
      </c>
      <c r="AA292">
        <v>0</v>
      </c>
    </row>
    <row r="293" spans="1:27">
      <c r="A293" s="42">
        <v>-80.798888888888897</v>
      </c>
      <c r="B293" s="42">
        <v>46.625</v>
      </c>
      <c r="C293" s="43">
        <v>348</v>
      </c>
      <c r="D293">
        <v>6068150</v>
      </c>
      <c r="E293">
        <v>1982</v>
      </c>
      <c r="F293">
        <v>10</v>
      </c>
      <c r="G293">
        <v>18</v>
      </c>
      <c r="H293" s="41">
        <v>13.6</v>
      </c>
      <c r="I293" s="41">
        <v>1.2</v>
      </c>
      <c r="J293" s="41">
        <v>0</v>
      </c>
      <c r="K293" s="1">
        <f t="shared" si="48"/>
        <v>7.3999999999999995</v>
      </c>
      <c r="L293" s="68">
        <f t="shared" si="41"/>
        <v>291</v>
      </c>
      <c r="O293" s="61"/>
      <c r="P293" s="17"/>
      <c r="Q293" s="1">
        <f t="shared" si="49"/>
        <v>4.0400000000000009</v>
      </c>
      <c r="R293" s="1">
        <f t="shared" si="50"/>
        <v>5.9625000000000004</v>
      </c>
      <c r="S293" s="1">
        <f t="shared" si="40"/>
        <v>2.3999999999999995</v>
      </c>
      <c r="T293" s="7">
        <f t="shared" si="46"/>
        <v>1613.9000000000005</v>
      </c>
      <c r="U293" s="1">
        <f t="shared" si="45"/>
        <v>2.3999999999999995</v>
      </c>
      <c r="V293" s="7">
        <f t="shared" si="47"/>
        <v>1566.9500000000005</v>
      </c>
      <c r="W293" s="1">
        <f t="shared" si="42"/>
        <v>10.89936</v>
      </c>
      <c r="X293" s="1">
        <f t="shared" si="43"/>
        <v>0</v>
      </c>
      <c r="Y293" s="1">
        <f t="shared" si="44"/>
        <v>5.4496799999999999</v>
      </c>
      <c r="Z293" s="7">
        <f t="shared" si="51"/>
        <v>2430.753360000002</v>
      </c>
      <c r="AA293">
        <v>7</v>
      </c>
    </row>
    <row r="294" spans="1:27">
      <c r="A294" s="42">
        <v>-80.798888888888897</v>
      </c>
      <c r="B294" s="42">
        <v>46.625</v>
      </c>
      <c r="C294" s="43">
        <v>348</v>
      </c>
      <c r="D294">
        <v>6068150</v>
      </c>
      <c r="E294">
        <v>1982</v>
      </c>
      <c r="F294">
        <v>10</v>
      </c>
      <c r="G294">
        <v>19</v>
      </c>
      <c r="H294" s="41">
        <v>16.2</v>
      </c>
      <c r="I294" s="41">
        <v>8.1</v>
      </c>
      <c r="J294" s="41">
        <v>0.6</v>
      </c>
      <c r="K294" s="1">
        <f t="shared" si="48"/>
        <v>12.149999999999999</v>
      </c>
      <c r="L294" s="68">
        <f t="shared" si="41"/>
        <v>292</v>
      </c>
      <c r="O294" s="61"/>
      <c r="P294" s="17"/>
      <c r="Q294" s="1">
        <f t="shared" si="49"/>
        <v>5.0999999999999996</v>
      </c>
      <c r="R294" s="1">
        <f t="shared" si="50"/>
        <v>6.5250000000000004</v>
      </c>
      <c r="S294" s="1">
        <f t="shared" si="40"/>
        <v>7.1499999999999986</v>
      </c>
      <c r="T294" s="7">
        <f t="shared" si="46"/>
        <v>1621.0500000000006</v>
      </c>
      <c r="U294" s="1">
        <f t="shared" si="45"/>
        <v>7.1499999999999986</v>
      </c>
      <c r="V294" s="7">
        <f t="shared" si="47"/>
        <v>1574.1000000000006</v>
      </c>
      <c r="W294" s="1">
        <f t="shared" si="42"/>
        <v>17.417039999999997</v>
      </c>
      <c r="X294" s="1">
        <f t="shared" si="43"/>
        <v>6.5879999999999992</v>
      </c>
      <c r="Y294" s="1">
        <f t="shared" si="44"/>
        <v>12.002519999999997</v>
      </c>
      <c r="Z294" s="7">
        <f t="shared" si="51"/>
        <v>2442.755880000002</v>
      </c>
      <c r="AA294">
        <v>4</v>
      </c>
    </row>
    <row r="295" spans="1:27">
      <c r="A295" s="42">
        <v>-80.798888888888897</v>
      </c>
      <c r="B295" s="42">
        <v>46.625</v>
      </c>
      <c r="C295" s="43">
        <v>348</v>
      </c>
      <c r="D295">
        <v>6068150</v>
      </c>
      <c r="E295">
        <v>1982</v>
      </c>
      <c r="F295">
        <v>10</v>
      </c>
      <c r="G295">
        <v>20</v>
      </c>
      <c r="H295" s="41">
        <v>12.7</v>
      </c>
      <c r="I295" s="41">
        <v>1.4</v>
      </c>
      <c r="J295" s="41">
        <v>16.8</v>
      </c>
      <c r="K295" s="1">
        <f t="shared" si="48"/>
        <v>7.05</v>
      </c>
      <c r="L295" s="68">
        <f t="shared" si="41"/>
        <v>293</v>
      </c>
      <c r="O295" s="61"/>
      <c r="P295" s="17"/>
      <c r="Q295" s="1">
        <f t="shared" si="49"/>
        <v>5.91</v>
      </c>
      <c r="R295" s="1">
        <f t="shared" si="50"/>
        <v>6.1000000000000005</v>
      </c>
      <c r="S295" s="1">
        <f t="shared" si="40"/>
        <v>2.0499999999999998</v>
      </c>
      <c r="T295" s="7">
        <f t="shared" si="46"/>
        <v>1623.1000000000006</v>
      </c>
      <c r="U295" s="1">
        <f t="shared" si="45"/>
        <v>2.0499999999999998</v>
      </c>
      <c r="V295" s="7">
        <f t="shared" si="47"/>
        <v>1576.1500000000005</v>
      </c>
      <c r="W295" s="1">
        <f t="shared" si="42"/>
        <v>8.3786399999999972</v>
      </c>
      <c r="X295" s="1">
        <f t="shared" si="43"/>
        <v>0</v>
      </c>
      <c r="Y295" s="1">
        <f t="shared" si="44"/>
        <v>4.1893199999999986</v>
      </c>
      <c r="Z295" s="7">
        <f t="shared" si="51"/>
        <v>2446.9452000000019</v>
      </c>
      <c r="AA295">
        <v>3</v>
      </c>
    </row>
    <row r="296" spans="1:27">
      <c r="A296" s="42">
        <v>-80.798888888888897</v>
      </c>
      <c r="B296" s="42">
        <v>46.625</v>
      </c>
      <c r="C296" s="43">
        <v>348</v>
      </c>
      <c r="D296">
        <v>6068150</v>
      </c>
      <c r="E296">
        <v>1982</v>
      </c>
      <c r="F296">
        <v>10</v>
      </c>
      <c r="G296">
        <v>21</v>
      </c>
      <c r="H296" s="41">
        <v>2</v>
      </c>
      <c r="I296" s="41">
        <v>-2.6</v>
      </c>
      <c r="J296" s="41">
        <v>0</v>
      </c>
      <c r="K296" s="1">
        <f t="shared" si="48"/>
        <v>-0.30000000000000004</v>
      </c>
      <c r="L296" s="68">
        <f t="shared" si="41"/>
        <v>294</v>
      </c>
      <c r="O296" s="61"/>
      <c r="P296" s="17"/>
      <c r="Q296" s="1">
        <f t="shared" si="49"/>
        <v>5.51</v>
      </c>
      <c r="R296" s="1">
        <f t="shared" si="50"/>
        <v>4.8875000000000011</v>
      </c>
      <c r="S296" s="21">
        <v>0</v>
      </c>
      <c r="T296" s="7">
        <f t="shared" si="46"/>
        <v>1623.1000000000006</v>
      </c>
      <c r="U296" s="21">
        <v>0</v>
      </c>
      <c r="V296" s="7">
        <f t="shared" si="47"/>
        <v>1576.1500000000005</v>
      </c>
      <c r="W296" s="1">
        <f t="shared" si="42"/>
        <v>0</v>
      </c>
      <c r="X296" s="1">
        <f t="shared" si="43"/>
        <v>0</v>
      </c>
      <c r="Y296" s="1">
        <f t="shared" si="44"/>
        <v>0</v>
      </c>
      <c r="Z296" s="7">
        <f t="shared" si="51"/>
        <v>2446.9452000000019</v>
      </c>
      <c r="AA296">
        <v>0</v>
      </c>
    </row>
    <row r="297" spans="1:27">
      <c r="A297" s="42">
        <v>-80.798888888888897</v>
      </c>
      <c r="B297" s="42">
        <v>46.625</v>
      </c>
      <c r="C297" s="43">
        <v>348</v>
      </c>
      <c r="D297">
        <v>6068150</v>
      </c>
      <c r="E297">
        <v>1982</v>
      </c>
      <c r="F297">
        <v>10</v>
      </c>
      <c r="G297">
        <v>22</v>
      </c>
      <c r="H297" s="41">
        <v>0.3</v>
      </c>
      <c r="I297" s="41">
        <v>-3.3</v>
      </c>
      <c r="J297" s="41">
        <v>0.2</v>
      </c>
      <c r="K297" s="1">
        <f t="shared" si="48"/>
        <v>-1.5</v>
      </c>
      <c r="L297" s="68">
        <f t="shared" si="41"/>
        <v>295</v>
      </c>
      <c r="O297" s="61"/>
      <c r="P297" s="17"/>
      <c r="Q297" s="1">
        <f t="shared" si="49"/>
        <v>4.9599999999999991</v>
      </c>
      <c r="R297" s="1">
        <f t="shared" si="50"/>
        <v>3.8437500000000009</v>
      </c>
      <c r="S297" s="21">
        <v>0</v>
      </c>
      <c r="T297" s="7">
        <f t="shared" si="46"/>
        <v>1623.1000000000006</v>
      </c>
      <c r="U297" s="21">
        <v>0</v>
      </c>
      <c r="V297" s="7">
        <f t="shared" si="47"/>
        <v>1576.1500000000005</v>
      </c>
      <c r="W297" s="1">
        <f t="shared" si="42"/>
        <v>0</v>
      </c>
      <c r="X297" s="1">
        <f t="shared" si="43"/>
        <v>0</v>
      </c>
      <c r="Y297" s="1">
        <f t="shared" si="44"/>
        <v>0</v>
      </c>
      <c r="Z297" s="7">
        <f t="shared" si="51"/>
        <v>2446.9452000000019</v>
      </c>
      <c r="AA297">
        <v>0</v>
      </c>
    </row>
    <row r="298" spans="1:27">
      <c r="A298" s="42">
        <v>-80.798888888888897</v>
      </c>
      <c r="B298" s="42">
        <v>46.625</v>
      </c>
      <c r="C298" s="43">
        <v>348</v>
      </c>
      <c r="D298">
        <v>6068150</v>
      </c>
      <c r="E298">
        <v>1982</v>
      </c>
      <c r="F298">
        <v>10</v>
      </c>
      <c r="G298">
        <v>23</v>
      </c>
      <c r="H298" s="41">
        <v>9.3000000000000007</v>
      </c>
      <c r="I298" s="41">
        <v>-1.2</v>
      </c>
      <c r="J298" s="41">
        <v>0</v>
      </c>
      <c r="K298" s="1">
        <f t="shared" si="48"/>
        <v>4.0500000000000007</v>
      </c>
      <c r="L298" s="68">
        <f t="shared" si="41"/>
        <v>296</v>
      </c>
      <c r="O298" s="61"/>
      <c r="P298" s="17"/>
      <c r="Q298" s="1">
        <f t="shared" si="49"/>
        <v>4.2899999999999991</v>
      </c>
      <c r="R298" s="1">
        <f t="shared" si="50"/>
        <v>3.9749999999999996</v>
      </c>
      <c r="S298" s="21">
        <v>0</v>
      </c>
      <c r="T298" s="7">
        <f t="shared" si="46"/>
        <v>1623.1000000000006</v>
      </c>
      <c r="U298" s="21">
        <v>0</v>
      </c>
      <c r="V298" s="7">
        <f t="shared" si="47"/>
        <v>1576.1500000000005</v>
      </c>
      <c r="W298" s="1">
        <f t="shared" si="42"/>
        <v>0</v>
      </c>
      <c r="X298" s="1">
        <f t="shared" si="43"/>
        <v>0</v>
      </c>
      <c r="Y298" s="1">
        <f t="shared" si="44"/>
        <v>0</v>
      </c>
      <c r="Z298" s="7">
        <f t="shared" si="51"/>
        <v>2446.9452000000019</v>
      </c>
      <c r="AA298">
        <v>0</v>
      </c>
    </row>
    <row r="299" spans="1:27">
      <c r="A299" s="42">
        <v>-80.798888888888897</v>
      </c>
      <c r="B299" s="42">
        <v>46.625</v>
      </c>
      <c r="C299" s="43">
        <v>348</v>
      </c>
      <c r="D299">
        <v>6068150</v>
      </c>
      <c r="E299">
        <v>1982</v>
      </c>
      <c r="F299">
        <v>10</v>
      </c>
      <c r="G299">
        <v>24</v>
      </c>
      <c r="H299" s="41">
        <v>11.6</v>
      </c>
      <c r="I299" s="41">
        <v>0</v>
      </c>
      <c r="J299" s="41">
        <v>0</v>
      </c>
      <c r="K299" s="1">
        <f t="shared" si="48"/>
        <v>5.8</v>
      </c>
      <c r="L299" s="68">
        <f t="shared" ref="L299:L362" si="52">L298+1</f>
        <v>297</v>
      </c>
      <c r="O299" s="61"/>
      <c r="P299" s="17"/>
      <c r="Q299" s="1">
        <f t="shared" si="49"/>
        <v>3.0200000000000005</v>
      </c>
      <c r="R299" s="1">
        <f t="shared" si="50"/>
        <v>4.4874999999999989</v>
      </c>
      <c r="S299" s="1">
        <f t="shared" ref="S299:S361" si="53">K299-5</f>
        <v>0.79999999999999982</v>
      </c>
      <c r="T299" s="7">
        <f t="shared" si="46"/>
        <v>1623.9000000000005</v>
      </c>
      <c r="U299" s="1">
        <f t="shared" si="45"/>
        <v>0.79999999999999982</v>
      </c>
      <c r="V299" s="7">
        <f t="shared" si="47"/>
        <v>1576.9500000000005</v>
      </c>
      <c r="W299" s="1">
        <f t="shared" si="42"/>
        <v>5.1129599999999984</v>
      </c>
      <c r="X299" s="1">
        <f t="shared" si="43"/>
        <v>0</v>
      </c>
      <c r="Y299" s="1">
        <f t="shared" si="44"/>
        <v>2.5564799999999992</v>
      </c>
      <c r="Z299" s="7">
        <f t="shared" si="51"/>
        <v>2449.5016800000021</v>
      </c>
      <c r="AA299">
        <v>1</v>
      </c>
    </row>
    <row r="300" spans="1:27">
      <c r="A300" s="42">
        <v>-80.798888888888897</v>
      </c>
      <c r="B300" s="42">
        <v>46.625</v>
      </c>
      <c r="C300" s="43">
        <v>348</v>
      </c>
      <c r="D300">
        <v>6068150</v>
      </c>
      <c r="E300">
        <v>1982</v>
      </c>
      <c r="F300">
        <v>10</v>
      </c>
      <c r="G300">
        <v>25</v>
      </c>
      <c r="H300" s="41">
        <v>14.1</v>
      </c>
      <c r="I300" s="41">
        <v>2.1</v>
      </c>
      <c r="J300" s="41">
        <v>0</v>
      </c>
      <c r="K300" s="1">
        <f t="shared" si="48"/>
        <v>8.1</v>
      </c>
      <c r="L300" s="68">
        <f t="shared" si="52"/>
        <v>298</v>
      </c>
      <c r="O300" s="61"/>
      <c r="P300" s="17"/>
      <c r="Q300" s="1">
        <f t="shared" si="49"/>
        <v>3.2300000000000004</v>
      </c>
      <c r="R300" s="1">
        <f t="shared" si="50"/>
        <v>5.3437499999999982</v>
      </c>
      <c r="S300" s="1">
        <f t="shared" si="53"/>
        <v>3.0999999999999996</v>
      </c>
      <c r="T300" s="7">
        <f t="shared" si="46"/>
        <v>1627.0000000000005</v>
      </c>
      <c r="U300" s="1">
        <f t="shared" si="45"/>
        <v>3.0999999999999996</v>
      </c>
      <c r="V300" s="7">
        <f t="shared" si="47"/>
        <v>1580.0500000000004</v>
      </c>
      <c r="W300" s="1">
        <f t="shared" ref="W300:W363" si="54">IF(H300&lt;10,0,(3.33*(H300-10)-0.084*(H300-10)^2))</f>
        <v>12.240959999999999</v>
      </c>
      <c r="X300" s="1">
        <f t="shared" ref="X300:X363" si="55">IF(I300&lt;4.44,0,(1.8*(I300-4.44)))</f>
        <v>0</v>
      </c>
      <c r="Y300" s="1">
        <f t="shared" ref="Y300:Y363" si="56">(W300+X300)/2</f>
        <v>6.1204799999999997</v>
      </c>
      <c r="Z300" s="7">
        <f t="shared" si="51"/>
        <v>2455.6221600000022</v>
      </c>
      <c r="AA300">
        <v>5</v>
      </c>
    </row>
    <row r="301" spans="1:27">
      <c r="A301" s="42">
        <v>-80.798888888888897</v>
      </c>
      <c r="B301" s="42">
        <v>46.625</v>
      </c>
      <c r="C301" s="43">
        <v>348</v>
      </c>
      <c r="D301">
        <v>6068150</v>
      </c>
      <c r="E301">
        <v>1982</v>
      </c>
      <c r="F301">
        <v>10</v>
      </c>
      <c r="G301">
        <v>26</v>
      </c>
      <c r="H301" s="41">
        <v>14.6</v>
      </c>
      <c r="I301" s="41">
        <v>2.6</v>
      </c>
      <c r="J301" s="41">
        <v>0</v>
      </c>
      <c r="K301" s="1">
        <f t="shared" si="48"/>
        <v>8.6</v>
      </c>
      <c r="L301" s="68">
        <f t="shared" si="52"/>
        <v>299</v>
      </c>
      <c r="O301" s="61"/>
      <c r="P301" s="17"/>
      <c r="Q301" s="1">
        <f t="shared" si="49"/>
        <v>5.01</v>
      </c>
      <c r="R301" s="1">
        <f t="shared" si="50"/>
        <v>5.4937499999999986</v>
      </c>
      <c r="S301" s="1">
        <f t="shared" si="53"/>
        <v>3.5999999999999996</v>
      </c>
      <c r="T301" s="7">
        <f t="shared" si="46"/>
        <v>1630.6000000000004</v>
      </c>
      <c r="U301" s="1">
        <f t="shared" si="45"/>
        <v>3.5999999999999996</v>
      </c>
      <c r="V301" s="7">
        <f t="shared" si="47"/>
        <v>1583.6500000000003</v>
      </c>
      <c r="W301" s="1">
        <f t="shared" si="54"/>
        <v>13.540559999999999</v>
      </c>
      <c r="X301" s="1">
        <f t="shared" si="55"/>
        <v>0</v>
      </c>
      <c r="Y301" s="1">
        <f t="shared" si="56"/>
        <v>6.7702799999999996</v>
      </c>
      <c r="Z301" s="7">
        <f t="shared" si="51"/>
        <v>2462.3924400000024</v>
      </c>
      <c r="AA301">
        <v>6</v>
      </c>
    </row>
    <row r="302" spans="1:27">
      <c r="A302" s="42">
        <v>-80.798888888888897</v>
      </c>
      <c r="B302" s="42">
        <v>46.625</v>
      </c>
      <c r="C302" s="43">
        <v>348</v>
      </c>
      <c r="D302">
        <v>6068150</v>
      </c>
      <c r="E302">
        <v>1982</v>
      </c>
      <c r="F302">
        <v>10</v>
      </c>
      <c r="G302">
        <v>27</v>
      </c>
      <c r="H302" s="41">
        <v>9.6</v>
      </c>
      <c r="I302" s="41">
        <v>1</v>
      </c>
      <c r="J302" s="41">
        <v>0</v>
      </c>
      <c r="K302" s="1">
        <f t="shared" si="48"/>
        <v>5.3</v>
      </c>
      <c r="L302" s="68">
        <f t="shared" si="52"/>
        <v>300</v>
      </c>
      <c r="O302" s="61"/>
      <c r="P302" s="17"/>
      <c r="Q302" s="1">
        <f t="shared" si="49"/>
        <v>6.370000000000001</v>
      </c>
      <c r="R302" s="1">
        <f t="shared" si="50"/>
        <v>4.6375000000000002</v>
      </c>
      <c r="S302" s="1">
        <f t="shared" si="53"/>
        <v>0.29999999999999982</v>
      </c>
      <c r="T302" s="7">
        <f t="shared" si="46"/>
        <v>1630.9000000000003</v>
      </c>
      <c r="U302" s="1">
        <f t="shared" si="45"/>
        <v>0.29999999999999982</v>
      </c>
      <c r="V302" s="7">
        <f t="shared" si="47"/>
        <v>1583.9500000000003</v>
      </c>
      <c r="W302" s="1">
        <f t="shared" si="54"/>
        <v>0</v>
      </c>
      <c r="X302" s="1">
        <f t="shared" si="55"/>
        <v>0</v>
      </c>
      <c r="Y302" s="1">
        <f t="shared" si="56"/>
        <v>0</v>
      </c>
      <c r="Z302" s="7">
        <f t="shared" si="51"/>
        <v>2462.3924400000024</v>
      </c>
      <c r="AA302">
        <v>0</v>
      </c>
    </row>
    <row r="303" spans="1:27">
      <c r="A303" s="42">
        <v>-80.798888888888897</v>
      </c>
      <c r="B303" s="42">
        <v>46.625</v>
      </c>
      <c r="C303" s="43">
        <v>348</v>
      </c>
      <c r="D303">
        <v>6068150</v>
      </c>
      <c r="E303">
        <v>1982</v>
      </c>
      <c r="F303">
        <v>10</v>
      </c>
      <c r="G303">
        <v>28</v>
      </c>
      <c r="H303" s="41">
        <v>12.8</v>
      </c>
      <c r="I303" s="41">
        <v>4</v>
      </c>
      <c r="J303" s="41">
        <v>0</v>
      </c>
      <c r="K303" s="1">
        <f t="shared" si="48"/>
        <v>8.4</v>
      </c>
      <c r="L303" s="68">
        <f t="shared" si="52"/>
        <v>301</v>
      </c>
      <c r="O303" s="61"/>
      <c r="P303" s="17"/>
      <c r="Q303" s="1">
        <f t="shared" si="49"/>
        <v>7.24</v>
      </c>
      <c r="R303" s="1">
        <f t="shared" si="50"/>
        <v>4.8062500000000004</v>
      </c>
      <c r="S303" s="1">
        <f t="shared" si="53"/>
        <v>3.4000000000000004</v>
      </c>
      <c r="T303" s="7">
        <f t="shared" si="46"/>
        <v>1634.3000000000004</v>
      </c>
      <c r="U303" s="1">
        <f t="shared" si="45"/>
        <v>3.4000000000000004</v>
      </c>
      <c r="V303" s="7">
        <f t="shared" si="47"/>
        <v>1587.3500000000004</v>
      </c>
      <c r="W303" s="1">
        <f t="shared" si="54"/>
        <v>8.6654400000000038</v>
      </c>
      <c r="X303" s="1">
        <f t="shared" si="55"/>
        <v>0</v>
      </c>
      <c r="Y303" s="1">
        <f t="shared" si="56"/>
        <v>4.3327200000000019</v>
      </c>
      <c r="Z303" s="7">
        <f t="shared" si="51"/>
        <v>2466.7251600000022</v>
      </c>
      <c r="AA303">
        <v>0</v>
      </c>
    </row>
    <row r="304" spans="1:27">
      <c r="A304" s="42">
        <v>-80.798888888888897</v>
      </c>
      <c r="B304" s="42">
        <v>46.625</v>
      </c>
      <c r="C304" s="43">
        <v>348</v>
      </c>
      <c r="D304">
        <v>6068150</v>
      </c>
      <c r="E304">
        <v>1982</v>
      </c>
      <c r="F304">
        <v>10</v>
      </c>
      <c r="G304">
        <v>29</v>
      </c>
      <c r="H304" s="41">
        <v>14.6</v>
      </c>
      <c r="I304" s="41">
        <v>7.7</v>
      </c>
      <c r="J304" s="41">
        <v>7.2</v>
      </c>
      <c r="K304" s="1">
        <f t="shared" si="48"/>
        <v>11.15</v>
      </c>
      <c r="L304" s="68">
        <f t="shared" si="52"/>
        <v>302</v>
      </c>
      <c r="O304" s="61"/>
      <c r="P304" s="17"/>
      <c r="Q304" s="1">
        <f t="shared" si="49"/>
        <v>8.3099999999999987</v>
      </c>
      <c r="R304" s="1">
        <f t="shared" si="50"/>
        <v>6.2374999999999998</v>
      </c>
      <c r="S304" s="1">
        <f t="shared" si="53"/>
        <v>6.15</v>
      </c>
      <c r="T304" s="7">
        <f t="shared" si="46"/>
        <v>1640.4500000000005</v>
      </c>
      <c r="U304" s="1">
        <f t="shared" si="45"/>
        <v>6.15</v>
      </c>
      <c r="V304" s="7">
        <f t="shared" si="47"/>
        <v>1593.5000000000005</v>
      </c>
      <c r="W304" s="1">
        <f t="shared" si="54"/>
        <v>13.540559999999999</v>
      </c>
      <c r="X304" s="1">
        <f t="shared" si="55"/>
        <v>5.8679999999999994</v>
      </c>
      <c r="Y304" s="1">
        <f t="shared" si="56"/>
        <v>9.7042799999999989</v>
      </c>
      <c r="Z304" s="7">
        <f t="shared" si="51"/>
        <v>2476.4294400000022</v>
      </c>
      <c r="AA304">
        <v>0</v>
      </c>
    </row>
    <row r="305" spans="1:27">
      <c r="A305" s="42">
        <v>-80.798888888888897</v>
      </c>
      <c r="B305" s="42">
        <v>46.625</v>
      </c>
      <c r="C305" s="43">
        <v>348</v>
      </c>
      <c r="D305">
        <v>6068150</v>
      </c>
      <c r="E305">
        <v>1982</v>
      </c>
      <c r="F305">
        <v>10</v>
      </c>
      <c r="G305">
        <v>30</v>
      </c>
      <c r="H305" s="41">
        <v>14.5</v>
      </c>
      <c r="I305" s="41">
        <v>5.3</v>
      </c>
      <c r="J305" s="41">
        <v>0</v>
      </c>
      <c r="K305" s="1">
        <f t="shared" si="48"/>
        <v>9.9</v>
      </c>
      <c r="L305" s="68">
        <f t="shared" si="52"/>
        <v>303</v>
      </c>
      <c r="O305" s="61"/>
      <c r="P305" s="17"/>
      <c r="Q305" s="1">
        <f t="shared" si="49"/>
        <v>8.6699999999999982</v>
      </c>
      <c r="R305" s="1">
        <f t="shared" si="50"/>
        <v>7.6625000000000005</v>
      </c>
      <c r="S305" s="1">
        <f t="shared" si="53"/>
        <v>4.9000000000000004</v>
      </c>
      <c r="T305" s="7">
        <f t="shared" si="46"/>
        <v>1645.3500000000006</v>
      </c>
      <c r="U305" s="1">
        <f t="shared" si="45"/>
        <v>4.9000000000000004</v>
      </c>
      <c r="V305" s="7">
        <f t="shared" si="47"/>
        <v>1598.4000000000005</v>
      </c>
      <c r="W305" s="1">
        <f t="shared" si="54"/>
        <v>13.283999999999999</v>
      </c>
      <c r="X305" s="1">
        <f t="shared" si="55"/>
        <v>1.5479999999999989</v>
      </c>
      <c r="Y305" s="1">
        <f t="shared" si="56"/>
        <v>7.4159999999999986</v>
      </c>
      <c r="Z305" s="7">
        <f t="shared" si="51"/>
        <v>2483.8454400000023</v>
      </c>
      <c r="AA305">
        <v>0</v>
      </c>
    </row>
    <row r="306" spans="1:27">
      <c r="A306" s="42">
        <v>-80.798888888888897</v>
      </c>
      <c r="B306" s="42">
        <v>46.625</v>
      </c>
      <c r="C306" s="43">
        <v>348</v>
      </c>
      <c r="D306">
        <v>6068150</v>
      </c>
      <c r="E306">
        <v>1982</v>
      </c>
      <c r="F306">
        <v>10</v>
      </c>
      <c r="G306">
        <v>31</v>
      </c>
      <c r="H306" s="41">
        <v>10.4</v>
      </c>
      <c r="I306" s="41">
        <v>2.8</v>
      </c>
      <c r="J306" s="41">
        <v>0</v>
      </c>
      <c r="K306" s="1">
        <f t="shared" si="48"/>
        <v>6.6</v>
      </c>
      <c r="L306" s="68">
        <f t="shared" si="52"/>
        <v>304</v>
      </c>
      <c r="O306" s="61"/>
      <c r="P306" s="17"/>
      <c r="Q306" s="1">
        <f t="shared" si="49"/>
        <v>8.27</v>
      </c>
      <c r="R306" s="1">
        <f t="shared" si="50"/>
        <v>7.9812500000000002</v>
      </c>
      <c r="S306" s="1">
        <f t="shared" si="53"/>
        <v>1.5999999999999996</v>
      </c>
      <c r="T306" s="7">
        <f t="shared" si="46"/>
        <v>1646.9500000000005</v>
      </c>
      <c r="U306" s="1">
        <f t="shared" si="45"/>
        <v>1.5999999999999996</v>
      </c>
      <c r="V306" s="7">
        <f t="shared" si="47"/>
        <v>1600.0000000000005</v>
      </c>
      <c r="W306" s="1">
        <f t="shared" si="54"/>
        <v>1.3185600000000011</v>
      </c>
      <c r="X306" s="1">
        <f t="shared" si="55"/>
        <v>0</v>
      </c>
      <c r="Y306" s="1">
        <f t="shared" si="56"/>
        <v>0.65928000000000053</v>
      </c>
      <c r="Z306" s="7">
        <f t="shared" si="51"/>
        <v>2484.5047200000022</v>
      </c>
      <c r="AA306">
        <v>0</v>
      </c>
    </row>
    <row r="307" spans="1:27">
      <c r="A307" s="42">
        <v>-80.798888888888897</v>
      </c>
      <c r="B307" s="42">
        <v>46.625</v>
      </c>
      <c r="C307" s="43">
        <v>348</v>
      </c>
      <c r="D307">
        <v>6068150</v>
      </c>
      <c r="E307">
        <v>1982</v>
      </c>
      <c r="F307">
        <v>11</v>
      </c>
      <c r="G307">
        <v>1</v>
      </c>
      <c r="H307" s="41">
        <v>9</v>
      </c>
      <c r="I307" s="41">
        <v>1.7</v>
      </c>
      <c r="J307" s="41">
        <v>0</v>
      </c>
      <c r="K307" s="1">
        <f t="shared" si="48"/>
        <v>5.35</v>
      </c>
      <c r="L307" s="68">
        <f t="shared" si="52"/>
        <v>305</v>
      </c>
      <c r="O307" s="61"/>
      <c r="P307" s="17"/>
      <c r="Q307" s="1">
        <f t="shared" si="49"/>
        <v>8.2799999999999994</v>
      </c>
      <c r="R307" s="1">
        <f t="shared" si="50"/>
        <v>7.9249999999999998</v>
      </c>
      <c r="S307" s="1">
        <f t="shared" si="53"/>
        <v>0.34999999999999964</v>
      </c>
      <c r="T307" s="7">
        <f t="shared" si="46"/>
        <v>1647.3000000000004</v>
      </c>
      <c r="U307" s="1">
        <f t="shared" si="45"/>
        <v>0.34999999999999964</v>
      </c>
      <c r="V307" s="7">
        <f t="shared" si="47"/>
        <v>1600.3500000000004</v>
      </c>
      <c r="W307" s="1">
        <f t="shared" si="54"/>
        <v>0</v>
      </c>
      <c r="X307" s="1">
        <f t="shared" si="55"/>
        <v>0</v>
      </c>
      <c r="Y307" s="1">
        <f t="shared" si="56"/>
        <v>0</v>
      </c>
      <c r="Z307" s="7">
        <f t="shared" si="51"/>
        <v>2484.5047200000022</v>
      </c>
      <c r="AA307">
        <v>0</v>
      </c>
    </row>
    <row r="308" spans="1:27">
      <c r="A308" s="42">
        <v>-80.798888888888897</v>
      </c>
      <c r="B308" s="42">
        <v>46.625</v>
      </c>
      <c r="C308" s="43">
        <v>348</v>
      </c>
      <c r="D308">
        <v>6068150</v>
      </c>
      <c r="E308">
        <v>1982</v>
      </c>
      <c r="F308">
        <v>11</v>
      </c>
      <c r="G308">
        <v>2</v>
      </c>
      <c r="H308" s="41">
        <v>6.9</v>
      </c>
      <c r="I308" s="41">
        <v>4.5999999999999996</v>
      </c>
      <c r="J308" s="41">
        <v>8.4</v>
      </c>
      <c r="K308" s="1">
        <f t="shared" si="48"/>
        <v>5.75</v>
      </c>
      <c r="L308" s="68">
        <f t="shared" si="52"/>
        <v>306</v>
      </c>
      <c r="O308" s="61"/>
      <c r="P308" s="17"/>
      <c r="Q308" s="1">
        <f t="shared" si="49"/>
        <v>7.7499999999999982</v>
      </c>
      <c r="R308" s="1">
        <f t="shared" si="50"/>
        <v>7.6312499999999996</v>
      </c>
      <c r="S308" s="1">
        <f t="shared" si="53"/>
        <v>0.75</v>
      </c>
      <c r="T308" s="7">
        <f t="shared" si="46"/>
        <v>1648.0500000000004</v>
      </c>
      <c r="U308" s="1">
        <f t="shared" ref="U308:U367" si="57">$K308-5</f>
        <v>0.75</v>
      </c>
      <c r="V308" s="7">
        <f t="shared" si="47"/>
        <v>1601.1000000000004</v>
      </c>
      <c r="W308" s="1">
        <f t="shared" si="54"/>
        <v>0</v>
      </c>
      <c r="X308" s="1">
        <f t="shared" si="55"/>
        <v>0.28799999999999865</v>
      </c>
      <c r="Y308" s="1">
        <f t="shared" si="56"/>
        <v>0.14399999999999932</v>
      </c>
      <c r="Z308" s="7">
        <f t="shared" si="51"/>
        <v>2484.648720000002</v>
      </c>
      <c r="AA308">
        <v>0</v>
      </c>
    </row>
    <row r="309" spans="1:27">
      <c r="A309" s="42">
        <v>-80.798888888888897</v>
      </c>
      <c r="B309" s="42">
        <v>46.625</v>
      </c>
      <c r="C309" s="43">
        <v>348</v>
      </c>
      <c r="D309">
        <v>6068150</v>
      </c>
      <c r="E309">
        <v>1982</v>
      </c>
      <c r="F309">
        <v>11</v>
      </c>
      <c r="G309">
        <v>3</v>
      </c>
      <c r="H309" s="41">
        <v>6.4</v>
      </c>
      <c r="I309" s="41">
        <v>3.7</v>
      </c>
      <c r="J309" s="41">
        <v>0</v>
      </c>
      <c r="K309" s="1">
        <f t="shared" si="48"/>
        <v>5.0500000000000007</v>
      </c>
      <c r="L309" s="68">
        <f t="shared" si="52"/>
        <v>307</v>
      </c>
      <c r="O309" s="61"/>
      <c r="P309" s="17"/>
      <c r="Q309" s="1">
        <f t="shared" si="49"/>
        <v>6.5299999999999994</v>
      </c>
      <c r="R309" s="1">
        <f t="shared" si="50"/>
        <v>7.1875000000000009</v>
      </c>
      <c r="S309" s="1">
        <f t="shared" si="53"/>
        <v>5.0000000000000711E-2</v>
      </c>
      <c r="T309" s="7">
        <f t="shared" ref="T309:T367" si="58">T308+S309</f>
        <v>1648.1000000000004</v>
      </c>
      <c r="U309" s="1">
        <f t="shared" si="57"/>
        <v>5.0000000000000711E-2</v>
      </c>
      <c r="V309" s="7">
        <f t="shared" si="47"/>
        <v>1601.1500000000003</v>
      </c>
      <c r="W309" s="1">
        <f t="shared" si="54"/>
        <v>0</v>
      </c>
      <c r="X309" s="1">
        <f t="shared" si="55"/>
        <v>0</v>
      </c>
      <c r="Y309" s="1">
        <f t="shared" si="56"/>
        <v>0</v>
      </c>
      <c r="Z309" s="7">
        <f t="shared" si="51"/>
        <v>2484.648720000002</v>
      </c>
      <c r="AA309">
        <v>0</v>
      </c>
    </row>
    <row r="310" spans="1:27">
      <c r="A310" s="42">
        <v>-80.798888888888897</v>
      </c>
      <c r="B310" s="42">
        <v>46.625</v>
      </c>
      <c r="C310" s="43">
        <v>348</v>
      </c>
      <c r="D310">
        <v>6068150</v>
      </c>
      <c r="E310">
        <v>1982</v>
      </c>
      <c r="F310">
        <v>11</v>
      </c>
      <c r="G310">
        <v>4</v>
      </c>
      <c r="H310" s="41">
        <v>5.9</v>
      </c>
      <c r="I310" s="41">
        <v>0.2</v>
      </c>
      <c r="J310" s="41">
        <v>2.6</v>
      </c>
      <c r="K310" s="1">
        <f t="shared" si="48"/>
        <v>3.0500000000000003</v>
      </c>
      <c r="L310" s="68">
        <f t="shared" si="52"/>
        <v>308</v>
      </c>
      <c r="O310" s="61"/>
      <c r="P310" s="17"/>
      <c r="Q310" s="1">
        <f t="shared" si="49"/>
        <v>5.16</v>
      </c>
      <c r="R310" s="1">
        <f t="shared" si="50"/>
        <v>6.9062500000000009</v>
      </c>
      <c r="S310" s="1">
        <f t="shared" si="53"/>
        <v>-1.9499999999999997</v>
      </c>
      <c r="T310" s="7">
        <f t="shared" si="58"/>
        <v>1646.1500000000003</v>
      </c>
      <c r="U310" s="1">
        <f t="shared" si="57"/>
        <v>-1.9499999999999997</v>
      </c>
      <c r="V310" s="7">
        <f t="shared" si="47"/>
        <v>1599.2000000000003</v>
      </c>
      <c r="W310" s="1">
        <f t="shared" si="54"/>
        <v>0</v>
      </c>
      <c r="X310" s="1">
        <f t="shared" si="55"/>
        <v>0</v>
      </c>
      <c r="Y310" s="1">
        <f t="shared" si="56"/>
        <v>0</v>
      </c>
      <c r="Z310" s="7">
        <f t="shared" si="51"/>
        <v>2484.648720000002</v>
      </c>
      <c r="AA310">
        <v>0</v>
      </c>
    </row>
    <row r="311" spans="1:27">
      <c r="A311" s="42">
        <v>-80.798888888888897</v>
      </c>
      <c r="B311" s="42">
        <v>46.625</v>
      </c>
      <c r="C311" s="43">
        <v>348</v>
      </c>
      <c r="D311">
        <v>6068150</v>
      </c>
      <c r="E311">
        <v>1982</v>
      </c>
      <c r="F311">
        <v>11</v>
      </c>
      <c r="G311">
        <v>5</v>
      </c>
      <c r="H311" s="41">
        <v>3.2</v>
      </c>
      <c r="I311" s="41">
        <v>-1.1000000000000001</v>
      </c>
      <c r="J311" s="41">
        <v>0</v>
      </c>
      <c r="K311" s="1">
        <f t="shared" si="48"/>
        <v>1.05</v>
      </c>
      <c r="L311" s="68">
        <f t="shared" si="52"/>
        <v>309</v>
      </c>
      <c r="O311" s="61"/>
      <c r="P311" s="17"/>
      <c r="Q311" s="1">
        <f t="shared" si="49"/>
        <v>4.0500000000000007</v>
      </c>
      <c r="R311" s="1">
        <f t="shared" si="50"/>
        <v>5.9875000000000007</v>
      </c>
      <c r="S311" s="1">
        <f t="shared" si="53"/>
        <v>-3.95</v>
      </c>
      <c r="T311" s="7">
        <f t="shared" si="58"/>
        <v>1642.2000000000003</v>
      </c>
      <c r="U311" s="1">
        <f t="shared" si="57"/>
        <v>-3.95</v>
      </c>
      <c r="V311" s="7">
        <f t="shared" si="47"/>
        <v>1595.2500000000002</v>
      </c>
      <c r="W311" s="1">
        <f t="shared" si="54"/>
        <v>0</v>
      </c>
      <c r="X311" s="1">
        <f t="shared" si="55"/>
        <v>0</v>
      </c>
      <c r="Y311" s="1">
        <f t="shared" si="56"/>
        <v>0</v>
      </c>
      <c r="Z311" s="7">
        <f t="shared" si="51"/>
        <v>2484.648720000002</v>
      </c>
      <c r="AA311">
        <v>0</v>
      </c>
    </row>
    <row r="312" spans="1:27">
      <c r="A312" s="42">
        <v>-80.798888888888897</v>
      </c>
      <c r="B312" s="42">
        <v>46.625</v>
      </c>
      <c r="C312" s="43">
        <v>348</v>
      </c>
      <c r="D312">
        <v>6068150</v>
      </c>
      <c r="E312">
        <v>1982</v>
      </c>
      <c r="F312">
        <v>11</v>
      </c>
      <c r="G312">
        <v>6</v>
      </c>
      <c r="H312" s="41">
        <v>1.5</v>
      </c>
      <c r="I312" s="41">
        <v>-2</v>
      </c>
      <c r="J312" s="41">
        <v>0</v>
      </c>
      <c r="K312" s="1">
        <f t="shared" si="48"/>
        <v>-0.25</v>
      </c>
      <c r="L312" s="68">
        <f t="shared" si="52"/>
        <v>310</v>
      </c>
      <c r="O312" s="61"/>
      <c r="P312" s="17"/>
      <c r="Q312" s="1">
        <f t="shared" si="49"/>
        <v>2.9299999999999997</v>
      </c>
      <c r="R312" s="1">
        <f t="shared" si="50"/>
        <v>4.5625000000000009</v>
      </c>
      <c r="S312" s="1">
        <f t="shared" si="53"/>
        <v>-5.25</v>
      </c>
      <c r="T312" s="7">
        <f t="shared" si="58"/>
        <v>1636.9500000000003</v>
      </c>
      <c r="U312" s="1">
        <f t="shared" si="57"/>
        <v>-5.25</v>
      </c>
      <c r="V312" s="7">
        <f t="shared" si="47"/>
        <v>1590.0000000000002</v>
      </c>
      <c r="W312" s="1">
        <f t="shared" si="54"/>
        <v>0</v>
      </c>
      <c r="X312" s="1">
        <f t="shared" si="55"/>
        <v>0</v>
      </c>
      <c r="Y312" s="1">
        <f t="shared" si="56"/>
        <v>0</v>
      </c>
      <c r="Z312" s="7">
        <f t="shared" si="51"/>
        <v>2484.648720000002</v>
      </c>
      <c r="AA312">
        <v>0</v>
      </c>
    </row>
    <row r="313" spans="1:27">
      <c r="A313" s="42">
        <v>-80.798888888888897</v>
      </c>
      <c r="B313" s="42">
        <v>46.625</v>
      </c>
      <c r="C313" s="43">
        <v>348</v>
      </c>
      <c r="D313">
        <v>6068150</v>
      </c>
      <c r="E313">
        <v>1982</v>
      </c>
      <c r="F313">
        <v>11</v>
      </c>
      <c r="G313">
        <v>7</v>
      </c>
      <c r="H313" s="41">
        <v>8.6999999999999993</v>
      </c>
      <c r="I313" s="41">
        <v>-1.1000000000000001</v>
      </c>
      <c r="J313" s="41">
        <v>0</v>
      </c>
      <c r="K313" s="1">
        <f t="shared" si="48"/>
        <v>3.8</v>
      </c>
      <c r="L313" s="68">
        <f t="shared" si="52"/>
        <v>311</v>
      </c>
      <c r="O313" s="61"/>
      <c r="P313" s="17"/>
      <c r="Q313" s="1">
        <f t="shared" si="49"/>
        <v>2.5399999999999996</v>
      </c>
      <c r="R313" s="1">
        <f t="shared" si="50"/>
        <v>3.8000000000000003</v>
      </c>
      <c r="S313" s="1">
        <f t="shared" si="53"/>
        <v>-1.2000000000000002</v>
      </c>
      <c r="T313" s="7">
        <f t="shared" si="58"/>
        <v>1635.7500000000002</v>
      </c>
      <c r="U313" s="1">
        <f t="shared" si="57"/>
        <v>-1.2000000000000002</v>
      </c>
      <c r="V313" s="7">
        <f t="shared" si="47"/>
        <v>1588.8000000000002</v>
      </c>
      <c r="W313" s="1">
        <f t="shared" si="54"/>
        <v>0</v>
      </c>
      <c r="X313" s="1">
        <f t="shared" si="55"/>
        <v>0</v>
      </c>
      <c r="Y313" s="1">
        <f t="shared" si="56"/>
        <v>0</v>
      </c>
      <c r="Z313" s="7">
        <f t="shared" si="51"/>
        <v>2484.648720000002</v>
      </c>
      <c r="AA313">
        <v>0</v>
      </c>
    </row>
    <row r="314" spans="1:27">
      <c r="A314" s="42">
        <v>-80.798888888888897</v>
      </c>
      <c r="B314" s="42">
        <v>46.625</v>
      </c>
      <c r="C314" s="43">
        <v>348</v>
      </c>
      <c r="D314">
        <v>6068150</v>
      </c>
      <c r="E314">
        <v>1982</v>
      </c>
      <c r="F314">
        <v>11</v>
      </c>
      <c r="G314">
        <v>8</v>
      </c>
      <c r="H314" s="41">
        <v>8.4</v>
      </c>
      <c r="I314" s="41">
        <v>-1</v>
      </c>
      <c r="J314" s="41">
        <v>0</v>
      </c>
      <c r="K314" s="1">
        <f t="shared" si="48"/>
        <v>3.7</v>
      </c>
      <c r="L314" s="68">
        <f t="shared" si="52"/>
        <v>312</v>
      </c>
      <c r="O314" s="61"/>
      <c r="P314" s="17"/>
      <c r="Q314" s="1">
        <f t="shared" si="49"/>
        <v>2.27</v>
      </c>
      <c r="R314" s="1">
        <f t="shared" si="50"/>
        <v>3.4375</v>
      </c>
      <c r="S314" s="1">
        <f t="shared" si="53"/>
        <v>-1.2999999999999998</v>
      </c>
      <c r="T314" s="7">
        <f t="shared" si="58"/>
        <v>1634.4500000000003</v>
      </c>
      <c r="U314" s="1">
        <f t="shared" si="57"/>
        <v>-1.2999999999999998</v>
      </c>
      <c r="V314" s="7">
        <f t="shared" ref="V314:V367" si="59">V313+U314</f>
        <v>1587.5000000000002</v>
      </c>
      <c r="W314" s="1">
        <f t="shared" si="54"/>
        <v>0</v>
      </c>
      <c r="X314" s="1">
        <f t="shared" si="55"/>
        <v>0</v>
      </c>
      <c r="Y314" s="1">
        <f t="shared" si="56"/>
        <v>0</v>
      </c>
      <c r="Z314" s="7">
        <f t="shared" si="51"/>
        <v>2484.648720000002</v>
      </c>
      <c r="AA314">
        <v>0</v>
      </c>
    </row>
    <row r="315" spans="1:27">
      <c r="A315" s="42">
        <v>-80.798888888888897</v>
      </c>
      <c r="B315" s="42">
        <v>46.625</v>
      </c>
      <c r="C315" s="43">
        <v>348</v>
      </c>
      <c r="D315">
        <v>6068150</v>
      </c>
      <c r="E315">
        <v>1982</v>
      </c>
      <c r="F315">
        <v>11</v>
      </c>
      <c r="G315">
        <v>9</v>
      </c>
      <c r="H315" s="41">
        <v>0.1</v>
      </c>
      <c r="I315" s="41">
        <v>-5.9</v>
      </c>
      <c r="J315" s="41">
        <v>0</v>
      </c>
      <c r="K315" s="1">
        <f t="shared" si="48"/>
        <v>-2.9000000000000004</v>
      </c>
      <c r="L315" s="68">
        <f t="shared" si="52"/>
        <v>313</v>
      </c>
      <c r="O315" s="61"/>
      <c r="P315" s="16"/>
      <c r="Q315" s="1">
        <f t="shared" si="49"/>
        <v>1.0800000000000003</v>
      </c>
      <c r="R315" s="1">
        <f t="shared" si="50"/>
        <v>2.40625</v>
      </c>
      <c r="S315" s="1">
        <f t="shared" si="53"/>
        <v>-7.9</v>
      </c>
      <c r="T315" s="7">
        <f t="shared" si="58"/>
        <v>1626.5500000000002</v>
      </c>
      <c r="U315" s="1">
        <f t="shared" si="57"/>
        <v>-7.9</v>
      </c>
      <c r="V315" s="7">
        <f t="shared" si="59"/>
        <v>1579.6000000000001</v>
      </c>
      <c r="W315" s="1">
        <f t="shared" si="54"/>
        <v>0</v>
      </c>
      <c r="X315" s="1">
        <f t="shared" si="55"/>
        <v>0</v>
      </c>
      <c r="Y315" s="1">
        <f t="shared" si="56"/>
        <v>0</v>
      </c>
      <c r="Z315" s="7">
        <f t="shared" si="51"/>
        <v>2484.648720000002</v>
      </c>
      <c r="AA315">
        <v>0</v>
      </c>
    </row>
    <row r="316" spans="1:27">
      <c r="A316" s="42">
        <v>-80.798888888888897</v>
      </c>
      <c r="B316" s="42">
        <v>46.625</v>
      </c>
      <c r="C316" s="43">
        <v>348</v>
      </c>
      <c r="D316">
        <v>6068150</v>
      </c>
      <c r="E316">
        <v>1982</v>
      </c>
      <c r="F316">
        <v>11</v>
      </c>
      <c r="G316">
        <v>10</v>
      </c>
      <c r="H316" s="41">
        <v>0.8</v>
      </c>
      <c r="I316" s="41">
        <v>-6.9</v>
      </c>
      <c r="J316" s="41">
        <v>1.6</v>
      </c>
      <c r="K316" s="1">
        <f t="shared" si="48"/>
        <v>-3.0500000000000003</v>
      </c>
      <c r="L316" s="68">
        <f t="shared" si="52"/>
        <v>314</v>
      </c>
      <c r="O316" s="16"/>
      <c r="P316" s="16"/>
      <c r="Q316" s="18">
        <f t="shared" si="49"/>
        <v>0.25999999999999995</v>
      </c>
      <c r="R316" s="1">
        <f t="shared" si="50"/>
        <v>1.3062499999999999</v>
      </c>
      <c r="S316" s="1">
        <f t="shared" si="53"/>
        <v>-8.0500000000000007</v>
      </c>
      <c r="T316" s="7">
        <f t="shared" si="58"/>
        <v>1618.5000000000002</v>
      </c>
      <c r="U316" s="1">
        <f t="shared" si="57"/>
        <v>-8.0500000000000007</v>
      </c>
      <c r="V316" s="7">
        <f t="shared" si="59"/>
        <v>1571.5500000000002</v>
      </c>
      <c r="W316" s="1">
        <f t="shared" si="54"/>
        <v>0</v>
      </c>
      <c r="X316" s="1">
        <f t="shared" si="55"/>
        <v>0</v>
      </c>
      <c r="Y316" s="1">
        <f t="shared" si="56"/>
        <v>0</v>
      </c>
      <c r="Z316" s="7">
        <f t="shared" si="51"/>
        <v>2484.648720000002</v>
      </c>
      <c r="AA316">
        <v>0</v>
      </c>
    </row>
    <row r="317" spans="1:27">
      <c r="A317" s="42">
        <v>-80.798888888888897</v>
      </c>
      <c r="B317" s="42">
        <v>46.625</v>
      </c>
      <c r="C317" s="43">
        <v>348</v>
      </c>
      <c r="D317">
        <v>6068150</v>
      </c>
      <c r="E317">
        <v>1982</v>
      </c>
      <c r="F317">
        <v>11</v>
      </c>
      <c r="G317">
        <v>11</v>
      </c>
      <c r="H317" s="41">
        <v>6.6</v>
      </c>
      <c r="I317" s="41">
        <v>0</v>
      </c>
      <c r="J317" s="41">
        <v>2.2000000000000002</v>
      </c>
      <c r="K317" s="1">
        <f t="shared" si="48"/>
        <v>3.3</v>
      </c>
      <c r="L317" s="68">
        <f t="shared" si="52"/>
        <v>315</v>
      </c>
      <c r="O317" s="57"/>
      <c r="P317" s="16"/>
      <c r="Q317" s="1">
        <f t="shared" si="49"/>
        <v>0.97</v>
      </c>
      <c r="R317" s="1">
        <f t="shared" si="50"/>
        <v>1.0874999999999999</v>
      </c>
      <c r="S317" s="1">
        <f t="shared" si="53"/>
        <v>-1.7000000000000002</v>
      </c>
      <c r="T317" s="7">
        <f t="shared" si="58"/>
        <v>1616.8000000000002</v>
      </c>
      <c r="U317" s="1">
        <f t="shared" si="57"/>
        <v>-1.7000000000000002</v>
      </c>
      <c r="V317" s="7">
        <f t="shared" si="59"/>
        <v>1569.8500000000001</v>
      </c>
      <c r="W317" s="1">
        <f t="shared" si="54"/>
        <v>0</v>
      </c>
      <c r="X317" s="1">
        <f t="shared" si="55"/>
        <v>0</v>
      </c>
      <c r="Y317" s="1">
        <f t="shared" si="56"/>
        <v>0</v>
      </c>
      <c r="Z317" s="7">
        <f t="shared" si="51"/>
        <v>2484.648720000002</v>
      </c>
      <c r="AA317">
        <v>0</v>
      </c>
    </row>
    <row r="318" spans="1:27">
      <c r="A318" s="42">
        <v>-80.798888888888897</v>
      </c>
      <c r="B318" s="42">
        <v>46.625</v>
      </c>
      <c r="C318" s="43">
        <v>348</v>
      </c>
      <c r="D318">
        <v>6068150</v>
      </c>
      <c r="E318">
        <v>1982</v>
      </c>
      <c r="F318">
        <v>11</v>
      </c>
      <c r="G318">
        <v>12</v>
      </c>
      <c r="H318" s="41">
        <v>11.5</v>
      </c>
      <c r="I318" s="41">
        <v>-3.7</v>
      </c>
      <c r="J318" s="41">
        <v>30</v>
      </c>
      <c r="K318" s="1">
        <f t="shared" si="48"/>
        <v>3.9</v>
      </c>
      <c r="L318" s="68">
        <f t="shared" si="52"/>
        <v>316</v>
      </c>
      <c r="O318" s="16"/>
      <c r="P318" s="16"/>
      <c r="Q318" s="1">
        <f t="shared" si="49"/>
        <v>0.98999999999999988</v>
      </c>
      <c r="R318" s="1">
        <f t="shared" si="50"/>
        <v>1.1937500000000003</v>
      </c>
      <c r="S318" s="1">
        <f t="shared" si="53"/>
        <v>-1.1000000000000001</v>
      </c>
      <c r="T318" s="7">
        <f t="shared" si="58"/>
        <v>1615.7000000000003</v>
      </c>
      <c r="U318" s="1">
        <f t="shared" si="57"/>
        <v>-1.1000000000000001</v>
      </c>
      <c r="V318" s="7">
        <f t="shared" si="59"/>
        <v>1568.7500000000002</v>
      </c>
      <c r="W318" s="1">
        <f t="shared" si="54"/>
        <v>4.806</v>
      </c>
      <c r="X318" s="1">
        <f t="shared" si="55"/>
        <v>0</v>
      </c>
      <c r="Y318" s="1">
        <f t="shared" si="56"/>
        <v>2.403</v>
      </c>
      <c r="Z318" s="7">
        <f t="shared" si="51"/>
        <v>2487.0517200000018</v>
      </c>
      <c r="AA318">
        <v>2</v>
      </c>
    </row>
    <row r="319" spans="1:27">
      <c r="A319" s="42">
        <v>-80.798888888888897</v>
      </c>
      <c r="B319" s="42">
        <v>46.625</v>
      </c>
      <c r="C319" s="43">
        <v>348</v>
      </c>
      <c r="D319">
        <v>6068150</v>
      </c>
      <c r="E319">
        <v>1982</v>
      </c>
      <c r="F319">
        <v>11</v>
      </c>
      <c r="G319">
        <v>13</v>
      </c>
      <c r="H319" s="41">
        <v>-3.1</v>
      </c>
      <c r="I319" s="41">
        <v>-9.3000000000000007</v>
      </c>
      <c r="J319" s="41">
        <v>0</v>
      </c>
      <c r="K319" s="1">
        <f t="shared" si="48"/>
        <v>-6.2</v>
      </c>
      <c r="L319" s="68">
        <f t="shared" si="52"/>
        <v>317</v>
      </c>
      <c r="O319" s="16"/>
      <c r="P319" s="16"/>
      <c r="Q319" s="1">
        <f t="shared" si="49"/>
        <v>-0.99000000000000044</v>
      </c>
      <c r="R319" s="1">
        <f t="shared" si="50"/>
        <v>0.28749999999999998</v>
      </c>
      <c r="S319" s="1">
        <f t="shared" si="53"/>
        <v>-11.2</v>
      </c>
      <c r="T319" s="7">
        <f t="shared" si="58"/>
        <v>1604.5000000000002</v>
      </c>
      <c r="U319" s="1">
        <f t="shared" si="57"/>
        <v>-11.2</v>
      </c>
      <c r="V319" s="7">
        <f t="shared" si="59"/>
        <v>1557.5500000000002</v>
      </c>
      <c r="W319" s="1">
        <f t="shared" si="54"/>
        <v>0</v>
      </c>
      <c r="X319" s="1">
        <f t="shared" si="55"/>
        <v>0</v>
      </c>
      <c r="Y319" s="1">
        <f t="shared" si="56"/>
        <v>0</v>
      </c>
      <c r="Z319" s="7">
        <f t="shared" si="51"/>
        <v>2487.0517200000018</v>
      </c>
      <c r="AA319">
        <v>0</v>
      </c>
    </row>
    <row r="320" spans="1:27">
      <c r="A320" s="42">
        <v>-80.798888888888897</v>
      </c>
      <c r="B320" s="42">
        <v>46.625</v>
      </c>
      <c r="C320" s="43">
        <v>348</v>
      </c>
      <c r="D320">
        <v>6068150</v>
      </c>
      <c r="E320">
        <v>1982</v>
      </c>
      <c r="F320">
        <v>11</v>
      </c>
      <c r="G320">
        <v>14</v>
      </c>
      <c r="H320" s="41">
        <v>-4.0999999999999996</v>
      </c>
      <c r="I320" s="41">
        <v>-9.3000000000000007</v>
      </c>
      <c r="J320" s="41">
        <v>15.5</v>
      </c>
      <c r="K320" s="1">
        <f t="shared" si="48"/>
        <v>-6.7</v>
      </c>
      <c r="L320" s="68">
        <f t="shared" si="52"/>
        <v>318</v>
      </c>
      <c r="O320" s="16"/>
      <c r="P320" s="16"/>
      <c r="Q320" s="1">
        <f t="shared" si="49"/>
        <v>-1.75</v>
      </c>
      <c r="R320" s="1">
        <f t="shared" si="50"/>
        <v>-0.51875000000000004</v>
      </c>
      <c r="S320" s="1">
        <f t="shared" si="53"/>
        <v>-11.7</v>
      </c>
      <c r="T320" s="7">
        <f t="shared" si="58"/>
        <v>1592.8000000000002</v>
      </c>
      <c r="U320" s="1">
        <f t="shared" si="57"/>
        <v>-11.7</v>
      </c>
      <c r="V320" s="7">
        <f t="shared" si="59"/>
        <v>1545.8500000000001</v>
      </c>
      <c r="W320" s="1">
        <f t="shared" si="54"/>
        <v>0</v>
      </c>
      <c r="X320" s="1">
        <f t="shared" si="55"/>
        <v>0</v>
      </c>
      <c r="Y320" s="1">
        <f t="shared" si="56"/>
        <v>0</v>
      </c>
      <c r="Z320" s="7">
        <f t="shared" si="51"/>
        <v>2487.0517200000018</v>
      </c>
      <c r="AA320">
        <v>0</v>
      </c>
    </row>
    <row r="321" spans="1:27">
      <c r="A321" s="42">
        <v>-80.798888888888897</v>
      </c>
      <c r="B321" s="42">
        <v>46.625</v>
      </c>
      <c r="C321" s="43">
        <v>348</v>
      </c>
      <c r="D321">
        <v>6068150</v>
      </c>
      <c r="E321">
        <v>1982</v>
      </c>
      <c r="F321">
        <v>11</v>
      </c>
      <c r="G321">
        <v>15</v>
      </c>
      <c r="H321" s="41">
        <v>-1.8</v>
      </c>
      <c r="I321" s="41">
        <v>-11.6</v>
      </c>
      <c r="J321" s="41">
        <v>0</v>
      </c>
      <c r="K321" s="1">
        <f t="shared" si="48"/>
        <v>-6.7</v>
      </c>
      <c r="L321" s="68">
        <f t="shared" si="52"/>
        <v>319</v>
      </c>
      <c r="O321" s="16"/>
      <c r="P321" s="16"/>
      <c r="Q321" s="1">
        <f t="shared" si="49"/>
        <v>-2.4799999999999995</v>
      </c>
      <c r="R321" s="1">
        <f t="shared" si="50"/>
        <v>-1.8312500000000003</v>
      </c>
      <c r="S321" s="1">
        <f t="shared" si="53"/>
        <v>-11.7</v>
      </c>
      <c r="T321" s="7">
        <f t="shared" si="58"/>
        <v>1581.1000000000001</v>
      </c>
      <c r="U321" s="1">
        <f t="shared" si="57"/>
        <v>-11.7</v>
      </c>
      <c r="V321" s="7">
        <f t="shared" si="59"/>
        <v>1534.15</v>
      </c>
      <c r="W321" s="1">
        <f t="shared" si="54"/>
        <v>0</v>
      </c>
      <c r="X321" s="1">
        <f t="shared" si="55"/>
        <v>0</v>
      </c>
      <c r="Y321" s="1">
        <f t="shared" si="56"/>
        <v>0</v>
      </c>
      <c r="Z321" s="7">
        <f t="shared" si="51"/>
        <v>2487.0517200000018</v>
      </c>
      <c r="AA321">
        <v>0</v>
      </c>
    </row>
    <row r="322" spans="1:27">
      <c r="A322" s="42">
        <v>-80.798888888888897</v>
      </c>
      <c r="B322" s="42">
        <v>46.625</v>
      </c>
      <c r="C322" s="43">
        <v>348</v>
      </c>
      <c r="D322">
        <v>6068150</v>
      </c>
      <c r="E322">
        <v>1982</v>
      </c>
      <c r="F322">
        <v>11</v>
      </c>
      <c r="G322">
        <v>16</v>
      </c>
      <c r="H322" s="41">
        <v>1.9</v>
      </c>
      <c r="I322" s="41">
        <v>-2.5</v>
      </c>
      <c r="J322" s="41">
        <v>0</v>
      </c>
      <c r="K322" s="1">
        <f t="shared" ref="K322:K367" si="60">AVERAGE(H322,I322)</f>
        <v>-0.30000000000000004</v>
      </c>
      <c r="L322" s="68">
        <f t="shared" si="52"/>
        <v>320</v>
      </c>
      <c r="O322" s="16"/>
      <c r="P322" s="16"/>
      <c r="Q322" s="1">
        <f t="shared" si="49"/>
        <v>-3.2</v>
      </c>
      <c r="R322" s="1">
        <f t="shared" si="50"/>
        <v>-2.3312500000000003</v>
      </c>
      <c r="S322" s="1">
        <f t="shared" si="53"/>
        <v>-5.3</v>
      </c>
      <c r="T322" s="7">
        <f t="shared" si="58"/>
        <v>1575.8000000000002</v>
      </c>
      <c r="U322" s="1">
        <f t="shared" si="57"/>
        <v>-5.3</v>
      </c>
      <c r="V322" s="7">
        <f t="shared" si="59"/>
        <v>1528.8500000000001</v>
      </c>
      <c r="W322" s="1">
        <f t="shared" si="54"/>
        <v>0</v>
      </c>
      <c r="X322" s="1">
        <f t="shared" si="55"/>
        <v>0</v>
      </c>
      <c r="Y322" s="1">
        <f t="shared" si="56"/>
        <v>0</v>
      </c>
      <c r="Z322" s="7">
        <f t="shared" si="51"/>
        <v>2487.0517200000018</v>
      </c>
      <c r="AA322">
        <v>0</v>
      </c>
    </row>
    <row r="323" spans="1:27">
      <c r="A323" s="42">
        <v>-80.798888888888897</v>
      </c>
      <c r="B323" s="42">
        <v>46.625</v>
      </c>
      <c r="C323" s="43">
        <v>348</v>
      </c>
      <c r="D323">
        <v>6068150</v>
      </c>
      <c r="E323">
        <v>1982</v>
      </c>
      <c r="F323">
        <v>11</v>
      </c>
      <c r="G323">
        <v>17</v>
      </c>
      <c r="H323" s="41">
        <v>3.9</v>
      </c>
      <c r="I323" s="41">
        <v>-1.2</v>
      </c>
      <c r="J323" s="41">
        <v>0</v>
      </c>
      <c r="K323" s="1">
        <f t="shared" si="60"/>
        <v>1.35</v>
      </c>
      <c r="L323" s="68">
        <f t="shared" si="52"/>
        <v>321</v>
      </c>
      <c r="O323" s="16"/>
      <c r="P323" s="16"/>
      <c r="Q323" s="1">
        <f t="shared" si="49"/>
        <v>-3.7100000000000009</v>
      </c>
      <c r="R323" s="1">
        <f t="shared" si="50"/>
        <v>-1.8</v>
      </c>
      <c r="S323" s="1">
        <f t="shared" si="53"/>
        <v>-3.65</v>
      </c>
      <c r="T323" s="7">
        <f t="shared" si="58"/>
        <v>1572.15</v>
      </c>
      <c r="U323" s="1">
        <f t="shared" si="57"/>
        <v>-3.65</v>
      </c>
      <c r="V323" s="7">
        <f t="shared" si="59"/>
        <v>1525.2</v>
      </c>
      <c r="W323" s="1">
        <f t="shared" si="54"/>
        <v>0</v>
      </c>
      <c r="X323" s="1">
        <f t="shared" si="55"/>
        <v>0</v>
      </c>
      <c r="Y323" s="1">
        <f t="shared" si="56"/>
        <v>0</v>
      </c>
      <c r="Z323" s="7">
        <f t="shared" si="51"/>
        <v>2487.0517200000018</v>
      </c>
      <c r="AA323">
        <v>0</v>
      </c>
    </row>
    <row r="324" spans="1:27">
      <c r="A324" s="42">
        <v>-80.798888888888897</v>
      </c>
      <c r="B324" s="42">
        <v>46.625</v>
      </c>
      <c r="C324" s="43">
        <v>348</v>
      </c>
      <c r="D324">
        <v>6068150</v>
      </c>
      <c r="E324">
        <v>1982</v>
      </c>
      <c r="F324">
        <v>11</v>
      </c>
      <c r="G324">
        <v>18</v>
      </c>
      <c r="H324" s="41">
        <v>5.6</v>
      </c>
      <c r="I324" s="41">
        <v>-2.2000000000000002</v>
      </c>
      <c r="J324" s="41">
        <v>0</v>
      </c>
      <c r="K324" s="1">
        <f t="shared" si="60"/>
        <v>1.6999999999999997</v>
      </c>
      <c r="L324" s="68">
        <f t="shared" si="52"/>
        <v>322</v>
      </c>
      <c r="O324" s="16"/>
      <c r="P324" s="16"/>
      <c r="Q324" s="1">
        <f t="shared" si="49"/>
        <v>-2.13</v>
      </c>
      <c r="R324" s="1">
        <f t="shared" si="50"/>
        <v>-1.20625</v>
      </c>
      <c r="S324" s="1">
        <f t="shared" si="53"/>
        <v>-3.3000000000000003</v>
      </c>
      <c r="T324" s="7">
        <f t="shared" si="58"/>
        <v>1568.8500000000001</v>
      </c>
      <c r="U324" s="1">
        <f t="shared" si="57"/>
        <v>-3.3000000000000003</v>
      </c>
      <c r="V324" s="7">
        <f t="shared" si="59"/>
        <v>1521.9</v>
      </c>
      <c r="W324" s="1">
        <f t="shared" si="54"/>
        <v>0</v>
      </c>
      <c r="X324" s="1">
        <f t="shared" si="55"/>
        <v>0</v>
      </c>
      <c r="Y324" s="1">
        <f t="shared" si="56"/>
        <v>0</v>
      </c>
      <c r="Z324" s="7">
        <f t="shared" si="51"/>
        <v>2487.0517200000018</v>
      </c>
      <c r="AA324">
        <v>0</v>
      </c>
    </row>
    <row r="325" spans="1:27">
      <c r="A325" s="42">
        <v>-80.798888888888897</v>
      </c>
      <c r="B325" s="42">
        <v>46.625</v>
      </c>
      <c r="C325" s="43">
        <v>348</v>
      </c>
      <c r="D325">
        <v>6068150</v>
      </c>
      <c r="E325">
        <v>1982</v>
      </c>
      <c r="F325">
        <v>11</v>
      </c>
      <c r="G325">
        <v>19</v>
      </c>
      <c r="H325" s="41">
        <v>6.8</v>
      </c>
      <c r="I325" s="41">
        <v>-0.1</v>
      </c>
      <c r="J325" s="41">
        <v>0</v>
      </c>
      <c r="K325" s="1">
        <f t="shared" si="60"/>
        <v>3.35</v>
      </c>
      <c r="L325" s="68">
        <f t="shared" si="52"/>
        <v>323</v>
      </c>
      <c r="O325" s="16"/>
      <c r="P325" s="16"/>
      <c r="Q325" s="1">
        <f t="shared" si="49"/>
        <v>-0.11999999999999997</v>
      </c>
      <c r="R325" s="1">
        <f t="shared" si="50"/>
        <v>-1.2000000000000002</v>
      </c>
      <c r="S325" s="1">
        <f t="shared" si="53"/>
        <v>-1.65</v>
      </c>
      <c r="T325" s="7">
        <f t="shared" si="58"/>
        <v>1567.2</v>
      </c>
      <c r="U325" s="1">
        <f t="shared" si="57"/>
        <v>-1.65</v>
      </c>
      <c r="V325" s="7">
        <f t="shared" si="59"/>
        <v>1520.25</v>
      </c>
      <c r="W325" s="1">
        <f t="shared" si="54"/>
        <v>0</v>
      </c>
      <c r="X325" s="1">
        <f t="shared" si="55"/>
        <v>0</v>
      </c>
      <c r="Y325" s="1">
        <f t="shared" si="56"/>
        <v>0</v>
      </c>
      <c r="Z325" s="7">
        <f t="shared" si="51"/>
        <v>2487.0517200000018</v>
      </c>
      <c r="AA325">
        <v>0</v>
      </c>
    </row>
    <row r="326" spans="1:27">
      <c r="A326" s="42">
        <v>-80.798888888888897</v>
      </c>
      <c r="B326" s="42">
        <v>46.625</v>
      </c>
      <c r="C326" s="43">
        <v>348</v>
      </c>
      <c r="D326">
        <v>6068150</v>
      </c>
      <c r="E326">
        <v>1982</v>
      </c>
      <c r="F326">
        <v>11</v>
      </c>
      <c r="G326">
        <v>20</v>
      </c>
      <c r="H326" s="41">
        <v>10.199999999999999</v>
      </c>
      <c r="I326" s="41">
        <v>5.0999999999999996</v>
      </c>
      <c r="J326" s="41">
        <v>12.2</v>
      </c>
      <c r="K326" s="1">
        <f t="shared" si="60"/>
        <v>7.6499999999999995</v>
      </c>
      <c r="L326" s="68">
        <f t="shared" si="52"/>
        <v>324</v>
      </c>
      <c r="O326" s="16"/>
      <c r="P326" s="16"/>
      <c r="Q326" s="1">
        <f t="shared" si="49"/>
        <v>2.75</v>
      </c>
      <c r="R326" s="1">
        <f t="shared" si="50"/>
        <v>-0.73125000000000073</v>
      </c>
      <c r="S326" s="1">
        <f t="shared" si="53"/>
        <v>2.6499999999999995</v>
      </c>
      <c r="T326" s="7">
        <f t="shared" si="58"/>
        <v>1569.8500000000001</v>
      </c>
      <c r="U326" s="1">
        <f t="shared" si="57"/>
        <v>2.6499999999999995</v>
      </c>
      <c r="V326" s="7">
        <f t="shared" si="59"/>
        <v>1522.9</v>
      </c>
      <c r="W326" s="1">
        <f t="shared" si="54"/>
        <v>0.66263999999999756</v>
      </c>
      <c r="X326" s="1">
        <f t="shared" si="55"/>
        <v>1.1879999999999986</v>
      </c>
      <c r="Y326" s="1">
        <f t="shared" si="56"/>
        <v>0.92531999999999814</v>
      </c>
      <c r="Z326" s="7">
        <f t="shared" si="51"/>
        <v>2487.9770400000016</v>
      </c>
      <c r="AA326">
        <v>0</v>
      </c>
    </row>
    <row r="327" spans="1:27">
      <c r="A327" s="42">
        <v>-80.798888888888897</v>
      </c>
      <c r="B327" s="42">
        <v>46.625</v>
      </c>
      <c r="C327" s="43">
        <v>348</v>
      </c>
      <c r="D327">
        <v>6068150</v>
      </c>
      <c r="E327">
        <v>1982</v>
      </c>
      <c r="F327">
        <v>11</v>
      </c>
      <c r="G327">
        <v>21</v>
      </c>
      <c r="H327" s="41">
        <v>11.2</v>
      </c>
      <c r="I327" s="41">
        <v>-2.4</v>
      </c>
      <c r="J327" s="41">
        <v>2</v>
      </c>
      <c r="K327" s="1">
        <f t="shared" si="60"/>
        <v>4.3999999999999995</v>
      </c>
      <c r="L327" s="68">
        <f t="shared" si="52"/>
        <v>325</v>
      </c>
      <c r="O327" s="16"/>
      <c r="P327" s="16"/>
      <c r="Q327" s="1">
        <f t="shared" si="49"/>
        <v>3.69</v>
      </c>
      <c r="R327" s="1">
        <f t="shared" si="50"/>
        <v>0.59374999999999989</v>
      </c>
      <c r="S327" s="1">
        <f t="shared" si="53"/>
        <v>-0.60000000000000053</v>
      </c>
      <c r="T327" s="7">
        <f t="shared" si="58"/>
        <v>1569.2500000000002</v>
      </c>
      <c r="U327" s="1">
        <f t="shared" si="57"/>
        <v>-0.60000000000000053</v>
      </c>
      <c r="V327" s="7">
        <f t="shared" si="59"/>
        <v>1522.3000000000002</v>
      </c>
      <c r="W327" s="1">
        <f t="shared" si="54"/>
        <v>3.875039999999998</v>
      </c>
      <c r="X327" s="1">
        <f t="shared" si="55"/>
        <v>0</v>
      </c>
      <c r="Y327" s="1">
        <f t="shared" si="56"/>
        <v>1.937519999999999</v>
      </c>
      <c r="Z327" s="7">
        <f t="shared" si="51"/>
        <v>2489.9145600000015</v>
      </c>
      <c r="AA327">
        <v>0</v>
      </c>
    </row>
    <row r="328" spans="1:27">
      <c r="A328" s="42">
        <v>-80.798888888888897</v>
      </c>
      <c r="B328" s="42">
        <v>46.625</v>
      </c>
      <c r="C328" s="43">
        <v>348</v>
      </c>
      <c r="D328">
        <v>6068150</v>
      </c>
      <c r="E328">
        <v>1982</v>
      </c>
      <c r="F328">
        <v>11</v>
      </c>
      <c r="G328">
        <v>22</v>
      </c>
      <c r="H328" s="41">
        <v>2.6</v>
      </c>
      <c r="I328" s="41">
        <v>-4.4000000000000004</v>
      </c>
      <c r="J328" s="41">
        <v>0</v>
      </c>
      <c r="K328" s="1">
        <f t="shared" si="60"/>
        <v>-0.90000000000000013</v>
      </c>
      <c r="L328" s="68">
        <f t="shared" si="52"/>
        <v>326</v>
      </c>
      <c r="O328" s="16"/>
      <c r="P328" s="16"/>
      <c r="Q328" s="1">
        <f t="shared" ref="Q328:Q366" si="61">AVERAGE(H324:I328)</f>
        <v>3.2399999999999998</v>
      </c>
      <c r="R328" s="1">
        <f t="shared" si="50"/>
        <v>1.3187500000000001</v>
      </c>
      <c r="S328" s="1">
        <f t="shared" si="53"/>
        <v>-5.9</v>
      </c>
      <c r="T328" s="7">
        <f t="shared" si="58"/>
        <v>1563.3500000000001</v>
      </c>
      <c r="U328" s="1">
        <f t="shared" si="57"/>
        <v>-5.9</v>
      </c>
      <c r="V328" s="7">
        <f t="shared" si="59"/>
        <v>1516.4</v>
      </c>
      <c r="W328" s="1">
        <f t="shared" si="54"/>
        <v>0</v>
      </c>
      <c r="X328" s="1">
        <f t="shared" si="55"/>
        <v>0</v>
      </c>
      <c r="Y328" s="1">
        <f t="shared" si="56"/>
        <v>0</v>
      </c>
      <c r="Z328" s="7">
        <f t="shared" si="51"/>
        <v>2489.9145600000015</v>
      </c>
      <c r="AA328">
        <v>0</v>
      </c>
    </row>
    <row r="329" spans="1:27">
      <c r="A329" s="42">
        <v>-80.798888888888897</v>
      </c>
      <c r="B329" s="42">
        <v>46.625</v>
      </c>
      <c r="C329" s="43">
        <v>348</v>
      </c>
      <c r="D329">
        <v>6068150</v>
      </c>
      <c r="E329">
        <v>1982</v>
      </c>
      <c r="F329">
        <v>11</v>
      </c>
      <c r="G329">
        <v>23</v>
      </c>
      <c r="H329" s="41">
        <v>2.1</v>
      </c>
      <c r="I329" s="41">
        <v>-6.8</v>
      </c>
      <c r="J329" s="41">
        <v>4.2</v>
      </c>
      <c r="K329" s="1">
        <f t="shared" si="60"/>
        <v>-2.3499999999999996</v>
      </c>
      <c r="L329" s="68">
        <f t="shared" si="52"/>
        <v>327</v>
      </c>
      <c r="O329" s="16"/>
      <c r="P329" s="16"/>
      <c r="Q329" s="1">
        <f t="shared" si="61"/>
        <v>2.4300000000000006</v>
      </c>
      <c r="R329" s="1">
        <f t="shared" si="50"/>
        <v>1.8625000000000005</v>
      </c>
      <c r="S329" s="1">
        <f t="shared" si="53"/>
        <v>-7.35</v>
      </c>
      <c r="T329" s="7">
        <f t="shared" si="58"/>
        <v>1556.0000000000002</v>
      </c>
      <c r="U329" s="1">
        <f t="shared" si="57"/>
        <v>-7.35</v>
      </c>
      <c r="V329" s="7">
        <f t="shared" si="59"/>
        <v>1509.0500000000002</v>
      </c>
      <c r="W329" s="1">
        <f t="shared" si="54"/>
        <v>0</v>
      </c>
      <c r="X329" s="1">
        <f t="shared" si="55"/>
        <v>0</v>
      </c>
      <c r="Y329" s="1">
        <f t="shared" si="56"/>
        <v>0</v>
      </c>
      <c r="Z329" s="7">
        <f t="shared" si="51"/>
        <v>2489.9145600000015</v>
      </c>
      <c r="AA329">
        <v>0</v>
      </c>
    </row>
    <row r="330" spans="1:27">
      <c r="A330" s="42">
        <v>-80.798888888888897</v>
      </c>
      <c r="B330" s="42">
        <v>46.625</v>
      </c>
      <c r="C330" s="43">
        <v>348</v>
      </c>
      <c r="D330">
        <v>6068150</v>
      </c>
      <c r="E330">
        <v>1982</v>
      </c>
      <c r="F330">
        <v>11</v>
      </c>
      <c r="G330">
        <v>24</v>
      </c>
      <c r="H330" s="41">
        <v>-3.3</v>
      </c>
      <c r="I330" s="41">
        <v>-13.5</v>
      </c>
      <c r="J330" s="41">
        <v>0.2</v>
      </c>
      <c r="K330" s="1">
        <f t="shared" si="60"/>
        <v>-8.4</v>
      </c>
      <c r="L330" s="68">
        <f t="shared" si="52"/>
        <v>328</v>
      </c>
      <c r="O330" s="16"/>
      <c r="P330" s="16"/>
      <c r="Q330" s="1">
        <f t="shared" si="61"/>
        <v>8.0000000000000432E-2</v>
      </c>
      <c r="R330" s="1">
        <f t="shared" si="50"/>
        <v>0.85000000000000009</v>
      </c>
      <c r="S330" s="1">
        <f t="shared" si="53"/>
        <v>-13.4</v>
      </c>
      <c r="T330" s="7">
        <f t="shared" si="58"/>
        <v>1542.6000000000001</v>
      </c>
      <c r="U330" s="1">
        <f t="shared" si="57"/>
        <v>-13.4</v>
      </c>
      <c r="V330" s="7">
        <f t="shared" si="59"/>
        <v>1495.65</v>
      </c>
      <c r="W330" s="1">
        <f t="shared" si="54"/>
        <v>0</v>
      </c>
      <c r="X330" s="1">
        <f t="shared" si="55"/>
        <v>0</v>
      </c>
      <c r="Y330" s="1">
        <f t="shared" si="56"/>
        <v>0</v>
      </c>
      <c r="Z330" s="7">
        <f t="shared" si="51"/>
        <v>2489.9145600000015</v>
      </c>
      <c r="AA330">
        <v>0</v>
      </c>
    </row>
    <row r="331" spans="1:27">
      <c r="A331" s="42">
        <v>-80.798888888888897</v>
      </c>
      <c r="B331" s="42">
        <v>46.625</v>
      </c>
      <c r="C331" s="43">
        <v>348</v>
      </c>
      <c r="D331">
        <v>6068150</v>
      </c>
      <c r="E331">
        <v>1982</v>
      </c>
      <c r="F331">
        <v>11</v>
      </c>
      <c r="G331">
        <v>25</v>
      </c>
      <c r="H331" s="41">
        <v>-1.3</v>
      </c>
      <c r="I331" s="41">
        <v>-9.8000000000000007</v>
      </c>
      <c r="J331" s="41">
        <v>0</v>
      </c>
      <c r="K331" s="1">
        <f t="shared" si="60"/>
        <v>-5.5500000000000007</v>
      </c>
      <c r="L331" s="68">
        <f t="shared" si="52"/>
        <v>329</v>
      </c>
      <c r="O331" s="16"/>
      <c r="P331" s="16"/>
      <c r="Q331" s="1">
        <f t="shared" si="61"/>
        <v>-2.56</v>
      </c>
      <c r="R331" s="1">
        <f t="shared" ref="R331:R368" si="62">AVERAGE(H324:I331)</f>
        <v>-1.2500000000000178E-2</v>
      </c>
      <c r="S331" s="1">
        <f t="shared" si="53"/>
        <v>-10.55</v>
      </c>
      <c r="T331" s="7">
        <f t="shared" si="58"/>
        <v>1532.0500000000002</v>
      </c>
      <c r="U331" s="1">
        <f t="shared" si="57"/>
        <v>-10.55</v>
      </c>
      <c r="V331" s="7">
        <f t="shared" si="59"/>
        <v>1485.1000000000001</v>
      </c>
      <c r="W331" s="1">
        <f t="shared" si="54"/>
        <v>0</v>
      </c>
      <c r="X331" s="1">
        <f t="shared" si="55"/>
        <v>0</v>
      </c>
      <c r="Y331" s="1">
        <f t="shared" si="56"/>
        <v>0</v>
      </c>
      <c r="Z331" s="7">
        <f t="shared" si="51"/>
        <v>2489.9145600000015</v>
      </c>
      <c r="AA331">
        <v>0</v>
      </c>
    </row>
    <row r="332" spans="1:27">
      <c r="A332" s="42">
        <v>-80.798888888888897</v>
      </c>
      <c r="B332" s="42">
        <v>46.625</v>
      </c>
      <c r="C332" s="43">
        <v>348</v>
      </c>
      <c r="D332">
        <v>6068150</v>
      </c>
      <c r="E332">
        <v>1982</v>
      </c>
      <c r="F332">
        <v>11</v>
      </c>
      <c r="G332">
        <v>26</v>
      </c>
      <c r="H332" s="41">
        <v>-3.5</v>
      </c>
      <c r="I332" s="41">
        <v>-17.5</v>
      </c>
      <c r="J332" s="41">
        <v>5.5</v>
      </c>
      <c r="K332" s="1">
        <f t="shared" si="60"/>
        <v>-10.5</v>
      </c>
      <c r="L332" s="68">
        <f t="shared" si="52"/>
        <v>330</v>
      </c>
      <c r="O332" s="16"/>
      <c r="P332" s="16"/>
      <c r="Q332" s="1">
        <f t="shared" si="61"/>
        <v>-5.5400000000000009</v>
      </c>
      <c r="R332" s="1">
        <f t="shared" si="62"/>
        <v>-1.5374999999999996</v>
      </c>
      <c r="S332" s="1">
        <f t="shared" si="53"/>
        <v>-15.5</v>
      </c>
      <c r="T332" s="7">
        <f t="shared" si="58"/>
        <v>1516.5500000000002</v>
      </c>
      <c r="U332" s="1">
        <f t="shared" si="57"/>
        <v>-15.5</v>
      </c>
      <c r="V332" s="7">
        <f t="shared" si="59"/>
        <v>1469.6000000000001</v>
      </c>
      <c r="W332" s="1">
        <f t="shared" si="54"/>
        <v>0</v>
      </c>
      <c r="X332" s="1">
        <f t="shared" si="55"/>
        <v>0</v>
      </c>
      <c r="Y332" s="1">
        <f t="shared" si="56"/>
        <v>0</v>
      </c>
      <c r="Z332" s="7">
        <f t="shared" si="51"/>
        <v>2489.9145600000015</v>
      </c>
      <c r="AA332">
        <v>0</v>
      </c>
    </row>
    <row r="333" spans="1:27">
      <c r="A333" s="42">
        <v>-80.798888888888897</v>
      </c>
      <c r="B333" s="42">
        <v>46.625</v>
      </c>
      <c r="C333" s="43">
        <v>348</v>
      </c>
      <c r="D333">
        <v>6068150</v>
      </c>
      <c r="E333">
        <v>1982</v>
      </c>
      <c r="F333">
        <v>11</v>
      </c>
      <c r="G333">
        <v>27</v>
      </c>
      <c r="H333" s="41">
        <v>-8.1999999999999993</v>
      </c>
      <c r="I333" s="41">
        <v>-20.399999999999999</v>
      </c>
      <c r="J333" s="41">
        <v>0</v>
      </c>
      <c r="K333" s="1">
        <f t="shared" si="60"/>
        <v>-14.299999999999999</v>
      </c>
      <c r="L333" s="68">
        <f t="shared" si="52"/>
        <v>331</v>
      </c>
      <c r="O333" s="16"/>
      <c r="P333" s="16"/>
      <c r="Q333" s="1">
        <f t="shared" si="61"/>
        <v>-8.2199999999999989</v>
      </c>
      <c r="R333" s="1">
        <f t="shared" si="62"/>
        <v>-3.7437499999999999</v>
      </c>
      <c r="S333" s="1">
        <f t="shared" si="53"/>
        <v>-19.299999999999997</v>
      </c>
      <c r="T333" s="7">
        <f t="shared" si="58"/>
        <v>1497.2500000000002</v>
      </c>
      <c r="U333" s="1">
        <f t="shared" si="57"/>
        <v>-19.299999999999997</v>
      </c>
      <c r="V333" s="7">
        <f t="shared" si="59"/>
        <v>1450.3000000000002</v>
      </c>
      <c r="W333" s="1">
        <f t="shared" si="54"/>
        <v>0</v>
      </c>
      <c r="X333" s="1">
        <f t="shared" si="55"/>
        <v>0</v>
      </c>
      <c r="Y333" s="1">
        <f t="shared" si="56"/>
        <v>0</v>
      </c>
      <c r="Z333" s="7">
        <f t="shared" si="51"/>
        <v>2489.9145600000015</v>
      </c>
      <c r="AA333">
        <v>0</v>
      </c>
    </row>
    <row r="334" spans="1:27">
      <c r="A334" s="42">
        <v>-80.798888888888897</v>
      </c>
      <c r="B334" s="42">
        <v>46.625</v>
      </c>
      <c r="C334" s="43">
        <v>348</v>
      </c>
      <c r="D334">
        <v>6068150</v>
      </c>
      <c r="E334">
        <v>1982</v>
      </c>
      <c r="F334">
        <v>11</v>
      </c>
      <c r="G334">
        <v>28</v>
      </c>
      <c r="H334" s="41">
        <v>-0.4</v>
      </c>
      <c r="I334" s="41">
        <v>-10.4</v>
      </c>
      <c r="J334" s="41">
        <v>2</v>
      </c>
      <c r="K334" s="1">
        <f t="shared" si="60"/>
        <v>-5.4</v>
      </c>
      <c r="L334" s="68">
        <f t="shared" si="52"/>
        <v>332</v>
      </c>
      <c r="O334" s="16"/>
      <c r="P334" s="16"/>
      <c r="Q334" s="1">
        <f t="shared" si="61"/>
        <v>-8.8300000000000018</v>
      </c>
      <c r="R334" s="1">
        <f t="shared" si="62"/>
        <v>-5.375</v>
      </c>
      <c r="S334" s="1">
        <f t="shared" si="53"/>
        <v>-10.4</v>
      </c>
      <c r="T334" s="7">
        <f t="shared" si="58"/>
        <v>1486.8500000000001</v>
      </c>
      <c r="U334" s="1">
        <f t="shared" si="57"/>
        <v>-10.4</v>
      </c>
      <c r="V334" s="7">
        <f t="shared" si="59"/>
        <v>1439.9</v>
      </c>
      <c r="W334" s="1">
        <f t="shared" si="54"/>
        <v>0</v>
      </c>
      <c r="X334" s="1">
        <f t="shared" si="55"/>
        <v>0</v>
      </c>
      <c r="Y334" s="1">
        <f t="shared" si="56"/>
        <v>0</v>
      </c>
      <c r="Z334" s="7">
        <f t="shared" si="51"/>
        <v>2489.9145600000015</v>
      </c>
      <c r="AA334">
        <v>0</v>
      </c>
    </row>
    <row r="335" spans="1:27">
      <c r="A335" s="42">
        <v>-80.798888888888897</v>
      </c>
      <c r="B335" s="42">
        <v>46.625</v>
      </c>
      <c r="C335" s="43">
        <v>348</v>
      </c>
      <c r="D335">
        <v>6068150</v>
      </c>
      <c r="E335">
        <v>1982</v>
      </c>
      <c r="F335">
        <v>11</v>
      </c>
      <c r="G335">
        <v>29</v>
      </c>
      <c r="H335" s="41">
        <v>0.2</v>
      </c>
      <c r="I335" s="41">
        <v>-2.7</v>
      </c>
      <c r="J335" s="41">
        <v>0.6</v>
      </c>
      <c r="K335" s="1">
        <f t="shared" si="60"/>
        <v>-1.25</v>
      </c>
      <c r="L335" s="68">
        <f t="shared" si="52"/>
        <v>333</v>
      </c>
      <c r="O335" s="16"/>
      <c r="P335" s="16"/>
      <c r="Q335" s="1">
        <f t="shared" si="61"/>
        <v>-7.4</v>
      </c>
      <c r="R335" s="1">
        <f t="shared" si="62"/>
        <v>-6.0812500000000007</v>
      </c>
      <c r="S335" s="1">
        <f t="shared" si="53"/>
        <v>-6.25</v>
      </c>
      <c r="T335" s="7">
        <f t="shared" si="58"/>
        <v>1480.6000000000001</v>
      </c>
      <c r="U335" s="1">
        <f t="shared" si="57"/>
        <v>-6.25</v>
      </c>
      <c r="V335" s="7">
        <f t="shared" si="59"/>
        <v>1433.65</v>
      </c>
      <c r="W335" s="1">
        <f t="shared" si="54"/>
        <v>0</v>
      </c>
      <c r="X335" s="1">
        <f t="shared" si="55"/>
        <v>0</v>
      </c>
      <c r="Y335" s="1">
        <f t="shared" si="56"/>
        <v>0</v>
      </c>
      <c r="Z335" s="7">
        <f t="shared" si="51"/>
        <v>2489.9145600000015</v>
      </c>
      <c r="AA335">
        <v>0</v>
      </c>
    </row>
    <row r="336" spans="1:27">
      <c r="A336" s="42">
        <v>-80.798888888888897</v>
      </c>
      <c r="B336" s="42">
        <v>46.625</v>
      </c>
      <c r="C336" s="43">
        <v>348</v>
      </c>
      <c r="D336">
        <v>6068150</v>
      </c>
      <c r="E336">
        <v>1982</v>
      </c>
      <c r="F336">
        <v>11</v>
      </c>
      <c r="G336">
        <v>30</v>
      </c>
      <c r="H336" s="41">
        <v>1.6</v>
      </c>
      <c r="I336" s="41">
        <v>-2.9</v>
      </c>
      <c r="J336" s="41">
        <v>0</v>
      </c>
      <c r="K336" s="1">
        <f t="shared" si="60"/>
        <v>-0.64999999999999991</v>
      </c>
      <c r="L336" s="68">
        <f t="shared" si="52"/>
        <v>334</v>
      </c>
      <c r="O336" s="16"/>
      <c r="P336" s="16"/>
      <c r="Q336" s="1">
        <f t="shared" si="61"/>
        <v>-6.419999999999999</v>
      </c>
      <c r="R336" s="1">
        <f t="shared" si="62"/>
        <v>-6.0500000000000007</v>
      </c>
      <c r="S336" s="1">
        <f t="shared" si="53"/>
        <v>-5.65</v>
      </c>
      <c r="T336" s="7">
        <f t="shared" si="58"/>
        <v>1474.95</v>
      </c>
      <c r="U336" s="1">
        <f t="shared" si="57"/>
        <v>-5.65</v>
      </c>
      <c r="V336" s="7">
        <f t="shared" si="59"/>
        <v>1428</v>
      </c>
      <c r="W336" s="1">
        <f t="shared" si="54"/>
        <v>0</v>
      </c>
      <c r="X336" s="1">
        <f t="shared" si="55"/>
        <v>0</v>
      </c>
      <c r="Y336" s="1">
        <f t="shared" si="56"/>
        <v>0</v>
      </c>
      <c r="Z336" s="7">
        <f t="shared" si="51"/>
        <v>2489.9145600000015</v>
      </c>
      <c r="AA336">
        <v>0</v>
      </c>
    </row>
    <row r="337" spans="1:27">
      <c r="A337" s="42">
        <v>-80.798888888888897</v>
      </c>
      <c r="B337" s="42">
        <v>46.625</v>
      </c>
      <c r="C337" s="43">
        <v>348</v>
      </c>
      <c r="D337">
        <v>6068150</v>
      </c>
      <c r="E337">
        <v>1982</v>
      </c>
      <c r="F337">
        <v>12</v>
      </c>
      <c r="G337">
        <v>1</v>
      </c>
      <c r="H337" s="41">
        <v>4.9000000000000004</v>
      </c>
      <c r="I337" s="41">
        <v>1.5</v>
      </c>
      <c r="J337" s="41">
        <v>2.2000000000000002</v>
      </c>
      <c r="K337" s="1">
        <f t="shared" si="60"/>
        <v>3.2</v>
      </c>
      <c r="L337" s="68">
        <f t="shared" si="52"/>
        <v>335</v>
      </c>
      <c r="O337" s="16"/>
      <c r="P337" s="16"/>
      <c r="Q337" s="1">
        <f t="shared" si="61"/>
        <v>-3.6799999999999997</v>
      </c>
      <c r="R337" s="1">
        <f t="shared" si="62"/>
        <v>-5.3562500000000011</v>
      </c>
      <c r="S337" s="1">
        <f t="shared" si="53"/>
        <v>-1.7999999999999998</v>
      </c>
      <c r="T337" s="7">
        <f t="shared" si="58"/>
        <v>1473.15</v>
      </c>
      <c r="U337" s="1">
        <f t="shared" si="57"/>
        <v>-1.7999999999999998</v>
      </c>
      <c r="V337" s="7">
        <f t="shared" si="59"/>
        <v>1426.2</v>
      </c>
      <c r="W337" s="1">
        <f t="shared" si="54"/>
        <v>0</v>
      </c>
      <c r="X337" s="1">
        <f t="shared" si="55"/>
        <v>0</v>
      </c>
      <c r="Y337" s="1">
        <f t="shared" si="56"/>
        <v>0</v>
      </c>
      <c r="Z337" s="7">
        <f t="shared" si="51"/>
        <v>2489.9145600000015</v>
      </c>
      <c r="AA337">
        <v>0</v>
      </c>
    </row>
    <row r="338" spans="1:27">
      <c r="A338" s="42">
        <v>-80.798888888888897</v>
      </c>
      <c r="B338" s="42">
        <v>46.625</v>
      </c>
      <c r="C338" s="43">
        <v>348</v>
      </c>
      <c r="D338">
        <v>6068150</v>
      </c>
      <c r="E338">
        <v>1982</v>
      </c>
      <c r="F338">
        <v>12</v>
      </c>
      <c r="G338">
        <v>2</v>
      </c>
      <c r="H338" s="41">
        <v>12.5</v>
      </c>
      <c r="I338" s="41">
        <v>3.2</v>
      </c>
      <c r="J338" s="41">
        <v>15</v>
      </c>
      <c r="K338" s="1">
        <f t="shared" si="60"/>
        <v>7.85</v>
      </c>
      <c r="L338" s="68">
        <f t="shared" si="52"/>
        <v>336</v>
      </c>
      <c r="O338" s="16"/>
      <c r="Q338" s="1">
        <f t="shared" si="61"/>
        <v>0.74999999999999989</v>
      </c>
      <c r="R338" s="1">
        <f t="shared" si="62"/>
        <v>-3.3250000000000002</v>
      </c>
      <c r="S338" s="1">
        <f t="shared" si="53"/>
        <v>2.8499999999999996</v>
      </c>
      <c r="T338" s="7">
        <f t="shared" si="58"/>
        <v>1476</v>
      </c>
      <c r="U338" s="1">
        <f t="shared" si="57"/>
        <v>2.8499999999999996</v>
      </c>
      <c r="V338" s="7">
        <f t="shared" si="59"/>
        <v>1429.05</v>
      </c>
      <c r="W338" s="1">
        <f t="shared" si="54"/>
        <v>7.7999999999999989</v>
      </c>
      <c r="X338" s="1">
        <f t="shared" si="55"/>
        <v>0</v>
      </c>
      <c r="Y338" s="1">
        <f t="shared" si="56"/>
        <v>3.8999999999999995</v>
      </c>
      <c r="Z338" s="7">
        <f t="shared" si="51"/>
        <v>2493.8145600000016</v>
      </c>
      <c r="AA338">
        <v>0</v>
      </c>
    </row>
    <row r="339" spans="1:27">
      <c r="A339" s="42">
        <v>-80.798888888888897</v>
      </c>
      <c r="B339" s="42">
        <v>46.625</v>
      </c>
      <c r="C339" s="43">
        <v>348</v>
      </c>
      <c r="D339">
        <v>6068150</v>
      </c>
      <c r="E339">
        <v>1982</v>
      </c>
      <c r="F339">
        <v>12</v>
      </c>
      <c r="G339">
        <v>3</v>
      </c>
      <c r="H339" s="41">
        <v>14.4</v>
      </c>
      <c r="I339" s="41">
        <v>7.4</v>
      </c>
      <c r="J339" s="41">
        <v>1.6</v>
      </c>
      <c r="K339" s="1">
        <f t="shared" si="60"/>
        <v>10.9</v>
      </c>
      <c r="L339" s="68">
        <f t="shared" si="52"/>
        <v>337</v>
      </c>
      <c r="Q339" s="1">
        <f t="shared" si="61"/>
        <v>4.01</v>
      </c>
      <c r="R339" s="1">
        <f t="shared" si="62"/>
        <v>-1.2687499999999994</v>
      </c>
      <c r="S339" s="1">
        <f t="shared" si="53"/>
        <v>5.9</v>
      </c>
      <c r="T339" s="7">
        <f t="shared" si="58"/>
        <v>1481.9</v>
      </c>
      <c r="U339" s="1">
        <f t="shared" si="57"/>
        <v>5.9</v>
      </c>
      <c r="V339" s="7">
        <f t="shared" si="59"/>
        <v>1434.95</v>
      </c>
      <c r="W339" s="1">
        <f t="shared" si="54"/>
        <v>13.02576</v>
      </c>
      <c r="X339" s="1">
        <f t="shared" si="55"/>
        <v>5.3280000000000003</v>
      </c>
      <c r="Y339" s="1">
        <f t="shared" si="56"/>
        <v>9.1768800000000006</v>
      </c>
      <c r="Z339" s="7">
        <f t="shared" si="51"/>
        <v>2502.9914400000016</v>
      </c>
      <c r="AA339">
        <v>0</v>
      </c>
    </row>
    <row r="340" spans="1:27">
      <c r="A340" s="42">
        <v>-80.798888888888897</v>
      </c>
      <c r="B340" s="42">
        <v>46.625</v>
      </c>
      <c r="C340" s="43">
        <v>348</v>
      </c>
      <c r="D340">
        <v>6068150</v>
      </c>
      <c r="E340">
        <v>1982</v>
      </c>
      <c r="F340">
        <v>12</v>
      </c>
      <c r="G340">
        <v>4</v>
      </c>
      <c r="H340" s="41">
        <v>6.2</v>
      </c>
      <c r="I340" s="41">
        <v>-0.8</v>
      </c>
      <c r="J340" s="41">
        <v>0</v>
      </c>
      <c r="K340" s="1">
        <f t="shared" si="60"/>
        <v>2.7</v>
      </c>
      <c r="L340" s="68">
        <f t="shared" si="52"/>
        <v>338</v>
      </c>
      <c r="Q340" s="1">
        <f t="shared" si="61"/>
        <v>4.8000000000000007</v>
      </c>
      <c r="R340" s="1">
        <f t="shared" si="62"/>
        <v>0.3812500000000002</v>
      </c>
      <c r="S340" s="1">
        <f t="shared" si="53"/>
        <v>-2.2999999999999998</v>
      </c>
      <c r="T340" s="7">
        <f t="shared" si="58"/>
        <v>1479.6000000000001</v>
      </c>
      <c r="U340" s="1">
        <f t="shared" si="57"/>
        <v>-2.2999999999999998</v>
      </c>
      <c r="V340" s="7">
        <f t="shared" si="59"/>
        <v>1432.65</v>
      </c>
      <c r="W340" s="1">
        <f t="shared" si="54"/>
        <v>0</v>
      </c>
      <c r="X340" s="1">
        <f t="shared" si="55"/>
        <v>0</v>
      </c>
      <c r="Y340" s="1">
        <f t="shared" si="56"/>
        <v>0</v>
      </c>
      <c r="Z340" s="7">
        <f t="shared" si="51"/>
        <v>2502.9914400000016</v>
      </c>
      <c r="AA340">
        <v>0</v>
      </c>
    </row>
    <row r="341" spans="1:27">
      <c r="A341" s="42">
        <v>-80.798888888888897</v>
      </c>
      <c r="B341" s="42">
        <v>46.625</v>
      </c>
      <c r="C341" s="43">
        <v>348</v>
      </c>
      <c r="D341">
        <v>6068150</v>
      </c>
      <c r="E341">
        <v>1982</v>
      </c>
      <c r="F341">
        <v>12</v>
      </c>
      <c r="G341">
        <v>5</v>
      </c>
      <c r="H341" s="41">
        <v>10.1</v>
      </c>
      <c r="I341" s="41">
        <v>-2</v>
      </c>
      <c r="J341" s="41">
        <v>14.8</v>
      </c>
      <c r="K341" s="1">
        <f t="shared" si="60"/>
        <v>4.05</v>
      </c>
      <c r="L341" s="68">
        <f t="shared" si="52"/>
        <v>339</v>
      </c>
      <c r="Q341" s="1">
        <f t="shared" si="61"/>
        <v>5.74</v>
      </c>
      <c r="R341" s="1">
        <f t="shared" si="62"/>
        <v>2.6750000000000003</v>
      </c>
      <c r="S341" s="1">
        <f t="shared" si="53"/>
        <v>-0.95000000000000018</v>
      </c>
      <c r="T341" s="7">
        <f t="shared" si="58"/>
        <v>1478.65</v>
      </c>
      <c r="U341" s="1">
        <f t="shared" si="57"/>
        <v>-0.95000000000000018</v>
      </c>
      <c r="V341" s="7">
        <f t="shared" si="59"/>
        <v>1431.7</v>
      </c>
      <c r="W341" s="1">
        <f t="shared" si="54"/>
        <v>0.33215999999999879</v>
      </c>
      <c r="X341" s="1">
        <f t="shared" si="55"/>
        <v>0</v>
      </c>
      <c r="Y341" s="1">
        <f t="shared" si="56"/>
        <v>0.16607999999999939</v>
      </c>
      <c r="Z341" s="7">
        <f t="shared" si="51"/>
        <v>2503.1575200000016</v>
      </c>
      <c r="AA341">
        <v>0</v>
      </c>
    </row>
    <row r="342" spans="1:27">
      <c r="A342" s="42">
        <v>-80.798888888888897</v>
      </c>
      <c r="B342" s="42">
        <v>46.625</v>
      </c>
      <c r="C342" s="43">
        <v>348</v>
      </c>
      <c r="D342">
        <v>6068150</v>
      </c>
      <c r="E342">
        <v>1982</v>
      </c>
      <c r="F342">
        <v>12</v>
      </c>
      <c r="G342">
        <v>6</v>
      </c>
      <c r="H342" s="41">
        <v>8.9</v>
      </c>
      <c r="I342" s="41">
        <v>-1.2</v>
      </c>
      <c r="J342" s="41">
        <v>1</v>
      </c>
      <c r="K342" s="1">
        <f t="shared" si="60"/>
        <v>3.85</v>
      </c>
      <c r="L342" s="68">
        <f t="shared" si="52"/>
        <v>340</v>
      </c>
      <c r="Q342" s="1">
        <f t="shared" si="61"/>
        <v>5.87</v>
      </c>
      <c r="R342" s="1">
        <f t="shared" si="62"/>
        <v>3.8312500000000003</v>
      </c>
      <c r="S342" s="1">
        <f t="shared" si="53"/>
        <v>-1.1499999999999999</v>
      </c>
      <c r="T342" s="7">
        <f t="shared" si="58"/>
        <v>1477.5</v>
      </c>
      <c r="U342" s="1">
        <f t="shared" si="57"/>
        <v>-1.1499999999999999</v>
      </c>
      <c r="V342" s="7">
        <f t="shared" si="59"/>
        <v>1430.55</v>
      </c>
      <c r="W342" s="1">
        <f t="shared" si="54"/>
        <v>0</v>
      </c>
      <c r="X342" s="1">
        <f t="shared" si="55"/>
        <v>0</v>
      </c>
      <c r="Y342" s="1">
        <f t="shared" si="56"/>
        <v>0</v>
      </c>
      <c r="Z342" s="7">
        <f t="shared" si="51"/>
        <v>2503.1575200000016</v>
      </c>
      <c r="AA342">
        <v>0</v>
      </c>
    </row>
    <row r="343" spans="1:27">
      <c r="A343" s="42">
        <v>-80.798888888888897</v>
      </c>
      <c r="B343" s="42">
        <v>46.625</v>
      </c>
      <c r="C343" s="43">
        <v>348</v>
      </c>
      <c r="D343">
        <v>6068150</v>
      </c>
      <c r="E343">
        <v>1982</v>
      </c>
      <c r="F343">
        <v>12</v>
      </c>
      <c r="G343">
        <v>7</v>
      </c>
      <c r="H343" s="41">
        <v>-0.9</v>
      </c>
      <c r="I343" s="41">
        <v>-9.1999999999999993</v>
      </c>
      <c r="J343" s="41">
        <v>0</v>
      </c>
      <c r="K343" s="1">
        <f t="shared" si="60"/>
        <v>-5.05</v>
      </c>
      <c r="L343" s="68">
        <f t="shared" si="52"/>
        <v>341</v>
      </c>
      <c r="Q343" s="1">
        <f t="shared" si="61"/>
        <v>3.2899999999999991</v>
      </c>
      <c r="R343" s="1">
        <f t="shared" si="62"/>
        <v>3.3562500000000011</v>
      </c>
      <c r="S343" s="1">
        <f t="shared" si="53"/>
        <v>-10.050000000000001</v>
      </c>
      <c r="T343" s="7">
        <f t="shared" si="58"/>
        <v>1467.45</v>
      </c>
      <c r="U343" s="1">
        <f t="shared" si="57"/>
        <v>-10.050000000000001</v>
      </c>
      <c r="V343" s="7">
        <f t="shared" si="59"/>
        <v>1420.5</v>
      </c>
      <c r="W343" s="1">
        <f t="shared" si="54"/>
        <v>0</v>
      </c>
      <c r="X343" s="1">
        <f t="shared" si="55"/>
        <v>0</v>
      </c>
      <c r="Y343" s="1">
        <f t="shared" si="56"/>
        <v>0</v>
      </c>
      <c r="Z343" s="7">
        <f t="shared" si="51"/>
        <v>2503.1575200000016</v>
      </c>
      <c r="AA343">
        <v>0</v>
      </c>
    </row>
    <row r="344" spans="1:27">
      <c r="A344" s="42">
        <v>-80.798888888888897</v>
      </c>
      <c r="B344" s="42">
        <v>46.625</v>
      </c>
      <c r="C344" s="43">
        <v>348</v>
      </c>
      <c r="D344">
        <v>6068150</v>
      </c>
      <c r="E344">
        <v>1982</v>
      </c>
      <c r="F344">
        <v>12</v>
      </c>
      <c r="G344">
        <v>8</v>
      </c>
      <c r="H344" s="41">
        <v>-3.9</v>
      </c>
      <c r="I344" s="41">
        <v>-18.100000000000001</v>
      </c>
      <c r="J344" s="41">
        <v>1</v>
      </c>
      <c r="K344" s="1">
        <f t="shared" si="60"/>
        <v>-11</v>
      </c>
      <c r="L344" s="68">
        <f t="shared" si="52"/>
        <v>342</v>
      </c>
      <c r="Q344" s="1">
        <f t="shared" si="61"/>
        <v>-1.0900000000000001</v>
      </c>
      <c r="R344" s="1">
        <f t="shared" si="62"/>
        <v>2.0625</v>
      </c>
      <c r="S344" s="1">
        <f t="shared" si="53"/>
        <v>-16</v>
      </c>
      <c r="T344" s="7">
        <f t="shared" si="58"/>
        <v>1451.45</v>
      </c>
      <c r="U344" s="1">
        <f t="shared" si="57"/>
        <v>-16</v>
      </c>
      <c r="V344" s="7">
        <f t="shared" si="59"/>
        <v>1404.5</v>
      </c>
      <c r="W344" s="1">
        <f t="shared" si="54"/>
        <v>0</v>
      </c>
      <c r="X344" s="1">
        <f t="shared" si="55"/>
        <v>0</v>
      </c>
      <c r="Y344" s="1">
        <f t="shared" si="56"/>
        <v>0</v>
      </c>
      <c r="Z344" s="7">
        <f t="shared" si="51"/>
        <v>2503.1575200000016</v>
      </c>
      <c r="AA344">
        <v>0</v>
      </c>
    </row>
    <row r="345" spans="1:27">
      <c r="A345" s="42">
        <v>-80.798888888888897</v>
      </c>
      <c r="B345" s="42">
        <v>46.625</v>
      </c>
      <c r="C345" s="43">
        <v>348</v>
      </c>
      <c r="D345">
        <v>6068150</v>
      </c>
      <c r="E345">
        <v>1982</v>
      </c>
      <c r="F345">
        <v>12</v>
      </c>
      <c r="G345">
        <v>9</v>
      </c>
      <c r="H345" s="41">
        <v>-11.5</v>
      </c>
      <c r="I345" s="41">
        <v>-21.9</v>
      </c>
      <c r="J345" s="41">
        <v>0</v>
      </c>
      <c r="K345" s="1">
        <f t="shared" si="60"/>
        <v>-16.7</v>
      </c>
      <c r="L345" s="68">
        <f t="shared" si="52"/>
        <v>343</v>
      </c>
      <c r="Q345" s="1">
        <f t="shared" si="61"/>
        <v>-4.9700000000000006</v>
      </c>
      <c r="R345" s="1">
        <f t="shared" si="62"/>
        <v>-0.42499999999999938</v>
      </c>
      <c r="S345" s="1">
        <f t="shared" si="53"/>
        <v>-21.7</v>
      </c>
      <c r="T345" s="7">
        <f t="shared" si="58"/>
        <v>1429.75</v>
      </c>
      <c r="U345" s="1">
        <f t="shared" si="57"/>
        <v>-21.7</v>
      </c>
      <c r="V345" s="7">
        <f t="shared" si="59"/>
        <v>1382.8</v>
      </c>
      <c r="W345" s="1">
        <f t="shared" si="54"/>
        <v>0</v>
      </c>
      <c r="X345" s="1">
        <f t="shared" si="55"/>
        <v>0</v>
      </c>
      <c r="Y345" s="1">
        <f t="shared" si="56"/>
        <v>0</v>
      </c>
      <c r="Z345" s="7">
        <f t="shared" si="51"/>
        <v>2503.1575200000016</v>
      </c>
      <c r="AA345">
        <v>0</v>
      </c>
    </row>
    <row r="346" spans="1:27">
      <c r="A346" s="42">
        <v>-80.798888888888897</v>
      </c>
      <c r="B346" s="42">
        <v>46.625</v>
      </c>
      <c r="C346" s="43">
        <v>348</v>
      </c>
      <c r="D346">
        <v>6068150</v>
      </c>
      <c r="E346">
        <v>1982</v>
      </c>
      <c r="F346">
        <v>12</v>
      </c>
      <c r="G346">
        <v>10</v>
      </c>
      <c r="H346" s="41">
        <v>-3.1</v>
      </c>
      <c r="I346" s="41">
        <v>-16.600000000000001</v>
      </c>
      <c r="J346" s="41">
        <v>1.9</v>
      </c>
      <c r="K346" s="1">
        <f t="shared" si="60"/>
        <v>-9.8500000000000014</v>
      </c>
      <c r="L346" s="68">
        <f t="shared" si="52"/>
        <v>344</v>
      </c>
      <c r="Q346" s="1">
        <f t="shared" si="61"/>
        <v>-7.75</v>
      </c>
      <c r="R346" s="1">
        <f t="shared" si="62"/>
        <v>-2.6375000000000006</v>
      </c>
      <c r="S346" s="1">
        <f t="shared" si="53"/>
        <v>-14.850000000000001</v>
      </c>
      <c r="T346" s="7">
        <f t="shared" si="58"/>
        <v>1414.9</v>
      </c>
      <c r="U346" s="1">
        <f t="shared" si="57"/>
        <v>-14.850000000000001</v>
      </c>
      <c r="V346" s="7">
        <f t="shared" si="59"/>
        <v>1367.95</v>
      </c>
      <c r="W346" s="1">
        <f t="shared" si="54"/>
        <v>0</v>
      </c>
      <c r="X346" s="1">
        <f t="shared" si="55"/>
        <v>0</v>
      </c>
      <c r="Y346" s="1">
        <f t="shared" si="56"/>
        <v>0</v>
      </c>
      <c r="Z346" s="7">
        <f t="shared" ref="Z346:Z367" si="63">(Z345+Y346)</f>
        <v>2503.1575200000016</v>
      </c>
      <c r="AA346">
        <v>0</v>
      </c>
    </row>
    <row r="347" spans="1:27">
      <c r="A347" s="42">
        <v>-80.798888888888897</v>
      </c>
      <c r="B347" s="42">
        <v>46.625</v>
      </c>
      <c r="C347" s="43">
        <v>348</v>
      </c>
      <c r="D347">
        <v>6068150</v>
      </c>
      <c r="E347">
        <v>1982</v>
      </c>
      <c r="F347">
        <v>12</v>
      </c>
      <c r="G347">
        <v>11</v>
      </c>
      <c r="H347" s="41">
        <v>-15.4</v>
      </c>
      <c r="I347" s="41">
        <v>-23.8</v>
      </c>
      <c r="J347" s="41">
        <v>0</v>
      </c>
      <c r="K347" s="1">
        <f t="shared" si="60"/>
        <v>-19.600000000000001</v>
      </c>
      <c r="L347" s="68">
        <f t="shared" si="52"/>
        <v>345</v>
      </c>
      <c r="Q347" s="1">
        <f t="shared" si="61"/>
        <v>-12.44</v>
      </c>
      <c r="R347" s="1">
        <f t="shared" si="62"/>
        <v>-6.45</v>
      </c>
      <c r="S347" s="1">
        <f t="shared" si="53"/>
        <v>-24.6</v>
      </c>
      <c r="T347" s="7">
        <f t="shared" si="58"/>
        <v>1390.3000000000002</v>
      </c>
      <c r="U347" s="1">
        <f t="shared" si="57"/>
        <v>-24.6</v>
      </c>
      <c r="V347" s="7">
        <f t="shared" si="59"/>
        <v>1343.3500000000001</v>
      </c>
      <c r="W347" s="1">
        <f t="shared" si="54"/>
        <v>0</v>
      </c>
      <c r="X347" s="1">
        <f t="shared" si="55"/>
        <v>0</v>
      </c>
      <c r="Y347" s="1">
        <f t="shared" si="56"/>
        <v>0</v>
      </c>
      <c r="Z347" s="7">
        <f t="shared" si="63"/>
        <v>2503.1575200000016</v>
      </c>
      <c r="AA347">
        <v>0</v>
      </c>
    </row>
    <row r="348" spans="1:27">
      <c r="A348" s="42">
        <v>-80.798888888888897</v>
      </c>
      <c r="B348" s="42">
        <v>46.625</v>
      </c>
      <c r="C348" s="43">
        <v>348</v>
      </c>
      <c r="D348">
        <v>6068150</v>
      </c>
      <c r="E348">
        <v>1982</v>
      </c>
      <c r="F348">
        <v>12</v>
      </c>
      <c r="G348">
        <v>12</v>
      </c>
      <c r="H348" s="41">
        <v>-18.8</v>
      </c>
      <c r="I348" s="41">
        <v>-24.7</v>
      </c>
      <c r="J348" s="41">
        <v>0</v>
      </c>
      <c r="K348" s="1">
        <f t="shared" si="60"/>
        <v>-21.75</v>
      </c>
      <c r="L348" s="68">
        <f t="shared" si="52"/>
        <v>346</v>
      </c>
      <c r="Q348" s="1">
        <f t="shared" si="61"/>
        <v>-15.779999999999998</v>
      </c>
      <c r="R348" s="1">
        <f t="shared" si="62"/>
        <v>-9.5062499999999996</v>
      </c>
      <c r="S348" s="1">
        <f t="shared" si="53"/>
        <v>-26.75</v>
      </c>
      <c r="T348" s="7">
        <f t="shared" si="58"/>
        <v>1363.5500000000002</v>
      </c>
      <c r="U348" s="1">
        <f t="shared" si="57"/>
        <v>-26.75</v>
      </c>
      <c r="V348" s="7">
        <f t="shared" si="59"/>
        <v>1316.6000000000001</v>
      </c>
      <c r="W348" s="1">
        <f t="shared" si="54"/>
        <v>0</v>
      </c>
      <c r="X348" s="1">
        <f t="shared" si="55"/>
        <v>0</v>
      </c>
      <c r="Y348" s="1">
        <f t="shared" si="56"/>
        <v>0</v>
      </c>
      <c r="Z348" s="7">
        <f t="shared" si="63"/>
        <v>2503.1575200000016</v>
      </c>
      <c r="AA348">
        <v>0</v>
      </c>
    </row>
    <row r="349" spans="1:27">
      <c r="A349" s="42">
        <v>-80.798888888888897</v>
      </c>
      <c r="B349" s="42">
        <v>46.625</v>
      </c>
      <c r="C349" s="43">
        <v>348</v>
      </c>
      <c r="D349">
        <v>6068150</v>
      </c>
      <c r="E349">
        <v>1982</v>
      </c>
      <c r="F349">
        <v>12</v>
      </c>
      <c r="G349">
        <v>13</v>
      </c>
      <c r="H349" s="41">
        <v>-2.9</v>
      </c>
      <c r="I349" s="41">
        <v>-24.2</v>
      </c>
      <c r="J349" s="41">
        <v>6.4</v>
      </c>
      <c r="K349" s="1">
        <f t="shared" si="60"/>
        <v>-13.549999999999999</v>
      </c>
      <c r="L349" s="68">
        <f t="shared" si="52"/>
        <v>347</v>
      </c>
      <c r="Q349" s="1">
        <f t="shared" si="61"/>
        <v>-16.29</v>
      </c>
      <c r="R349" s="1">
        <f t="shared" si="62"/>
        <v>-11.706249999999999</v>
      </c>
      <c r="S349" s="1">
        <f t="shared" si="53"/>
        <v>-18.549999999999997</v>
      </c>
      <c r="T349" s="7">
        <f t="shared" si="58"/>
        <v>1345.0000000000002</v>
      </c>
      <c r="U349" s="1">
        <f t="shared" si="57"/>
        <v>-18.549999999999997</v>
      </c>
      <c r="V349" s="7">
        <f t="shared" si="59"/>
        <v>1298.0500000000002</v>
      </c>
      <c r="W349" s="1">
        <f t="shared" si="54"/>
        <v>0</v>
      </c>
      <c r="X349" s="1">
        <f t="shared" si="55"/>
        <v>0</v>
      </c>
      <c r="Y349" s="1">
        <f t="shared" si="56"/>
        <v>0</v>
      </c>
      <c r="Z349" s="7">
        <f t="shared" si="63"/>
        <v>2503.1575200000016</v>
      </c>
      <c r="AA349">
        <v>0</v>
      </c>
    </row>
    <row r="350" spans="1:27">
      <c r="A350" s="42">
        <v>-80.798888888888897</v>
      </c>
      <c r="B350" s="42">
        <v>46.625</v>
      </c>
      <c r="C350" s="43">
        <v>348</v>
      </c>
      <c r="D350">
        <v>6068150</v>
      </c>
      <c r="E350">
        <v>1982</v>
      </c>
      <c r="F350">
        <v>12</v>
      </c>
      <c r="G350">
        <v>14</v>
      </c>
      <c r="H350" s="41">
        <v>-0.4</v>
      </c>
      <c r="I350" s="41">
        <v>-3.4</v>
      </c>
      <c r="J350" s="41">
        <v>2.7</v>
      </c>
      <c r="K350" s="1">
        <f t="shared" si="60"/>
        <v>-1.9</v>
      </c>
      <c r="L350" s="68">
        <f t="shared" si="52"/>
        <v>348</v>
      </c>
      <c r="Q350" s="1">
        <f t="shared" si="61"/>
        <v>-13.330000000000002</v>
      </c>
      <c r="R350" s="1">
        <f t="shared" si="62"/>
        <v>-12.424999999999999</v>
      </c>
      <c r="S350" s="1">
        <f t="shared" si="53"/>
        <v>-6.9</v>
      </c>
      <c r="T350" s="7">
        <f t="shared" si="58"/>
        <v>1338.1000000000001</v>
      </c>
      <c r="U350" s="1">
        <f t="shared" si="57"/>
        <v>-6.9</v>
      </c>
      <c r="V350" s="7">
        <f t="shared" si="59"/>
        <v>1291.1500000000001</v>
      </c>
      <c r="W350" s="1">
        <f t="shared" si="54"/>
        <v>0</v>
      </c>
      <c r="X350" s="1">
        <f t="shared" si="55"/>
        <v>0</v>
      </c>
      <c r="Y350" s="1">
        <f t="shared" si="56"/>
        <v>0</v>
      </c>
      <c r="Z350" s="7">
        <f t="shared" si="63"/>
        <v>2503.1575200000016</v>
      </c>
      <c r="AA350">
        <v>0</v>
      </c>
    </row>
    <row r="351" spans="1:27">
      <c r="A351" s="42">
        <v>-80.798888888888897</v>
      </c>
      <c r="B351" s="42">
        <v>46.625</v>
      </c>
      <c r="C351" s="43">
        <v>348</v>
      </c>
      <c r="D351">
        <v>6068150</v>
      </c>
      <c r="E351">
        <v>1982</v>
      </c>
      <c r="F351">
        <v>12</v>
      </c>
      <c r="G351">
        <v>15</v>
      </c>
      <c r="H351" s="41">
        <v>0.8</v>
      </c>
      <c r="I351" s="41">
        <v>-3.6</v>
      </c>
      <c r="J351" s="41">
        <v>0</v>
      </c>
      <c r="K351" s="1">
        <f t="shared" si="60"/>
        <v>-1.4</v>
      </c>
      <c r="L351" s="68">
        <f t="shared" si="52"/>
        <v>349</v>
      </c>
      <c r="Q351" s="1">
        <f t="shared" si="61"/>
        <v>-11.640000000000002</v>
      </c>
      <c r="R351" s="1">
        <f t="shared" si="62"/>
        <v>-11.968749999999998</v>
      </c>
      <c r="S351" s="1">
        <f t="shared" si="53"/>
        <v>-6.4</v>
      </c>
      <c r="T351" s="7">
        <f t="shared" si="58"/>
        <v>1331.7</v>
      </c>
      <c r="U351" s="1">
        <f t="shared" si="57"/>
        <v>-6.4</v>
      </c>
      <c r="V351" s="7">
        <f t="shared" si="59"/>
        <v>1284.75</v>
      </c>
      <c r="W351" s="1">
        <f t="shared" si="54"/>
        <v>0</v>
      </c>
      <c r="X351" s="1">
        <f t="shared" si="55"/>
        <v>0</v>
      </c>
      <c r="Y351" s="1">
        <f t="shared" si="56"/>
        <v>0</v>
      </c>
      <c r="Z351" s="7">
        <f t="shared" si="63"/>
        <v>2503.1575200000016</v>
      </c>
      <c r="AA351">
        <v>0</v>
      </c>
    </row>
    <row r="352" spans="1:27">
      <c r="A352" s="42">
        <v>-80.798888888888897</v>
      </c>
      <c r="B352" s="42">
        <v>46.625</v>
      </c>
      <c r="C352" s="43">
        <v>348</v>
      </c>
      <c r="D352">
        <v>6068150</v>
      </c>
      <c r="E352">
        <v>1982</v>
      </c>
      <c r="F352">
        <v>12</v>
      </c>
      <c r="G352">
        <v>16</v>
      </c>
      <c r="H352" s="41">
        <v>-0.9</v>
      </c>
      <c r="I352" s="41">
        <v>-18.2</v>
      </c>
      <c r="J352" s="41">
        <v>0</v>
      </c>
      <c r="K352" s="1">
        <f t="shared" si="60"/>
        <v>-9.5499999999999989</v>
      </c>
      <c r="L352" s="68">
        <f t="shared" si="52"/>
        <v>350</v>
      </c>
      <c r="Q352" s="1">
        <f t="shared" si="61"/>
        <v>-9.6300000000000008</v>
      </c>
      <c r="R352" s="1">
        <f t="shared" si="62"/>
        <v>-11.787499999999998</v>
      </c>
      <c r="S352" s="1">
        <f t="shared" si="53"/>
        <v>-14.549999999999999</v>
      </c>
      <c r="T352" s="7">
        <f t="shared" si="58"/>
        <v>1317.15</v>
      </c>
      <c r="U352" s="1">
        <f t="shared" si="57"/>
        <v>-14.549999999999999</v>
      </c>
      <c r="V352" s="7">
        <f t="shared" si="59"/>
        <v>1270.2</v>
      </c>
      <c r="W352" s="1">
        <f t="shared" si="54"/>
        <v>0</v>
      </c>
      <c r="X352" s="1">
        <f t="shared" si="55"/>
        <v>0</v>
      </c>
      <c r="Y352" s="1">
        <f t="shared" si="56"/>
        <v>0</v>
      </c>
      <c r="Z352" s="7">
        <f t="shared" si="63"/>
        <v>2503.1575200000016</v>
      </c>
      <c r="AA352">
        <v>0</v>
      </c>
    </row>
    <row r="353" spans="1:27">
      <c r="A353" s="42">
        <v>-80.798888888888897</v>
      </c>
      <c r="B353" s="42">
        <v>46.625</v>
      </c>
      <c r="C353" s="43">
        <v>348</v>
      </c>
      <c r="D353">
        <v>6068150</v>
      </c>
      <c r="E353">
        <v>1982</v>
      </c>
      <c r="F353">
        <v>12</v>
      </c>
      <c r="G353">
        <v>17</v>
      </c>
      <c r="H353" s="41">
        <v>-11.9</v>
      </c>
      <c r="I353" s="41">
        <v>-21.5</v>
      </c>
      <c r="J353" s="41">
        <v>0</v>
      </c>
      <c r="K353" s="1">
        <f t="shared" si="60"/>
        <v>-16.7</v>
      </c>
      <c r="L353" s="68">
        <f t="shared" si="52"/>
        <v>351</v>
      </c>
      <c r="Q353" s="1">
        <f t="shared" si="61"/>
        <v>-8.620000000000001</v>
      </c>
      <c r="R353" s="1">
        <f t="shared" si="62"/>
        <v>-11.7875</v>
      </c>
      <c r="S353" s="1">
        <f t="shared" si="53"/>
        <v>-21.7</v>
      </c>
      <c r="T353" s="7">
        <f t="shared" si="58"/>
        <v>1295.45</v>
      </c>
      <c r="U353" s="1">
        <f t="shared" si="57"/>
        <v>-21.7</v>
      </c>
      <c r="V353" s="7">
        <f t="shared" si="59"/>
        <v>1248.5</v>
      </c>
      <c r="W353" s="1">
        <f t="shared" si="54"/>
        <v>0</v>
      </c>
      <c r="X353" s="1">
        <f t="shared" si="55"/>
        <v>0</v>
      </c>
      <c r="Y353" s="1">
        <f t="shared" si="56"/>
        <v>0</v>
      </c>
      <c r="Z353" s="7">
        <f t="shared" si="63"/>
        <v>2503.1575200000016</v>
      </c>
      <c r="AA353">
        <v>0</v>
      </c>
    </row>
    <row r="354" spans="1:27">
      <c r="A354" s="42">
        <v>-80.798888888888897</v>
      </c>
      <c r="B354" s="42">
        <v>46.625</v>
      </c>
      <c r="C354" s="43">
        <v>348</v>
      </c>
      <c r="D354">
        <v>6068150</v>
      </c>
      <c r="E354">
        <v>1982</v>
      </c>
      <c r="F354">
        <v>12</v>
      </c>
      <c r="G354">
        <v>18</v>
      </c>
      <c r="H354" s="41">
        <v>-2.1</v>
      </c>
      <c r="I354" s="41">
        <v>-13</v>
      </c>
      <c r="J354" s="41">
        <v>1.6</v>
      </c>
      <c r="K354" s="1">
        <f t="shared" si="60"/>
        <v>-7.55</v>
      </c>
      <c r="L354" s="68">
        <f t="shared" si="52"/>
        <v>352</v>
      </c>
      <c r="Q354" s="1">
        <f t="shared" si="61"/>
        <v>-7.42</v>
      </c>
      <c r="R354" s="1">
        <f t="shared" si="62"/>
        <v>-11.500000000000002</v>
      </c>
      <c r="S354" s="1">
        <f t="shared" si="53"/>
        <v>-12.55</v>
      </c>
      <c r="T354" s="7">
        <f t="shared" si="58"/>
        <v>1282.9000000000001</v>
      </c>
      <c r="U354" s="1">
        <f t="shared" si="57"/>
        <v>-12.55</v>
      </c>
      <c r="V354" s="7">
        <f t="shared" si="59"/>
        <v>1235.95</v>
      </c>
      <c r="W354" s="1">
        <f t="shared" si="54"/>
        <v>0</v>
      </c>
      <c r="X354" s="1">
        <f t="shared" si="55"/>
        <v>0</v>
      </c>
      <c r="Y354" s="1">
        <f t="shared" si="56"/>
        <v>0</v>
      </c>
      <c r="Z354" s="7">
        <f t="shared" si="63"/>
        <v>2503.1575200000016</v>
      </c>
      <c r="AA354">
        <v>0</v>
      </c>
    </row>
    <row r="355" spans="1:27">
      <c r="A355" s="42">
        <v>-80.798888888888897</v>
      </c>
      <c r="B355" s="42">
        <v>46.625</v>
      </c>
      <c r="C355" s="43">
        <v>348</v>
      </c>
      <c r="D355">
        <v>6068150</v>
      </c>
      <c r="E355">
        <v>1982</v>
      </c>
      <c r="F355">
        <v>12</v>
      </c>
      <c r="G355">
        <v>19</v>
      </c>
      <c r="H355" s="41">
        <v>-1</v>
      </c>
      <c r="I355" s="41">
        <v>-5.9</v>
      </c>
      <c r="J355" s="41">
        <v>1.6</v>
      </c>
      <c r="K355" s="1">
        <f t="shared" si="60"/>
        <v>-3.45</v>
      </c>
      <c r="L355" s="68">
        <f t="shared" si="52"/>
        <v>353</v>
      </c>
      <c r="Q355" s="1">
        <f t="shared" si="61"/>
        <v>-7.7300000000000013</v>
      </c>
      <c r="R355" s="1">
        <f t="shared" si="62"/>
        <v>-9.4812500000000011</v>
      </c>
      <c r="S355" s="1">
        <f t="shared" si="53"/>
        <v>-8.4499999999999993</v>
      </c>
      <c r="T355" s="7">
        <f t="shared" si="58"/>
        <v>1274.45</v>
      </c>
      <c r="U355" s="1">
        <f t="shared" si="57"/>
        <v>-8.4499999999999993</v>
      </c>
      <c r="V355" s="7">
        <f t="shared" si="59"/>
        <v>1227.5</v>
      </c>
      <c r="W355" s="1">
        <f t="shared" si="54"/>
        <v>0</v>
      </c>
      <c r="X355" s="1">
        <f t="shared" si="55"/>
        <v>0</v>
      </c>
      <c r="Y355" s="1">
        <f t="shared" si="56"/>
        <v>0</v>
      </c>
      <c r="Z355" s="7">
        <f t="shared" si="63"/>
        <v>2503.1575200000016</v>
      </c>
      <c r="AA355">
        <v>0</v>
      </c>
    </row>
    <row r="356" spans="1:27">
      <c r="A356" s="42">
        <v>-80.798888888888897</v>
      </c>
      <c r="B356" s="42">
        <v>46.625</v>
      </c>
      <c r="C356" s="43">
        <v>348</v>
      </c>
      <c r="D356">
        <v>6068150</v>
      </c>
      <c r="E356">
        <v>1982</v>
      </c>
      <c r="F356">
        <v>12</v>
      </c>
      <c r="G356">
        <v>20</v>
      </c>
      <c r="H356" s="41">
        <v>-3.2</v>
      </c>
      <c r="I356" s="41">
        <v>-9.6999999999999993</v>
      </c>
      <c r="J356" s="41">
        <v>0.6</v>
      </c>
      <c r="K356" s="1">
        <f t="shared" si="60"/>
        <v>-6.4499999999999993</v>
      </c>
      <c r="L356" s="68">
        <f t="shared" si="52"/>
        <v>354</v>
      </c>
      <c r="Q356" s="1">
        <f t="shared" si="61"/>
        <v>-8.74</v>
      </c>
      <c r="R356" s="1">
        <f t="shared" si="62"/>
        <v>-7.5687500000000005</v>
      </c>
      <c r="S356" s="1">
        <f t="shared" si="53"/>
        <v>-11.45</v>
      </c>
      <c r="T356" s="7">
        <f t="shared" si="58"/>
        <v>1263</v>
      </c>
      <c r="U356" s="1">
        <f t="shared" si="57"/>
        <v>-11.45</v>
      </c>
      <c r="V356" s="7">
        <f t="shared" si="59"/>
        <v>1216.05</v>
      </c>
      <c r="W356" s="1">
        <f t="shared" si="54"/>
        <v>0</v>
      </c>
      <c r="X356" s="1">
        <f t="shared" si="55"/>
        <v>0</v>
      </c>
      <c r="Y356" s="1">
        <f t="shared" si="56"/>
        <v>0</v>
      </c>
      <c r="Z356" s="7">
        <f t="shared" si="63"/>
        <v>2503.1575200000016</v>
      </c>
      <c r="AA356">
        <v>0</v>
      </c>
    </row>
    <row r="357" spans="1:27">
      <c r="A357" s="42">
        <v>-80.798888888888897</v>
      </c>
      <c r="B357" s="42">
        <v>46.625</v>
      </c>
      <c r="C357" s="43">
        <v>348</v>
      </c>
      <c r="D357">
        <v>6068150</v>
      </c>
      <c r="E357">
        <v>1982</v>
      </c>
      <c r="F357">
        <v>12</v>
      </c>
      <c r="G357">
        <v>21</v>
      </c>
      <c r="H357" s="41">
        <v>-8.8000000000000007</v>
      </c>
      <c r="I357" s="41">
        <v>-17</v>
      </c>
      <c r="J357" s="41">
        <v>0.4</v>
      </c>
      <c r="K357" s="1">
        <f t="shared" si="60"/>
        <v>-12.9</v>
      </c>
      <c r="L357" s="68">
        <f t="shared" si="52"/>
        <v>355</v>
      </c>
      <c r="Q357" s="1">
        <f t="shared" si="61"/>
        <v>-9.41</v>
      </c>
      <c r="R357" s="1">
        <f t="shared" si="62"/>
        <v>-7.4875000000000007</v>
      </c>
      <c r="S357" s="1">
        <f t="shared" si="53"/>
        <v>-17.899999999999999</v>
      </c>
      <c r="T357" s="7">
        <f t="shared" si="58"/>
        <v>1245.0999999999999</v>
      </c>
      <c r="U357" s="1">
        <f t="shared" si="57"/>
        <v>-17.899999999999999</v>
      </c>
      <c r="V357" s="7">
        <f t="shared" si="59"/>
        <v>1198.1499999999999</v>
      </c>
      <c r="W357" s="1">
        <f t="shared" si="54"/>
        <v>0</v>
      </c>
      <c r="X357" s="1">
        <f t="shared" si="55"/>
        <v>0</v>
      </c>
      <c r="Y357" s="1">
        <f t="shared" si="56"/>
        <v>0</v>
      </c>
      <c r="Z357" s="7">
        <f t="shared" si="63"/>
        <v>2503.1575200000016</v>
      </c>
      <c r="AA357">
        <v>0</v>
      </c>
    </row>
    <row r="358" spans="1:27">
      <c r="A358" s="42">
        <v>-80.798888888888897</v>
      </c>
      <c r="B358" s="42">
        <v>46.625</v>
      </c>
      <c r="C358" s="43">
        <v>348</v>
      </c>
      <c r="D358">
        <v>6068150</v>
      </c>
      <c r="E358">
        <v>1982</v>
      </c>
      <c r="F358">
        <v>12</v>
      </c>
      <c r="G358">
        <v>22</v>
      </c>
      <c r="H358" s="41">
        <v>-6.6</v>
      </c>
      <c r="I358" s="41">
        <v>-18.8</v>
      </c>
      <c r="J358" s="41">
        <v>1.8</v>
      </c>
      <c r="K358" s="1">
        <f t="shared" si="60"/>
        <v>-12.7</v>
      </c>
      <c r="L358" s="68">
        <f t="shared" si="52"/>
        <v>356</v>
      </c>
      <c r="Q358" s="1">
        <f t="shared" si="61"/>
        <v>-8.61</v>
      </c>
      <c r="R358" s="1">
        <f t="shared" si="62"/>
        <v>-8.8375000000000004</v>
      </c>
      <c r="S358" s="1">
        <f t="shared" si="53"/>
        <v>-17.7</v>
      </c>
      <c r="T358" s="7">
        <f t="shared" si="58"/>
        <v>1227.3999999999999</v>
      </c>
      <c r="U358" s="1">
        <f t="shared" si="57"/>
        <v>-17.7</v>
      </c>
      <c r="V358" s="7">
        <f t="shared" si="59"/>
        <v>1180.4499999999998</v>
      </c>
      <c r="W358" s="1">
        <f t="shared" si="54"/>
        <v>0</v>
      </c>
      <c r="X358" s="1">
        <f t="shared" si="55"/>
        <v>0</v>
      </c>
      <c r="Y358" s="1">
        <f t="shared" si="56"/>
        <v>0</v>
      </c>
      <c r="Z358" s="7">
        <f t="shared" si="63"/>
        <v>2503.1575200000016</v>
      </c>
      <c r="AA358">
        <v>0</v>
      </c>
    </row>
    <row r="359" spans="1:27">
      <c r="A359" s="42">
        <v>-80.798888888888897</v>
      </c>
      <c r="B359" s="42">
        <v>46.625</v>
      </c>
      <c r="C359" s="43">
        <v>348</v>
      </c>
      <c r="D359">
        <v>6068150</v>
      </c>
      <c r="E359">
        <v>1982</v>
      </c>
      <c r="F359">
        <v>12</v>
      </c>
      <c r="G359">
        <v>23</v>
      </c>
      <c r="H359" s="41">
        <v>-0.5</v>
      </c>
      <c r="I359" s="41">
        <v>-7.5</v>
      </c>
      <c r="J359" s="41">
        <v>5.9</v>
      </c>
      <c r="K359" s="1">
        <f t="shared" si="60"/>
        <v>-4</v>
      </c>
      <c r="L359" s="68">
        <f t="shared" si="52"/>
        <v>357</v>
      </c>
      <c r="Q359" s="1">
        <f t="shared" si="61"/>
        <v>-7.9</v>
      </c>
      <c r="R359" s="1">
        <f t="shared" si="62"/>
        <v>-9.1624999999999996</v>
      </c>
      <c r="S359" s="1">
        <f t="shared" si="53"/>
        <v>-9</v>
      </c>
      <c r="T359" s="7">
        <f t="shared" si="58"/>
        <v>1218.3999999999999</v>
      </c>
      <c r="U359" s="1">
        <f t="shared" si="57"/>
        <v>-9</v>
      </c>
      <c r="V359" s="7">
        <f t="shared" si="59"/>
        <v>1171.4499999999998</v>
      </c>
      <c r="W359" s="1">
        <f t="shared" si="54"/>
        <v>0</v>
      </c>
      <c r="X359" s="1">
        <f t="shared" si="55"/>
        <v>0</v>
      </c>
      <c r="Y359" s="1">
        <f t="shared" si="56"/>
        <v>0</v>
      </c>
      <c r="Z359" s="7">
        <f t="shared" si="63"/>
        <v>2503.1575200000016</v>
      </c>
      <c r="AA359">
        <v>0</v>
      </c>
    </row>
    <row r="360" spans="1:27">
      <c r="A360" s="42">
        <v>-80.798888888888897</v>
      </c>
      <c r="B360" s="42">
        <v>46.625</v>
      </c>
      <c r="C360" s="43">
        <v>348</v>
      </c>
      <c r="D360">
        <v>6068150</v>
      </c>
      <c r="E360">
        <v>1982</v>
      </c>
      <c r="F360">
        <v>12</v>
      </c>
      <c r="G360">
        <v>24</v>
      </c>
      <c r="H360" s="41">
        <v>2.4</v>
      </c>
      <c r="I360" s="41">
        <v>-0.7</v>
      </c>
      <c r="J360" s="41">
        <v>8.1999999999999993</v>
      </c>
      <c r="K360" s="1">
        <f t="shared" si="60"/>
        <v>0.85</v>
      </c>
      <c r="L360" s="68">
        <f t="shared" si="52"/>
        <v>358</v>
      </c>
      <c r="Q360" s="1">
        <f t="shared" si="61"/>
        <v>-7.0400000000000009</v>
      </c>
      <c r="R360" s="1">
        <f t="shared" si="62"/>
        <v>-7.8624999999999989</v>
      </c>
      <c r="S360" s="1">
        <f t="shared" si="53"/>
        <v>-4.1500000000000004</v>
      </c>
      <c r="T360" s="7">
        <f t="shared" si="58"/>
        <v>1214.2499999999998</v>
      </c>
      <c r="U360" s="1">
        <f t="shared" si="57"/>
        <v>-4.1500000000000004</v>
      </c>
      <c r="V360" s="7">
        <f t="shared" si="59"/>
        <v>1167.2999999999997</v>
      </c>
      <c r="W360" s="1">
        <f t="shared" si="54"/>
        <v>0</v>
      </c>
      <c r="X360" s="1">
        <f t="shared" si="55"/>
        <v>0</v>
      </c>
      <c r="Y360" s="1">
        <f t="shared" si="56"/>
        <v>0</v>
      </c>
      <c r="Z360" s="7">
        <f t="shared" si="63"/>
        <v>2503.1575200000016</v>
      </c>
      <c r="AA360">
        <v>0</v>
      </c>
    </row>
    <row r="361" spans="1:27">
      <c r="A361" s="42">
        <v>-80.798888888888897</v>
      </c>
      <c r="B361" s="42">
        <v>46.625</v>
      </c>
      <c r="C361" s="43">
        <v>348</v>
      </c>
      <c r="D361">
        <v>6068150</v>
      </c>
      <c r="E361">
        <v>1982</v>
      </c>
      <c r="F361">
        <v>12</v>
      </c>
      <c r="G361">
        <v>25</v>
      </c>
      <c r="H361" s="41">
        <v>6.7</v>
      </c>
      <c r="I361" s="41">
        <v>1.1000000000000001</v>
      </c>
      <c r="J361" s="41">
        <v>12.2</v>
      </c>
      <c r="K361" s="1">
        <f t="shared" si="60"/>
        <v>3.9000000000000004</v>
      </c>
      <c r="L361" s="68">
        <f t="shared" si="52"/>
        <v>359</v>
      </c>
      <c r="Q361" s="1">
        <f t="shared" si="61"/>
        <v>-4.9700000000000006</v>
      </c>
      <c r="R361" s="1">
        <f t="shared" si="62"/>
        <v>-5.2874999999999996</v>
      </c>
      <c r="S361" s="1">
        <f t="shared" si="53"/>
        <v>-1.0999999999999996</v>
      </c>
      <c r="T361" s="7">
        <f t="shared" si="58"/>
        <v>1213.1499999999999</v>
      </c>
      <c r="U361" s="1">
        <f t="shared" si="57"/>
        <v>-1.0999999999999996</v>
      </c>
      <c r="V361" s="7">
        <f t="shared" si="59"/>
        <v>1166.1999999999998</v>
      </c>
      <c r="W361" s="1">
        <f t="shared" si="54"/>
        <v>0</v>
      </c>
      <c r="X361" s="1">
        <f t="shared" si="55"/>
        <v>0</v>
      </c>
      <c r="Y361" s="1">
        <f t="shared" si="56"/>
        <v>0</v>
      </c>
      <c r="Z361" s="7">
        <f t="shared" si="63"/>
        <v>2503.1575200000016</v>
      </c>
      <c r="AA361">
        <v>0</v>
      </c>
    </row>
    <row r="362" spans="1:27">
      <c r="A362" s="42">
        <v>-80.798888888888897</v>
      </c>
      <c r="B362" s="42">
        <v>46.625</v>
      </c>
      <c r="C362" s="43">
        <v>348</v>
      </c>
      <c r="D362">
        <v>6068150</v>
      </c>
      <c r="E362">
        <v>1982</v>
      </c>
      <c r="F362">
        <v>12</v>
      </c>
      <c r="G362">
        <v>26</v>
      </c>
      <c r="H362" s="41">
        <v>2.8</v>
      </c>
      <c r="I362" s="41">
        <v>-8.4</v>
      </c>
      <c r="J362" s="41">
        <v>0</v>
      </c>
      <c r="K362" s="1">
        <f t="shared" si="60"/>
        <v>-2.8000000000000003</v>
      </c>
      <c r="L362" s="68">
        <f t="shared" si="52"/>
        <v>360</v>
      </c>
      <c r="Q362" s="1">
        <f t="shared" si="61"/>
        <v>-2.95</v>
      </c>
      <c r="R362" s="1">
        <f t="shared" si="62"/>
        <v>-4.6937500000000005</v>
      </c>
      <c r="S362" s="1">
        <f t="shared" ref="S362:S367" si="64">K362-5</f>
        <v>-7.8000000000000007</v>
      </c>
      <c r="T362" s="7">
        <f t="shared" si="58"/>
        <v>1205.3499999999999</v>
      </c>
      <c r="U362" s="1">
        <f t="shared" si="57"/>
        <v>-7.8000000000000007</v>
      </c>
      <c r="V362" s="7">
        <f t="shared" si="59"/>
        <v>1158.3999999999999</v>
      </c>
      <c r="W362" s="1">
        <f t="shared" si="54"/>
        <v>0</v>
      </c>
      <c r="X362" s="1">
        <f t="shared" si="55"/>
        <v>0</v>
      </c>
      <c r="Y362" s="1">
        <f t="shared" si="56"/>
        <v>0</v>
      </c>
      <c r="Z362" s="7">
        <f t="shared" si="63"/>
        <v>2503.1575200000016</v>
      </c>
      <c r="AA362">
        <v>0</v>
      </c>
    </row>
    <row r="363" spans="1:27">
      <c r="A363" s="42">
        <v>-80.798888888888897</v>
      </c>
      <c r="B363" s="42">
        <v>46.625</v>
      </c>
      <c r="C363" s="43">
        <v>348</v>
      </c>
      <c r="D363">
        <v>6068150</v>
      </c>
      <c r="E363">
        <v>1982</v>
      </c>
      <c r="F363">
        <v>12</v>
      </c>
      <c r="G363">
        <v>27</v>
      </c>
      <c r="H363" s="41">
        <v>1.5</v>
      </c>
      <c r="I363" s="41">
        <v>-3</v>
      </c>
      <c r="J363" s="41">
        <v>0</v>
      </c>
      <c r="K363" s="1">
        <f t="shared" si="60"/>
        <v>-0.75</v>
      </c>
      <c r="L363" s="68">
        <f t="shared" ref="L363:L367" si="65">L362+1</f>
        <v>361</v>
      </c>
      <c r="Q363" s="1">
        <f t="shared" si="61"/>
        <v>-0.55999999999999994</v>
      </c>
      <c r="R363" s="1">
        <f t="shared" si="62"/>
        <v>-4.3562500000000002</v>
      </c>
      <c r="S363" s="1">
        <f t="shared" si="64"/>
        <v>-5.75</v>
      </c>
      <c r="T363" s="7">
        <f t="shared" si="58"/>
        <v>1199.5999999999999</v>
      </c>
      <c r="U363" s="1">
        <f t="shared" si="57"/>
        <v>-5.75</v>
      </c>
      <c r="V363" s="7">
        <f t="shared" si="59"/>
        <v>1152.6499999999999</v>
      </c>
      <c r="W363" s="1">
        <f t="shared" si="54"/>
        <v>0</v>
      </c>
      <c r="X363" s="1">
        <f t="shared" si="55"/>
        <v>0</v>
      </c>
      <c r="Y363" s="1">
        <f t="shared" si="56"/>
        <v>0</v>
      </c>
      <c r="Z363" s="7">
        <f t="shared" si="63"/>
        <v>2503.1575200000016</v>
      </c>
      <c r="AA363">
        <v>0</v>
      </c>
    </row>
    <row r="364" spans="1:27">
      <c r="A364" s="42">
        <v>-80.798888888888897</v>
      </c>
      <c r="B364" s="42">
        <v>46.625</v>
      </c>
      <c r="C364" s="43">
        <v>348</v>
      </c>
      <c r="D364">
        <v>6068150</v>
      </c>
      <c r="E364">
        <v>1982</v>
      </c>
      <c r="F364">
        <v>12</v>
      </c>
      <c r="G364">
        <v>28</v>
      </c>
      <c r="H364" s="41">
        <v>8.8000000000000007</v>
      </c>
      <c r="I364" s="41">
        <v>-6</v>
      </c>
      <c r="J364" s="41">
        <v>13.9</v>
      </c>
      <c r="K364" s="1">
        <f t="shared" si="60"/>
        <v>1.4000000000000004</v>
      </c>
      <c r="L364" s="68">
        <f t="shared" si="65"/>
        <v>362</v>
      </c>
      <c r="Q364" s="1">
        <f t="shared" si="61"/>
        <v>0.52000000000000013</v>
      </c>
      <c r="R364" s="1">
        <f t="shared" si="62"/>
        <v>-3.375</v>
      </c>
      <c r="S364" s="1">
        <f t="shared" si="64"/>
        <v>-3.5999999999999996</v>
      </c>
      <c r="T364" s="7">
        <f t="shared" si="58"/>
        <v>1196</v>
      </c>
      <c r="U364" s="1">
        <f t="shared" si="57"/>
        <v>-3.5999999999999996</v>
      </c>
      <c r="V364" s="7">
        <f t="shared" si="59"/>
        <v>1149.05</v>
      </c>
      <c r="W364" s="1">
        <f t="shared" ref="W364:W367" si="66">IF(H364&lt;10,0,(3.33*(H364-10)-0.084*(H364-10)^2))</f>
        <v>0</v>
      </c>
      <c r="X364" s="1">
        <f t="shared" ref="X364:X367" si="67">IF(I364&lt;4.44,0,(1.8*(I364-4.44)))</f>
        <v>0</v>
      </c>
      <c r="Y364" s="1">
        <f t="shared" ref="Y364:Y367" si="68">(W364+X364)/2</f>
        <v>0</v>
      </c>
      <c r="Z364" s="7">
        <f t="shared" si="63"/>
        <v>2503.1575200000016</v>
      </c>
      <c r="AA364">
        <v>0</v>
      </c>
    </row>
    <row r="365" spans="1:27">
      <c r="A365" s="42">
        <v>-80.798888888888897</v>
      </c>
      <c r="B365" s="42">
        <v>46.625</v>
      </c>
      <c r="C365" s="43">
        <v>348</v>
      </c>
      <c r="D365">
        <v>6068150</v>
      </c>
      <c r="E365">
        <v>1982</v>
      </c>
      <c r="F365">
        <v>12</v>
      </c>
      <c r="G365">
        <v>29</v>
      </c>
      <c r="H365" s="41">
        <v>-5.5</v>
      </c>
      <c r="I365" s="41">
        <v>-14.9</v>
      </c>
      <c r="J365" s="41">
        <v>0</v>
      </c>
      <c r="K365" s="1">
        <f t="shared" si="60"/>
        <v>-10.199999999999999</v>
      </c>
      <c r="L365" s="68">
        <f t="shared" si="65"/>
        <v>363</v>
      </c>
      <c r="Q365" s="1">
        <f t="shared" si="61"/>
        <v>-1.69</v>
      </c>
      <c r="R365" s="1">
        <f t="shared" si="62"/>
        <v>-3.0375000000000001</v>
      </c>
      <c r="S365" s="1">
        <f t="shared" si="64"/>
        <v>-15.2</v>
      </c>
      <c r="T365" s="7">
        <f t="shared" si="58"/>
        <v>1180.8</v>
      </c>
      <c r="U365" s="1">
        <f t="shared" si="57"/>
        <v>-15.2</v>
      </c>
      <c r="V365" s="7">
        <f t="shared" si="59"/>
        <v>1133.8499999999999</v>
      </c>
      <c r="W365" s="1">
        <f t="shared" si="66"/>
        <v>0</v>
      </c>
      <c r="X365" s="1">
        <f t="shared" si="67"/>
        <v>0</v>
      </c>
      <c r="Y365" s="1">
        <f t="shared" si="68"/>
        <v>0</v>
      </c>
      <c r="Z365" s="7">
        <f t="shared" si="63"/>
        <v>2503.1575200000016</v>
      </c>
      <c r="AA365">
        <v>0</v>
      </c>
    </row>
    <row r="366" spans="1:27">
      <c r="A366" s="42">
        <v>-80.798888888888897</v>
      </c>
      <c r="B366" s="42">
        <v>46.625</v>
      </c>
      <c r="C366" s="43">
        <v>348</v>
      </c>
      <c r="D366">
        <v>6068150</v>
      </c>
      <c r="E366">
        <v>1982</v>
      </c>
      <c r="F366">
        <v>12</v>
      </c>
      <c r="G366">
        <v>30</v>
      </c>
      <c r="H366" s="41">
        <v>-7.1</v>
      </c>
      <c r="I366" s="41">
        <v>-15.1</v>
      </c>
      <c r="J366" s="41">
        <v>0.4</v>
      </c>
      <c r="K366" s="1">
        <f t="shared" si="60"/>
        <v>-11.1</v>
      </c>
      <c r="L366" s="68">
        <f t="shared" si="65"/>
        <v>364</v>
      </c>
      <c r="Q366" s="1">
        <f t="shared" si="61"/>
        <v>-4.6900000000000004</v>
      </c>
      <c r="R366" s="1">
        <f t="shared" si="62"/>
        <v>-2.8374999999999999</v>
      </c>
      <c r="S366" s="1">
        <f t="shared" si="64"/>
        <v>-16.100000000000001</v>
      </c>
      <c r="T366" s="7">
        <f t="shared" si="58"/>
        <v>1164.7</v>
      </c>
      <c r="U366" s="1">
        <f t="shared" si="57"/>
        <v>-16.100000000000001</v>
      </c>
      <c r="V366" s="7">
        <f t="shared" si="59"/>
        <v>1117.75</v>
      </c>
      <c r="W366" s="1">
        <f t="shared" si="66"/>
        <v>0</v>
      </c>
      <c r="X366" s="1">
        <f t="shared" si="67"/>
        <v>0</v>
      </c>
      <c r="Y366" s="1">
        <f t="shared" si="68"/>
        <v>0</v>
      </c>
      <c r="Z366" s="7">
        <f t="shared" si="63"/>
        <v>2503.1575200000016</v>
      </c>
      <c r="AA366">
        <v>0</v>
      </c>
    </row>
    <row r="367" spans="1:27">
      <c r="A367" s="42">
        <v>-80.798888888888897</v>
      </c>
      <c r="B367" s="42">
        <v>46.625</v>
      </c>
      <c r="C367" s="43">
        <v>348</v>
      </c>
      <c r="D367">
        <v>6068150</v>
      </c>
      <c r="E367">
        <v>1982</v>
      </c>
      <c r="F367">
        <v>12</v>
      </c>
      <c r="G367">
        <v>31</v>
      </c>
      <c r="H367" s="41">
        <v>-1.6</v>
      </c>
      <c r="I367" s="41">
        <v>-7.9</v>
      </c>
      <c r="J367" s="41">
        <v>1.2</v>
      </c>
      <c r="K367" s="1">
        <f t="shared" si="60"/>
        <v>-4.75</v>
      </c>
      <c r="L367" s="68">
        <f t="shared" si="65"/>
        <v>365</v>
      </c>
      <c r="Q367" s="1">
        <f>AVERAGE(H363:I367)</f>
        <v>-5.08</v>
      </c>
      <c r="R367" s="1">
        <f t="shared" si="62"/>
        <v>-2.9312499999999999</v>
      </c>
      <c r="S367" s="1">
        <f t="shared" si="64"/>
        <v>-9.75</v>
      </c>
      <c r="T367" s="7">
        <f t="shared" si="58"/>
        <v>1154.95</v>
      </c>
      <c r="U367" s="1">
        <f t="shared" si="57"/>
        <v>-9.75</v>
      </c>
      <c r="V367" s="7">
        <f t="shared" si="59"/>
        <v>1108</v>
      </c>
      <c r="W367" s="1">
        <f t="shared" si="66"/>
        <v>0</v>
      </c>
      <c r="X367" s="1">
        <f t="shared" si="67"/>
        <v>0</v>
      </c>
      <c r="Y367" s="1">
        <f t="shared" si="68"/>
        <v>0</v>
      </c>
      <c r="Z367" s="7">
        <f t="shared" si="63"/>
        <v>2503.1575200000016</v>
      </c>
      <c r="AA367">
        <v>0</v>
      </c>
    </row>
    <row r="368" spans="1:27">
      <c r="A368" s="42"/>
      <c r="B368" s="42"/>
      <c r="C368" s="43"/>
      <c r="J368" s="41"/>
      <c r="R368" s="1">
        <f t="shared" si="62"/>
        <v>-3.4714285714285715</v>
      </c>
      <c r="S368" s="1"/>
      <c r="W368" s="1"/>
      <c r="X368" s="1"/>
      <c r="Y368" s="1"/>
      <c r="Z368" s="7"/>
    </row>
    <row r="369" spans="1:26">
      <c r="A369" s="42"/>
      <c r="B369" s="42"/>
      <c r="C369" s="43"/>
      <c r="J369" s="41"/>
      <c r="S369" s="1"/>
      <c r="W369" s="1"/>
      <c r="X369" s="1"/>
      <c r="Y369" s="1"/>
      <c r="Z369" s="7"/>
    </row>
    <row r="370" spans="1:26">
      <c r="A370" s="42"/>
      <c r="B370" s="42"/>
      <c r="C370" s="43"/>
      <c r="J370" s="41"/>
      <c r="S370" s="1"/>
      <c r="W370" s="1"/>
      <c r="X370" s="1"/>
      <c r="Y370" s="1"/>
      <c r="Z370" s="7"/>
    </row>
    <row r="371" spans="1:26">
      <c r="A371" s="42"/>
      <c r="B371" s="42"/>
      <c r="C371" s="43"/>
      <c r="J371" s="41"/>
      <c r="S371" s="1"/>
      <c r="W371" s="1"/>
      <c r="X371" s="1"/>
      <c r="Y371" s="1"/>
      <c r="Z371" s="7"/>
    </row>
    <row r="372" spans="1:26">
      <c r="A372" s="42"/>
      <c r="B372" s="42"/>
      <c r="C372" s="43"/>
      <c r="J372" s="41"/>
      <c r="S372" s="1"/>
      <c r="W372" s="1"/>
      <c r="X372" s="1"/>
      <c r="Y372" s="1"/>
      <c r="Z372" s="7"/>
    </row>
    <row r="373" spans="1:26">
      <c r="A373" s="42"/>
      <c r="B373" s="42"/>
      <c r="C373" s="43"/>
      <c r="J373" s="41"/>
      <c r="S373" s="1"/>
      <c r="W373" s="1"/>
      <c r="X373" s="1"/>
      <c r="Y373" s="1"/>
      <c r="Z373" s="7"/>
    </row>
    <row r="374" spans="1:26">
      <c r="A374" s="42"/>
      <c r="B374" s="42"/>
      <c r="C374" s="43"/>
      <c r="J374" s="41"/>
      <c r="S374" s="1"/>
      <c r="W374" s="1"/>
      <c r="X374" s="1"/>
      <c r="Y374" s="1"/>
      <c r="Z374" s="7"/>
    </row>
    <row r="375" spans="1:26">
      <c r="A375" s="42"/>
      <c r="B375" s="42"/>
      <c r="C375" s="43"/>
      <c r="J375" s="41"/>
      <c r="S375" s="1"/>
      <c r="W375" s="1"/>
      <c r="X375" s="1"/>
      <c r="Y375" s="1"/>
      <c r="Z375" s="7"/>
    </row>
    <row r="376" spans="1:26">
      <c r="A376" s="42"/>
      <c r="B376" s="42"/>
      <c r="C376" s="43"/>
      <c r="J376" s="41"/>
      <c r="S376" s="1"/>
      <c r="W376" s="1"/>
      <c r="X376" s="1"/>
      <c r="Y376" s="1"/>
      <c r="Z376" s="7"/>
    </row>
    <row r="377" spans="1:26">
      <c r="A377" s="42"/>
      <c r="B377" s="42"/>
      <c r="C377" s="43"/>
      <c r="J377" s="41"/>
      <c r="S377" s="1"/>
      <c r="W377" s="1"/>
      <c r="X377" s="1"/>
      <c r="Y377" s="1"/>
      <c r="Z377" s="7"/>
    </row>
    <row r="378" spans="1:26">
      <c r="A378" s="42"/>
      <c r="B378" s="42"/>
      <c r="C378" s="43"/>
      <c r="J378" s="41"/>
      <c r="S378" s="1"/>
      <c r="W378" s="1"/>
      <c r="X378" s="1"/>
      <c r="Y378" s="1"/>
      <c r="Z378" s="7"/>
    </row>
    <row r="379" spans="1:26">
      <c r="A379" s="42"/>
      <c r="B379" s="42"/>
      <c r="C379" s="43"/>
      <c r="J379" s="41"/>
      <c r="S379" s="1"/>
      <c r="W379" s="1"/>
      <c r="X379" s="1"/>
      <c r="Y379" s="1"/>
      <c r="Z379" s="7"/>
    </row>
    <row r="380" spans="1:26">
      <c r="A380" s="42"/>
      <c r="B380" s="42"/>
      <c r="C380" s="43"/>
      <c r="J380" s="41"/>
      <c r="S380" s="1"/>
      <c r="W380" s="1"/>
      <c r="X380" s="1"/>
      <c r="Y380" s="1"/>
      <c r="Z380" s="7"/>
    </row>
    <row r="381" spans="1:26">
      <c r="A381" s="42"/>
      <c r="B381" s="42"/>
      <c r="C381" s="43"/>
      <c r="J381" s="41"/>
      <c r="S381" s="1"/>
      <c r="W381" s="1"/>
      <c r="X381" s="1"/>
      <c r="Y381" s="1"/>
      <c r="Z381" s="7"/>
    </row>
    <row r="382" spans="1:26">
      <c r="A382" s="42"/>
      <c r="B382" s="42"/>
      <c r="C382" s="43"/>
      <c r="J382" s="41"/>
      <c r="S382" s="1"/>
      <c r="W382" s="1"/>
      <c r="X382" s="1"/>
      <c r="Y382" s="1"/>
      <c r="Z382" s="7"/>
    </row>
    <row r="383" spans="1:26">
      <c r="A383" s="42"/>
      <c r="B383" s="42"/>
      <c r="C383" s="43"/>
      <c r="J383" s="41"/>
      <c r="S383" s="1"/>
      <c r="W383" s="1"/>
      <c r="X383" s="1"/>
      <c r="Y383" s="1"/>
      <c r="Z383" s="7"/>
    </row>
    <row r="384" spans="1:26">
      <c r="A384" s="42"/>
      <c r="B384" s="42"/>
      <c r="C384" s="43"/>
      <c r="J384" s="41"/>
      <c r="S384" s="1"/>
      <c r="W384" s="1"/>
      <c r="X384" s="1"/>
      <c r="Y384" s="1"/>
      <c r="Z384" s="7"/>
    </row>
    <row r="385" spans="1:26">
      <c r="A385" s="42"/>
      <c r="B385" s="42"/>
      <c r="C385" s="43"/>
      <c r="J385" s="41"/>
      <c r="S385" s="1"/>
      <c r="W385" s="1"/>
      <c r="X385" s="1"/>
      <c r="Y385" s="1"/>
      <c r="Z385" s="7"/>
    </row>
    <row r="386" spans="1:26">
      <c r="A386" s="42"/>
      <c r="B386" s="42"/>
      <c r="C386" s="43"/>
      <c r="J386" s="41"/>
      <c r="S386" s="1"/>
      <c r="W386" s="1"/>
      <c r="X386" s="1"/>
      <c r="Y386" s="1"/>
      <c r="Z386" s="7"/>
    </row>
    <row r="387" spans="1:26">
      <c r="A387" s="42"/>
      <c r="B387" s="42"/>
      <c r="C387" s="43"/>
      <c r="J387" s="41"/>
      <c r="S387" s="1"/>
      <c r="W387" s="1"/>
      <c r="X387" s="1"/>
      <c r="Y387" s="1"/>
      <c r="Z387" s="7"/>
    </row>
    <row r="388" spans="1:26">
      <c r="A388" s="42"/>
      <c r="B388" s="42"/>
      <c r="C388" s="43"/>
      <c r="J388" s="41"/>
      <c r="S388" s="1"/>
      <c r="W388" s="1"/>
      <c r="X388" s="1"/>
      <c r="Y388" s="1"/>
      <c r="Z388" s="7"/>
    </row>
    <row r="389" spans="1:26">
      <c r="A389" s="42"/>
      <c r="B389" s="42"/>
      <c r="C389" s="43"/>
      <c r="J389" s="41"/>
      <c r="S389" s="1"/>
      <c r="W389" s="1"/>
      <c r="X389" s="1"/>
      <c r="Y389" s="1"/>
      <c r="Z389" s="7"/>
    </row>
    <row r="390" spans="1:26">
      <c r="A390" s="42"/>
      <c r="B390" s="42"/>
      <c r="C390" s="43"/>
      <c r="J390" s="41"/>
      <c r="S390" s="1"/>
      <c r="W390" s="1"/>
      <c r="X390" s="1"/>
      <c r="Y390" s="1"/>
      <c r="Z390" s="7"/>
    </row>
    <row r="391" spans="1:26">
      <c r="A391" s="42"/>
      <c r="B391" s="42"/>
      <c r="C391" s="43"/>
      <c r="J391" s="41"/>
      <c r="S391" s="1"/>
      <c r="W391" s="1"/>
      <c r="X391" s="1"/>
      <c r="Y391" s="1"/>
      <c r="Z391" s="7"/>
    </row>
    <row r="392" spans="1:26">
      <c r="A392" s="42"/>
      <c r="B392" s="42"/>
      <c r="C392" s="43"/>
      <c r="J392" s="41"/>
      <c r="S392" s="1"/>
      <c r="W392" s="1"/>
      <c r="X392" s="1"/>
      <c r="Y392" s="1"/>
      <c r="Z392" s="7"/>
    </row>
    <row r="393" spans="1:26">
      <c r="A393" s="42"/>
      <c r="B393" s="42"/>
      <c r="C393" s="43"/>
      <c r="J393" s="41"/>
      <c r="S393" s="1"/>
      <c r="W393" s="1"/>
      <c r="X393" s="1"/>
      <c r="Y393" s="1"/>
      <c r="Z393" s="7"/>
    </row>
    <row r="394" spans="1:26">
      <c r="A394" s="42"/>
      <c r="B394" s="42"/>
      <c r="C394" s="43"/>
      <c r="J394" s="41"/>
      <c r="S394" s="1"/>
      <c r="W394" s="1"/>
      <c r="X394" s="1"/>
      <c r="Y394" s="1"/>
      <c r="Z394" s="7"/>
    </row>
    <row r="395" spans="1:26">
      <c r="A395" s="42"/>
      <c r="B395" s="42"/>
      <c r="C395" s="43"/>
      <c r="J395" s="41"/>
      <c r="S395" s="1"/>
      <c r="W395" s="1"/>
      <c r="X395" s="1"/>
      <c r="Y395" s="1"/>
      <c r="Z395" s="7"/>
    </row>
    <row r="396" spans="1:26">
      <c r="A396" s="42"/>
      <c r="B396" s="42"/>
      <c r="C396" s="43"/>
      <c r="J396" s="41"/>
      <c r="S396" s="1"/>
      <c r="W396" s="1"/>
      <c r="X396" s="1"/>
      <c r="Y396" s="1"/>
      <c r="Z396" s="7"/>
    </row>
    <row r="397" spans="1:26">
      <c r="A397" s="42"/>
      <c r="B397" s="42"/>
      <c r="C397" s="43"/>
      <c r="J397" s="41"/>
      <c r="S397" s="1"/>
      <c r="W397" s="1"/>
      <c r="X397" s="1"/>
      <c r="Y397" s="1"/>
      <c r="Z397" s="7"/>
    </row>
    <row r="398" spans="1:26">
      <c r="A398" s="42"/>
      <c r="B398" s="42"/>
      <c r="C398" s="43"/>
      <c r="J398" s="41"/>
      <c r="S398" s="1"/>
      <c r="W398" s="1"/>
      <c r="X398" s="1"/>
      <c r="Y398" s="1"/>
      <c r="Z398" s="7"/>
    </row>
    <row r="399" spans="1:26">
      <c r="A399" s="42"/>
      <c r="B399" s="42"/>
      <c r="C399" s="43"/>
      <c r="J399" s="41"/>
      <c r="S399" s="1"/>
      <c r="W399" s="1"/>
      <c r="X399" s="1"/>
      <c r="Y399" s="1"/>
      <c r="Z399" s="7"/>
    </row>
    <row r="400" spans="1:26">
      <c r="A400" s="42"/>
      <c r="B400" s="42"/>
      <c r="C400" s="43"/>
      <c r="J400" s="41"/>
      <c r="S400" s="1"/>
      <c r="W400" s="1"/>
      <c r="X400" s="1"/>
      <c r="Y400" s="1"/>
      <c r="Z400" s="7"/>
    </row>
    <row r="401" spans="1:26">
      <c r="A401" s="42"/>
      <c r="B401" s="42"/>
      <c r="C401" s="43"/>
      <c r="J401" s="41"/>
      <c r="S401" s="1"/>
      <c r="W401" s="1"/>
      <c r="X401" s="1"/>
      <c r="Y401" s="1"/>
      <c r="Z401" s="7"/>
    </row>
    <row r="402" spans="1:26">
      <c r="A402" s="42"/>
      <c r="B402" s="42"/>
      <c r="C402" s="43"/>
      <c r="J402" s="41"/>
      <c r="S402" s="1"/>
      <c r="W402" s="1"/>
      <c r="X402" s="1"/>
      <c r="Y402" s="1"/>
      <c r="Z402" s="7"/>
    </row>
    <row r="403" spans="1:26">
      <c r="A403" s="42"/>
      <c r="B403" s="42"/>
      <c r="C403" s="43"/>
      <c r="J403" s="41"/>
      <c r="S403" s="1"/>
      <c r="W403" s="1"/>
      <c r="X403" s="1"/>
      <c r="Y403" s="1"/>
      <c r="Z403" s="7"/>
    </row>
    <row r="404" spans="1:26">
      <c r="A404" s="42"/>
      <c r="B404" s="42"/>
      <c r="C404" s="43"/>
      <c r="J404" s="41"/>
      <c r="S404" s="1"/>
      <c r="W404" s="1"/>
      <c r="X404" s="1"/>
      <c r="Y404" s="1"/>
      <c r="Z404" s="7"/>
    </row>
    <row r="405" spans="1:26">
      <c r="A405" s="42"/>
      <c r="B405" s="42"/>
      <c r="C405" s="43"/>
      <c r="J405" s="41"/>
      <c r="S405" s="1"/>
      <c r="W405" s="1"/>
      <c r="X405" s="1"/>
      <c r="Y405" s="1"/>
      <c r="Z405" s="7"/>
    </row>
    <row r="406" spans="1:26">
      <c r="A406" s="42"/>
      <c r="B406" s="42"/>
      <c r="C406" s="43"/>
      <c r="J406" s="41"/>
      <c r="S406" s="1"/>
      <c r="W406" s="1"/>
      <c r="X406" s="1"/>
      <c r="Y406" s="1"/>
      <c r="Z406" s="7"/>
    </row>
    <row r="407" spans="1:26">
      <c r="A407" s="42"/>
      <c r="B407" s="42"/>
      <c r="C407" s="43"/>
      <c r="J407" s="41"/>
      <c r="S407" s="1"/>
      <c r="W407" s="1"/>
      <c r="X407" s="1"/>
      <c r="Y407" s="1"/>
      <c r="Z407" s="7"/>
    </row>
    <row r="408" spans="1:26">
      <c r="A408" s="42"/>
      <c r="B408" s="42"/>
      <c r="C408" s="43"/>
      <c r="J408" s="41"/>
      <c r="S408" s="1"/>
      <c r="W408" s="1"/>
      <c r="X408" s="1"/>
      <c r="Y408" s="1"/>
      <c r="Z408" s="7"/>
    </row>
    <row r="409" spans="1:26">
      <c r="A409" s="42"/>
      <c r="B409" s="42"/>
      <c r="C409" s="43"/>
      <c r="J409" s="41"/>
      <c r="S409" s="1"/>
      <c r="W409" s="1"/>
      <c r="X409" s="1"/>
      <c r="Y409" s="1"/>
      <c r="Z409" s="7"/>
    </row>
    <row r="410" spans="1:26">
      <c r="A410" s="42"/>
      <c r="B410" s="42"/>
      <c r="C410" s="43"/>
      <c r="J410" s="41"/>
      <c r="S410" s="1"/>
      <c r="W410" s="1"/>
      <c r="X410" s="1"/>
      <c r="Y410" s="1"/>
      <c r="Z410" s="7"/>
    </row>
    <row r="411" spans="1:26">
      <c r="A411" s="42"/>
      <c r="B411" s="42"/>
      <c r="C411" s="43"/>
      <c r="J411" s="41"/>
      <c r="S411" s="1"/>
      <c r="W411" s="1"/>
      <c r="X411" s="1"/>
      <c r="Y411" s="1"/>
      <c r="Z411" s="7"/>
    </row>
    <row r="412" spans="1:26">
      <c r="A412" s="42"/>
      <c r="B412" s="42"/>
      <c r="C412" s="43"/>
      <c r="J412" s="41"/>
      <c r="S412" s="1"/>
      <c r="W412" s="1"/>
      <c r="X412" s="1"/>
      <c r="Y412" s="1"/>
      <c r="Z412" s="7"/>
    </row>
    <row r="413" spans="1:26">
      <c r="A413" s="42"/>
      <c r="B413" s="42"/>
      <c r="C413" s="43"/>
      <c r="J413" s="41"/>
      <c r="S413" s="1"/>
      <c r="W413" s="1"/>
      <c r="X413" s="1"/>
      <c r="Y413" s="1"/>
      <c r="Z413" s="7"/>
    </row>
    <row r="414" spans="1:26">
      <c r="A414" s="42"/>
      <c r="B414" s="42"/>
      <c r="C414" s="43"/>
      <c r="J414" s="41"/>
      <c r="S414" s="1"/>
      <c r="W414" s="1"/>
      <c r="X414" s="1"/>
      <c r="Y414" s="1"/>
      <c r="Z414" s="7"/>
    </row>
    <row r="415" spans="1:26">
      <c r="A415" s="42"/>
      <c r="B415" s="42"/>
      <c r="C415" s="43"/>
      <c r="J415" s="41"/>
      <c r="S415" s="1"/>
      <c r="W415" s="1"/>
      <c r="X415" s="1"/>
      <c r="Y415" s="1"/>
      <c r="Z415" s="7"/>
    </row>
    <row r="416" spans="1:26">
      <c r="A416" s="42"/>
      <c r="B416" s="42"/>
      <c r="C416" s="43"/>
      <c r="J416" s="41"/>
      <c r="S416" s="1"/>
      <c r="W416" s="1"/>
      <c r="X416" s="1"/>
      <c r="Y416" s="1"/>
      <c r="Z416" s="7"/>
    </row>
    <row r="417" spans="1:26">
      <c r="A417" s="42"/>
      <c r="B417" s="42"/>
      <c r="C417" s="43"/>
      <c r="J417" s="41"/>
      <c r="S417" s="1"/>
      <c r="W417" s="1"/>
      <c r="X417" s="1"/>
      <c r="Y417" s="1"/>
      <c r="Z417" s="7"/>
    </row>
    <row r="418" spans="1:26">
      <c r="A418" s="42"/>
      <c r="B418" s="42"/>
      <c r="C418" s="43"/>
      <c r="J418" s="41"/>
      <c r="S418" s="1"/>
      <c r="W418" s="1"/>
      <c r="X418" s="1"/>
      <c r="Y418" s="1"/>
      <c r="Z418" s="7"/>
    </row>
    <row r="419" spans="1:26">
      <c r="A419" s="42"/>
      <c r="B419" s="42"/>
      <c r="C419" s="43"/>
      <c r="J419" s="41"/>
      <c r="S419" s="1"/>
      <c r="W419" s="1"/>
      <c r="X419" s="1"/>
      <c r="Y419" s="1"/>
      <c r="Z419" s="7"/>
    </row>
    <row r="420" spans="1:26">
      <c r="A420" s="42"/>
      <c r="B420" s="42"/>
      <c r="C420" s="43"/>
      <c r="J420" s="41"/>
      <c r="S420" s="1"/>
      <c r="W420" s="1"/>
      <c r="X420" s="1"/>
      <c r="Y420" s="1"/>
      <c r="Z420" s="7"/>
    </row>
    <row r="421" spans="1:26">
      <c r="A421" s="42"/>
      <c r="B421" s="42"/>
      <c r="C421" s="43"/>
      <c r="J421" s="41"/>
      <c r="S421" s="1"/>
      <c r="W421" s="1"/>
      <c r="X421" s="1"/>
      <c r="Y421" s="1"/>
      <c r="Z421" s="7"/>
    </row>
    <row r="422" spans="1:26">
      <c r="A422" s="42"/>
      <c r="B422" s="42"/>
      <c r="C422" s="43"/>
      <c r="J422" s="41"/>
      <c r="S422" s="1"/>
      <c r="W422" s="1"/>
      <c r="X422" s="1"/>
      <c r="Y422" s="1"/>
      <c r="Z422" s="7"/>
    </row>
    <row r="423" spans="1:26">
      <c r="A423" s="42"/>
      <c r="B423" s="42"/>
      <c r="C423" s="43"/>
      <c r="J423" s="41"/>
      <c r="S423" s="1"/>
      <c r="W423" s="1"/>
      <c r="X423" s="1"/>
      <c r="Y423" s="1"/>
      <c r="Z423" s="7"/>
    </row>
    <row r="424" spans="1:26">
      <c r="A424" s="42"/>
      <c r="B424" s="42"/>
      <c r="C424" s="43"/>
      <c r="J424" s="41"/>
      <c r="S424" s="1"/>
      <c r="W424" s="1"/>
      <c r="X424" s="1"/>
      <c r="Y424" s="1"/>
      <c r="Z424" s="7"/>
    </row>
    <row r="425" spans="1:26">
      <c r="A425" s="42"/>
      <c r="B425" s="42"/>
      <c r="C425" s="43"/>
      <c r="J425" s="41"/>
      <c r="S425" s="1"/>
      <c r="W425" s="1"/>
      <c r="X425" s="1"/>
      <c r="Y425" s="1"/>
      <c r="Z425" s="7"/>
    </row>
    <row r="426" spans="1:26">
      <c r="A426" s="42"/>
      <c r="B426" s="42"/>
      <c r="C426" s="43"/>
      <c r="J426" s="41"/>
      <c r="S426" s="1"/>
      <c r="W426" s="1"/>
      <c r="X426" s="1"/>
      <c r="Y426" s="1"/>
      <c r="Z426" s="7"/>
    </row>
    <row r="427" spans="1:26">
      <c r="A427" s="42"/>
      <c r="B427" s="42"/>
      <c r="C427" s="43"/>
      <c r="J427" s="41"/>
      <c r="S427" s="1"/>
      <c r="W427" s="1"/>
      <c r="X427" s="1"/>
      <c r="Y427" s="1"/>
      <c r="Z427" s="7"/>
    </row>
    <row r="428" spans="1:26">
      <c r="A428" s="42"/>
      <c r="B428" s="42"/>
      <c r="C428" s="43"/>
      <c r="J428" s="41"/>
      <c r="S428" s="1"/>
      <c r="W428" s="1"/>
      <c r="X428" s="1"/>
      <c r="Y428" s="1"/>
      <c r="Z428" s="7"/>
    </row>
    <row r="429" spans="1:26">
      <c r="A429" s="42"/>
      <c r="B429" s="42"/>
      <c r="C429" s="43"/>
      <c r="J429" s="41"/>
      <c r="S429" s="1"/>
      <c r="W429" s="1"/>
      <c r="X429" s="1"/>
      <c r="Y429" s="1"/>
      <c r="Z429" s="7"/>
    </row>
    <row r="430" spans="1:26">
      <c r="A430" s="42"/>
      <c r="B430" s="42"/>
      <c r="C430" s="43"/>
      <c r="J430" s="41"/>
      <c r="S430" s="1"/>
      <c r="W430" s="1"/>
      <c r="X430" s="1"/>
      <c r="Y430" s="1"/>
      <c r="Z430" s="7"/>
    </row>
    <row r="431" spans="1:26">
      <c r="A431" s="42"/>
      <c r="B431" s="42"/>
      <c r="C431" s="43"/>
      <c r="J431" s="41"/>
      <c r="S431" s="1"/>
      <c r="W431" s="1"/>
      <c r="X431" s="1"/>
      <c r="Y431" s="1"/>
      <c r="Z431" s="7"/>
    </row>
    <row r="432" spans="1:26">
      <c r="A432" s="42"/>
      <c r="B432" s="42"/>
      <c r="C432" s="43"/>
      <c r="J432" s="41"/>
      <c r="S432" s="1"/>
      <c r="W432" s="1"/>
      <c r="X432" s="1"/>
      <c r="Y432" s="1"/>
      <c r="Z432" s="7"/>
    </row>
    <row r="433" spans="1:26">
      <c r="A433" s="42"/>
      <c r="B433" s="42"/>
      <c r="C433" s="43"/>
      <c r="J433" s="41"/>
      <c r="S433" s="1"/>
      <c r="W433" s="1"/>
      <c r="X433" s="1"/>
      <c r="Y433" s="1"/>
      <c r="Z433" s="7"/>
    </row>
    <row r="434" spans="1:26">
      <c r="A434" s="42"/>
      <c r="B434" s="42"/>
      <c r="C434" s="43"/>
      <c r="J434" s="41"/>
      <c r="S434" s="1"/>
      <c r="W434" s="1"/>
      <c r="X434" s="1"/>
      <c r="Y434" s="1"/>
      <c r="Z434" s="7"/>
    </row>
    <row r="435" spans="1:26">
      <c r="A435" s="42"/>
      <c r="B435" s="42"/>
      <c r="C435" s="43"/>
      <c r="J435" s="41"/>
      <c r="S435" s="1"/>
      <c r="W435" s="1"/>
      <c r="X435" s="1"/>
      <c r="Y435" s="1"/>
      <c r="Z435" s="7"/>
    </row>
    <row r="436" spans="1:26">
      <c r="A436" s="42"/>
      <c r="B436" s="42"/>
      <c r="C436" s="43"/>
      <c r="J436" s="41"/>
      <c r="S436" s="1"/>
      <c r="W436" s="1"/>
      <c r="X436" s="1"/>
      <c r="Y436" s="1"/>
      <c r="Z436" s="7"/>
    </row>
    <row r="437" spans="1:26">
      <c r="A437" s="42"/>
      <c r="B437" s="42"/>
      <c r="C437" s="43"/>
      <c r="J437" s="41"/>
      <c r="S437" s="1"/>
      <c r="W437" s="1"/>
      <c r="X437" s="1"/>
      <c r="Y437" s="1"/>
      <c r="Z437" s="7"/>
    </row>
    <row r="438" spans="1:26">
      <c r="A438" s="42"/>
      <c r="B438" s="42"/>
      <c r="C438" s="43"/>
      <c r="J438" s="41"/>
      <c r="S438" s="1"/>
      <c r="W438" s="1"/>
      <c r="X438" s="1"/>
      <c r="Y438" s="1"/>
      <c r="Z438" s="7"/>
    </row>
    <row r="439" spans="1:26">
      <c r="A439" s="42"/>
      <c r="B439" s="42"/>
      <c r="C439" s="43"/>
      <c r="J439" s="41"/>
      <c r="S439" s="1"/>
      <c r="W439" s="1"/>
      <c r="X439" s="1"/>
      <c r="Y439" s="1"/>
      <c r="Z439" s="7"/>
    </row>
    <row r="440" spans="1:26">
      <c r="A440" s="42"/>
      <c r="B440" s="42"/>
      <c r="C440" s="43"/>
      <c r="J440" s="41"/>
      <c r="S440" s="1"/>
      <c r="W440" s="1"/>
      <c r="X440" s="1"/>
      <c r="Y440" s="1"/>
      <c r="Z440" s="7"/>
    </row>
    <row r="441" spans="1:26">
      <c r="A441" s="42"/>
      <c r="B441" s="42"/>
      <c r="C441" s="43"/>
      <c r="J441" s="41"/>
      <c r="S441" s="1"/>
      <c r="W441" s="1"/>
      <c r="X441" s="1"/>
      <c r="Y441" s="1"/>
      <c r="Z441" s="7"/>
    </row>
    <row r="442" spans="1:26">
      <c r="A442" s="42"/>
      <c r="B442" s="42"/>
      <c r="C442" s="43"/>
      <c r="J442" s="41"/>
      <c r="S442" s="1"/>
      <c r="W442" s="1"/>
      <c r="X442" s="1"/>
      <c r="Y442" s="1"/>
      <c r="Z442" s="7"/>
    </row>
    <row r="443" spans="1:26">
      <c r="A443" s="42"/>
      <c r="B443" s="42"/>
      <c r="C443" s="43"/>
      <c r="J443" s="41"/>
      <c r="S443" s="1"/>
      <c r="W443" s="1"/>
      <c r="X443" s="1"/>
      <c r="Y443" s="1"/>
      <c r="Z443" s="7"/>
    </row>
    <row r="444" spans="1:26">
      <c r="A444" s="42"/>
      <c r="B444" s="42"/>
      <c r="C444" s="43"/>
      <c r="J444" s="41"/>
      <c r="S444" s="1"/>
      <c r="W444" s="1"/>
      <c r="X444" s="1"/>
      <c r="Y444" s="1"/>
      <c r="Z444" s="7"/>
    </row>
    <row r="445" spans="1:26">
      <c r="A445" s="42"/>
      <c r="B445" s="42"/>
      <c r="C445" s="43"/>
      <c r="J445" s="41"/>
      <c r="S445" s="1"/>
      <c r="W445" s="1"/>
      <c r="X445" s="1"/>
      <c r="Y445" s="1"/>
      <c r="Z445" s="7"/>
    </row>
    <row r="446" spans="1:26">
      <c r="A446" s="42"/>
      <c r="B446" s="42"/>
      <c r="C446" s="43"/>
      <c r="J446" s="41"/>
      <c r="S446" s="1"/>
      <c r="W446" s="1"/>
      <c r="X446" s="1"/>
      <c r="Y446" s="1"/>
      <c r="Z446" s="7"/>
    </row>
    <row r="447" spans="1:26">
      <c r="A447" s="42"/>
      <c r="B447" s="42"/>
      <c r="C447" s="43"/>
      <c r="J447" s="41"/>
      <c r="S447" s="1"/>
      <c r="W447" s="1"/>
      <c r="X447" s="1"/>
      <c r="Y447" s="1"/>
      <c r="Z447" s="7"/>
    </row>
    <row r="448" spans="1:26">
      <c r="A448" s="42"/>
      <c r="B448" s="42"/>
      <c r="C448" s="43"/>
      <c r="J448" s="41"/>
      <c r="S448" s="1"/>
      <c r="W448" s="1"/>
      <c r="X448" s="1"/>
      <c r="Y448" s="1"/>
      <c r="Z448" s="7"/>
    </row>
    <row r="449" spans="1:26">
      <c r="A449" s="42"/>
      <c r="B449" s="42"/>
      <c r="C449" s="43"/>
      <c r="J449" s="41"/>
      <c r="S449" s="1"/>
      <c r="W449" s="1"/>
      <c r="X449" s="1"/>
      <c r="Y449" s="1"/>
      <c r="Z449" s="7"/>
    </row>
    <row r="450" spans="1:26">
      <c r="A450" s="42"/>
      <c r="B450" s="42"/>
      <c r="C450" s="43"/>
      <c r="J450" s="41"/>
      <c r="S450" s="1"/>
      <c r="W450" s="1"/>
      <c r="X450" s="1"/>
      <c r="Y450" s="1"/>
      <c r="Z450" s="7"/>
    </row>
    <row r="451" spans="1:26">
      <c r="A451" s="42"/>
      <c r="B451" s="42"/>
      <c r="C451" s="43"/>
      <c r="J451" s="41"/>
      <c r="S451" s="1"/>
      <c r="W451" s="1"/>
      <c r="X451" s="1"/>
      <c r="Y451" s="1"/>
      <c r="Z451" s="7"/>
    </row>
    <row r="452" spans="1:26">
      <c r="A452" s="42"/>
      <c r="B452" s="42"/>
      <c r="C452" s="43"/>
      <c r="J452" s="41"/>
      <c r="S452" s="1"/>
      <c r="W452" s="1"/>
      <c r="X452" s="1"/>
      <c r="Y452" s="1"/>
      <c r="Z452" s="7"/>
    </row>
    <row r="453" spans="1:26">
      <c r="A453" s="42"/>
      <c r="B453" s="42"/>
      <c r="C453" s="43"/>
      <c r="J453" s="41"/>
      <c r="S453" s="1"/>
      <c r="W453" s="1"/>
      <c r="X453" s="1"/>
      <c r="Y453" s="1"/>
      <c r="Z453" s="7"/>
    </row>
    <row r="454" spans="1:26">
      <c r="A454" s="42"/>
      <c r="B454" s="42"/>
      <c r="C454" s="43"/>
      <c r="J454" s="41"/>
      <c r="S454" s="1"/>
      <c r="W454" s="1"/>
      <c r="X454" s="1"/>
      <c r="Y454" s="1"/>
      <c r="Z454" s="7"/>
    </row>
    <row r="455" spans="1:26">
      <c r="A455" s="42"/>
      <c r="B455" s="42"/>
      <c r="C455" s="43"/>
      <c r="J455" s="41"/>
      <c r="S455" s="1"/>
      <c r="W455" s="1"/>
      <c r="X455" s="1"/>
      <c r="Y455" s="1"/>
      <c r="Z455" s="7"/>
    </row>
    <row r="456" spans="1:26">
      <c r="A456" s="42"/>
      <c r="B456" s="42"/>
      <c r="C456" s="43"/>
      <c r="J456" s="41"/>
      <c r="S456" s="1"/>
      <c r="W456" s="1"/>
      <c r="X456" s="1"/>
      <c r="Y456" s="1"/>
      <c r="Z456" s="7"/>
    </row>
    <row r="457" spans="1:26">
      <c r="A457" s="42"/>
      <c r="B457" s="42"/>
      <c r="C457" s="43"/>
      <c r="J457" s="41"/>
      <c r="S457" s="1"/>
      <c r="W457" s="1"/>
      <c r="X457" s="1"/>
      <c r="Y457" s="1"/>
      <c r="Z457" s="7"/>
    </row>
    <row r="458" spans="1:26">
      <c r="A458" s="42"/>
      <c r="B458" s="42"/>
      <c r="C458" s="43"/>
      <c r="J458" s="41"/>
      <c r="S458" s="1"/>
      <c r="W458" s="1"/>
      <c r="X458" s="1"/>
      <c r="Y458" s="1"/>
      <c r="Z458" s="7"/>
    </row>
    <row r="459" spans="1:26">
      <c r="A459" s="42"/>
      <c r="B459" s="42"/>
      <c r="C459" s="43"/>
      <c r="J459" s="41"/>
      <c r="S459" s="1"/>
      <c r="W459" s="1"/>
      <c r="X459" s="1"/>
      <c r="Y459" s="1"/>
      <c r="Z459" s="7"/>
    </row>
    <row r="460" spans="1:26">
      <c r="A460" s="42"/>
      <c r="B460" s="42"/>
      <c r="C460" s="43"/>
      <c r="J460" s="41"/>
      <c r="S460" s="1"/>
      <c r="W460" s="1"/>
      <c r="X460" s="1"/>
      <c r="Y460" s="1"/>
      <c r="Z460" s="7"/>
    </row>
    <row r="461" spans="1:26">
      <c r="A461" s="42"/>
      <c r="B461" s="42"/>
      <c r="C461" s="43"/>
      <c r="J461" s="41"/>
      <c r="S461" s="1"/>
      <c r="W461" s="1"/>
      <c r="X461" s="1"/>
      <c r="Y461" s="1"/>
      <c r="Z461" s="7"/>
    </row>
    <row r="462" spans="1:26">
      <c r="A462" s="42"/>
      <c r="B462" s="42"/>
      <c r="C462" s="43"/>
      <c r="J462" s="41"/>
      <c r="S462" s="1"/>
      <c r="W462" s="1"/>
      <c r="X462" s="1"/>
      <c r="Y462" s="1"/>
      <c r="Z462" s="7"/>
    </row>
    <row r="463" spans="1:26">
      <c r="A463" s="42"/>
      <c r="B463" s="42"/>
      <c r="C463" s="43"/>
      <c r="J463" s="41"/>
      <c r="S463" s="1"/>
      <c r="W463" s="1"/>
      <c r="X463" s="1"/>
      <c r="Y463" s="1"/>
      <c r="Z463" s="7"/>
    </row>
    <row r="464" spans="1:26">
      <c r="A464" s="42"/>
      <c r="B464" s="42"/>
      <c r="C464" s="43"/>
      <c r="J464" s="41"/>
      <c r="S464" s="1"/>
      <c r="W464" s="1"/>
      <c r="X464" s="1"/>
      <c r="Y464" s="1"/>
      <c r="Z464" s="7"/>
    </row>
    <row r="465" spans="1:26">
      <c r="A465" s="42"/>
      <c r="B465" s="42"/>
      <c r="C465" s="43"/>
      <c r="J465" s="41"/>
      <c r="S465" s="1"/>
      <c r="W465" s="1"/>
      <c r="X465" s="1"/>
      <c r="Y465" s="1"/>
      <c r="Z465" s="7"/>
    </row>
    <row r="466" spans="1:26">
      <c r="A466" s="42"/>
      <c r="B466" s="42"/>
      <c r="C466" s="43"/>
      <c r="J466" s="41"/>
      <c r="S466" s="1"/>
      <c r="W466" s="1"/>
      <c r="X466" s="1"/>
      <c r="Y466" s="1"/>
      <c r="Z466" s="7"/>
    </row>
    <row r="467" spans="1:26">
      <c r="A467" s="42"/>
      <c r="B467" s="42"/>
      <c r="C467" s="43"/>
      <c r="J467" s="41"/>
      <c r="S467" s="1"/>
      <c r="W467" s="1"/>
      <c r="X467" s="1"/>
      <c r="Y467" s="1"/>
      <c r="Z467" s="7"/>
    </row>
    <row r="468" spans="1:26">
      <c r="A468" s="42"/>
      <c r="B468" s="42"/>
      <c r="C468" s="43"/>
      <c r="J468" s="41"/>
      <c r="S468" s="1"/>
      <c r="W468" s="1"/>
      <c r="X468" s="1"/>
      <c r="Y468" s="1"/>
      <c r="Z468" s="7"/>
    </row>
    <row r="469" spans="1:26">
      <c r="A469" s="42"/>
      <c r="B469" s="42"/>
      <c r="C469" s="43"/>
      <c r="J469" s="41"/>
      <c r="S469" s="1"/>
      <c r="W469" s="1"/>
      <c r="X469" s="1"/>
      <c r="Y469" s="1"/>
      <c r="Z469" s="7"/>
    </row>
    <row r="470" spans="1:26">
      <c r="A470" s="42"/>
      <c r="B470" s="42"/>
      <c r="C470" s="43"/>
      <c r="J470" s="41"/>
      <c r="S470" s="1"/>
      <c r="W470" s="1"/>
      <c r="X470" s="1"/>
      <c r="Y470" s="1"/>
      <c r="Z470" s="7"/>
    </row>
    <row r="471" spans="1:26">
      <c r="A471" s="42"/>
      <c r="B471" s="42"/>
      <c r="C471" s="43"/>
      <c r="J471" s="41"/>
      <c r="S471" s="1"/>
      <c r="W471" s="1"/>
      <c r="X471" s="1"/>
      <c r="Y471" s="1"/>
      <c r="Z471" s="7"/>
    </row>
    <row r="472" spans="1:26">
      <c r="A472" s="42"/>
      <c r="B472" s="42"/>
      <c r="C472" s="43"/>
      <c r="J472" s="41"/>
      <c r="S472" s="1"/>
      <c r="W472" s="1"/>
      <c r="X472" s="1"/>
      <c r="Y472" s="1"/>
      <c r="Z472" s="7"/>
    </row>
    <row r="473" spans="1:26">
      <c r="A473" s="42"/>
      <c r="B473" s="42"/>
      <c r="C473" s="43"/>
      <c r="J473" s="41"/>
      <c r="S473" s="1"/>
      <c r="W473" s="1"/>
      <c r="X473" s="1"/>
      <c r="Y473" s="1"/>
      <c r="Z473" s="7"/>
    </row>
    <row r="474" spans="1:26">
      <c r="A474" s="42"/>
      <c r="B474" s="42"/>
      <c r="C474" s="43"/>
      <c r="J474" s="41"/>
      <c r="S474" s="1"/>
      <c r="W474" s="1"/>
      <c r="X474" s="1"/>
      <c r="Y474" s="1"/>
      <c r="Z474" s="7"/>
    </row>
    <row r="475" spans="1:26">
      <c r="A475" s="42"/>
      <c r="B475" s="42"/>
      <c r="C475" s="43"/>
      <c r="J475" s="41"/>
      <c r="S475" s="1"/>
      <c r="W475" s="1"/>
      <c r="X475" s="1"/>
      <c r="Y475" s="1"/>
      <c r="Z475" s="7"/>
    </row>
    <row r="476" spans="1:26">
      <c r="A476" s="42"/>
      <c r="B476" s="42"/>
      <c r="C476" s="43"/>
      <c r="J476" s="41"/>
      <c r="S476" s="1"/>
      <c r="W476" s="1"/>
      <c r="X476" s="1"/>
      <c r="Y476" s="1"/>
      <c r="Z476" s="7"/>
    </row>
    <row r="477" spans="1:26">
      <c r="A477" s="42"/>
      <c r="B477" s="42"/>
      <c r="C477" s="43"/>
      <c r="J477" s="41"/>
      <c r="S477" s="1"/>
      <c r="W477" s="1"/>
      <c r="X477" s="1"/>
      <c r="Y477" s="1"/>
      <c r="Z477" s="7"/>
    </row>
    <row r="478" spans="1:26">
      <c r="A478" s="42"/>
      <c r="B478" s="42"/>
      <c r="C478" s="43"/>
      <c r="J478" s="41"/>
      <c r="S478" s="1"/>
      <c r="W478" s="1"/>
      <c r="X478" s="1"/>
      <c r="Y478" s="1"/>
      <c r="Z478" s="7"/>
    </row>
    <row r="479" spans="1:26">
      <c r="A479" s="42"/>
      <c r="B479" s="42"/>
      <c r="C479" s="43"/>
      <c r="J479" s="41"/>
      <c r="S479" s="1"/>
      <c r="W479" s="1"/>
      <c r="X479" s="1"/>
      <c r="Y479" s="1"/>
      <c r="Z479" s="7"/>
    </row>
    <row r="480" spans="1:26">
      <c r="A480" s="42"/>
      <c r="B480" s="42"/>
      <c r="C480" s="43"/>
      <c r="J480" s="41"/>
      <c r="S480" s="1"/>
      <c r="W480" s="1"/>
      <c r="X480" s="1"/>
      <c r="Y480" s="1"/>
      <c r="Z480" s="7"/>
    </row>
    <row r="481" spans="1:26">
      <c r="A481" s="42"/>
      <c r="B481" s="42"/>
      <c r="C481" s="43"/>
      <c r="J481" s="41"/>
      <c r="S481" s="1"/>
      <c r="W481" s="1"/>
      <c r="X481" s="1"/>
      <c r="Y481" s="1"/>
      <c r="Z481" s="7"/>
    </row>
    <row r="482" spans="1:26">
      <c r="A482" s="42"/>
      <c r="B482" s="42"/>
      <c r="C482" s="43"/>
      <c r="J482" s="41"/>
      <c r="S482" s="1"/>
      <c r="W482" s="1"/>
      <c r="X482" s="1"/>
      <c r="Y482" s="1"/>
      <c r="Z482" s="7"/>
    </row>
    <row r="483" spans="1:26">
      <c r="A483" s="42"/>
      <c r="B483" s="42"/>
      <c r="C483" s="43"/>
      <c r="J483" s="41"/>
      <c r="S483" s="1"/>
      <c r="W483" s="1"/>
      <c r="X483" s="1"/>
      <c r="Y483" s="1"/>
      <c r="Z483" s="7"/>
    </row>
    <row r="484" spans="1:26">
      <c r="A484" s="42"/>
      <c r="B484" s="42"/>
      <c r="C484" s="43"/>
      <c r="J484" s="41"/>
      <c r="S484" s="1"/>
      <c r="W484" s="1"/>
      <c r="X484" s="1"/>
      <c r="Y484" s="1"/>
      <c r="Z484" s="7"/>
    </row>
    <row r="485" spans="1:26">
      <c r="A485" s="42"/>
      <c r="B485" s="42"/>
      <c r="C485" s="43"/>
      <c r="J485" s="41"/>
      <c r="S485" s="1"/>
      <c r="W485" s="1"/>
      <c r="X485" s="1"/>
      <c r="Y485" s="1"/>
      <c r="Z485" s="7"/>
    </row>
    <row r="486" spans="1:26">
      <c r="A486" s="42"/>
      <c r="B486" s="42"/>
      <c r="C486" s="43"/>
      <c r="J486" s="41"/>
      <c r="S486" s="1"/>
      <c r="W486" s="1"/>
      <c r="X486" s="1"/>
      <c r="Y486" s="1"/>
      <c r="Z486" s="7"/>
    </row>
    <row r="487" spans="1:26">
      <c r="A487" s="42"/>
      <c r="B487" s="42"/>
      <c r="C487" s="43"/>
      <c r="J487" s="41"/>
      <c r="S487" s="1"/>
      <c r="W487" s="1"/>
      <c r="X487" s="1"/>
      <c r="Y487" s="1"/>
      <c r="Z487" s="7"/>
    </row>
    <row r="488" spans="1:26">
      <c r="A488" s="42"/>
      <c r="B488" s="42"/>
      <c r="C488" s="43"/>
      <c r="J488" s="41"/>
      <c r="S488" s="1"/>
      <c r="W488" s="1"/>
      <c r="X488" s="1"/>
      <c r="Y488" s="1"/>
      <c r="Z488" s="7"/>
    </row>
    <row r="489" spans="1:26">
      <c r="A489" s="42"/>
      <c r="B489" s="42"/>
      <c r="C489" s="43"/>
      <c r="J489" s="41"/>
      <c r="S489" s="1"/>
      <c r="W489" s="1"/>
      <c r="X489" s="1"/>
      <c r="Y489" s="1"/>
      <c r="Z489" s="7"/>
    </row>
    <row r="490" spans="1:26">
      <c r="A490" s="42"/>
      <c r="B490" s="42"/>
      <c r="C490" s="43"/>
      <c r="J490" s="41"/>
      <c r="S490" s="1"/>
      <c r="W490" s="1"/>
      <c r="X490" s="1"/>
      <c r="Y490" s="1"/>
      <c r="Z490" s="7"/>
    </row>
    <row r="491" spans="1:26">
      <c r="A491" s="42"/>
      <c r="B491" s="42"/>
      <c r="C491" s="43"/>
      <c r="J491" s="41"/>
      <c r="S491" s="1"/>
      <c r="W491" s="1"/>
      <c r="X491" s="1"/>
      <c r="Y491" s="1"/>
      <c r="Z491" s="7"/>
    </row>
    <row r="492" spans="1:26">
      <c r="A492" s="42"/>
      <c r="B492" s="42"/>
      <c r="C492" s="43"/>
      <c r="J492" s="41"/>
      <c r="S492" s="1"/>
      <c r="W492" s="1"/>
      <c r="X492" s="1"/>
      <c r="Y492" s="1"/>
      <c r="Z492" s="7"/>
    </row>
    <row r="493" spans="1:26">
      <c r="A493" s="42"/>
      <c r="B493" s="42"/>
      <c r="C493" s="43"/>
      <c r="J493" s="41"/>
      <c r="S493" s="1"/>
      <c r="W493" s="1"/>
      <c r="X493" s="1"/>
      <c r="Y493" s="1"/>
      <c r="Z493" s="7"/>
    </row>
    <row r="494" spans="1:26">
      <c r="A494" s="42"/>
      <c r="B494" s="42"/>
      <c r="C494" s="43"/>
      <c r="J494" s="41"/>
      <c r="S494" s="1"/>
      <c r="W494" s="1"/>
      <c r="X494" s="1"/>
      <c r="Y494" s="1"/>
      <c r="Z494" s="7"/>
    </row>
    <row r="495" spans="1:26">
      <c r="A495" s="42"/>
      <c r="B495" s="42"/>
      <c r="C495" s="43"/>
      <c r="J495" s="41"/>
      <c r="S495" s="1"/>
      <c r="W495" s="1"/>
      <c r="X495" s="1"/>
      <c r="Y495" s="1"/>
      <c r="Z495" s="7"/>
    </row>
    <row r="496" spans="1:26">
      <c r="A496" s="42"/>
      <c r="B496" s="42"/>
      <c r="C496" s="43"/>
      <c r="J496" s="41"/>
      <c r="S496" s="1"/>
      <c r="W496" s="1"/>
      <c r="X496" s="1"/>
      <c r="Y496" s="1"/>
      <c r="Z496" s="7"/>
    </row>
    <row r="497" spans="1:26">
      <c r="A497" s="42"/>
      <c r="B497" s="42"/>
      <c r="C497" s="43"/>
      <c r="J497" s="41"/>
      <c r="S497" s="1"/>
      <c r="W497" s="1"/>
      <c r="X497" s="1"/>
      <c r="Y497" s="1"/>
      <c r="Z497" s="7"/>
    </row>
    <row r="498" spans="1:26">
      <c r="A498" s="42"/>
      <c r="B498" s="42"/>
      <c r="C498" s="43"/>
      <c r="J498" s="41"/>
      <c r="S498" s="1"/>
      <c r="W498" s="1"/>
      <c r="X498" s="1"/>
      <c r="Y498" s="1"/>
      <c r="Z498" s="7"/>
    </row>
    <row r="499" spans="1:26">
      <c r="A499" s="42"/>
      <c r="B499" s="42"/>
      <c r="C499" s="43"/>
      <c r="J499" s="41"/>
      <c r="S499" s="1"/>
      <c r="W499" s="1"/>
      <c r="X499" s="1"/>
      <c r="Y499" s="1"/>
      <c r="Z499" s="7"/>
    </row>
    <row r="500" spans="1:26">
      <c r="A500" s="42"/>
      <c r="B500" s="42"/>
      <c r="C500" s="43"/>
      <c r="J500" s="41"/>
      <c r="S500" s="1"/>
      <c r="W500" s="1"/>
      <c r="X500" s="1"/>
      <c r="Y500" s="1"/>
      <c r="Z500" s="7"/>
    </row>
    <row r="501" spans="1:26">
      <c r="A501" s="42"/>
      <c r="B501" s="42"/>
      <c r="C501" s="43"/>
      <c r="J501" s="41"/>
      <c r="S501" s="1"/>
      <c r="W501" s="1"/>
      <c r="X501" s="1"/>
      <c r="Y501" s="1"/>
      <c r="Z501" s="7"/>
    </row>
    <row r="502" spans="1:26">
      <c r="A502" s="42"/>
      <c r="B502" s="42"/>
      <c r="C502" s="43"/>
      <c r="J502" s="41"/>
      <c r="S502" s="1"/>
      <c r="W502" s="1"/>
      <c r="X502" s="1"/>
      <c r="Y502" s="1"/>
      <c r="Z502" s="7"/>
    </row>
    <row r="503" spans="1:26">
      <c r="A503" s="42"/>
      <c r="B503" s="42"/>
      <c r="C503" s="43"/>
      <c r="J503" s="41"/>
      <c r="S503" s="1"/>
      <c r="W503" s="1"/>
      <c r="X503" s="1"/>
      <c r="Y503" s="1"/>
      <c r="Z503" s="7"/>
    </row>
    <row r="504" spans="1:26">
      <c r="A504" s="42"/>
      <c r="B504" s="42"/>
      <c r="C504" s="43"/>
      <c r="J504" s="41"/>
      <c r="S504" s="1"/>
      <c r="W504" s="1"/>
      <c r="X504" s="1"/>
      <c r="Y504" s="1"/>
      <c r="Z504" s="7"/>
    </row>
    <row r="505" spans="1:26">
      <c r="A505" s="42"/>
      <c r="B505" s="42"/>
      <c r="C505" s="43"/>
      <c r="J505" s="41"/>
      <c r="S505" s="1"/>
      <c r="W505" s="1"/>
      <c r="X505" s="1"/>
      <c r="Y505" s="1"/>
      <c r="Z505" s="7"/>
    </row>
    <row r="506" spans="1:26">
      <c r="A506" s="42"/>
      <c r="B506" s="42"/>
      <c r="C506" s="43"/>
      <c r="J506" s="41"/>
      <c r="S506" s="1"/>
      <c r="W506" s="1"/>
      <c r="X506" s="1"/>
      <c r="Y506" s="1"/>
      <c r="Z506" s="7"/>
    </row>
    <row r="507" spans="1:26">
      <c r="A507" s="42"/>
      <c r="B507" s="42"/>
      <c r="C507" s="43"/>
      <c r="J507" s="41"/>
      <c r="S507" s="1"/>
      <c r="W507" s="1"/>
      <c r="X507" s="1"/>
      <c r="Y507" s="1"/>
      <c r="Z507" s="7"/>
    </row>
    <row r="508" spans="1:26">
      <c r="A508" s="42"/>
      <c r="B508" s="42"/>
      <c r="C508" s="43"/>
      <c r="J508" s="41"/>
      <c r="S508" s="1"/>
      <c r="W508" s="1"/>
      <c r="X508" s="1"/>
      <c r="Y508" s="1"/>
      <c r="Z508" s="7"/>
    </row>
    <row r="509" spans="1:26">
      <c r="A509" s="42"/>
      <c r="B509" s="42"/>
      <c r="C509" s="43"/>
      <c r="J509" s="41"/>
      <c r="S509" s="1"/>
      <c r="W509" s="1"/>
      <c r="X509" s="1"/>
      <c r="Y509" s="1"/>
      <c r="Z509" s="7"/>
    </row>
    <row r="510" spans="1:26">
      <c r="A510" s="42"/>
      <c r="B510" s="42"/>
      <c r="C510" s="43"/>
      <c r="J510" s="41"/>
      <c r="S510" s="1"/>
      <c r="W510" s="1"/>
      <c r="X510" s="1"/>
      <c r="Y510" s="1"/>
      <c r="Z510" s="7"/>
    </row>
    <row r="511" spans="1:26">
      <c r="A511" s="42"/>
      <c r="B511" s="42"/>
      <c r="C511" s="43"/>
      <c r="J511" s="41"/>
      <c r="S511" s="1"/>
      <c r="W511" s="1"/>
      <c r="X511" s="1"/>
      <c r="Y511" s="1"/>
      <c r="Z511" s="7"/>
    </row>
    <row r="512" spans="1:26">
      <c r="A512" s="42"/>
      <c r="B512" s="42"/>
      <c r="C512" s="43"/>
      <c r="J512" s="41"/>
      <c r="S512" s="1"/>
      <c r="W512" s="1"/>
      <c r="X512" s="1"/>
      <c r="Y512" s="1"/>
      <c r="Z512" s="7"/>
    </row>
    <row r="513" spans="1:26">
      <c r="A513" s="42"/>
      <c r="B513" s="42"/>
      <c r="C513" s="43"/>
      <c r="J513" s="41"/>
      <c r="S513" s="1"/>
      <c r="W513" s="1"/>
      <c r="X513" s="1"/>
      <c r="Y513" s="1"/>
      <c r="Z513" s="7"/>
    </row>
    <row r="514" spans="1:26">
      <c r="A514" s="42"/>
      <c r="B514" s="42"/>
      <c r="C514" s="43"/>
      <c r="J514" s="41"/>
      <c r="S514" s="1"/>
      <c r="W514" s="1"/>
      <c r="X514" s="1"/>
      <c r="Y514" s="1"/>
      <c r="Z514" s="7"/>
    </row>
    <row r="515" spans="1:26">
      <c r="A515" s="42"/>
      <c r="B515" s="42"/>
      <c r="C515" s="43"/>
      <c r="J515" s="41"/>
      <c r="S515" s="1"/>
      <c r="W515" s="1"/>
      <c r="X515" s="1"/>
      <c r="Y515" s="1"/>
      <c r="Z515" s="7"/>
    </row>
    <row r="516" spans="1:26">
      <c r="A516" s="42"/>
      <c r="B516" s="42"/>
      <c r="C516" s="43"/>
      <c r="J516" s="41"/>
      <c r="S516" s="1"/>
      <c r="W516" s="1"/>
      <c r="X516" s="1"/>
      <c r="Y516" s="1"/>
      <c r="Z516" s="7"/>
    </row>
    <row r="517" spans="1:26">
      <c r="A517" s="42"/>
      <c r="B517" s="42"/>
      <c r="C517" s="43"/>
      <c r="J517" s="41"/>
      <c r="S517" s="1"/>
      <c r="W517" s="1"/>
      <c r="X517" s="1"/>
      <c r="Y517" s="1"/>
      <c r="Z517" s="7"/>
    </row>
    <row r="518" spans="1:26">
      <c r="A518" s="42"/>
      <c r="B518" s="42"/>
      <c r="C518" s="43"/>
      <c r="J518" s="41"/>
      <c r="S518" s="1"/>
      <c r="W518" s="1"/>
      <c r="X518" s="1"/>
      <c r="Y518" s="1"/>
      <c r="Z518" s="7"/>
    </row>
    <row r="519" spans="1:26">
      <c r="A519" s="42"/>
      <c r="B519" s="42"/>
      <c r="C519" s="43"/>
      <c r="J519" s="41"/>
      <c r="S519" s="1"/>
      <c r="W519" s="1"/>
      <c r="X519" s="1"/>
      <c r="Y519" s="1"/>
      <c r="Z519" s="7"/>
    </row>
    <row r="520" spans="1:26">
      <c r="A520" s="42"/>
      <c r="B520" s="42"/>
      <c r="C520" s="43"/>
      <c r="J520" s="41"/>
      <c r="S520" s="1"/>
      <c r="W520" s="1"/>
      <c r="X520" s="1"/>
      <c r="Y520" s="1"/>
      <c r="Z520" s="7"/>
    </row>
    <row r="521" spans="1:26">
      <c r="A521" s="42"/>
      <c r="B521" s="42"/>
      <c r="C521" s="43"/>
      <c r="J521" s="41"/>
      <c r="S521" s="1"/>
      <c r="W521" s="1"/>
      <c r="X521" s="1"/>
      <c r="Y521" s="1"/>
      <c r="Z521" s="7"/>
    </row>
    <row r="522" spans="1:26">
      <c r="A522" s="42"/>
      <c r="B522" s="42"/>
      <c r="C522" s="43"/>
      <c r="J522" s="41"/>
      <c r="L522" s="36"/>
      <c r="S522" s="1"/>
      <c r="W522" s="1"/>
      <c r="X522" s="1"/>
      <c r="Y522" s="1"/>
      <c r="Z522" s="7"/>
    </row>
    <row r="523" spans="1:26">
      <c r="A523" s="42"/>
      <c r="B523" s="42"/>
      <c r="C523" s="43"/>
      <c r="J523" s="41"/>
      <c r="S523" s="1"/>
      <c r="W523" s="1"/>
      <c r="X523" s="1"/>
      <c r="Y523" s="1"/>
      <c r="Z523" s="7"/>
    </row>
    <row r="524" spans="1:26">
      <c r="A524" s="42"/>
      <c r="B524" s="42"/>
      <c r="C524" s="43"/>
      <c r="J524" s="41"/>
      <c r="S524" s="1"/>
      <c r="W524" s="1"/>
      <c r="X524" s="1"/>
      <c r="Y524" s="1"/>
      <c r="Z524" s="7"/>
    </row>
    <row r="525" spans="1:26">
      <c r="A525" s="42"/>
      <c r="B525" s="42"/>
      <c r="C525" s="43"/>
      <c r="J525" s="41"/>
      <c r="S525" s="1"/>
      <c r="W525" s="1"/>
      <c r="X525" s="1"/>
      <c r="Y525" s="1"/>
      <c r="Z525" s="7"/>
    </row>
    <row r="526" spans="1:26">
      <c r="A526" s="42"/>
      <c r="B526" s="42"/>
      <c r="C526" s="43"/>
      <c r="J526" s="41"/>
      <c r="S526" s="1"/>
      <c r="W526" s="1"/>
      <c r="X526" s="1"/>
      <c r="Y526" s="1"/>
      <c r="Z526" s="7"/>
    </row>
    <row r="527" spans="1:26">
      <c r="A527" s="42"/>
      <c r="B527" s="42"/>
      <c r="C527" s="43"/>
      <c r="J527" s="41"/>
      <c r="S527" s="1"/>
      <c r="W527" s="1"/>
      <c r="X527" s="1"/>
      <c r="Y527" s="1"/>
      <c r="Z527" s="7"/>
    </row>
    <row r="528" spans="1:26">
      <c r="A528" s="42"/>
      <c r="B528" s="42"/>
      <c r="C528" s="43"/>
      <c r="J528" s="41"/>
      <c r="S528" s="1"/>
      <c r="W528" s="1"/>
      <c r="X528" s="1"/>
      <c r="Y528" s="1"/>
      <c r="Z528" s="7"/>
    </row>
    <row r="529" spans="1:26">
      <c r="A529" s="42"/>
      <c r="B529" s="42"/>
      <c r="C529" s="43"/>
      <c r="J529" s="41"/>
      <c r="S529" s="1"/>
      <c r="W529" s="1"/>
      <c r="X529" s="1"/>
      <c r="Y529" s="1"/>
      <c r="Z529" s="7"/>
    </row>
    <row r="530" spans="1:26">
      <c r="A530" s="42"/>
      <c r="B530" s="42"/>
      <c r="C530" s="43"/>
      <c r="J530" s="41"/>
      <c r="S530" s="1"/>
      <c r="W530" s="1"/>
      <c r="X530" s="1"/>
      <c r="Y530" s="1"/>
      <c r="Z530" s="7"/>
    </row>
    <row r="531" spans="1:26">
      <c r="A531" s="42"/>
      <c r="B531" s="42"/>
      <c r="C531" s="43"/>
      <c r="J531" s="41"/>
      <c r="S531" s="1"/>
      <c r="W531" s="1"/>
      <c r="X531" s="1"/>
      <c r="Y531" s="1"/>
      <c r="Z531" s="7"/>
    </row>
    <row r="532" spans="1:26">
      <c r="A532" s="42"/>
      <c r="B532" s="42"/>
      <c r="C532" s="43"/>
      <c r="J532" s="41"/>
      <c r="S532" s="1"/>
      <c r="W532" s="1"/>
      <c r="X532" s="1"/>
      <c r="Y532" s="1"/>
      <c r="Z532" s="7"/>
    </row>
    <row r="533" spans="1:26">
      <c r="A533" s="42"/>
      <c r="B533" s="42"/>
      <c r="C533" s="43"/>
      <c r="J533" s="41"/>
      <c r="S533" s="1"/>
      <c r="W533" s="1"/>
      <c r="X533" s="1"/>
      <c r="Y533" s="1"/>
      <c r="Z533" s="7"/>
    </row>
    <row r="534" spans="1:26">
      <c r="A534" s="42"/>
      <c r="B534" s="42"/>
      <c r="C534" s="43"/>
      <c r="J534" s="41"/>
      <c r="S534" s="1"/>
      <c r="W534" s="1"/>
      <c r="X534" s="1"/>
      <c r="Y534" s="1"/>
      <c r="Z534" s="7"/>
    </row>
    <row r="535" spans="1:26">
      <c r="A535" s="42"/>
      <c r="B535" s="42"/>
      <c r="C535" s="43"/>
      <c r="J535" s="41"/>
      <c r="S535" s="1"/>
      <c r="W535" s="1"/>
      <c r="X535" s="1"/>
      <c r="Y535" s="1"/>
      <c r="Z535" s="7"/>
    </row>
    <row r="536" spans="1:26">
      <c r="A536" s="42"/>
      <c r="B536" s="42"/>
      <c r="C536" s="43"/>
      <c r="J536" s="41"/>
      <c r="S536" s="1"/>
      <c r="W536" s="1"/>
      <c r="X536" s="1"/>
      <c r="Y536" s="1"/>
      <c r="Z536" s="7"/>
    </row>
    <row r="537" spans="1:26">
      <c r="A537" s="42"/>
      <c r="B537" s="42"/>
      <c r="C537" s="43"/>
      <c r="J537" s="41"/>
      <c r="S537" s="1"/>
      <c r="W537" s="1"/>
      <c r="X537" s="1"/>
      <c r="Y537" s="1"/>
      <c r="Z537" s="7"/>
    </row>
    <row r="538" spans="1:26">
      <c r="A538" s="42"/>
      <c r="B538" s="42"/>
      <c r="C538" s="43"/>
      <c r="J538" s="41"/>
      <c r="S538" s="1"/>
      <c r="W538" s="1"/>
      <c r="X538" s="1"/>
      <c r="Y538" s="1"/>
      <c r="Z538" s="7"/>
    </row>
    <row r="539" spans="1:26">
      <c r="A539" s="42"/>
      <c r="B539" s="42"/>
      <c r="C539" s="43"/>
      <c r="J539" s="41"/>
      <c r="S539" s="1"/>
      <c r="W539" s="1"/>
      <c r="X539" s="1"/>
      <c r="Y539" s="1"/>
      <c r="Z539" s="7"/>
    </row>
    <row r="540" spans="1:26">
      <c r="A540" s="42"/>
      <c r="B540" s="42"/>
      <c r="C540" s="43"/>
      <c r="J540" s="41"/>
      <c r="S540" s="1"/>
      <c r="W540" s="1"/>
      <c r="X540" s="1"/>
      <c r="Y540" s="1"/>
      <c r="Z540" s="7"/>
    </row>
    <row r="541" spans="1:26">
      <c r="A541" s="42"/>
      <c r="B541" s="42"/>
      <c r="C541" s="43"/>
      <c r="J541" s="41"/>
      <c r="S541" s="1"/>
      <c r="W541" s="1"/>
      <c r="X541" s="1"/>
      <c r="Y541" s="1"/>
      <c r="Z541" s="7"/>
    </row>
    <row r="542" spans="1:26">
      <c r="A542" s="42"/>
      <c r="B542" s="42"/>
      <c r="C542" s="43"/>
      <c r="J542" s="41"/>
      <c r="S542" s="1"/>
      <c r="W542" s="1"/>
      <c r="X542" s="1"/>
      <c r="Y542" s="1"/>
      <c r="Z542" s="7"/>
    </row>
    <row r="543" spans="1:26">
      <c r="A543" s="42"/>
      <c r="B543" s="42"/>
      <c r="C543" s="43"/>
      <c r="J543" s="41"/>
      <c r="S543" s="1"/>
      <c r="W543" s="1"/>
      <c r="X543" s="1"/>
      <c r="Y543" s="1"/>
      <c r="Z543" s="7"/>
    </row>
    <row r="544" spans="1:26">
      <c r="A544" s="42"/>
      <c r="B544" s="42"/>
      <c r="C544" s="43"/>
      <c r="J544" s="41"/>
      <c r="S544" s="1"/>
      <c r="W544" s="1"/>
      <c r="X544" s="1"/>
      <c r="Y544" s="1"/>
      <c r="Z544" s="7"/>
    </row>
    <row r="545" spans="1:26">
      <c r="A545" s="42"/>
      <c r="B545" s="42"/>
      <c r="C545" s="43"/>
      <c r="J545" s="41"/>
      <c r="S545" s="1"/>
      <c r="W545" s="1"/>
      <c r="X545" s="1"/>
      <c r="Y545" s="1"/>
      <c r="Z545" s="7"/>
    </row>
    <row r="546" spans="1:26">
      <c r="A546" s="42"/>
      <c r="B546" s="42"/>
      <c r="C546" s="43"/>
      <c r="J546" s="41"/>
      <c r="S546" s="1"/>
      <c r="W546" s="1"/>
      <c r="X546" s="1"/>
      <c r="Y546" s="1"/>
      <c r="Z546" s="7"/>
    </row>
    <row r="547" spans="1:26">
      <c r="A547" s="42"/>
      <c r="B547" s="42"/>
      <c r="C547" s="43"/>
      <c r="J547" s="41"/>
      <c r="S547" s="1"/>
      <c r="W547" s="1"/>
      <c r="X547" s="1"/>
      <c r="Y547" s="1"/>
      <c r="Z547" s="7"/>
    </row>
    <row r="548" spans="1:26">
      <c r="A548" s="42"/>
      <c r="B548" s="42"/>
      <c r="C548" s="43"/>
      <c r="J548" s="41"/>
      <c r="S548" s="1"/>
      <c r="W548" s="1"/>
      <c r="X548" s="1"/>
      <c r="Y548" s="1"/>
      <c r="Z548" s="7"/>
    </row>
    <row r="549" spans="1:26">
      <c r="A549" s="42"/>
      <c r="B549" s="42"/>
      <c r="C549" s="43"/>
      <c r="J549" s="41"/>
      <c r="S549" s="1"/>
      <c r="W549" s="1"/>
      <c r="X549" s="1"/>
      <c r="Y549" s="1"/>
      <c r="Z549" s="7"/>
    </row>
    <row r="550" spans="1:26">
      <c r="A550" s="42"/>
      <c r="B550" s="42"/>
      <c r="C550" s="43"/>
      <c r="J550" s="41"/>
      <c r="S550" s="1"/>
      <c r="W550" s="1"/>
      <c r="X550" s="1"/>
      <c r="Y550" s="1"/>
      <c r="Z550" s="7"/>
    </row>
    <row r="551" spans="1:26">
      <c r="A551" s="42"/>
      <c r="B551" s="42"/>
      <c r="C551" s="43"/>
      <c r="J551" s="41"/>
      <c r="S551" s="1"/>
      <c r="W551" s="1"/>
      <c r="X551" s="1"/>
      <c r="Y551" s="1"/>
      <c r="Z551" s="7"/>
    </row>
    <row r="552" spans="1:26">
      <c r="A552" s="42"/>
      <c r="B552" s="42"/>
      <c r="C552" s="43"/>
      <c r="J552" s="41"/>
      <c r="S552" s="1"/>
      <c r="W552" s="1"/>
      <c r="X552" s="1"/>
      <c r="Y552" s="1"/>
      <c r="Z552" s="7"/>
    </row>
    <row r="553" spans="1:26">
      <c r="A553" s="42"/>
      <c r="B553" s="42"/>
      <c r="C553" s="43"/>
      <c r="J553" s="41"/>
      <c r="S553" s="1"/>
      <c r="W553" s="1"/>
      <c r="X553" s="1"/>
      <c r="Y553" s="1"/>
      <c r="Z553" s="7"/>
    </row>
    <row r="554" spans="1:26">
      <c r="A554" s="42"/>
      <c r="B554" s="42"/>
      <c r="C554" s="43"/>
      <c r="J554" s="41"/>
      <c r="S554" s="1"/>
      <c r="W554" s="1"/>
      <c r="X554" s="1"/>
      <c r="Y554" s="1"/>
      <c r="Z554" s="7"/>
    </row>
    <row r="555" spans="1:26">
      <c r="A555" s="42"/>
      <c r="B555" s="42"/>
      <c r="C555" s="43"/>
      <c r="J555" s="41"/>
      <c r="S555" s="1"/>
      <c r="W555" s="1"/>
      <c r="X555" s="1"/>
      <c r="Y555" s="1"/>
      <c r="Z555" s="7"/>
    </row>
    <row r="556" spans="1:26">
      <c r="A556" s="42"/>
      <c r="B556" s="42"/>
      <c r="C556" s="43"/>
      <c r="J556" s="41"/>
      <c r="S556" s="1"/>
      <c r="W556" s="1"/>
      <c r="X556" s="1"/>
      <c r="Y556" s="1"/>
      <c r="Z556" s="7"/>
    </row>
    <row r="557" spans="1:26">
      <c r="A557" s="42"/>
      <c r="B557" s="42"/>
      <c r="C557" s="43"/>
      <c r="J557" s="41"/>
      <c r="S557" s="1"/>
      <c r="W557" s="1"/>
      <c r="X557" s="1"/>
      <c r="Y557" s="1"/>
      <c r="Z557" s="7"/>
    </row>
    <row r="558" spans="1:26">
      <c r="A558" s="42"/>
      <c r="B558" s="42"/>
      <c r="C558" s="43"/>
      <c r="J558" s="41"/>
      <c r="S558" s="1"/>
      <c r="W558" s="1"/>
      <c r="X558" s="1"/>
      <c r="Y558" s="1"/>
      <c r="Z558" s="7"/>
    </row>
    <row r="559" spans="1:26">
      <c r="A559" s="42"/>
      <c r="B559" s="42"/>
      <c r="C559" s="43"/>
      <c r="J559" s="41"/>
      <c r="S559" s="1"/>
      <c r="W559" s="1"/>
      <c r="X559" s="1"/>
      <c r="Y559" s="1"/>
      <c r="Z559" s="7"/>
    </row>
    <row r="560" spans="1:26">
      <c r="A560" s="42"/>
      <c r="B560" s="42"/>
      <c r="C560" s="43"/>
      <c r="J560" s="41"/>
      <c r="S560" s="1"/>
      <c r="W560" s="1"/>
      <c r="X560" s="1"/>
      <c r="Y560" s="1"/>
      <c r="Z560" s="7"/>
    </row>
    <row r="561" spans="1:26">
      <c r="A561" s="42"/>
      <c r="B561" s="42"/>
      <c r="C561" s="43"/>
      <c r="J561" s="41"/>
      <c r="S561" s="1"/>
      <c r="W561" s="1"/>
      <c r="X561" s="1"/>
      <c r="Y561" s="1"/>
      <c r="Z561" s="7"/>
    </row>
    <row r="562" spans="1:26">
      <c r="A562" s="42"/>
      <c r="B562" s="42"/>
      <c r="C562" s="43"/>
      <c r="J562" s="41"/>
      <c r="S562" s="1"/>
      <c r="W562" s="1"/>
      <c r="X562" s="1"/>
      <c r="Y562" s="1"/>
      <c r="Z562" s="7"/>
    </row>
    <row r="563" spans="1:26">
      <c r="A563" s="42"/>
      <c r="B563" s="42"/>
      <c r="C563" s="43"/>
      <c r="J563" s="41"/>
      <c r="S563" s="1"/>
      <c r="W563" s="1"/>
      <c r="X563" s="1"/>
      <c r="Y563" s="1"/>
      <c r="Z563" s="7"/>
    </row>
    <row r="564" spans="1:26">
      <c r="A564" s="42"/>
      <c r="B564" s="42"/>
      <c r="C564" s="43"/>
      <c r="J564" s="41"/>
      <c r="S564" s="1"/>
      <c r="W564" s="1"/>
      <c r="X564" s="1"/>
      <c r="Y564" s="1"/>
      <c r="Z564" s="7"/>
    </row>
    <row r="565" spans="1:26">
      <c r="A565" s="42"/>
      <c r="B565" s="42"/>
      <c r="C565" s="43"/>
      <c r="J565" s="41"/>
      <c r="S565" s="1"/>
      <c r="W565" s="1"/>
      <c r="X565" s="1"/>
      <c r="Y565" s="1"/>
      <c r="Z565" s="7"/>
    </row>
    <row r="566" spans="1:26">
      <c r="A566" s="42"/>
      <c r="B566" s="42"/>
      <c r="C566" s="43"/>
      <c r="J566" s="41"/>
      <c r="S566" s="1"/>
      <c r="W566" s="1"/>
      <c r="X566" s="1"/>
      <c r="Y566" s="1"/>
      <c r="Z566" s="7"/>
    </row>
    <row r="567" spans="1:26">
      <c r="A567" s="42"/>
      <c r="B567" s="42"/>
      <c r="C567" s="43"/>
      <c r="J567" s="41"/>
      <c r="S567" s="1"/>
      <c r="W567" s="1"/>
      <c r="X567" s="1"/>
      <c r="Y567" s="1"/>
      <c r="Z567" s="7"/>
    </row>
    <row r="568" spans="1:26">
      <c r="A568" s="42"/>
      <c r="B568" s="42"/>
      <c r="C568" s="43"/>
      <c r="J568" s="41"/>
      <c r="S568" s="1"/>
      <c r="W568" s="1"/>
      <c r="X568" s="1"/>
      <c r="Y568" s="1"/>
      <c r="Z568" s="7"/>
    </row>
    <row r="569" spans="1:26">
      <c r="A569" s="42"/>
      <c r="B569" s="42"/>
      <c r="C569" s="43"/>
      <c r="J569" s="41"/>
      <c r="S569" s="1"/>
      <c r="W569" s="1"/>
      <c r="X569" s="1"/>
      <c r="Y569" s="1"/>
      <c r="Z569" s="7"/>
    </row>
    <row r="570" spans="1:26">
      <c r="A570" s="42"/>
      <c r="B570" s="42"/>
      <c r="C570" s="43"/>
      <c r="J570" s="41"/>
      <c r="S570" s="1"/>
      <c r="W570" s="1"/>
      <c r="X570" s="1"/>
      <c r="Y570" s="1"/>
      <c r="Z570" s="7"/>
    </row>
    <row r="571" spans="1:26">
      <c r="A571" s="42"/>
      <c r="B571" s="42"/>
      <c r="C571" s="43"/>
      <c r="J571" s="41"/>
      <c r="S571" s="1"/>
      <c r="W571" s="1"/>
      <c r="X571" s="1"/>
      <c r="Y571" s="1"/>
      <c r="Z571" s="7"/>
    </row>
    <row r="572" spans="1:26">
      <c r="A572" s="42"/>
      <c r="B572" s="42"/>
      <c r="C572" s="43"/>
      <c r="J572" s="41"/>
      <c r="S572" s="1"/>
      <c r="W572" s="1"/>
      <c r="X572" s="1"/>
      <c r="Y572" s="1"/>
      <c r="Z572" s="7"/>
    </row>
    <row r="573" spans="1:26">
      <c r="A573" s="42"/>
      <c r="B573" s="42"/>
      <c r="C573" s="43"/>
      <c r="J573" s="41"/>
      <c r="S573" s="1"/>
      <c r="W573" s="1"/>
      <c r="X573" s="1"/>
      <c r="Y573" s="1"/>
      <c r="Z573" s="7"/>
    </row>
    <row r="574" spans="1:26">
      <c r="A574" s="42"/>
      <c r="B574" s="42"/>
      <c r="C574" s="43"/>
      <c r="J574" s="41"/>
      <c r="S574" s="1"/>
      <c r="W574" s="1"/>
      <c r="X574" s="1"/>
      <c r="Y574" s="1"/>
      <c r="Z574" s="7"/>
    </row>
    <row r="575" spans="1:26">
      <c r="A575" s="42"/>
      <c r="B575" s="42"/>
      <c r="C575" s="43"/>
      <c r="J575" s="41"/>
      <c r="S575" s="1"/>
      <c r="W575" s="1"/>
      <c r="X575" s="1"/>
      <c r="Y575" s="1"/>
      <c r="Z575" s="7"/>
    </row>
    <row r="576" spans="1:26">
      <c r="A576" s="42"/>
      <c r="B576" s="42"/>
      <c r="C576" s="43"/>
      <c r="J576" s="41"/>
      <c r="S576" s="1"/>
      <c r="W576" s="1"/>
      <c r="X576" s="1"/>
      <c r="Y576" s="1"/>
      <c r="Z576" s="7"/>
    </row>
    <row r="577" spans="1:26">
      <c r="A577" s="42"/>
      <c r="B577" s="42"/>
      <c r="C577" s="43"/>
      <c r="J577" s="41"/>
      <c r="S577" s="1"/>
      <c r="W577" s="1"/>
      <c r="X577" s="1"/>
      <c r="Y577" s="1"/>
      <c r="Z577" s="7"/>
    </row>
    <row r="578" spans="1:26">
      <c r="A578" s="42"/>
      <c r="B578" s="42"/>
      <c r="C578" s="43"/>
      <c r="J578" s="41"/>
      <c r="S578" s="1"/>
      <c r="W578" s="1"/>
      <c r="X578" s="1"/>
      <c r="Y578" s="1"/>
      <c r="Z578" s="7"/>
    </row>
    <row r="579" spans="1:26">
      <c r="A579" s="42"/>
      <c r="B579" s="42"/>
      <c r="C579" s="43"/>
      <c r="J579" s="41"/>
      <c r="S579" s="1"/>
      <c r="W579" s="1"/>
      <c r="X579" s="1"/>
      <c r="Y579" s="1"/>
      <c r="Z579" s="7"/>
    </row>
    <row r="580" spans="1:26">
      <c r="A580" s="42"/>
      <c r="B580" s="42"/>
      <c r="C580" s="43"/>
      <c r="J580" s="41"/>
      <c r="S580" s="1"/>
      <c r="W580" s="1"/>
      <c r="X580" s="1"/>
      <c r="Y580" s="1"/>
      <c r="Z580" s="7"/>
    </row>
    <row r="581" spans="1:26">
      <c r="A581" s="42"/>
      <c r="B581" s="42"/>
      <c r="C581" s="43"/>
      <c r="J581" s="41"/>
      <c r="S581" s="1"/>
      <c r="W581" s="1"/>
      <c r="X581" s="1"/>
      <c r="Y581" s="1"/>
      <c r="Z581" s="7"/>
    </row>
    <row r="582" spans="1:26">
      <c r="A582" s="42"/>
      <c r="B582" s="42"/>
      <c r="C582" s="43"/>
      <c r="J582" s="41"/>
      <c r="S582" s="1"/>
      <c r="W582" s="1"/>
      <c r="X582" s="1"/>
      <c r="Y582" s="1"/>
      <c r="Z582" s="7"/>
    </row>
    <row r="583" spans="1:26">
      <c r="A583" s="42"/>
      <c r="B583" s="42"/>
      <c r="C583" s="43"/>
      <c r="J583" s="41"/>
      <c r="S583" s="1"/>
      <c r="W583" s="1"/>
      <c r="X583" s="1"/>
      <c r="Y583" s="1"/>
      <c r="Z583" s="7"/>
    </row>
    <row r="584" spans="1:26">
      <c r="A584" s="42"/>
      <c r="B584" s="42"/>
      <c r="C584" s="43"/>
      <c r="J584" s="41"/>
      <c r="S584" s="1"/>
      <c r="W584" s="1"/>
      <c r="X584" s="1"/>
      <c r="Y584" s="1"/>
      <c r="Z584" s="7"/>
    </row>
    <row r="585" spans="1:26">
      <c r="A585" s="42"/>
      <c r="B585" s="42"/>
      <c r="C585" s="43"/>
      <c r="J585" s="41"/>
      <c r="S585" s="1"/>
      <c r="W585" s="1"/>
      <c r="X585" s="1"/>
      <c r="Y585" s="1"/>
      <c r="Z585" s="7"/>
    </row>
    <row r="586" spans="1:26">
      <c r="A586" s="42"/>
      <c r="B586" s="42"/>
      <c r="C586" s="43"/>
      <c r="J586" s="41"/>
      <c r="S586" s="1"/>
      <c r="W586" s="1"/>
      <c r="X586" s="1"/>
      <c r="Y586" s="1"/>
      <c r="Z586" s="7"/>
    </row>
    <row r="587" spans="1:26">
      <c r="A587" s="42"/>
      <c r="B587" s="42"/>
      <c r="C587" s="43"/>
      <c r="J587" s="41"/>
      <c r="S587" s="1"/>
      <c r="W587" s="1"/>
      <c r="X587" s="1"/>
      <c r="Y587" s="1"/>
      <c r="Z587" s="7"/>
    </row>
    <row r="588" spans="1:26">
      <c r="A588" s="42"/>
      <c r="B588" s="42"/>
      <c r="C588" s="43"/>
      <c r="J588" s="41"/>
      <c r="S588" s="1"/>
      <c r="W588" s="1"/>
      <c r="X588" s="1"/>
      <c r="Y588" s="1"/>
      <c r="Z588" s="7"/>
    </row>
    <row r="589" spans="1:26">
      <c r="A589" s="42"/>
      <c r="B589" s="42"/>
      <c r="C589" s="43"/>
      <c r="J589" s="41"/>
      <c r="S589" s="1"/>
      <c r="W589" s="1"/>
      <c r="X589" s="1"/>
      <c r="Y589" s="1"/>
      <c r="Z589" s="7"/>
    </row>
    <row r="590" spans="1:26">
      <c r="A590" s="42"/>
      <c r="B590" s="42"/>
      <c r="C590" s="43"/>
      <c r="J590" s="41"/>
      <c r="S590" s="1"/>
      <c r="W590" s="1"/>
      <c r="X590" s="1"/>
      <c r="Y590" s="1"/>
      <c r="Z590" s="7"/>
    </row>
    <row r="591" spans="1:26">
      <c r="A591" s="42"/>
      <c r="B591" s="42"/>
      <c r="C591" s="43"/>
      <c r="J591" s="41"/>
      <c r="S591" s="1"/>
      <c r="W591" s="1"/>
      <c r="X591" s="1"/>
      <c r="Y591" s="1"/>
      <c r="Z591" s="7"/>
    </row>
    <row r="592" spans="1:26">
      <c r="A592" s="42"/>
      <c r="B592" s="42"/>
      <c r="C592" s="43"/>
      <c r="J592" s="41"/>
      <c r="S592" s="1"/>
      <c r="W592" s="1"/>
      <c r="X592" s="1"/>
      <c r="Y592" s="1"/>
      <c r="Z592" s="7"/>
    </row>
    <row r="593" spans="1:26">
      <c r="A593" s="42"/>
      <c r="B593" s="42"/>
      <c r="C593" s="43"/>
      <c r="J593" s="41"/>
      <c r="S593" s="1"/>
      <c r="W593" s="1"/>
      <c r="X593" s="1"/>
      <c r="Y593" s="1"/>
      <c r="Z593" s="7"/>
    </row>
    <row r="594" spans="1:26">
      <c r="A594" s="42"/>
      <c r="B594" s="42"/>
      <c r="C594" s="43"/>
      <c r="J594" s="41"/>
      <c r="S594" s="1"/>
      <c r="W594" s="1"/>
      <c r="X594" s="1"/>
      <c r="Y594" s="1"/>
      <c r="Z594" s="7"/>
    </row>
    <row r="595" spans="1:26">
      <c r="A595" s="42"/>
      <c r="B595" s="42"/>
      <c r="C595" s="43"/>
      <c r="J595" s="41"/>
      <c r="S595" s="1"/>
      <c r="W595" s="1"/>
      <c r="X595" s="1"/>
      <c r="Y595" s="1"/>
      <c r="Z595" s="7"/>
    </row>
    <row r="596" spans="1:26">
      <c r="A596" s="42"/>
      <c r="B596" s="42"/>
      <c r="C596" s="43"/>
      <c r="J596" s="41"/>
      <c r="S596" s="1"/>
      <c r="W596" s="1"/>
      <c r="X596" s="1"/>
      <c r="Y596" s="1"/>
      <c r="Z596" s="7"/>
    </row>
    <row r="597" spans="1:26">
      <c r="A597" s="42"/>
      <c r="B597" s="42"/>
      <c r="C597" s="43"/>
      <c r="J597" s="41"/>
      <c r="S597" s="1"/>
      <c r="W597" s="1"/>
      <c r="X597" s="1"/>
      <c r="Y597" s="1"/>
      <c r="Z597" s="7"/>
    </row>
    <row r="598" spans="1:26">
      <c r="A598" s="42"/>
      <c r="B598" s="42"/>
      <c r="C598" s="43"/>
      <c r="J598" s="41"/>
      <c r="S598" s="1"/>
      <c r="W598" s="1"/>
      <c r="X598" s="1"/>
      <c r="Y598" s="1"/>
      <c r="Z598" s="7"/>
    </row>
    <row r="599" spans="1:26">
      <c r="A599" s="42"/>
      <c r="B599" s="42"/>
      <c r="C599" s="43"/>
      <c r="J599" s="41"/>
      <c r="S599" s="1"/>
      <c r="W599" s="1"/>
      <c r="X599" s="1"/>
      <c r="Y599" s="1"/>
      <c r="Z599" s="7"/>
    </row>
    <row r="600" spans="1:26">
      <c r="A600" s="42"/>
      <c r="B600" s="42"/>
      <c r="C600" s="43"/>
      <c r="J600" s="41"/>
      <c r="S600" s="1"/>
      <c r="W600" s="1"/>
      <c r="X600" s="1"/>
      <c r="Y600" s="1"/>
      <c r="Z600" s="7"/>
    </row>
    <row r="601" spans="1:26">
      <c r="A601" s="42"/>
      <c r="B601" s="42"/>
      <c r="C601" s="43"/>
      <c r="J601" s="41"/>
      <c r="S601" s="1"/>
      <c r="W601" s="1"/>
      <c r="X601" s="1"/>
      <c r="Y601" s="1"/>
      <c r="Z601" s="7"/>
    </row>
    <row r="602" spans="1:26">
      <c r="A602" s="42"/>
      <c r="B602" s="42"/>
      <c r="C602" s="43"/>
      <c r="J602" s="41"/>
      <c r="S602" s="1"/>
      <c r="W602" s="1"/>
      <c r="X602" s="1"/>
      <c r="Y602" s="1"/>
      <c r="Z602" s="7"/>
    </row>
    <row r="603" spans="1:26">
      <c r="A603" s="42"/>
      <c r="B603" s="42"/>
      <c r="C603" s="43"/>
      <c r="J603" s="41"/>
      <c r="S603" s="1"/>
      <c r="W603" s="1"/>
      <c r="X603" s="1"/>
      <c r="Y603" s="1"/>
      <c r="Z603" s="7"/>
    </row>
    <row r="604" spans="1:26">
      <c r="A604" s="42"/>
      <c r="B604" s="42"/>
      <c r="C604" s="43"/>
      <c r="J604" s="41"/>
      <c r="S604" s="1"/>
      <c r="W604" s="1"/>
      <c r="X604" s="1"/>
      <c r="Y604" s="1"/>
      <c r="Z604" s="7"/>
    </row>
    <row r="605" spans="1:26">
      <c r="A605" s="42"/>
      <c r="B605" s="42"/>
      <c r="C605" s="43"/>
      <c r="J605" s="41"/>
      <c r="S605" s="1"/>
      <c r="W605" s="1"/>
      <c r="X605" s="1"/>
      <c r="Y605" s="1"/>
      <c r="Z605" s="7"/>
    </row>
    <row r="606" spans="1:26">
      <c r="A606" s="42"/>
      <c r="B606" s="42"/>
      <c r="C606" s="43"/>
      <c r="J606" s="41"/>
      <c r="S606" s="1"/>
      <c r="W606" s="1"/>
      <c r="X606" s="1"/>
      <c r="Y606" s="1"/>
      <c r="Z606" s="7"/>
    </row>
    <row r="607" spans="1:26">
      <c r="A607" s="42"/>
      <c r="B607" s="42"/>
      <c r="C607" s="43"/>
      <c r="J607" s="41"/>
      <c r="S607" s="1"/>
      <c r="W607" s="1"/>
      <c r="X607" s="1"/>
      <c r="Y607" s="1"/>
      <c r="Z607" s="7"/>
    </row>
    <row r="608" spans="1:26">
      <c r="A608" s="42"/>
      <c r="B608" s="42"/>
      <c r="C608" s="43"/>
      <c r="J608" s="41"/>
      <c r="S608" s="1"/>
      <c r="W608" s="1"/>
      <c r="X608" s="1"/>
      <c r="Y608" s="1"/>
      <c r="Z608" s="7"/>
    </row>
    <row r="609" spans="1:26">
      <c r="A609" s="42"/>
      <c r="B609" s="42"/>
      <c r="C609" s="43"/>
      <c r="J609" s="41"/>
      <c r="S609" s="1"/>
      <c r="W609" s="1"/>
      <c r="X609" s="1"/>
      <c r="Y609" s="1"/>
      <c r="Z609" s="7"/>
    </row>
    <row r="610" spans="1:26">
      <c r="A610" s="42"/>
      <c r="B610" s="42"/>
      <c r="C610" s="43"/>
      <c r="J610" s="41"/>
      <c r="S610" s="1"/>
      <c r="W610" s="1"/>
      <c r="X610" s="1"/>
      <c r="Y610" s="1"/>
      <c r="Z610" s="7"/>
    </row>
    <row r="611" spans="1:26">
      <c r="A611" s="42"/>
      <c r="B611" s="42"/>
      <c r="C611" s="43"/>
      <c r="J611" s="41"/>
      <c r="S611" s="1"/>
      <c r="W611" s="1"/>
      <c r="X611" s="1"/>
      <c r="Y611" s="1"/>
      <c r="Z611" s="7"/>
    </row>
    <row r="612" spans="1:26">
      <c r="A612" s="42"/>
      <c r="B612" s="42"/>
      <c r="C612" s="43"/>
      <c r="J612" s="41"/>
      <c r="S612" s="1"/>
      <c r="W612" s="1"/>
      <c r="X612" s="1"/>
      <c r="Y612" s="1"/>
      <c r="Z612" s="7"/>
    </row>
    <row r="613" spans="1:26">
      <c r="A613" s="42"/>
      <c r="B613" s="42"/>
      <c r="C613" s="43"/>
      <c r="J613" s="41"/>
      <c r="S613" s="1"/>
      <c r="W613" s="1"/>
      <c r="X613" s="1"/>
      <c r="Y613" s="1"/>
      <c r="Z613" s="7"/>
    </row>
    <row r="614" spans="1:26">
      <c r="A614" s="42"/>
      <c r="B614" s="42"/>
      <c r="C614" s="43"/>
      <c r="J614" s="41"/>
      <c r="S614" s="1"/>
      <c r="W614" s="1"/>
      <c r="X614" s="1"/>
      <c r="Y614" s="1"/>
      <c r="Z614" s="7"/>
    </row>
    <row r="615" spans="1:26">
      <c r="A615" s="42"/>
      <c r="B615" s="42"/>
      <c r="C615" s="43"/>
      <c r="J615" s="41"/>
      <c r="S615" s="1"/>
      <c r="W615" s="1"/>
      <c r="X615" s="1"/>
      <c r="Y615" s="1"/>
      <c r="Z615" s="7"/>
    </row>
    <row r="616" spans="1:26">
      <c r="A616" s="42"/>
      <c r="B616" s="42"/>
      <c r="C616" s="43"/>
      <c r="J616" s="41"/>
      <c r="S616" s="1"/>
      <c r="W616" s="1"/>
      <c r="X616" s="1"/>
      <c r="Y616" s="1"/>
      <c r="Z616" s="7"/>
    </row>
    <row r="617" spans="1:26">
      <c r="A617" s="42"/>
      <c r="B617" s="42"/>
      <c r="C617" s="43"/>
      <c r="J617" s="41"/>
      <c r="S617" s="1"/>
      <c r="W617" s="1"/>
      <c r="X617" s="1"/>
      <c r="Y617" s="1"/>
      <c r="Z617" s="7"/>
    </row>
    <row r="618" spans="1:26">
      <c r="A618" s="42"/>
      <c r="B618" s="42"/>
      <c r="C618" s="43"/>
      <c r="J618" s="41"/>
      <c r="S618" s="1"/>
      <c r="W618" s="1"/>
      <c r="X618" s="1"/>
      <c r="Y618" s="1"/>
      <c r="Z618" s="7"/>
    </row>
    <row r="619" spans="1:26">
      <c r="A619" s="42"/>
      <c r="B619" s="42"/>
      <c r="C619" s="43"/>
      <c r="J619" s="41"/>
      <c r="S619" s="1"/>
      <c r="W619" s="1"/>
      <c r="X619" s="1"/>
      <c r="Y619" s="1"/>
      <c r="Z619" s="7"/>
    </row>
    <row r="620" spans="1:26">
      <c r="A620" s="42"/>
      <c r="B620" s="42"/>
      <c r="C620" s="43"/>
      <c r="J620" s="41"/>
      <c r="S620" s="1"/>
      <c r="W620" s="1"/>
      <c r="X620" s="1"/>
      <c r="Y620" s="1"/>
      <c r="Z620" s="7"/>
    </row>
    <row r="621" spans="1:26">
      <c r="A621" s="42"/>
      <c r="B621" s="42"/>
      <c r="C621" s="43"/>
      <c r="J621" s="41"/>
      <c r="S621" s="1"/>
      <c r="W621" s="1"/>
      <c r="X621" s="1"/>
      <c r="Y621" s="1"/>
      <c r="Z621" s="7"/>
    </row>
    <row r="622" spans="1:26">
      <c r="A622" s="42"/>
      <c r="B622" s="42"/>
      <c r="C622" s="43"/>
      <c r="J622" s="41"/>
      <c r="S622" s="1"/>
      <c r="W622" s="1"/>
      <c r="X622" s="1"/>
      <c r="Y622" s="1"/>
      <c r="Z622" s="7"/>
    </row>
    <row r="623" spans="1:26">
      <c r="A623" s="42"/>
      <c r="B623" s="42"/>
      <c r="C623" s="43"/>
      <c r="J623" s="41"/>
      <c r="S623" s="1"/>
      <c r="W623" s="1"/>
      <c r="X623" s="1"/>
      <c r="Y623" s="1"/>
      <c r="Z623" s="7"/>
    </row>
    <row r="624" spans="1:26">
      <c r="A624" s="42"/>
      <c r="B624" s="42"/>
      <c r="C624" s="43"/>
      <c r="J624" s="41"/>
      <c r="S624" s="1"/>
      <c r="W624" s="1"/>
      <c r="X624" s="1"/>
      <c r="Y624" s="1"/>
      <c r="Z624" s="7"/>
    </row>
    <row r="625" spans="1:26">
      <c r="A625" s="42"/>
      <c r="B625" s="42"/>
      <c r="C625" s="43"/>
      <c r="J625" s="41"/>
      <c r="S625" s="1"/>
      <c r="W625" s="1"/>
      <c r="X625" s="1"/>
      <c r="Y625" s="1"/>
      <c r="Z625" s="7"/>
    </row>
    <row r="626" spans="1:26">
      <c r="A626" s="42"/>
      <c r="B626" s="42"/>
      <c r="C626" s="43"/>
      <c r="J626" s="41"/>
      <c r="S626" s="1"/>
      <c r="W626" s="1"/>
      <c r="X626" s="1"/>
      <c r="Y626" s="1"/>
      <c r="Z626" s="7"/>
    </row>
    <row r="627" spans="1:26">
      <c r="A627" s="42"/>
      <c r="B627" s="42"/>
      <c r="C627" s="43"/>
      <c r="J627" s="41"/>
      <c r="L627" s="36"/>
      <c r="S627" s="1"/>
      <c r="W627" s="1"/>
      <c r="X627" s="1"/>
      <c r="Y627" s="1"/>
      <c r="Z627" s="7"/>
    </row>
    <row r="628" spans="1:26">
      <c r="A628" s="42"/>
      <c r="B628" s="42"/>
      <c r="C628" s="43"/>
      <c r="J628" s="41"/>
      <c r="S628" s="1"/>
      <c r="W628" s="1"/>
      <c r="X628" s="1"/>
      <c r="Y628" s="1"/>
      <c r="Z628" s="7"/>
    </row>
    <row r="629" spans="1:26">
      <c r="A629" s="42"/>
      <c r="B629" s="42"/>
      <c r="C629" s="43"/>
      <c r="J629" s="41"/>
      <c r="S629" s="1"/>
      <c r="W629" s="1"/>
      <c r="X629" s="1"/>
      <c r="Y629" s="1"/>
      <c r="Z629" s="7"/>
    </row>
    <row r="630" spans="1:26">
      <c r="A630" s="42"/>
      <c r="B630" s="42"/>
      <c r="C630" s="43"/>
      <c r="J630" s="41"/>
      <c r="S630" s="1"/>
      <c r="W630" s="1"/>
      <c r="X630" s="1"/>
      <c r="Y630" s="1"/>
      <c r="Z630" s="7"/>
    </row>
    <row r="631" spans="1:26">
      <c r="A631" s="42"/>
      <c r="B631" s="42"/>
      <c r="C631" s="43"/>
      <c r="J631" s="41"/>
      <c r="S631" s="1"/>
      <c r="W631" s="1"/>
      <c r="X631" s="1"/>
      <c r="Y631" s="1"/>
      <c r="Z631" s="7"/>
    </row>
    <row r="632" spans="1:26">
      <c r="A632" s="42"/>
      <c r="B632" s="42"/>
      <c r="C632" s="43"/>
      <c r="J632" s="41"/>
      <c r="S632" s="1"/>
      <c r="W632" s="1"/>
      <c r="X632" s="1"/>
      <c r="Y632" s="1"/>
      <c r="Z632" s="7"/>
    </row>
    <row r="633" spans="1:26">
      <c r="A633" s="42"/>
      <c r="B633" s="42"/>
      <c r="C633" s="43"/>
      <c r="J633" s="41"/>
      <c r="S633" s="1"/>
      <c r="W633" s="1"/>
      <c r="X633" s="1"/>
      <c r="Y633" s="1"/>
      <c r="Z633" s="7"/>
    </row>
    <row r="634" spans="1:26">
      <c r="A634" s="42"/>
      <c r="B634" s="42"/>
      <c r="C634" s="43"/>
      <c r="J634" s="41"/>
      <c r="S634" s="1"/>
      <c r="W634" s="1"/>
      <c r="X634" s="1"/>
      <c r="Y634" s="1"/>
      <c r="Z634" s="7"/>
    </row>
    <row r="635" spans="1:26">
      <c r="A635" s="42"/>
      <c r="B635" s="42"/>
      <c r="C635" s="43"/>
      <c r="J635" s="41"/>
      <c r="S635" s="1"/>
      <c r="W635" s="1"/>
      <c r="X635" s="1"/>
      <c r="Y635" s="1"/>
      <c r="Z635" s="7"/>
    </row>
    <row r="636" spans="1:26">
      <c r="A636" s="42"/>
      <c r="B636" s="42"/>
      <c r="C636" s="43"/>
      <c r="J636" s="41"/>
      <c r="S636" s="1"/>
      <c r="W636" s="1"/>
      <c r="X636" s="1"/>
      <c r="Y636" s="1"/>
      <c r="Z636" s="7"/>
    </row>
    <row r="637" spans="1:26">
      <c r="A637" s="42"/>
      <c r="B637" s="42"/>
      <c r="C637" s="43"/>
      <c r="J637" s="41"/>
      <c r="S637" s="1"/>
      <c r="W637" s="1"/>
      <c r="X637" s="1"/>
      <c r="Y637" s="1"/>
      <c r="Z637" s="7"/>
    </row>
    <row r="638" spans="1:26">
      <c r="A638" s="42"/>
      <c r="B638" s="42"/>
      <c r="C638" s="43"/>
      <c r="J638" s="41"/>
      <c r="S638" s="1"/>
      <c r="W638" s="1"/>
      <c r="X638" s="1"/>
      <c r="Y638" s="1"/>
      <c r="Z638" s="7"/>
    </row>
    <row r="639" spans="1:26">
      <c r="A639" s="42"/>
      <c r="B639" s="42"/>
      <c r="C639" s="43"/>
      <c r="J639" s="41"/>
      <c r="S639" s="1"/>
      <c r="W639" s="1"/>
      <c r="X639" s="1"/>
      <c r="Y639" s="1"/>
      <c r="Z639" s="7"/>
    </row>
    <row r="640" spans="1:26">
      <c r="A640" s="42"/>
      <c r="B640" s="42"/>
      <c r="C640" s="43"/>
      <c r="J640" s="41"/>
      <c r="S640" s="1"/>
      <c r="W640" s="1"/>
      <c r="X640" s="1"/>
      <c r="Y640" s="1"/>
      <c r="Z640" s="7"/>
    </row>
    <row r="641" spans="1:26">
      <c r="A641" s="42"/>
      <c r="B641" s="42"/>
      <c r="C641" s="43"/>
      <c r="J641" s="41"/>
      <c r="S641" s="1"/>
      <c r="W641" s="1"/>
      <c r="X641" s="1"/>
      <c r="Y641" s="1"/>
      <c r="Z641" s="7"/>
    </row>
    <row r="642" spans="1:26">
      <c r="A642" s="42"/>
      <c r="B642" s="42"/>
      <c r="C642" s="43"/>
      <c r="J642" s="41"/>
      <c r="S642" s="1"/>
      <c r="W642" s="1"/>
      <c r="X642" s="1"/>
      <c r="Y642" s="1"/>
      <c r="Z642" s="7"/>
    </row>
    <row r="643" spans="1:26">
      <c r="A643" s="42"/>
      <c r="B643" s="42"/>
      <c r="C643" s="43"/>
      <c r="J643" s="41"/>
      <c r="S643" s="1"/>
      <c r="W643" s="1"/>
      <c r="X643" s="1"/>
      <c r="Y643" s="1"/>
      <c r="Z643" s="7"/>
    </row>
    <row r="644" spans="1:26">
      <c r="A644" s="42"/>
      <c r="B644" s="42"/>
      <c r="C644" s="43"/>
      <c r="J644" s="41"/>
      <c r="S644" s="1"/>
      <c r="W644" s="1"/>
      <c r="X644" s="1"/>
      <c r="Y644" s="1"/>
      <c r="Z644" s="7"/>
    </row>
    <row r="645" spans="1:26">
      <c r="A645" s="42"/>
      <c r="B645" s="42"/>
      <c r="C645" s="43"/>
      <c r="J645" s="41"/>
      <c r="S645" s="1"/>
      <c r="W645" s="1"/>
      <c r="X645" s="1"/>
      <c r="Y645" s="1"/>
      <c r="Z645" s="7"/>
    </row>
    <row r="646" spans="1:26">
      <c r="A646" s="42"/>
      <c r="B646" s="42"/>
      <c r="C646" s="43"/>
      <c r="J646" s="41"/>
      <c r="S646" s="1"/>
      <c r="W646" s="1"/>
      <c r="X646" s="1"/>
      <c r="Y646" s="1"/>
      <c r="Z646" s="7"/>
    </row>
    <row r="647" spans="1:26">
      <c r="A647" s="42"/>
      <c r="B647" s="42"/>
      <c r="C647" s="43"/>
      <c r="J647" s="41"/>
      <c r="S647" s="1"/>
      <c r="W647" s="1"/>
      <c r="X647" s="1"/>
      <c r="Y647" s="1"/>
      <c r="Z647" s="7"/>
    </row>
    <row r="648" spans="1:26">
      <c r="A648" s="42"/>
      <c r="B648" s="42"/>
      <c r="C648" s="43"/>
      <c r="J648" s="41"/>
      <c r="S648" s="1"/>
      <c r="W648" s="1"/>
      <c r="X648" s="1"/>
      <c r="Y648" s="1"/>
      <c r="Z648" s="7"/>
    </row>
    <row r="649" spans="1:26">
      <c r="A649" s="42"/>
      <c r="B649" s="42"/>
      <c r="C649" s="43"/>
      <c r="J649" s="41"/>
      <c r="S649" s="1"/>
      <c r="W649" s="1"/>
      <c r="X649" s="1"/>
      <c r="Y649" s="1"/>
      <c r="Z649" s="7"/>
    </row>
    <row r="650" spans="1:26">
      <c r="A650" s="42"/>
      <c r="B650" s="42"/>
      <c r="C650" s="43"/>
      <c r="J650" s="41"/>
      <c r="S650" s="1"/>
      <c r="W650" s="1"/>
      <c r="X650" s="1"/>
      <c r="Y650" s="1"/>
      <c r="Z650" s="7"/>
    </row>
    <row r="651" spans="1:26">
      <c r="A651" s="42"/>
      <c r="B651" s="42"/>
      <c r="C651" s="43"/>
      <c r="J651" s="41"/>
      <c r="S651" s="1"/>
      <c r="W651" s="1"/>
      <c r="X651" s="1"/>
      <c r="Y651" s="1"/>
      <c r="Z651" s="7"/>
    </row>
    <row r="652" spans="1:26">
      <c r="A652" s="42"/>
      <c r="B652" s="42"/>
      <c r="C652" s="43"/>
      <c r="J652" s="41"/>
      <c r="S652" s="1"/>
      <c r="W652" s="1"/>
      <c r="X652" s="1"/>
      <c r="Y652" s="1"/>
      <c r="Z652" s="7"/>
    </row>
    <row r="653" spans="1:26">
      <c r="A653" s="42"/>
      <c r="B653" s="42"/>
      <c r="C653" s="43"/>
      <c r="J653" s="41"/>
      <c r="S653" s="1"/>
      <c r="W653" s="1"/>
      <c r="X653" s="1"/>
      <c r="Y653" s="1"/>
      <c r="Z653" s="7"/>
    </row>
    <row r="654" spans="1:26">
      <c r="A654" s="42"/>
      <c r="B654" s="42"/>
      <c r="C654" s="43"/>
      <c r="J654" s="41"/>
      <c r="S654" s="1"/>
      <c r="W654" s="1"/>
      <c r="X654" s="1"/>
      <c r="Y654" s="1"/>
      <c r="Z654" s="7"/>
    </row>
    <row r="655" spans="1:26">
      <c r="A655" s="42"/>
      <c r="B655" s="42"/>
      <c r="C655" s="43"/>
      <c r="J655" s="41"/>
      <c r="S655" s="1"/>
      <c r="W655" s="1"/>
      <c r="X655" s="1"/>
      <c r="Y655" s="1"/>
      <c r="Z655" s="7"/>
    </row>
    <row r="656" spans="1:26">
      <c r="A656" s="42"/>
      <c r="B656" s="42"/>
      <c r="C656" s="43"/>
      <c r="J656" s="41"/>
      <c r="S656" s="1"/>
      <c r="W656" s="1"/>
      <c r="X656" s="1"/>
      <c r="Y656" s="1"/>
      <c r="Z656" s="7"/>
    </row>
    <row r="657" spans="1:26">
      <c r="A657" s="42"/>
      <c r="B657" s="42"/>
      <c r="C657" s="43"/>
      <c r="J657" s="41"/>
      <c r="S657" s="1"/>
      <c r="W657" s="1"/>
      <c r="X657" s="1"/>
      <c r="Y657" s="1"/>
      <c r="Z657" s="7"/>
    </row>
    <row r="658" spans="1:26">
      <c r="A658" s="42"/>
      <c r="B658" s="42"/>
      <c r="C658" s="43"/>
      <c r="J658" s="41"/>
      <c r="S658" s="1"/>
      <c r="W658" s="1"/>
      <c r="X658" s="1"/>
      <c r="Y658" s="1"/>
      <c r="Z658" s="7"/>
    </row>
    <row r="659" spans="1:26">
      <c r="A659" s="42"/>
      <c r="B659" s="42"/>
      <c r="C659" s="43"/>
      <c r="J659" s="41"/>
      <c r="S659" s="1"/>
      <c r="W659" s="1"/>
      <c r="X659" s="1"/>
      <c r="Y659" s="1"/>
      <c r="Z659" s="7"/>
    </row>
    <row r="660" spans="1:26">
      <c r="A660" s="42"/>
      <c r="B660" s="42"/>
      <c r="C660" s="43"/>
      <c r="J660" s="41"/>
      <c r="S660" s="1"/>
      <c r="W660" s="1"/>
      <c r="X660" s="1"/>
      <c r="Y660" s="1"/>
      <c r="Z660" s="7"/>
    </row>
    <row r="661" spans="1:26">
      <c r="A661" s="42"/>
      <c r="B661" s="42"/>
      <c r="C661" s="43"/>
      <c r="J661" s="41"/>
      <c r="S661" s="1"/>
      <c r="W661" s="1"/>
      <c r="X661" s="1"/>
      <c r="Y661" s="1"/>
      <c r="Z661" s="7"/>
    </row>
    <row r="662" spans="1:26">
      <c r="A662" s="42"/>
      <c r="B662" s="42"/>
      <c r="C662" s="43"/>
      <c r="J662" s="41"/>
      <c r="S662" s="1"/>
      <c r="W662" s="1"/>
      <c r="X662" s="1"/>
      <c r="Y662" s="1"/>
      <c r="Z662" s="7"/>
    </row>
    <row r="663" spans="1:26">
      <c r="A663" s="42"/>
      <c r="B663" s="42"/>
      <c r="C663" s="43"/>
      <c r="J663" s="41"/>
      <c r="S663" s="1"/>
      <c r="W663" s="1"/>
      <c r="X663" s="1"/>
      <c r="Y663" s="1"/>
      <c r="Z663" s="7"/>
    </row>
    <row r="664" spans="1:26">
      <c r="A664" s="42"/>
      <c r="B664" s="42"/>
      <c r="C664" s="43"/>
      <c r="J664" s="41"/>
      <c r="S664" s="1"/>
      <c r="W664" s="1"/>
      <c r="X664" s="1"/>
      <c r="Y664" s="1"/>
      <c r="Z664" s="7"/>
    </row>
    <row r="665" spans="1:26">
      <c r="A665" s="42"/>
      <c r="B665" s="42"/>
      <c r="C665" s="43"/>
      <c r="J665" s="41"/>
      <c r="S665" s="1"/>
      <c r="W665" s="1"/>
      <c r="X665" s="1"/>
      <c r="Y665" s="1"/>
      <c r="Z665" s="7"/>
    </row>
    <row r="666" spans="1:26">
      <c r="A666" s="42"/>
      <c r="B666" s="42"/>
      <c r="C666" s="43"/>
      <c r="J666" s="41"/>
      <c r="S666" s="1"/>
      <c r="W666" s="1"/>
      <c r="X666" s="1"/>
      <c r="Y666" s="1"/>
      <c r="Z666" s="7"/>
    </row>
    <row r="667" spans="1:26">
      <c r="A667" s="42"/>
      <c r="B667" s="42"/>
      <c r="C667" s="43"/>
      <c r="J667" s="41"/>
      <c r="S667" s="1"/>
      <c r="W667" s="1"/>
      <c r="X667" s="1"/>
      <c r="Y667" s="1"/>
      <c r="Z667" s="7"/>
    </row>
    <row r="668" spans="1:26">
      <c r="A668" s="42"/>
      <c r="B668" s="42"/>
      <c r="C668" s="43"/>
      <c r="J668" s="41"/>
      <c r="S668" s="1"/>
      <c r="W668" s="1"/>
      <c r="X668" s="1"/>
      <c r="Y668" s="1"/>
      <c r="Z668" s="7"/>
    </row>
    <row r="669" spans="1:26">
      <c r="A669" s="42"/>
      <c r="B669" s="42"/>
      <c r="C669" s="43"/>
      <c r="J669" s="41"/>
      <c r="S669" s="1"/>
      <c r="W669" s="1"/>
      <c r="X669" s="1"/>
      <c r="Y669" s="1"/>
      <c r="Z669" s="7"/>
    </row>
    <row r="670" spans="1:26">
      <c r="A670" s="42"/>
      <c r="B670" s="42"/>
      <c r="C670" s="43"/>
      <c r="J670" s="41"/>
      <c r="S670" s="1"/>
      <c r="W670" s="1"/>
      <c r="X670" s="1"/>
      <c r="Y670" s="1"/>
      <c r="Z670" s="7"/>
    </row>
    <row r="671" spans="1:26">
      <c r="A671" s="42"/>
      <c r="B671" s="42"/>
      <c r="C671" s="43"/>
      <c r="J671" s="41"/>
      <c r="S671" s="1"/>
      <c r="W671" s="1"/>
      <c r="X671" s="1"/>
      <c r="Y671" s="1"/>
      <c r="Z671" s="7"/>
    </row>
    <row r="672" spans="1:26">
      <c r="A672" s="42"/>
      <c r="B672" s="42"/>
      <c r="C672" s="43"/>
      <c r="J672" s="41"/>
      <c r="S672" s="1"/>
      <c r="W672" s="1"/>
      <c r="X672" s="1"/>
      <c r="Y672" s="1"/>
      <c r="Z672" s="7"/>
    </row>
    <row r="673" spans="1:26">
      <c r="A673" s="42"/>
      <c r="B673" s="42"/>
      <c r="C673" s="43"/>
      <c r="J673" s="41"/>
      <c r="S673" s="1"/>
      <c r="W673" s="1"/>
      <c r="X673" s="1"/>
      <c r="Y673" s="1"/>
      <c r="Z673" s="7"/>
    </row>
    <row r="674" spans="1:26">
      <c r="A674" s="42"/>
      <c r="B674" s="42"/>
      <c r="C674" s="43"/>
      <c r="J674" s="41"/>
      <c r="S674" s="1"/>
      <c r="W674" s="1"/>
      <c r="X674" s="1"/>
      <c r="Y674" s="1"/>
      <c r="Z674" s="7"/>
    </row>
    <row r="675" spans="1:26">
      <c r="A675" s="42"/>
      <c r="B675" s="42"/>
      <c r="C675" s="43"/>
      <c r="J675" s="41"/>
      <c r="S675" s="1"/>
      <c r="W675" s="1"/>
      <c r="X675" s="1"/>
      <c r="Y675" s="1"/>
      <c r="Z675" s="7"/>
    </row>
    <row r="676" spans="1:26">
      <c r="A676" s="42"/>
      <c r="B676" s="42"/>
      <c r="C676" s="43"/>
      <c r="J676" s="41"/>
      <c r="S676" s="1"/>
      <c r="W676" s="1"/>
      <c r="X676" s="1"/>
      <c r="Y676" s="1"/>
      <c r="Z676" s="7"/>
    </row>
    <row r="677" spans="1:26">
      <c r="A677" s="42"/>
      <c r="B677" s="42"/>
      <c r="C677" s="43"/>
      <c r="J677" s="41"/>
      <c r="S677" s="1"/>
      <c r="W677" s="1"/>
      <c r="X677" s="1"/>
      <c r="Y677" s="1"/>
      <c r="Z677" s="7"/>
    </row>
    <row r="678" spans="1:26">
      <c r="A678" s="42"/>
      <c r="B678" s="42"/>
      <c r="C678" s="43"/>
      <c r="J678" s="41"/>
      <c r="S678" s="1"/>
      <c r="W678" s="1"/>
      <c r="X678" s="1"/>
      <c r="Y678" s="1"/>
      <c r="Z678" s="7"/>
    </row>
    <row r="679" spans="1:26">
      <c r="A679" s="42"/>
      <c r="B679" s="42"/>
      <c r="C679" s="43"/>
      <c r="J679" s="41"/>
      <c r="S679" s="1"/>
      <c r="W679" s="1"/>
      <c r="X679" s="1"/>
      <c r="Y679" s="1"/>
      <c r="Z679" s="7"/>
    </row>
    <row r="680" spans="1:26">
      <c r="A680" s="42"/>
      <c r="B680" s="42"/>
      <c r="C680" s="43"/>
      <c r="J680" s="41"/>
      <c r="S680" s="1"/>
      <c r="W680" s="1"/>
      <c r="X680" s="1"/>
      <c r="Y680" s="1"/>
      <c r="Z680" s="7"/>
    </row>
    <row r="681" spans="1:26">
      <c r="A681" s="42"/>
      <c r="B681" s="42"/>
      <c r="C681" s="43"/>
      <c r="J681" s="41"/>
      <c r="S681" s="1"/>
      <c r="W681" s="1"/>
      <c r="X681" s="1"/>
      <c r="Y681" s="1"/>
      <c r="Z681" s="7"/>
    </row>
    <row r="682" spans="1:26">
      <c r="A682" s="42"/>
      <c r="B682" s="42"/>
      <c r="C682" s="43"/>
      <c r="J682" s="41"/>
      <c r="S682" s="1"/>
      <c r="W682" s="1"/>
      <c r="X682" s="1"/>
      <c r="Y682" s="1"/>
      <c r="Z682" s="7"/>
    </row>
    <row r="683" spans="1:26">
      <c r="A683" s="42"/>
      <c r="B683" s="42"/>
      <c r="C683" s="43"/>
      <c r="J683" s="41"/>
      <c r="S683" s="1"/>
      <c r="W683" s="1"/>
      <c r="X683" s="1"/>
      <c r="Y683" s="1"/>
      <c r="Z683" s="7"/>
    </row>
    <row r="684" spans="1:26">
      <c r="A684" s="42"/>
      <c r="B684" s="42"/>
      <c r="C684" s="43"/>
      <c r="J684" s="41"/>
      <c r="S684" s="1"/>
      <c r="W684" s="1"/>
      <c r="X684" s="1"/>
      <c r="Y684" s="1"/>
      <c r="Z684" s="7"/>
    </row>
    <row r="685" spans="1:26">
      <c r="A685" s="42"/>
      <c r="B685" s="42"/>
      <c r="C685" s="43"/>
      <c r="J685" s="41"/>
      <c r="S685" s="1"/>
      <c r="W685" s="1"/>
      <c r="X685" s="1"/>
      <c r="Y685" s="1"/>
      <c r="Z685" s="7"/>
    </row>
    <row r="686" spans="1:26">
      <c r="A686" s="42"/>
      <c r="B686" s="42"/>
      <c r="C686" s="43"/>
      <c r="J686" s="41"/>
      <c r="S686" s="1"/>
      <c r="W686" s="1"/>
      <c r="X686" s="1"/>
      <c r="Y686" s="1"/>
      <c r="Z686" s="7"/>
    </row>
    <row r="687" spans="1:26">
      <c r="A687" s="42"/>
      <c r="B687" s="42"/>
      <c r="C687" s="43"/>
      <c r="J687" s="41"/>
      <c r="S687" s="1"/>
      <c r="W687" s="1"/>
      <c r="X687" s="1"/>
      <c r="Y687" s="1"/>
      <c r="Z687" s="7"/>
    </row>
    <row r="688" spans="1:26">
      <c r="A688" s="42"/>
      <c r="B688" s="42"/>
      <c r="C688" s="43"/>
      <c r="J688" s="41"/>
      <c r="S688" s="1"/>
      <c r="W688" s="1"/>
      <c r="X688" s="1"/>
      <c r="Y688" s="1"/>
      <c r="Z688" s="7"/>
    </row>
    <row r="689" spans="1:26">
      <c r="A689" s="42"/>
      <c r="B689" s="42"/>
      <c r="C689" s="43"/>
      <c r="J689" s="41"/>
      <c r="S689" s="1"/>
      <c r="W689" s="1"/>
      <c r="X689" s="1"/>
      <c r="Y689" s="1"/>
      <c r="Z689" s="7"/>
    </row>
    <row r="690" spans="1:26">
      <c r="A690" s="42"/>
      <c r="B690" s="42"/>
      <c r="C690" s="43"/>
      <c r="J690" s="41"/>
      <c r="S690" s="1"/>
      <c r="W690" s="1"/>
      <c r="X690" s="1"/>
      <c r="Y690" s="1"/>
      <c r="Z690" s="7"/>
    </row>
    <row r="691" spans="1:26">
      <c r="A691" s="42"/>
      <c r="B691" s="42"/>
      <c r="C691" s="43"/>
      <c r="J691" s="41"/>
      <c r="S691" s="1"/>
      <c r="W691" s="1"/>
      <c r="X691" s="1"/>
      <c r="Y691" s="1"/>
      <c r="Z691" s="7"/>
    </row>
    <row r="692" spans="1:26">
      <c r="A692" s="42"/>
      <c r="B692" s="42"/>
      <c r="C692" s="43"/>
      <c r="J692" s="41"/>
      <c r="S692" s="1"/>
      <c r="W692" s="1"/>
      <c r="X692" s="1"/>
      <c r="Y692" s="1"/>
      <c r="Z692" s="7"/>
    </row>
    <row r="693" spans="1:26">
      <c r="A693" s="42"/>
      <c r="B693" s="42"/>
      <c r="C693" s="43"/>
      <c r="J693" s="41"/>
      <c r="S693" s="1"/>
      <c r="W693" s="1"/>
      <c r="X693" s="1"/>
      <c r="Y693" s="1"/>
      <c r="Z693" s="7"/>
    </row>
    <row r="694" spans="1:26">
      <c r="A694" s="42"/>
      <c r="B694" s="42"/>
      <c r="C694" s="43"/>
      <c r="J694" s="41"/>
      <c r="S694" s="1"/>
      <c r="W694" s="1"/>
      <c r="X694" s="1"/>
      <c r="Y694" s="1"/>
      <c r="Z694" s="7"/>
    </row>
    <row r="695" spans="1:26">
      <c r="A695" s="42"/>
      <c r="B695" s="42"/>
      <c r="C695" s="43"/>
      <c r="J695" s="41"/>
      <c r="S695" s="1"/>
      <c r="W695" s="1"/>
      <c r="X695" s="1"/>
      <c r="Y695" s="1"/>
      <c r="Z695" s="7"/>
    </row>
    <row r="696" spans="1:26">
      <c r="A696" s="42"/>
      <c r="B696" s="42"/>
      <c r="C696" s="43"/>
      <c r="J696" s="41"/>
      <c r="S696" s="1"/>
      <c r="W696" s="1"/>
      <c r="X696" s="1"/>
      <c r="Y696" s="1"/>
      <c r="Z696" s="7"/>
    </row>
    <row r="697" spans="1:26">
      <c r="A697" s="42"/>
      <c r="B697" s="42"/>
      <c r="C697" s="43"/>
      <c r="J697" s="41"/>
      <c r="S697" s="1"/>
      <c r="W697" s="1"/>
      <c r="X697" s="1"/>
      <c r="Y697" s="1"/>
      <c r="Z697" s="7"/>
    </row>
    <row r="698" spans="1:26">
      <c r="A698" s="42"/>
      <c r="B698" s="42"/>
      <c r="C698" s="43"/>
      <c r="J698" s="41"/>
      <c r="S698" s="1"/>
      <c r="W698" s="1"/>
      <c r="X698" s="1"/>
      <c r="Y698" s="1"/>
      <c r="Z698" s="7"/>
    </row>
    <row r="699" spans="1:26">
      <c r="A699" s="42"/>
      <c r="B699" s="42"/>
      <c r="C699" s="43"/>
      <c r="J699" s="41"/>
      <c r="S699" s="1"/>
      <c r="W699" s="1"/>
      <c r="X699" s="1"/>
      <c r="Y699" s="1"/>
      <c r="Z699" s="7"/>
    </row>
    <row r="700" spans="1:26">
      <c r="A700" s="42"/>
      <c r="B700" s="42"/>
      <c r="C700" s="43"/>
      <c r="J700" s="41"/>
      <c r="S700" s="1"/>
      <c r="W700" s="1"/>
      <c r="X700" s="1"/>
      <c r="Y700" s="1"/>
      <c r="Z700" s="7"/>
    </row>
    <row r="701" spans="1:26">
      <c r="A701" s="42"/>
      <c r="B701" s="42"/>
      <c r="C701" s="43"/>
      <c r="J701" s="41"/>
      <c r="S701" s="1"/>
      <c r="W701" s="1"/>
      <c r="X701" s="1"/>
      <c r="Y701" s="1"/>
      <c r="Z701" s="7"/>
    </row>
    <row r="702" spans="1:26">
      <c r="A702" s="42"/>
      <c r="B702" s="42"/>
      <c r="C702" s="43"/>
      <c r="J702" s="41"/>
      <c r="S702" s="1"/>
      <c r="W702" s="1"/>
      <c r="X702" s="1"/>
      <c r="Y702" s="1"/>
      <c r="Z702" s="7"/>
    </row>
    <row r="703" spans="1:26">
      <c r="A703" s="42"/>
      <c r="B703" s="42"/>
      <c r="C703" s="43"/>
      <c r="J703" s="41"/>
      <c r="S703" s="1"/>
      <c r="W703" s="1"/>
      <c r="X703" s="1"/>
      <c r="Y703" s="1"/>
      <c r="Z703" s="7"/>
    </row>
    <row r="704" spans="1:26">
      <c r="A704" s="42"/>
      <c r="B704" s="42"/>
      <c r="C704" s="43"/>
      <c r="J704" s="41"/>
      <c r="S704" s="1"/>
      <c r="W704" s="1"/>
      <c r="X704" s="1"/>
      <c r="Y704" s="1"/>
      <c r="Z704" s="7"/>
    </row>
    <row r="705" spans="1:26">
      <c r="A705" s="42"/>
      <c r="B705" s="42"/>
      <c r="C705" s="43"/>
      <c r="J705" s="41"/>
      <c r="S705" s="1"/>
      <c r="W705" s="1"/>
      <c r="X705" s="1"/>
      <c r="Y705" s="1"/>
      <c r="Z705" s="7"/>
    </row>
    <row r="706" spans="1:26">
      <c r="A706" s="42"/>
      <c r="B706" s="42"/>
      <c r="C706" s="43"/>
      <c r="J706" s="41"/>
      <c r="S706" s="1"/>
      <c r="W706" s="1"/>
      <c r="X706" s="1"/>
      <c r="Y706" s="1"/>
      <c r="Z706" s="7"/>
    </row>
    <row r="707" spans="1:26">
      <c r="A707" s="42"/>
      <c r="B707" s="42"/>
      <c r="C707" s="43"/>
      <c r="J707" s="41"/>
      <c r="S707" s="1"/>
      <c r="W707" s="1"/>
      <c r="X707" s="1"/>
      <c r="Y707" s="1"/>
      <c r="Z707" s="7"/>
    </row>
    <row r="708" spans="1:26">
      <c r="A708" s="42"/>
      <c r="B708" s="42"/>
      <c r="C708" s="43"/>
      <c r="J708" s="41"/>
      <c r="S708" s="1"/>
      <c r="W708" s="1"/>
      <c r="X708" s="1"/>
      <c r="Y708" s="1"/>
      <c r="Z708" s="7"/>
    </row>
    <row r="709" spans="1:26">
      <c r="A709" s="42"/>
      <c r="B709" s="42"/>
      <c r="C709" s="43"/>
      <c r="J709" s="41"/>
      <c r="S709" s="1"/>
      <c r="W709" s="1"/>
      <c r="X709" s="1"/>
      <c r="Y709" s="1"/>
      <c r="Z709" s="7"/>
    </row>
    <row r="710" spans="1:26">
      <c r="A710" s="42"/>
      <c r="B710" s="42"/>
      <c r="C710" s="43"/>
      <c r="J710" s="41"/>
      <c r="S710" s="1"/>
      <c r="W710" s="1"/>
      <c r="X710" s="1"/>
      <c r="Y710" s="1"/>
      <c r="Z710" s="7"/>
    </row>
    <row r="711" spans="1:26">
      <c r="A711" s="42"/>
      <c r="B711" s="42"/>
      <c r="C711" s="43"/>
      <c r="J711" s="41"/>
      <c r="S711" s="1"/>
      <c r="W711" s="1"/>
      <c r="X711" s="1"/>
      <c r="Y711" s="1"/>
      <c r="Z711" s="7"/>
    </row>
    <row r="712" spans="1:26">
      <c r="A712" s="42"/>
      <c r="B712" s="42"/>
      <c r="C712" s="43"/>
      <c r="J712" s="41"/>
      <c r="S712" s="1"/>
      <c r="W712" s="1"/>
      <c r="X712" s="1"/>
      <c r="Y712" s="1"/>
      <c r="Z712" s="7"/>
    </row>
    <row r="713" spans="1:26">
      <c r="A713" s="42"/>
      <c r="B713" s="42"/>
      <c r="C713" s="43"/>
      <c r="J713" s="41"/>
      <c r="S713" s="1"/>
      <c r="W713" s="1"/>
      <c r="X713" s="1"/>
      <c r="Y713" s="1"/>
      <c r="Z713" s="7"/>
    </row>
    <row r="714" spans="1:26">
      <c r="A714" s="42"/>
      <c r="B714" s="42"/>
      <c r="C714" s="43"/>
      <c r="J714" s="41"/>
      <c r="S714" s="1"/>
      <c r="W714" s="1"/>
      <c r="X714" s="1"/>
      <c r="Y714" s="1"/>
      <c r="Z714" s="7"/>
    </row>
    <row r="715" spans="1:26">
      <c r="A715" s="42"/>
      <c r="B715" s="42"/>
      <c r="C715" s="43"/>
      <c r="J715" s="41"/>
      <c r="S715" s="1"/>
      <c r="W715" s="1"/>
      <c r="X715" s="1"/>
      <c r="Y715" s="1"/>
      <c r="Z715" s="7"/>
    </row>
    <row r="716" spans="1:26">
      <c r="A716" s="42"/>
      <c r="B716" s="42"/>
      <c r="C716" s="43"/>
      <c r="J716" s="41"/>
      <c r="S716" s="1"/>
      <c r="W716" s="1"/>
      <c r="X716" s="1"/>
      <c r="Y716" s="1"/>
      <c r="Z716" s="7"/>
    </row>
    <row r="717" spans="1:26">
      <c r="A717" s="42"/>
      <c r="B717" s="42"/>
      <c r="C717" s="43"/>
      <c r="J717" s="41"/>
      <c r="S717" s="1"/>
      <c r="W717" s="1"/>
      <c r="X717" s="1"/>
      <c r="Y717" s="1"/>
      <c r="Z717" s="7"/>
    </row>
    <row r="718" spans="1:26">
      <c r="A718" s="42"/>
      <c r="B718" s="42"/>
      <c r="C718" s="43"/>
      <c r="J718" s="41"/>
      <c r="S718" s="1"/>
      <c r="W718" s="1"/>
      <c r="X718" s="1"/>
      <c r="Y718" s="1"/>
      <c r="Z718" s="7"/>
    </row>
    <row r="719" spans="1:26">
      <c r="A719" s="42"/>
      <c r="B719" s="42"/>
      <c r="C719" s="43"/>
      <c r="J719" s="41"/>
      <c r="S719" s="1"/>
      <c r="W719" s="1"/>
      <c r="X719" s="1"/>
      <c r="Y719" s="1"/>
      <c r="Z719" s="7"/>
    </row>
    <row r="720" spans="1:26">
      <c r="A720" s="42"/>
      <c r="B720" s="42"/>
      <c r="C720" s="43"/>
      <c r="J720" s="41"/>
      <c r="S720" s="1"/>
      <c r="W720" s="1"/>
      <c r="X720" s="1"/>
      <c r="Y720" s="1"/>
      <c r="Z720" s="7"/>
    </row>
    <row r="721" spans="1:26">
      <c r="A721" s="42"/>
      <c r="B721" s="42"/>
      <c r="C721" s="43"/>
      <c r="J721" s="41"/>
      <c r="S721" s="1"/>
      <c r="W721" s="1"/>
      <c r="X721" s="1"/>
      <c r="Y721" s="1"/>
      <c r="Z721" s="7"/>
    </row>
    <row r="722" spans="1:26">
      <c r="A722" s="42"/>
      <c r="B722" s="42"/>
      <c r="C722" s="43"/>
      <c r="J722" s="41"/>
      <c r="S722" s="1"/>
      <c r="W722" s="1"/>
      <c r="X722" s="1"/>
      <c r="Y722" s="1"/>
      <c r="Z722" s="7"/>
    </row>
    <row r="723" spans="1:26">
      <c r="A723" s="42"/>
      <c r="B723" s="42"/>
      <c r="C723" s="43"/>
      <c r="J723" s="41"/>
      <c r="S723" s="1"/>
      <c r="W723" s="1"/>
      <c r="X723" s="1"/>
      <c r="Y723" s="1"/>
      <c r="Z723" s="7"/>
    </row>
    <row r="724" spans="1:26">
      <c r="A724" s="42"/>
      <c r="B724" s="42"/>
      <c r="C724" s="43"/>
      <c r="J724" s="41"/>
      <c r="S724" s="1"/>
      <c r="W724" s="1"/>
      <c r="X724" s="1"/>
      <c r="Y724" s="1"/>
      <c r="Z724" s="7"/>
    </row>
    <row r="725" spans="1:26">
      <c r="A725" s="42"/>
      <c r="B725" s="42"/>
      <c r="C725" s="43"/>
      <c r="J725" s="41"/>
      <c r="S725" s="1"/>
      <c r="W725" s="1"/>
      <c r="X725" s="1"/>
      <c r="Y725" s="1"/>
      <c r="Z725" s="7"/>
    </row>
    <row r="726" spans="1:26">
      <c r="A726" s="42"/>
      <c r="B726" s="42"/>
      <c r="C726" s="43"/>
      <c r="J726" s="41"/>
      <c r="S726" s="1"/>
      <c r="W726" s="1"/>
      <c r="X726" s="1"/>
      <c r="Y726" s="1"/>
      <c r="Z726" s="7"/>
    </row>
    <row r="727" spans="1:26">
      <c r="A727" s="42"/>
      <c r="B727" s="42"/>
      <c r="C727" s="43"/>
      <c r="J727" s="41"/>
      <c r="S727" s="1"/>
      <c r="W727" s="1"/>
      <c r="X727" s="1"/>
      <c r="Y727" s="1"/>
      <c r="Z727" s="7"/>
    </row>
    <row r="728" spans="1:26">
      <c r="A728" s="42"/>
      <c r="B728" s="42"/>
      <c r="C728" s="43"/>
      <c r="J728" s="41"/>
      <c r="S728" s="1"/>
      <c r="W728" s="1"/>
      <c r="X728" s="1"/>
      <c r="Y728" s="1"/>
      <c r="Z728" s="7"/>
    </row>
    <row r="729" spans="1:26">
      <c r="A729" s="42"/>
      <c r="B729" s="42"/>
      <c r="C729" s="43"/>
      <c r="J729" s="41"/>
      <c r="S729" s="1"/>
      <c r="W729" s="1"/>
      <c r="X729" s="1"/>
      <c r="Y729" s="1"/>
      <c r="Z729" s="7"/>
    </row>
    <row r="730" spans="1:26">
      <c r="A730" s="42"/>
      <c r="B730" s="42"/>
      <c r="C730" s="43"/>
      <c r="J730" s="41"/>
      <c r="S730" s="1"/>
      <c r="W730" s="1"/>
      <c r="X730" s="1"/>
      <c r="Y730" s="1"/>
      <c r="Z730" s="7"/>
    </row>
    <row r="731" spans="1:26">
      <c r="A731" s="42"/>
      <c r="B731" s="42"/>
      <c r="C731" s="43"/>
      <c r="J731" s="41"/>
      <c r="S731" s="1"/>
      <c r="W731" s="1"/>
      <c r="X731" s="1"/>
      <c r="Y731" s="1"/>
      <c r="Z731" s="7"/>
    </row>
    <row r="732" spans="1:26">
      <c r="A732" s="42"/>
      <c r="B732" s="42"/>
      <c r="C732" s="43"/>
      <c r="J732" s="41"/>
      <c r="S732" s="1"/>
      <c r="W732" s="1"/>
      <c r="X732" s="1"/>
      <c r="Y732" s="1"/>
      <c r="Z732" s="7"/>
    </row>
    <row r="733" spans="1:26">
      <c r="A733" s="42"/>
      <c r="B733" s="42"/>
      <c r="C733" s="43"/>
      <c r="J733" s="41"/>
      <c r="S733" s="1"/>
      <c r="W733" s="1"/>
      <c r="X733" s="1"/>
      <c r="Y733" s="1"/>
      <c r="Z733" s="7"/>
    </row>
    <row r="734" spans="1:26">
      <c r="A734" s="42"/>
      <c r="B734" s="42"/>
      <c r="C734" s="43"/>
      <c r="J734" s="41"/>
      <c r="S734" s="1"/>
      <c r="W734" s="1"/>
      <c r="X734" s="1"/>
      <c r="Y734" s="1"/>
      <c r="Z734" s="7"/>
    </row>
    <row r="735" spans="1:26">
      <c r="A735" s="42"/>
      <c r="B735" s="42"/>
      <c r="C735" s="43"/>
      <c r="J735" s="41"/>
      <c r="S735" s="1"/>
      <c r="W735" s="1"/>
      <c r="X735" s="1"/>
      <c r="Y735" s="1"/>
      <c r="Z735" s="7"/>
    </row>
    <row r="736" spans="1:26">
      <c r="A736" s="42"/>
      <c r="B736" s="42"/>
      <c r="C736" s="43"/>
      <c r="J736" s="41"/>
      <c r="S736" s="1"/>
      <c r="W736" s="1"/>
      <c r="X736" s="1"/>
      <c r="Y736" s="1"/>
      <c r="Z736" s="7"/>
    </row>
    <row r="737" spans="1:26">
      <c r="A737" s="42"/>
      <c r="B737" s="42"/>
      <c r="C737" s="43"/>
      <c r="J737" s="41"/>
      <c r="S737" s="1"/>
      <c r="W737" s="1"/>
      <c r="X737" s="1"/>
      <c r="Y737" s="1"/>
      <c r="Z737" s="7"/>
    </row>
    <row r="738" spans="1:26">
      <c r="A738" s="42"/>
      <c r="B738" s="42"/>
      <c r="C738" s="43"/>
      <c r="J738" s="41"/>
      <c r="S738" s="1"/>
      <c r="W738" s="1"/>
      <c r="X738" s="1"/>
      <c r="Y738" s="1"/>
      <c r="Z738" s="7"/>
    </row>
    <row r="739" spans="1:26">
      <c r="A739" s="42"/>
      <c r="B739" s="42"/>
      <c r="C739" s="43"/>
      <c r="J739" s="41"/>
      <c r="S739" s="1"/>
      <c r="W739" s="1"/>
      <c r="X739" s="1"/>
      <c r="Y739" s="1"/>
      <c r="Z739" s="7"/>
    </row>
    <row r="740" spans="1:26">
      <c r="A740" s="42"/>
      <c r="B740" s="42"/>
      <c r="C740" s="43"/>
      <c r="J740" s="41"/>
      <c r="S740" s="1"/>
      <c r="W740" s="1"/>
      <c r="X740" s="1"/>
      <c r="Y740" s="1"/>
      <c r="Z740" s="7"/>
    </row>
    <row r="741" spans="1:26">
      <c r="A741" s="42"/>
      <c r="B741" s="42"/>
      <c r="C741" s="43"/>
      <c r="J741" s="41"/>
      <c r="S741" s="1"/>
      <c r="W741" s="1"/>
      <c r="X741" s="1"/>
      <c r="Y741" s="1"/>
      <c r="Z741" s="7"/>
    </row>
    <row r="742" spans="1:26">
      <c r="A742" s="42"/>
      <c r="B742" s="42"/>
      <c r="C742" s="43"/>
      <c r="J742" s="41"/>
      <c r="S742" s="1"/>
      <c r="W742" s="1"/>
      <c r="X742" s="1"/>
      <c r="Y742" s="1"/>
      <c r="Z742" s="7"/>
    </row>
    <row r="743" spans="1:26">
      <c r="A743" s="42"/>
      <c r="B743" s="42"/>
      <c r="C743" s="43"/>
      <c r="J743" s="41"/>
      <c r="S743" s="1"/>
      <c r="W743" s="1"/>
      <c r="X743" s="1"/>
      <c r="Y743" s="1"/>
      <c r="Z743" s="7"/>
    </row>
    <row r="744" spans="1:26">
      <c r="A744" s="42"/>
      <c r="B744" s="42"/>
      <c r="C744" s="43"/>
      <c r="J744" s="41"/>
      <c r="S744" s="1"/>
      <c r="W744" s="1"/>
      <c r="X744" s="1"/>
      <c r="Y744" s="1"/>
      <c r="Z744" s="7"/>
    </row>
    <row r="745" spans="1:26">
      <c r="A745" s="42"/>
      <c r="B745" s="42"/>
      <c r="C745" s="43"/>
      <c r="J745" s="41"/>
      <c r="S745" s="1"/>
      <c r="W745" s="1"/>
      <c r="X745" s="1"/>
      <c r="Y745" s="1"/>
      <c r="Z745" s="7"/>
    </row>
    <row r="746" spans="1:26">
      <c r="A746" s="42"/>
      <c r="B746" s="42"/>
      <c r="C746" s="43"/>
      <c r="J746" s="41"/>
      <c r="S746" s="1"/>
      <c r="W746" s="1"/>
      <c r="X746" s="1"/>
      <c r="Y746" s="1"/>
      <c r="Z746" s="7"/>
    </row>
    <row r="747" spans="1:26">
      <c r="A747" s="42"/>
      <c r="B747" s="42"/>
      <c r="C747" s="43"/>
      <c r="J747" s="41"/>
      <c r="S747" s="1"/>
      <c r="W747" s="1"/>
      <c r="X747" s="1"/>
      <c r="Y747" s="1"/>
      <c r="Z747" s="7"/>
    </row>
    <row r="748" spans="1:26">
      <c r="A748" s="42"/>
      <c r="B748" s="42"/>
      <c r="C748" s="43"/>
      <c r="J748" s="41"/>
      <c r="S748" s="1"/>
      <c r="W748" s="1"/>
      <c r="X748" s="1"/>
      <c r="Y748" s="1"/>
      <c r="Z748" s="7"/>
    </row>
    <row r="749" spans="1:26">
      <c r="A749" s="42"/>
      <c r="B749" s="42"/>
      <c r="C749" s="43"/>
      <c r="J749" s="41"/>
      <c r="S749" s="1"/>
      <c r="W749" s="1"/>
      <c r="X749" s="1"/>
      <c r="Y749" s="1"/>
      <c r="Z749" s="7"/>
    </row>
    <row r="750" spans="1:26">
      <c r="A750" s="42"/>
      <c r="B750" s="42"/>
      <c r="C750" s="43"/>
      <c r="J750" s="41"/>
      <c r="S750" s="1"/>
      <c r="W750" s="1"/>
      <c r="X750" s="1"/>
      <c r="Y750" s="1"/>
      <c r="Z750" s="7"/>
    </row>
    <row r="751" spans="1:26">
      <c r="A751" s="42"/>
      <c r="B751" s="42"/>
      <c r="C751" s="43"/>
      <c r="J751" s="41"/>
      <c r="S751" s="1"/>
      <c r="W751" s="1"/>
      <c r="X751" s="1"/>
      <c r="Y751" s="1"/>
      <c r="Z751" s="7"/>
    </row>
    <row r="752" spans="1:26">
      <c r="A752" s="42"/>
      <c r="B752" s="42"/>
      <c r="C752" s="43"/>
      <c r="J752" s="41"/>
      <c r="S752" s="1"/>
      <c r="W752" s="1"/>
      <c r="X752" s="1"/>
      <c r="Y752" s="1"/>
      <c r="Z752" s="7"/>
    </row>
    <row r="753" spans="1:26">
      <c r="A753" s="42"/>
      <c r="B753" s="42"/>
      <c r="C753" s="43"/>
      <c r="J753" s="41"/>
      <c r="S753" s="1"/>
      <c r="W753" s="1"/>
      <c r="X753" s="1"/>
      <c r="Y753" s="1"/>
      <c r="Z753" s="7"/>
    </row>
    <row r="754" spans="1:26">
      <c r="A754" s="42"/>
      <c r="B754" s="42"/>
      <c r="C754" s="43"/>
      <c r="J754" s="41"/>
      <c r="S754" s="1"/>
      <c r="W754" s="1"/>
      <c r="X754" s="1"/>
      <c r="Y754" s="1"/>
      <c r="Z754" s="7"/>
    </row>
    <row r="755" spans="1:26">
      <c r="A755" s="42"/>
      <c r="B755" s="42"/>
      <c r="C755" s="43"/>
      <c r="J755" s="41"/>
      <c r="S755" s="1"/>
      <c r="W755" s="1"/>
      <c r="X755" s="1"/>
      <c r="Y755" s="1"/>
      <c r="Z755" s="7"/>
    </row>
    <row r="756" spans="1:26">
      <c r="A756" s="42"/>
      <c r="B756" s="42"/>
      <c r="C756" s="43"/>
      <c r="J756" s="41"/>
      <c r="S756" s="1"/>
      <c r="W756" s="1"/>
      <c r="X756" s="1"/>
      <c r="Y756" s="1"/>
      <c r="Z756" s="7"/>
    </row>
    <row r="757" spans="1:26">
      <c r="A757" s="42"/>
      <c r="B757" s="42"/>
      <c r="C757" s="43"/>
      <c r="J757" s="41"/>
      <c r="S757" s="1"/>
      <c r="W757" s="1"/>
      <c r="X757" s="1"/>
      <c r="Y757" s="1"/>
      <c r="Z757" s="7"/>
    </row>
    <row r="758" spans="1:26">
      <c r="A758" s="42"/>
      <c r="B758" s="42"/>
      <c r="C758" s="43"/>
      <c r="J758" s="41"/>
      <c r="S758" s="1"/>
      <c r="W758" s="1"/>
      <c r="X758" s="1"/>
      <c r="Y758" s="1"/>
      <c r="Z758" s="7"/>
    </row>
    <row r="759" spans="1:26">
      <c r="A759" s="42"/>
      <c r="B759" s="42"/>
      <c r="C759" s="43"/>
      <c r="J759" s="41"/>
      <c r="S759" s="1"/>
      <c r="W759" s="1"/>
      <c r="X759" s="1"/>
      <c r="Y759" s="1"/>
      <c r="Z759" s="7"/>
    </row>
    <row r="760" spans="1:26">
      <c r="A760" s="42"/>
      <c r="B760" s="42"/>
      <c r="C760" s="43"/>
      <c r="J760" s="41"/>
      <c r="S760" s="1"/>
      <c r="W760" s="1"/>
      <c r="X760" s="1"/>
      <c r="Y760" s="1"/>
      <c r="Z760" s="7"/>
    </row>
    <row r="761" spans="1:26">
      <c r="A761" s="42"/>
      <c r="B761" s="42"/>
      <c r="C761" s="43"/>
      <c r="J761" s="41"/>
      <c r="S761" s="1"/>
      <c r="W761" s="1"/>
      <c r="X761" s="1"/>
      <c r="Y761" s="1"/>
      <c r="Z761" s="7"/>
    </row>
    <row r="762" spans="1:26">
      <c r="A762" s="42"/>
      <c r="B762" s="42"/>
      <c r="C762" s="43"/>
      <c r="J762" s="41"/>
      <c r="S762" s="1"/>
      <c r="W762" s="1"/>
      <c r="X762" s="1"/>
      <c r="Y762" s="1"/>
      <c r="Z762" s="7"/>
    </row>
    <row r="763" spans="1:26">
      <c r="A763" s="42"/>
      <c r="B763" s="42"/>
      <c r="C763" s="43"/>
      <c r="J763" s="41"/>
      <c r="S763" s="1"/>
      <c r="W763" s="1"/>
      <c r="X763" s="1"/>
      <c r="Y763" s="1"/>
      <c r="Z763" s="7"/>
    </row>
    <row r="764" spans="1:26">
      <c r="A764" s="42"/>
      <c r="B764" s="42"/>
      <c r="C764" s="43"/>
      <c r="J764" s="41"/>
      <c r="S764" s="1"/>
      <c r="W764" s="1"/>
      <c r="X764" s="1"/>
      <c r="Y764" s="1"/>
      <c r="Z764" s="7"/>
    </row>
    <row r="765" spans="1:26">
      <c r="A765" s="42"/>
      <c r="B765" s="42"/>
      <c r="C765" s="43"/>
      <c r="J765" s="41"/>
      <c r="S765" s="1"/>
      <c r="W765" s="1"/>
      <c r="X765" s="1"/>
      <c r="Y765" s="1"/>
      <c r="Z765" s="7"/>
    </row>
    <row r="766" spans="1:26">
      <c r="A766" s="42"/>
      <c r="B766" s="42"/>
      <c r="C766" s="43"/>
      <c r="J766" s="41"/>
      <c r="S766" s="1"/>
      <c r="W766" s="1"/>
      <c r="X766" s="1"/>
      <c r="Y766" s="1"/>
      <c r="Z766" s="7"/>
    </row>
    <row r="767" spans="1:26">
      <c r="A767" s="42"/>
      <c r="B767" s="42"/>
      <c r="C767" s="43"/>
      <c r="J767" s="41"/>
      <c r="S767" s="1"/>
      <c r="W767" s="1"/>
      <c r="X767" s="1"/>
      <c r="Y767" s="1"/>
      <c r="Z767" s="7"/>
    </row>
    <row r="768" spans="1:26">
      <c r="A768" s="42"/>
      <c r="B768" s="42"/>
      <c r="C768" s="43"/>
      <c r="J768" s="41"/>
      <c r="S768" s="1"/>
      <c r="W768" s="1"/>
      <c r="X768" s="1"/>
      <c r="Y768" s="1"/>
      <c r="Z768" s="7"/>
    </row>
    <row r="769" spans="1:26">
      <c r="A769" s="42"/>
      <c r="B769" s="42"/>
      <c r="C769" s="43"/>
      <c r="J769" s="41"/>
      <c r="S769" s="1"/>
      <c r="W769" s="1"/>
      <c r="X769" s="1"/>
      <c r="Y769" s="1"/>
      <c r="Z769" s="7"/>
    </row>
    <row r="770" spans="1:26">
      <c r="A770" s="42"/>
      <c r="B770" s="42"/>
      <c r="C770" s="43"/>
      <c r="J770" s="41"/>
      <c r="S770" s="1"/>
      <c r="W770" s="1"/>
      <c r="X770" s="1"/>
      <c r="Y770" s="1"/>
      <c r="Z770" s="7"/>
    </row>
    <row r="771" spans="1:26">
      <c r="A771" s="42"/>
      <c r="B771" s="42"/>
      <c r="C771" s="43"/>
      <c r="J771" s="41"/>
      <c r="S771" s="1"/>
      <c r="W771" s="1"/>
      <c r="X771" s="1"/>
      <c r="Y771" s="1"/>
      <c r="Z771" s="7"/>
    </row>
    <row r="772" spans="1:26">
      <c r="A772" s="42"/>
      <c r="B772" s="42"/>
      <c r="C772" s="43"/>
      <c r="J772" s="41"/>
      <c r="S772" s="1"/>
      <c r="W772" s="1"/>
      <c r="X772" s="1"/>
      <c r="Y772" s="1"/>
      <c r="Z772" s="7"/>
    </row>
    <row r="773" spans="1:26">
      <c r="A773" s="42"/>
      <c r="B773" s="42"/>
      <c r="C773" s="43"/>
      <c r="J773" s="41"/>
      <c r="S773" s="1"/>
      <c r="W773" s="1"/>
      <c r="X773" s="1"/>
      <c r="Y773" s="1"/>
      <c r="Z773" s="7"/>
    </row>
    <row r="774" spans="1:26">
      <c r="A774" s="42"/>
      <c r="B774" s="42"/>
      <c r="C774" s="43"/>
      <c r="J774" s="41"/>
      <c r="S774" s="1"/>
      <c r="W774" s="1"/>
      <c r="X774" s="1"/>
      <c r="Y774" s="1"/>
      <c r="Z774" s="7"/>
    </row>
    <row r="775" spans="1:26">
      <c r="A775" s="42"/>
      <c r="B775" s="42"/>
      <c r="C775" s="43"/>
      <c r="J775" s="41"/>
      <c r="S775" s="1"/>
      <c r="W775" s="1"/>
      <c r="X775" s="1"/>
      <c r="Y775" s="1"/>
      <c r="Z775" s="7"/>
    </row>
    <row r="776" spans="1:26">
      <c r="A776" s="42"/>
      <c r="B776" s="42"/>
      <c r="C776" s="43"/>
      <c r="J776" s="41"/>
      <c r="S776" s="1"/>
      <c r="W776" s="1"/>
      <c r="X776" s="1"/>
      <c r="Y776" s="1"/>
      <c r="Z776" s="7"/>
    </row>
    <row r="777" spans="1:26">
      <c r="A777" s="42"/>
      <c r="B777" s="42"/>
      <c r="C777" s="43"/>
      <c r="J777" s="41"/>
      <c r="S777" s="1"/>
      <c r="W777" s="1"/>
      <c r="X777" s="1"/>
      <c r="Y777" s="1"/>
      <c r="Z777" s="7"/>
    </row>
    <row r="778" spans="1:26">
      <c r="A778" s="42"/>
      <c r="B778" s="42"/>
      <c r="C778" s="43"/>
      <c r="J778" s="41"/>
      <c r="S778" s="1"/>
      <c r="W778" s="1"/>
      <c r="X778" s="1"/>
      <c r="Y778" s="1"/>
      <c r="Z778" s="7"/>
    </row>
    <row r="779" spans="1:26">
      <c r="A779" s="42"/>
      <c r="B779" s="42"/>
      <c r="C779" s="43"/>
      <c r="J779" s="41"/>
      <c r="S779" s="1"/>
      <c r="W779" s="1"/>
      <c r="X779" s="1"/>
      <c r="Y779" s="1"/>
      <c r="Z779" s="7"/>
    </row>
    <row r="780" spans="1:26">
      <c r="A780" s="42"/>
      <c r="B780" s="42"/>
      <c r="C780" s="43"/>
      <c r="J780" s="41"/>
      <c r="S780" s="1"/>
      <c r="W780" s="1"/>
      <c r="X780" s="1"/>
      <c r="Y780" s="1"/>
      <c r="Z780" s="7"/>
    </row>
    <row r="781" spans="1:26">
      <c r="A781" s="42"/>
      <c r="B781" s="42"/>
      <c r="C781" s="43"/>
      <c r="J781" s="41"/>
      <c r="S781" s="1"/>
      <c r="W781" s="1"/>
      <c r="X781" s="1"/>
      <c r="Y781" s="1"/>
      <c r="Z781" s="7"/>
    </row>
    <row r="782" spans="1:26">
      <c r="A782" s="42"/>
      <c r="B782" s="42"/>
      <c r="C782" s="43"/>
      <c r="J782" s="41"/>
      <c r="S782" s="1"/>
      <c r="W782" s="1"/>
      <c r="X782" s="1"/>
      <c r="Y782" s="1"/>
      <c r="Z782" s="7"/>
    </row>
    <row r="783" spans="1:26">
      <c r="A783" s="42"/>
      <c r="B783" s="42"/>
      <c r="C783" s="43"/>
      <c r="J783" s="41"/>
      <c r="S783" s="1"/>
      <c r="W783" s="1"/>
      <c r="X783" s="1"/>
      <c r="Y783" s="1"/>
      <c r="Z783" s="7"/>
    </row>
    <row r="784" spans="1:26">
      <c r="A784" s="42"/>
      <c r="B784" s="42"/>
      <c r="C784" s="43"/>
      <c r="J784" s="41"/>
      <c r="S784" s="1"/>
      <c r="W784" s="1"/>
      <c r="X784" s="1"/>
      <c r="Y784" s="1"/>
      <c r="Z784" s="7"/>
    </row>
    <row r="785" spans="1:26">
      <c r="A785" s="42"/>
      <c r="B785" s="42"/>
      <c r="C785" s="43"/>
      <c r="J785" s="41"/>
      <c r="S785" s="1"/>
      <c r="W785" s="1"/>
      <c r="X785" s="1"/>
      <c r="Y785" s="1"/>
      <c r="Z785" s="7"/>
    </row>
    <row r="786" spans="1:26">
      <c r="A786" s="42"/>
      <c r="B786" s="42"/>
      <c r="C786" s="43"/>
      <c r="J786" s="41"/>
      <c r="S786" s="1"/>
      <c r="W786" s="1"/>
      <c r="X786" s="1"/>
      <c r="Y786" s="1"/>
      <c r="Z786" s="7"/>
    </row>
    <row r="787" spans="1:26">
      <c r="A787" s="42"/>
      <c r="B787" s="42"/>
      <c r="C787" s="43"/>
      <c r="J787" s="41"/>
      <c r="S787" s="1"/>
      <c r="W787" s="1"/>
      <c r="X787" s="1"/>
      <c r="Y787" s="1"/>
      <c r="Z787" s="7"/>
    </row>
    <row r="788" spans="1:26">
      <c r="A788" s="42"/>
      <c r="B788" s="42"/>
      <c r="C788" s="43"/>
      <c r="J788" s="41"/>
      <c r="S788" s="1"/>
      <c r="W788" s="1"/>
      <c r="X788" s="1"/>
      <c r="Y788" s="1"/>
      <c r="Z788" s="7"/>
    </row>
    <row r="789" spans="1:26">
      <c r="A789" s="42"/>
      <c r="B789" s="42"/>
      <c r="C789" s="43"/>
      <c r="J789" s="41"/>
      <c r="S789" s="1"/>
      <c r="W789" s="1"/>
      <c r="X789" s="1"/>
      <c r="Y789" s="1"/>
      <c r="Z789" s="7"/>
    </row>
    <row r="790" spans="1:26">
      <c r="A790" s="42"/>
      <c r="B790" s="42"/>
      <c r="C790" s="43"/>
      <c r="J790" s="41"/>
      <c r="S790" s="1"/>
      <c r="W790" s="1"/>
      <c r="X790" s="1"/>
      <c r="Y790" s="1"/>
      <c r="Z790" s="7"/>
    </row>
    <row r="791" spans="1:26">
      <c r="A791" s="42"/>
      <c r="B791" s="42"/>
      <c r="C791" s="43"/>
      <c r="J791" s="41"/>
      <c r="S791" s="1"/>
      <c r="W791" s="1"/>
      <c r="X791" s="1"/>
      <c r="Y791" s="1"/>
      <c r="Z791" s="7"/>
    </row>
    <row r="792" spans="1:26">
      <c r="A792" s="42"/>
      <c r="B792" s="42"/>
      <c r="C792" s="43"/>
      <c r="J792" s="41"/>
      <c r="S792" s="1"/>
      <c r="W792" s="1"/>
      <c r="X792" s="1"/>
      <c r="Y792" s="1"/>
      <c r="Z792" s="7"/>
    </row>
    <row r="793" spans="1:26">
      <c r="A793" s="42"/>
      <c r="B793" s="42"/>
      <c r="C793" s="43"/>
      <c r="J793" s="41"/>
      <c r="S793" s="1"/>
      <c r="W793" s="1"/>
      <c r="X793" s="1"/>
      <c r="Y793" s="1"/>
      <c r="Z793" s="7"/>
    </row>
    <row r="794" spans="1:26">
      <c r="A794" s="42"/>
      <c r="B794" s="42"/>
      <c r="C794" s="43"/>
      <c r="J794" s="41"/>
      <c r="S794" s="1"/>
      <c r="W794" s="1"/>
      <c r="X794" s="1"/>
      <c r="Y794" s="1"/>
      <c r="Z794" s="7"/>
    </row>
    <row r="795" spans="1:26">
      <c r="A795" s="42"/>
      <c r="B795" s="42"/>
      <c r="C795" s="43"/>
      <c r="J795" s="41"/>
      <c r="S795" s="1"/>
      <c r="W795" s="1"/>
      <c r="X795" s="1"/>
      <c r="Y795" s="1"/>
      <c r="Z795" s="7"/>
    </row>
    <row r="796" spans="1:26">
      <c r="A796" s="42"/>
      <c r="B796" s="42"/>
      <c r="C796" s="43"/>
      <c r="J796" s="41"/>
      <c r="S796" s="1"/>
      <c r="W796" s="1"/>
      <c r="X796" s="1"/>
      <c r="Y796" s="1"/>
      <c r="Z796" s="7"/>
    </row>
    <row r="797" spans="1:26">
      <c r="A797" s="42"/>
      <c r="B797" s="42"/>
      <c r="C797" s="43"/>
      <c r="J797" s="41"/>
      <c r="S797" s="1"/>
      <c r="W797" s="1"/>
      <c r="X797" s="1"/>
      <c r="Y797" s="1"/>
      <c r="Z797" s="7"/>
    </row>
    <row r="798" spans="1:26">
      <c r="A798" s="42"/>
      <c r="B798" s="42"/>
      <c r="C798" s="43"/>
      <c r="J798" s="41"/>
      <c r="S798" s="1"/>
      <c r="W798" s="1"/>
      <c r="X798" s="1"/>
      <c r="Y798" s="1"/>
      <c r="Z798" s="7"/>
    </row>
    <row r="799" spans="1:26">
      <c r="A799" s="42"/>
      <c r="B799" s="42"/>
      <c r="C799" s="43"/>
      <c r="J799" s="41"/>
      <c r="S799" s="1"/>
      <c r="W799" s="1"/>
      <c r="X799" s="1"/>
      <c r="Y799" s="1"/>
      <c r="Z799" s="7"/>
    </row>
    <row r="800" spans="1:26">
      <c r="A800" s="42"/>
      <c r="B800" s="42"/>
      <c r="C800" s="43"/>
      <c r="J800" s="41"/>
      <c r="S800" s="1"/>
      <c r="W800" s="1"/>
      <c r="X800" s="1"/>
      <c r="Y800" s="1"/>
      <c r="Z800" s="7"/>
    </row>
    <row r="801" spans="1:26">
      <c r="A801" s="42"/>
      <c r="B801" s="42"/>
      <c r="C801" s="43"/>
      <c r="J801" s="41"/>
      <c r="S801" s="1"/>
      <c r="W801" s="1"/>
      <c r="X801" s="1"/>
      <c r="Y801" s="1"/>
      <c r="Z801" s="7"/>
    </row>
    <row r="802" spans="1:26">
      <c r="A802" s="42"/>
      <c r="B802" s="42"/>
      <c r="C802" s="43"/>
      <c r="J802" s="41"/>
      <c r="S802" s="1"/>
      <c r="W802" s="1"/>
      <c r="X802" s="1"/>
      <c r="Y802" s="1"/>
      <c r="Z802" s="7"/>
    </row>
    <row r="803" spans="1:26">
      <c r="A803" s="42"/>
      <c r="B803" s="42"/>
      <c r="C803" s="43"/>
      <c r="J803" s="41"/>
      <c r="S803" s="1"/>
      <c r="W803" s="1"/>
      <c r="X803" s="1"/>
      <c r="Y803" s="1"/>
      <c r="Z803" s="7"/>
    </row>
    <row r="804" spans="1:26">
      <c r="A804" s="42"/>
      <c r="B804" s="42"/>
      <c r="C804" s="43"/>
      <c r="J804" s="41"/>
      <c r="S804" s="1"/>
      <c r="W804" s="1"/>
      <c r="X804" s="1"/>
      <c r="Y804" s="1"/>
      <c r="Z804" s="7"/>
    </row>
    <row r="805" spans="1:26">
      <c r="A805" s="42"/>
      <c r="B805" s="42"/>
      <c r="C805" s="43"/>
      <c r="J805" s="41"/>
      <c r="S805" s="1"/>
      <c r="W805" s="1"/>
      <c r="X805" s="1"/>
      <c r="Y805" s="1"/>
      <c r="Z805" s="7"/>
    </row>
    <row r="806" spans="1:26">
      <c r="A806" s="42"/>
      <c r="B806" s="42"/>
      <c r="C806" s="43"/>
      <c r="J806" s="41"/>
      <c r="S806" s="1"/>
      <c r="W806" s="1"/>
      <c r="X806" s="1"/>
      <c r="Y806" s="1"/>
      <c r="Z806" s="7"/>
    </row>
    <row r="807" spans="1:26">
      <c r="A807" s="42"/>
      <c r="B807" s="42"/>
      <c r="C807" s="43"/>
      <c r="J807" s="41"/>
      <c r="S807" s="1"/>
      <c r="W807" s="1"/>
      <c r="X807" s="1"/>
      <c r="Y807" s="1"/>
      <c r="Z807" s="7"/>
    </row>
    <row r="808" spans="1:26">
      <c r="A808" s="42"/>
      <c r="B808" s="42"/>
      <c r="C808" s="43"/>
      <c r="J808" s="41"/>
      <c r="S808" s="1"/>
      <c r="W808" s="1"/>
      <c r="X808" s="1"/>
      <c r="Y808" s="1"/>
      <c r="Z808" s="7"/>
    </row>
    <row r="809" spans="1:26">
      <c r="A809" s="42"/>
      <c r="B809" s="42"/>
      <c r="C809" s="43"/>
      <c r="J809" s="41"/>
      <c r="S809" s="1"/>
      <c r="W809" s="1"/>
      <c r="X809" s="1"/>
      <c r="Y809" s="1"/>
      <c r="Z809" s="7"/>
    </row>
    <row r="810" spans="1:26">
      <c r="A810" s="42"/>
      <c r="B810" s="42"/>
      <c r="C810" s="43"/>
      <c r="J810" s="41"/>
      <c r="S810" s="1"/>
      <c r="W810" s="1"/>
      <c r="X810" s="1"/>
      <c r="Y810" s="1"/>
      <c r="Z810" s="7"/>
    </row>
    <row r="811" spans="1:26">
      <c r="A811" s="42"/>
      <c r="B811" s="42"/>
      <c r="C811" s="43"/>
      <c r="J811" s="41"/>
      <c r="S811" s="1"/>
      <c r="W811" s="1"/>
      <c r="X811" s="1"/>
      <c r="Y811" s="1"/>
      <c r="Z811" s="7"/>
    </row>
    <row r="812" spans="1:26">
      <c r="A812" s="42"/>
      <c r="B812" s="42"/>
      <c r="C812" s="43"/>
      <c r="J812" s="41"/>
      <c r="S812" s="1"/>
      <c r="W812" s="1"/>
      <c r="X812" s="1"/>
      <c r="Y812" s="1"/>
      <c r="Z812" s="7"/>
    </row>
    <row r="813" spans="1:26">
      <c r="A813" s="42"/>
      <c r="B813" s="42"/>
      <c r="C813" s="43"/>
      <c r="J813" s="41"/>
      <c r="S813" s="1"/>
      <c r="W813" s="1"/>
      <c r="X813" s="1"/>
      <c r="Y813" s="1"/>
      <c r="Z813" s="7"/>
    </row>
    <row r="814" spans="1:26">
      <c r="A814" s="42"/>
      <c r="B814" s="42"/>
      <c r="C814" s="43"/>
      <c r="J814" s="41"/>
      <c r="S814" s="1"/>
      <c r="W814" s="1"/>
      <c r="X814" s="1"/>
      <c r="Y814" s="1"/>
      <c r="Z814" s="7"/>
    </row>
    <row r="815" spans="1:26">
      <c r="A815" s="42"/>
      <c r="B815" s="42"/>
      <c r="C815" s="43"/>
      <c r="J815" s="41"/>
      <c r="S815" s="1"/>
      <c r="W815" s="1"/>
      <c r="X815" s="1"/>
      <c r="Y815" s="1"/>
      <c r="Z815" s="7"/>
    </row>
    <row r="816" spans="1:26">
      <c r="A816" s="42"/>
      <c r="B816" s="42"/>
      <c r="C816" s="43"/>
      <c r="J816" s="41"/>
      <c r="S816" s="1"/>
      <c r="W816" s="1"/>
      <c r="X816" s="1"/>
      <c r="Y816" s="1"/>
      <c r="Z816" s="7"/>
    </row>
    <row r="817" spans="1:26">
      <c r="A817" s="42"/>
      <c r="B817" s="42"/>
      <c r="C817" s="43"/>
      <c r="J817" s="41"/>
      <c r="S817" s="1"/>
      <c r="W817" s="1"/>
      <c r="X817" s="1"/>
      <c r="Y817" s="1"/>
      <c r="Z817" s="7"/>
    </row>
    <row r="818" spans="1:26">
      <c r="A818" s="42"/>
      <c r="B818" s="42"/>
      <c r="C818" s="43"/>
      <c r="J818" s="41"/>
      <c r="S818" s="1"/>
      <c r="W818" s="1"/>
      <c r="X818" s="1"/>
      <c r="Y818" s="1"/>
      <c r="Z818" s="7"/>
    </row>
    <row r="819" spans="1:26">
      <c r="A819" s="42"/>
      <c r="B819" s="42"/>
      <c r="C819" s="43"/>
      <c r="J819" s="41"/>
      <c r="S819" s="1"/>
      <c r="W819" s="1"/>
      <c r="X819" s="1"/>
      <c r="Y819" s="1"/>
      <c r="Z819" s="7"/>
    </row>
    <row r="820" spans="1:26">
      <c r="A820" s="42"/>
      <c r="B820" s="42"/>
      <c r="C820" s="43"/>
      <c r="J820" s="41"/>
      <c r="S820" s="1"/>
      <c r="W820" s="1"/>
      <c r="X820" s="1"/>
      <c r="Y820" s="1"/>
      <c r="Z820" s="7"/>
    </row>
    <row r="821" spans="1:26">
      <c r="A821" s="42"/>
      <c r="B821" s="42"/>
      <c r="C821" s="43"/>
      <c r="J821" s="41"/>
      <c r="S821" s="1"/>
      <c r="W821" s="1"/>
      <c r="X821" s="1"/>
      <c r="Y821" s="1"/>
      <c r="Z821" s="7"/>
    </row>
    <row r="822" spans="1:26">
      <c r="A822" s="42"/>
      <c r="B822" s="42"/>
      <c r="C822" s="43"/>
      <c r="J822" s="41"/>
      <c r="S822" s="1"/>
      <c r="W822" s="1"/>
      <c r="X822" s="1"/>
      <c r="Y822" s="1"/>
      <c r="Z822" s="7"/>
    </row>
    <row r="823" spans="1:26">
      <c r="A823" s="42"/>
      <c r="B823" s="42"/>
      <c r="C823" s="43"/>
      <c r="J823" s="41"/>
      <c r="S823" s="1"/>
      <c r="W823" s="1"/>
      <c r="X823" s="1"/>
      <c r="Y823" s="1"/>
      <c r="Z823" s="7"/>
    </row>
    <row r="824" spans="1:26">
      <c r="A824" s="42"/>
      <c r="B824" s="42"/>
      <c r="C824" s="43"/>
      <c r="J824" s="41"/>
      <c r="S824" s="1"/>
      <c r="W824" s="1"/>
      <c r="X824" s="1"/>
      <c r="Y824" s="1"/>
      <c r="Z824" s="7"/>
    </row>
    <row r="825" spans="1:26">
      <c r="A825" s="42"/>
      <c r="B825" s="42"/>
      <c r="C825" s="43"/>
      <c r="J825" s="41"/>
      <c r="S825" s="1"/>
      <c r="W825" s="1"/>
      <c r="X825" s="1"/>
      <c r="Y825" s="1"/>
      <c r="Z825" s="7"/>
    </row>
    <row r="826" spans="1:26">
      <c r="A826" s="42"/>
      <c r="B826" s="42"/>
      <c r="C826" s="43"/>
      <c r="J826" s="41"/>
      <c r="S826" s="1"/>
      <c r="W826" s="1"/>
      <c r="X826" s="1"/>
      <c r="Y826" s="1"/>
      <c r="Z826" s="7"/>
    </row>
    <row r="827" spans="1:26">
      <c r="A827" s="42"/>
      <c r="B827" s="42"/>
      <c r="C827" s="43"/>
      <c r="J827" s="41"/>
      <c r="S827" s="1"/>
      <c r="W827" s="1"/>
      <c r="X827" s="1"/>
      <c r="Y827" s="1"/>
      <c r="Z827" s="7"/>
    </row>
    <row r="828" spans="1:26">
      <c r="A828" s="42"/>
      <c r="B828" s="42"/>
      <c r="C828" s="43"/>
      <c r="J828" s="41"/>
      <c r="S828" s="1"/>
      <c r="W828" s="1"/>
      <c r="X828" s="1"/>
      <c r="Y828" s="1"/>
      <c r="Z828" s="7"/>
    </row>
    <row r="829" spans="1:26">
      <c r="A829" s="42"/>
      <c r="B829" s="42"/>
      <c r="C829" s="43"/>
      <c r="J829" s="41"/>
      <c r="S829" s="1"/>
      <c r="W829" s="1"/>
      <c r="X829" s="1"/>
      <c r="Y829" s="1"/>
      <c r="Z829" s="7"/>
    </row>
    <row r="830" spans="1:26">
      <c r="A830" s="42"/>
      <c r="B830" s="42"/>
      <c r="C830" s="43"/>
      <c r="J830" s="41"/>
      <c r="S830" s="1"/>
      <c r="W830" s="1"/>
      <c r="X830" s="1"/>
      <c r="Y830" s="1"/>
      <c r="Z830" s="7"/>
    </row>
    <row r="831" spans="1:26">
      <c r="A831" s="42"/>
      <c r="B831" s="42"/>
      <c r="C831" s="43"/>
      <c r="J831" s="41"/>
      <c r="S831" s="1"/>
      <c r="W831" s="1"/>
      <c r="X831" s="1"/>
      <c r="Y831" s="1"/>
      <c r="Z831" s="7"/>
    </row>
    <row r="832" spans="1:26">
      <c r="A832" s="42"/>
      <c r="B832" s="42"/>
      <c r="C832" s="43"/>
      <c r="J832" s="41"/>
      <c r="S832" s="1"/>
      <c r="W832" s="1"/>
      <c r="X832" s="1"/>
      <c r="Y832" s="1"/>
      <c r="Z832" s="7"/>
    </row>
    <row r="833" spans="1:26">
      <c r="A833" s="42"/>
      <c r="B833" s="42"/>
      <c r="C833" s="43"/>
      <c r="J833" s="41"/>
      <c r="S833" s="1"/>
      <c r="W833" s="1"/>
      <c r="X833" s="1"/>
      <c r="Y833" s="1"/>
      <c r="Z833" s="7"/>
    </row>
    <row r="834" spans="1:26">
      <c r="A834" s="42"/>
      <c r="B834" s="42"/>
      <c r="C834" s="43"/>
      <c r="J834" s="41"/>
      <c r="S834" s="1"/>
      <c r="W834" s="1"/>
      <c r="X834" s="1"/>
      <c r="Y834" s="1"/>
      <c r="Z834" s="7"/>
    </row>
    <row r="835" spans="1:26">
      <c r="A835" s="42"/>
      <c r="B835" s="42"/>
      <c r="C835" s="43"/>
      <c r="J835" s="41"/>
      <c r="S835" s="1"/>
      <c r="W835" s="1"/>
      <c r="X835" s="1"/>
      <c r="Y835" s="1"/>
      <c r="Z835" s="7"/>
    </row>
    <row r="836" spans="1:26">
      <c r="A836" s="42"/>
      <c r="B836" s="42"/>
      <c r="C836" s="43"/>
      <c r="J836" s="41"/>
      <c r="S836" s="1"/>
      <c r="W836" s="1"/>
      <c r="X836" s="1"/>
      <c r="Y836" s="1"/>
      <c r="Z836" s="7"/>
    </row>
    <row r="837" spans="1:26">
      <c r="A837" s="42"/>
      <c r="B837" s="42"/>
      <c r="C837" s="43"/>
      <c r="J837" s="41"/>
      <c r="S837" s="1"/>
      <c r="W837" s="1"/>
      <c r="X837" s="1"/>
      <c r="Y837" s="1"/>
      <c r="Z837" s="7"/>
    </row>
    <row r="838" spans="1:26">
      <c r="A838" s="42"/>
      <c r="B838" s="42"/>
      <c r="C838" s="43"/>
      <c r="J838" s="41"/>
      <c r="S838" s="1"/>
      <c r="W838" s="1"/>
      <c r="X838" s="1"/>
      <c r="Y838" s="1"/>
      <c r="Z838" s="7"/>
    </row>
    <row r="839" spans="1:26">
      <c r="A839" s="42"/>
      <c r="B839" s="42"/>
      <c r="C839" s="43"/>
      <c r="J839" s="41"/>
      <c r="S839" s="1"/>
      <c r="W839" s="1"/>
      <c r="X839" s="1"/>
      <c r="Y839" s="1"/>
      <c r="Z839" s="7"/>
    </row>
    <row r="840" spans="1:26">
      <c r="A840" s="42"/>
      <c r="B840" s="42"/>
      <c r="C840" s="43"/>
      <c r="J840" s="41"/>
      <c r="S840" s="1"/>
      <c r="W840" s="1"/>
      <c r="X840" s="1"/>
      <c r="Y840" s="1"/>
      <c r="Z840" s="7"/>
    </row>
    <row r="841" spans="1:26">
      <c r="A841" s="42"/>
      <c r="B841" s="42"/>
      <c r="C841" s="43"/>
      <c r="J841" s="41"/>
      <c r="S841" s="1"/>
      <c r="W841" s="1"/>
      <c r="X841" s="1"/>
      <c r="Y841" s="1"/>
      <c r="Z841" s="7"/>
    </row>
    <row r="842" spans="1:26">
      <c r="A842" s="42"/>
      <c r="B842" s="42"/>
      <c r="C842" s="43"/>
      <c r="J842" s="41"/>
      <c r="S842" s="1"/>
      <c r="W842" s="1"/>
      <c r="X842" s="1"/>
      <c r="Y842" s="1"/>
      <c r="Z842" s="7"/>
    </row>
    <row r="843" spans="1:26">
      <c r="A843" s="42"/>
      <c r="B843" s="42"/>
      <c r="C843" s="43"/>
      <c r="J843" s="41"/>
      <c r="S843" s="1"/>
      <c r="W843" s="1"/>
      <c r="X843" s="1"/>
      <c r="Y843" s="1"/>
      <c r="Z843" s="7"/>
    </row>
    <row r="844" spans="1:26">
      <c r="A844" s="42"/>
      <c r="B844" s="42"/>
      <c r="C844" s="43"/>
      <c r="J844" s="41"/>
      <c r="S844" s="1"/>
      <c r="W844" s="1"/>
      <c r="X844" s="1"/>
      <c r="Y844" s="1"/>
      <c r="Z844" s="7"/>
    </row>
    <row r="845" spans="1:26">
      <c r="A845" s="42"/>
      <c r="B845" s="42"/>
      <c r="C845" s="43"/>
      <c r="J845" s="41"/>
      <c r="S845" s="1"/>
      <c r="W845" s="1"/>
      <c r="X845" s="1"/>
      <c r="Y845" s="1"/>
      <c r="Z845" s="7"/>
    </row>
    <row r="846" spans="1:26">
      <c r="A846" s="42"/>
      <c r="B846" s="42"/>
      <c r="C846" s="43"/>
      <c r="J846" s="41"/>
      <c r="S846" s="1"/>
      <c r="W846" s="1"/>
      <c r="X846" s="1"/>
      <c r="Y846" s="1"/>
      <c r="Z846" s="7"/>
    </row>
    <row r="847" spans="1:26">
      <c r="A847" s="42"/>
      <c r="B847" s="42"/>
      <c r="C847" s="43"/>
      <c r="J847" s="41"/>
      <c r="S847" s="1"/>
      <c r="W847" s="1"/>
      <c r="X847" s="1"/>
      <c r="Y847" s="1"/>
      <c r="Z847" s="7"/>
    </row>
    <row r="848" spans="1:26">
      <c r="A848" s="42"/>
      <c r="B848" s="42"/>
      <c r="C848" s="43"/>
      <c r="J848" s="41"/>
      <c r="S848" s="1"/>
      <c r="W848" s="1"/>
      <c r="X848" s="1"/>
      <c r="Y848" s="1"/>
      <c r="Z848" s="7"/>
    </row>
    <row r="849" spans="1:26">
      <c r="A849" s="42"/>
      <c r="B849" s="42"/>
      <c r="C849" s="43"/>
      <c r="J849" s="41"/>
      <c r="S849" s="1"/>
      <c r="W849" s="1"/>
      <c r="X849" s="1"/>
      <c r="Y849" s="1"/>
      <c r="Z849" s="7"/>
    </row>
    <row r="850" spans="1:26">
      <c r="A850" s="42"/>
      <c r="B850" s="42"/>
      <c r="C850" s="43"/>
      <c r="J850" s="41"/>
      <c r="S850" s="1"/>
      <c r="W850" s="1"/>
      <c r="X850" s="1"/>
      <c r="Y850" s="1"/>
      <c r="Z850" s="7"/>
    </row>
    <row r="851" spans="1:26">
      <c r="A851" s="42"/>
      <c r="B851" s="42"/>
      <c r="C851" s="43"/>
      <c r="J851" s="41"/>
      <c r="S851" s="1"/>
      <c r="W851" s="1"/>
      <c r="X851" s="1"/>
      <c r="Y851" s="1"/>
      <c r="Z851" s="7"/>
    </row>
    <row r="852" spans="1:26">
      <c r="A852" s="42"/>
      <c r="B852" s="42"/>
      <c r="C852" s="43"/>
      <c r="J852" s="41"/>
      <c r="S852" s="1"/>
      <c r="W852" s="1"/>
      <c r="X852" s="1"/>
      <c r="Y852" s="1"/>
      <c r="Z852" s="7"/>
    </row>
    <row r="853" spans="1:26">
      <c r="A853" s="42"/>
      <c r="B853" s="42"/>
      <c r="C853" s="43"/>
      <c r="J853" s="41"/>
      <c r="S853" s="1"/>
      <c r="W853" s="1"/>
      <c r="X853" s="1"/>
      <c r="Y853" s="1"/>
      <c r="Z853" s="7"/>
    </row>
    <row r="854" spans="1:26">
      <c r="A854" s="42"/>
      <c r="B854" s="42"/>
      <c r="C854" s="43"/>
      <c r="J854" s="41"/>
      <c r="S854" s="1"/>
      <c r="W854" s="1"/>
      <c r="X854" s="1"/>
      <c r="Y854" s="1"/>
      <c r="Z854" s="7"/>
    </row>
    <row r="855" spans="1:26">
      <c r="A855" s="42"/>
      <c r="B855" s="42"/>
      <c r="C855" s="43"/>
      <c r="J855" s="41"/>
      <c r="S855" s="1"/>
      <c r="W855" s="1"/>
      <c r="X855" s="1"/>
      <c r="Y855" s="1"/>
      <c r="Z855" s="7"/>
    </row>
    <row r="856" spans="1:26">
      <c r="A856" s="42"/>
      <c r="B856" s="42"/>
      <c r="C856" s="43"/>
      <c r="J856" s="41"/>
      <c r="S856" s="1"/>
      <c r="W856" s="1"/>
      <c r="X856" s="1"/>
      <c r="Y856" s="1"/>
      <c r="Z856" s="7"/>
    </row>
    <row r="857" spans="1:26">
      <c r="A857" s="42"/>
      <c r="B857" s="42"/>
      <c r="C857" s="43"/>
      <c r="J857" s="41"/>
      <c r="S857" s="1"/>
      <c r="W857" s="1"/>
      <c r="X857" s="1"/>
      <c r="Y857" s="1"/>
      <c r="Z857" s="7"/>
    </row>
    <row r="858" spans="1:26">
      <c r="A858" s="42"/>
      <c r="B858" s="42"/>
      <c r="C858" s="43"/>
      <c r="J858" s="41"/>
      <c r="S858" s="1"/>
      <c r="W858" s="1"/>
      <c r="X858" s="1"/>
      <c r="Y858" s="1"/>
      <c r="Z858" s="7"/>
    </row>
    <row r="859" spans="1:26">
      <c r="A859" s="42"/>
      <c r="B859" s="42"/>
      <c r="C859" s="43"/>
      <c r="J859" s="41"/>
      <c r="S859" s="1"/>
      <c r="W859" s="1"/>
      <c r="X859" s="1"/>
      <c r="Y859" s="1"/>
      <c r="Z859" s="7"/>
    </row>
    <row r="860" spans="1:26">
      <c r="A860" s="42"/>
      <c r="B860" s="42"/>
      <c r="C860" s="43"/>
      <c r="J860" s="41"/>
      <c r="S860" s="1"/>
      <c r="W860" s="1"/>
      <c r="X860" s="1"/>
      <c r="Y860" s="1"/>
      <c r="Z860" s="7"/>
    </row>
    <row r="861" spans="1:26">
      <c r="A861" s="42"/>
      <c r="B861" s="42"/>
      <c r="C861" s="43"/>
      <c r="J861" s="41"/>
      <c r="S861" s="1"/>
      <c r="W861" s="1"/>
      <c r="X861" s="1"/>
      <c r="Y861" s="1"/>
      <c r="Z861" s="7"/>
    </row>
    <row r="862" spans="1:26">
      <c r="A862" s="42"/>
      <c r="B862" s="42"/>
      <c r="C862" s="43"/>
      <c r="J862" s="41"/>
      <c r="S862" s="1"/>
      <c r="W862" s="1"/>
      <c r="X862" s="1"/>
      <c r="Y862" s="1"/>
      <c r="Z862" s="7"/>
    </row>
    <row r="863" spans="1:26">
      <c r="A863" s="42"/>
      <c r="B863" s="42"/>
      <c r="C863" s="43"/>
      <c r="J863" s="41"/>
      <c r="S863" s="1"/>
      <c r="W863" s="1"/>
      <c r="X863" s="1"/>
      <c r="Y863" s="1"/>
      <c r="Z863" s="7"/>
    </row>
    <row r="864" spans="1:26">
      <c r="A864" s="42"/>
      <c r="B864" s="42"/>
      <c r="C864" s="43"/>
      <c r="J864" s="41"/>
      <c r="S864" s="1"/>
      <c r="W864" s="1"/>
      <c r="X864" s="1"/>
      <c r="Y864" s="1"/>
      <c r="Z864" s="7"/>
    </row>
    <row r="865" spans="1:26">
      <c r="A865" s="42"/>
      <c r="B865" s="42"/>
      <c r="C865" s="43"/>
      <c r="J865" s="41"/>
      <c r="S865" s="1"/>
      <c r="W865" s="1"/>
      <c r="X865" s="1"/>
      <c r="Y865" s="1"/>
      <c r="Z865" s="7"/>
    </row>
    <row r="866" spans="1:26">
      <c r="A866" s="42"/>
      <c r="B866" s="42"/>
      <c r="C866" s="43"/>
      <c r="J866" s="41"/>
      <c r="S866" s="1"/>
      <c r="W866" s="1"/>
      <c r="X866" s="1"/>
      <c r="Y866" s="1"/>
      <c r="Z866" s="7"/>
    </row>
    <row r="867" spans="1:26">
      <c r="A867" s="42"/>
      <c r="B867" s="42"/>
      <c r="C867" s="43"/>
      <c r="J867" s="41"/>
      <c r="S867" s="1"/>
      <c r="W867" s="1"/>
      <c r="X867" s="1"/>
      <c r="Y867" s="1"/>
      <c r="Z867" s="7"/>
    </row>
    <row r="868" spans="1:26">
      <c r="A868" s="42"/>
      <c r="B868" s="42"/>
      <c r="C868" s="43"/>
      <c r="J868" s="41"/>
      <c r="S868" s="1"/>
      <c r="W868" s="1"/>
      <c r="X868" s="1"/>
      <c r="Y868" s="1"/>
      <c r="Z868" s="7"/>
    </row>
    <row r="869" spans="1:26">
      <c r="A869" s="42"/>
      <c r="B869" s="42"/>
      <c r="C869" s="43"/>
      <c r="J869" s="41"/>
      <c r="S869" s="1"/>
      <c r="W869" s="1"/>
      <c r="X869" s="1"/>
      <c r="Y869" s="1"/>
      <c r="Z869" s="7"/>
    </row>
    <row r="870" spans="1:26">
      <c r="A870" s="42"/>
      <c r="B870" s="42"/>
      <c r="C870" s="43"/>
      <c r="J870" s="41"/>
      <c r="S870" s="1"/>
      <c r="W870" s="1"/>
      <c r="X870" s="1"/>
      <c r="Y870" s="1"/>
      <c r="Z870" s="7"/>
    </row>
    <row r="871" spans="1:26">
      <c r="A871" s="42"/>
      <c r="B871" s="42"/>
      <c r="C871" s="43"/>
      <c r="J871" s="41"/>
      <c r="S871" s="1"/>
      <c r="W871" s="1"/>
      <c r="X871" s="1"/>
      <c r="Y871" s="1"/>
      <c r="Z871" s="7"/>
    </row>
    <row r="872" spans="1:26">
      <c r="A872" s="42"/>
      <c r="B872" s="42"/>
      <c r="C872" s="43"/>
      <c r="J872" s="41"/>
      <c r="S872" s="1"/>
      <c r="W872" s="1"/>
      <c r="X872" s="1"/>
      <c r="Y872" s="1"/>
      <c r="Z872" s="7"/>
    </row>
    <row r="873" spans="1:26">
      <c r="A873" s="42"/>
      <c r="B873" s="42"/>
      <c r="C873" s="43"/>
      <c r="J873" s="41"/>
      <c r="S873" s="1"/>
      <c r="W873" s="1"/>
      <c r="X873" s="1"/>
      <c r="Y873" s="1"/>
      <c r="Z873" s="7"/>
    </row>
    <row r="874" spans="1:26">
      <c r="A874" s="42"/>
      <c r="B874" s="42"/>
      <c r="C874" s="43"/>
      <c r="J874" s="41"/>
      <c r="S874" s="1"/>
      <c r="W874" s="1"/>
      <c r="X874" s="1"/>
      <c r="Y874" s="1"/>
      <c r="Z874" s="7"/>
    </row>
    <row r="875" spans="1:26">
      <c r="A875" s="42"/>
      <c r="B875" s="42"/>
      <c r="C875" s="43"/>
      <c r="J875" s="41"/>
      <c r="S875" s="1"/>
      <c r="W875" s="1"/>
      <c r="X875" s="1"/>
      <c r="Y875" s="1"/>
      <c r="Z875" s="7"/>
    </row>
    <row r="876" spans="1:26">
      <c r="A876" s="42"/>
      <c r="B876" s="42"/>
      <c r="C876" s="43"/>
      <c r="J876" s="41"/>
      <c r="S876" s="1"/>
      <c r="W876" s="1"/>
      <c r="X876" s="1"/>
      <c r="Y876" s="1"/>
      <c r="Z876" s="7"/>
    </row>
    <row r="877" spans="1:26">
      <c r="A877" s="42"/>
      <c r="B877" s="42"/>
      <c r="C877" s="43"/>
      <c r="J877" s="41"/>
      <c r="S877" s="1"/>
      <c r="W877" s="1"/>
      <c r="X877" s="1"/>
      <c r="Y877" s="1"/>
      <c r="Z877" s="7"/>
    </row>
    <row r="878" spans="1:26">
      <c r="A878" s="42"/>
      <c r="B878" s="42"/>
      <c r="C878" s="43"/>
      <c r="J878" s="41"/>
      <c r="S878" s="1"/>
      <c r="W878" s="1"/>
      <c r="X878" s="1"/>
      <c r="Y878" s="1"/>
      <c r="Z878" s="7"/>
    </row>
    <row r="879" spans="1:26">
      <c r="A879" s="42"/>
      <c r="B879" s="42"/>
      <c r="C879" s="43"/>
      <c r="J879" s="41"/>
      <c r="S879" s="1"/>
      <c r="W879" s="1"/>
      <c r="X879" s="1"/>
      <c r="Y879" s="1"/>
      <c r="Z879" s="7"/>
    </row>
    <row r="880" spans="1:26">
      <c r="A880" s="42"/>
      <c r="B880" s="42"/>
      <c r="C880" s="43"/>
      <c r="J880" s="41"/>
      <c r="S880" s="1"/>
      <c r="W880" s="1"/>
      <c r="X880" s="1"/>
      <c r="Y880" s="1"/>
      <c r="Z880" s="7"/>
    </row>
    <row r="881" spans="1:26">
      <c r="A881" s="42"/>
      <c r="B881" s="42"/>
      <c r="C881" s="43"/>
      <c r="J881" s="41"/>
      <c r="S881" s="1"/>
      <c r="W881" s="1"/>
      <c r="X881" s="1"/>
      <c r="Y881" s="1"/>
      <c r="Z881" s="7"/>
    </row>
    <row r="882" spans="1:26">
      <c r="A882" s="42"/>
      <c r="B882" s="42"/>
      <c r="C882" s="43"/>
      <c r="J882" s="41"/>
      <c r="S882" s="1"/>
      <c r="W882" s="1"/>
      <c r="X882" s="1"/>
      <c r="Y882" s="1"/>
      <c r="Z882" s="7"/>
    </row>
    <row r="883" spans="1:26">
      <c r="A883" s="42"/>
      <c r="B883" s="42"/>
      <c r="C883" s="43"/>
      <c r="J883" s="41"/>
      <c r="S883" s="1"/>
      <c r="W883" s="1"/>
      <c r="X883" s="1"/>
      <c r="Y883" s="1"/>
      <c r="Z883" s="7"/>
    </row>
    <row r="884" spans="1:26">
      <c r="A884" s="42"/>
      <c r="B884" s="42"/>
      <c r="C884" s="43"/>
      <c r="J884" s="41"/>
      <c r="S884" s="1"/>
      <c r="W884" s="1"/>
      <c r="X884" s="1"/>
      <c r="Y884" s="1"/>
      <c r="Z884" s="7"/>
    </row>
    <row r="885" spans="1:26">
      <c r="A885" s="42"/>
      <c r="B885" s="42"/>
      <c r="C885" s="43"/>
      <c r="J885" s="41"/>
      <c r="S885" s="1"/>
      <c r="W885" s="1"/>
      <c r="X885" s="1"/>
      <c r="Y885" s="1"/>
      <c r="Z885" s="7"/>
    </row>
    <row r="886" spans="1:26">
      <c r="A886" s="42"/>
      <c r="B886" s="42"/>
      <c r="C886" s="43"/>
      <c r="J886" s="41"/>
      <c r="S886" s="1"/>
      <c r="W886" s="1"/>
      <c r="X886" s="1"/>
      <c r="Y886" s="1"/>
      <c r="Z886" s="7"/>
    </row>
    <row r="887" spans="1:26">
      <c r="A887" s="42"/>
      <c r="B887" s="42"/>
      <c r="C887" s="43"/>
      <c r="J887" s="41"/>
      <c r="L887" s="36"/>
      <c r="S887" s="1"/>
      <c r="W887" s="1"/>
      <c r="X887" s="1"/>
      <c r="Y887" s="1"/>
      <c r="Z887" s="7"/>
    </row>
    <row r="888" spans="1:26">
      <c r="A888" s="42"/>
      <c r="B888" s="42"/>
      <c r="C888" s="43"/>
      <c r="J888" s="41"/>
      <c r="S888" s="1"/>
      <c r="W888" s="1"/>
      <c r="X888" s="1"/>
      <c r="Y888" s="1"/>
      <c r="Z888" s="7"/>
    </row>
    <row r="889" spans="1:26">
      <c r="A889" s="42"/>
      <c r="B889" s="42"/>
      <c r="C889" s="43"/>
      <c r="J889" s="41"/>
      <c r="S889" s="1"/>
      <c r="W889" s="1"/>
      <c r="X889" s="1"/>
      <c r="Y889" s="1"/>
      <c r="Z889" s="7"/>
    </row>
    <row r="890" spans="1:26">
      <c r="A890" s="42"/>
      <c r="B890" s="42"/>
      <c r="C890" s="43"/>
      <c r="J890" s="41"/>
      <c r="S890" s="1"/>
      <c r="W890" s="1"/>
      <c r="X890" s="1"/>
      <c r="Y890" s="1"/>
      <c r="Z890" s="7"/>
    </row>
    <row r="891" spans="1:26">
      <c r="A891" s="42"/>
      <c r="B891" s="42"/>
      <c r="C891" s="43"/>
      <c r="J891" s="41"/>
      <c r="S891" s="1"/>
      <c r="W891" s="1"/>
      <c r="X891" s="1"/>
      <c r="Y891" s="1"/>
      <c r="Z891" s="7"/>
    </row>
    <row r="892" spans="1:26">
      <c r="A892" s="42"/>
      <c r="B892" s="42"/>
      <c r="C892" s="43"/>
      <c r="J892" s="41"/>
      <c r="S892" s="1"/>
      <c r="W892" s="1"/>
      <c r="X892" s="1"/>
      <c r="Y892" s="1"/>
      <c r="Z892" s="7"/>
    </row>
    <row r="893" spans="1:26">
      <c r="A893" s="42"/>
      <c r="B893" s="42"/>
      <c r="C893" s="43"/>
      <c r="J893" s="41"/>
      <c r="S893" s="1"/>
      <c r="W893" s="1"/>
      <c r="X893" s="1"/>
      <c r="Y893" s="1"/>
      <c r="Z893" s="7"/>
    </row>
    <row r="894" spans="1:26">
      <c r="A894" s="42"/>
      <c r="B894" s="42"/>
      <c r="C894" s="43"/>
      <c r="J894" s="41"/>
      <c r="S894" s="1"/>
      <c r="W894" s="1"/>
      <c r="X894" s="1"/>
      <c r="Y894" s="1"/>
      <c r="Z894" s="7"/>
    </row>
    <row r="895" spans="1:26">
      <c r="A895" s="42"/>
      <c r="B895" s="42"/>
      <c r="C895" s="43"/>
      <c r="J895" s="41"/>
      <c r="S895" s="1"/>
      <c r="W895" s="1"/>
      <c r="X895" s="1"/>
      <c r="Y895" s="1"/>
      <c r="Z895" s="7"/>
    </row>
    <row r="896" spans="1:26">
      <c r="A896" s="42"/>
      <c r="B896" s="42"/>
      <c r="C896" s="43"/>
      <c r="J896" s="41"/>
      <c r="S896" s="1"/>
      <c r="W896" s="1"/>
      <c r="X896" s="1"/>
      <c r="Y896" s="1"/>
      <c r="Z896" s="7"/>
    </row>
    <row r="897" spans="1:26">
      <c r="A897" s="42"/>
      <c r="B897" s="42"/>
      <c r="C897" s="43"/>
      <c r="J897" s="41"/>
      <c r="S897" s="1"/>
      <c r="W897" s="1"/>
      <c r="X897" s="1"/>
      <c r="Y897" s="1"/>
      <c r="Z897" s="7"/>
    </row>
    <row r="898" spans="1:26">
      <c r="A898" s="42"/>
      <c r="B898" s="42"/>
      <c r="C898" s="43"/>
      <c r="J898" s="41"/>
      <c r="S898" s="1"/>
      <c r="W898" s="1"/>
      <c r="X898" s="1"/>
      <c r="Y898" s="1"/>
      <c r="Z898" s="7"/>
    </row>
    <row r="899" spans="1:26">
      <c r="A899" s="42"/>
      <c r="B899" s="42"/>
      <c r="C899" s="43"/>
      <c r="J899" s="41"/>
      <c r="S899" s="1"/>
      <c r="W899" s="1"/>
      <c r="X899" s="1"/>
      <c r="Y899" s="1"/>
      <c r="Z899" s="7"/>
    </row>
    <row r="900" spans="1:26">
      <c r="A900" s="42"/>
      <c r="B900" s="42"/>
      <c r="C900" s="43"/>
      <c r="J900" s="41"/>
      <c r="S900" s="1"/>
      <c r="W900" s="1"/>
      <c r="X900" s="1"/>
      <c r="Y900" s="1"/>
      <c r="Z900" s="7"/>
    </row>
    <row r="901" spans="1:26">
      <c r="A901" s="42"/>
      <c r="B901" s="42"/>
      <c r="C901" s="43"/>
      <c r="J901" s="41"/>
      <c r="S901" s="1"/>
      <c r="W901" s="1"/>
      <c r="X901" s="1"/>
      <c r="Y901" s="1"/>
      <c r="Z901" s="7"/>
    </row>
    <row r="902" spans="1:26">
      <c r="A902" s="42"/>
      <c r="B902" s="42"/>
      <c r="C902" s="43"/>
      <c r="J902" s="41"/>
      <c r="S902" s="1"/>
      <c r="W902" s="1"/>
      <c r="X902" s="1"/>
      <c r="Y902" s="1"/>
      <c r="Z902" s="7"/>
    </row>
    <row r="903" spans="1:26">
      <c r="A903" s="42"/>
      <c r="B903" s="42"/>
      <c r="C903" s="43"/>
      <c r="J903" s="41"/>
      <c r="S903" s="1"/>
      <c r="W903" s="1"/>
      <c r="X903" s="1"/>
      <c r="Y903" s="1"/>
      <c r="Z903" s="7"/>
    </row>
    <row r="904" spans="1:26">
      <c r="A904" s="42"/>
      <c r="B904" s="42"/>
      <c r="C904" s="43"/>
      <c r="J904" s="41"/>
      <c r="S904" s="1"/>
      <c r="W904" s="1"/>
      <c r="X904" s="1"/>
      <c r="Y904" s="1"/>
      <c r="Z904" s="7"/>
    </row>
    <row r="905" spans="1:26">
      <c r="A905" s="42"/>
      <c r="B905" s="42"/>
      <c r="C905" s="43"/>
      <c r="J905" s="41"/>
      <c r="S905" s="1"/>
      <c r="W905" s="1"/>
      <c r="X905" s="1"/>
      <c r="Y905" s="1"/>
      <c r="Z905" s="7"/>
    </row>
    <row r="906" spans="1:26">
      <c r="A906" s="42"/>
      <c r="B906" s="42"/>
      <c r="C906" s="43"/>
      <c r="J906" s="41"/>
      <c r="S906" s="1"/>
      <c r="W906" s="1"/>
      <c r="X906" s="1"/>
      <c r="Y906" s="1"/>
      <c r="Z906" s="7"/>
    </row>
    <row r="907" spans="1:26">
      <c r="A907" s="42"/>
      <c r="B907" s="42"/>
      <c r="C907" s="43"/>
      <c r="J907" s="41"/>
      <c r="S907" s="1"/>
      <c r="W907" s="1"/>
      <c r="X907" s="1"/>
      <c r="Y907" s="1"/>
      <c r="Z907" s="7"/>
    </row>
    <row r="908" spans="1:26">
      <c r="A908" s="42"/>
      <c r="B908" s="42"/>
      <c r="C908" s="43"/>
      <c r="J908" s="41"/>
      <c r="S908" s="1"/>
      <c r="W908" s="1"/>
      <c r="X908" s="1"/>
      <c r="Y908" s="1"/>
      <c r="Z908" s="7"/>
    </row>
    <row r="909" spans="1:26">
      <c r="A909" s="42"/>
      <c r="B909" s="42"/>
      <c r="C909" s="43"/>
      <c r="J909" s="41"/>
      <c r="S909" s="1"/>
      <c r="W909" s="1"/>
      <c r="X909" s="1"/>
      <c r="Y909" s="1"/>
      <c r="Z909" s="7"/>
    </row>
    <row r="910" spans="1:26">
      <c r="A910" s="42"/>
      <c r="B910" s="42"/>
      <c r="C910" s="43"/>
      <c r="J910" s="41"/>
      <c r="S910" s="1"/>
      <c r="W910" s="1"/>
      <c r="X910" s="1"/>
      <c r="Y910" s="1"/>
      <c r="Z910" s="7"/>
    </row>
    <row r="911" spans="1:26">
      <c r="A911" s="42"/>
      <c r="B911" s="42"/>
      <c r="C911" s="43"/>
      <c r="J911" s="41"/>
      <c r="S911" s="1"/>
      <c r="W911" s="1"/>
      <c r="X911" s="1"/>
      <c r="Y911" s="1"/>
      <c r="Z911" s="7"/>
    </row>
    <row r="912" spans="1:26">
      <c r="A912" s="42"/>
      <c r="B912" s="42"/>
      <c r="C912" s="43"/>
      <c r="J912" s="41"/>
      <c r="S912" s="1"/>
      <c r="W912" s="1"/>
      <c r="X912" s="1"/>
      <c r="Y912" s="1"/>
      <c r="Z912" s="7"/>
    </row>
    <row r="913" spans="1:26">
      <c r="A913" s="42"/>
      <c r="B913" s="42"/>
      <c r="C913" s="43"/>
      <c r="J913" s="41"/>
      <c r="S913" s="1"/>
      <c r="W913" s="1"/>
      <c r="X913" s="1"/>
      <c r="Y913" s="1"/>
      <c r="Z913" s="7"/>
    </row>
    <row r="914" spans="1:26">
      <c r="A914" s="42"/>
      <c r="B914" s="42"/>
      <c r="C914" s="43"/>
      <c r="J914" s="41"/>
      <c r="S914" s="1"/>
      <c r="W914" s="1"/>
      <c r="X914" s="1"/>
      <c r="Y914" s="1"/>
      <c r="Z914" s="7"/>
    </row>
    <row r="915" spans="1:26">
      <c r="A915" s="42"/>
      <c r="B915" s="42"/>
      <c r="C915" s="43"/>
      <c r="J915" s="41"/>
      <c r="S915" s="1"/>
      <c r="W915" s="1"/>
      <c r="X915" s="1"/>
      <c r="Y915" s="1"/>
      <c r="Z915" s="7"/>
    </row>
    <row r="916" spans="1:26">
      <c r="A916" s="42"/>
      <c r="B916" s="42"/>
      <c r="C916" s="43"/>
      <c r="J916" s="41"/>
      <c r="S916" s="1"/>
      <c r="W916" s="1"/>
      <c r="X916" s="1"/>
      <c r="Y916" s="1"/>
      <c r="Z916" s="7"/>
    </row>
    <row r="917" spans="1:26">
      <c r="A917" s="42"/>
      <c r="B917" s="42"/>
      <c r="C917" s="43"/>
      <c r="J917" s="41"/>
      <c r="S917" s="1"/>
      <c r="W917" s="1"/>
      <c r="X917" s="1"/>
      <c r="Y917" s="1"/>
      <c r="Z917" s="7"/>
    </row>
    <row r="918" spans="1:26">
      <c r="A918" s="42"/>
      <c r="B918" s="42"/>
      <c r="C918" s="43"/>
      <c r="J918" s="41"/>
      <c r="S918" s="1"/>
      <c r="W918" s="1"/>
      <c r="X918" s="1"/>
      <c r="Y918" s="1"/>
      <c r="Z918" s="7"/>
    </row>
    <row r="919" spans="1:26">
      <c r="A919" s="42"/>
      <c r="B919" s="42"/>
      <c r="C919" s="43"/>
      <c r="J919" s="41"/>
      <c r="S919" s="1"/>
      <c r="W919" s="1"/>
      <c r="X919" s="1"/>
      <c r="Y919" s="1"/>
      <c r="Z919" s="7"/>
    </row>
    <row r="920" spans="1:26">
      <c r="A920" s="42"/>
      <c r="B920" s="42"/>
      <c r="C920" s="43"/>
      <c r="J920" s="41"/>
      <c r="S920" s="1"/>
      <c r="W920" s="1"/>
      <c r="X920" s="1"/>
      <c r="Y920" s="1"/>
      <c r="Z920" s="7"/>
    </row>
    <row r="921" spans="1:26">
      <c r="A921" s="42"/>
      <c r="B921" s="42"/>
      <c r="C921" s="43"/>
      <c r="J921" s="41"/>
      <c r="S921" s="1"/>
      <c r="W921" s="1"/>
      <c r="X921" s="1"/>
      <c r="Y921" s="1"/>
      <c r="Z921" s="7"/>
    </row>
    <row r="922" spans="1:26">
      <c r="A922" s="42"/>
      <c r="B922" s="42"/>
      <c r="C922" s="43"/>
      <c r="J922" s="41"/>
      <c r="S922" s="1"/>
      <c r="W922" s="1"/>
      <c r="X922" s="1"/>
      <c r="Y922" s="1"/>
      <c r="Z922" s="7"/>
    </row>
    <row r="923" spans="1:26">
      <c r="A923" s="42"/>
      <c r="B923" s="42"/>
      <c r="C923" s="43"/>
      <c r="J923" s="41"/>
      <c r="S923" s="1"/>
      <c r="W923" s="1"/>
      <c r="X923" s="1"/>
      <c r="Y923" s="1"/>
      <c r="Z923" s="7"/>
    </row>
    <row r="924" spans="1:26">
      <c r="A924" s="42"/>
      <c r="B924" s="42"/>
      <c r="C924" s="43"/>
      <c r="J924" s="41"/>
      <c r="S924" s="1"/>
      <c r="W924" s="1"/>
      <c r="X924" s="1"/>
      <c r="Y924" s="1"/>
      <c r="Z924" s="7"/>
    </row>
    <row r="925" spans="1:26">
      <c r="A925" s="42"/>
      <c r="B925" s="42"/>
      <c r="C925" s="43"/>
      <c r="J925" s="41"/>
      <c r="S925" s="1"/>
      <c r="W925" s="1"/>
      <c r="X925" s="1"/>
      <c r="Y925" s="1"/>
      <c r="Z925" s="7"/>
    </row>
    <row r="926" spans="1:26">
      <c r="A926" s="42"/>
      <c r="B926" s="42"/>
      <c r="C926" s="43"/>
      <c r="J926" s="41"/>
      <c r="S926" s="1"/>
      <c r="W926" s="1"/>
      <c r="X926" s="1"/>
      <c r="Y926" s="1"/>
      <c r="Z926" s="7"/>
    </row>
    <row r="927" spans="1:26">
      <c r="A927" s="42"/>
      <c r="B927" s="42"/>
      <c r="C927" s="43"/>
      <c r="J927" s="41"/>
      <c r="S927" s="1"/>
      <c r="W927" s="1"/>
      <c r="X927" s="1"/>
      <c r="Y927" s="1"/>
      <c r="Z927" s="7"/>
    </row>
    <row r="928" spans="1:26">
      <c r="A928" s="42"/>
      <c r="B928" s="42"/>
      <c r="C928" s="43"/>
      <c r="J928" s="41"/>
      <c r="S928" s="1"/>
      <c r="W928" s="1"/>
      <c r="X928" s="1"/>
      <c r="Y928" s="1"/>
      <c r="Z928" s="7"/>
    </row>
    <row r="929" spans="1:26">
      <c r="A929" s="42"/>
      <c r="B929" s="42"/>
      <c r="C929" s="43"/>
      <c r="J929" s="41"/>
      <c r="S929" s="1"/>
      <c r="W929" s="1"/>
      <c r="X929" s="1"/>
      <c r="Y929" s="1"/>
      <c r="Z929" s="7"/>
    </row>
    <row r="930" spans="1:26">
      <c r="A930" s="42"/>
      <c r="B930" s="42"/>
      <c r="C930" s="43"/>
      <c r="J930" s="41"/>
      <c r="S930" s="1"/>
      <c r="W930" s="1"/>
      <c r="X930" s="1"/>
      <c r="Y930" s="1"/>
      <c r="Z930" s="7"/>
    </row>
    <row r="931" spans="1:26">
      <c r="A931" s="42"/>
      <c r="B931" s="42"/>
      <c r="C931" s="43"/>
      <c r="J931" s="41"/>
      <c r="S931" s="1"/>
      <c r="W931" s="1"/>
      <c r="X931" s="1"/>
      <c r="Y931" s="1"/>
      <c r="Z931" s="7"/>
    </row>
    <row r="932" spans="1:26">
      <c r="A932" s="42"/>
      <c r="B932" s="42"/>
      <c r="C932" s="43"/>
      <c r="J932" s="41"/>
      <c r="S932" s="1"/>
      <c r="W932" s="1"/>
      <c r="X932" s="1"/>
      <c r="Y932" s="1"/>
      <c r="Z932" s="7"/>
    </row>
    <row r="933" spans="1:26">
      <c r="A933" s="42"/>
      <c r="B933" s="42"/>
      <c r="C933" s="43"/>
      <c r="J933" s="41"/>
      <c r="S933" s="1"/>
      <c r="W933" s="1"/>
      <c r="X933" s="1"/>
      <c r="Y933" s="1"/>
      <c r="Z933" s="7"/>
    </row>
    <row r="934" spans="1:26">
      <c r="A934" s="42"/>
      <c r="B934" s="42"/>
      <c r="C934" s="43"/>
      <c r="J934" s="41"/>
      <c r="S934" s="1"/>
      <c r="W934" s="1"/>
      <c r="X934" s="1"/>
      <c r="Y934" s="1"/>
      <c r="Z934" s="7"/>
    </row>
    <row r="935" spans="1:26">
      <c r="A935" s="42"/>
      <c r="B935" s="42"/>
      <c r="C935" s="43"/>
      <c r="J935" s="41"/>
      <c r="S935" s="1"/>
      <c r="W935" s="1"/>
      <c r="X935" s="1"/>
      <c r="Y935" s="1"/>
      <c r="Z935" s="7"/>
    </row>
    <row r="936" spans="1:26">
      <c r="A936" s="42"/>
      <c r="B936" s="42"/>
      <c r="C936" s="43"/>
      <c r="J936" s="41"/>
      <c r="S936" s="1"/>
      <c r="W936" s="1"/>
      <c r="X936" s="1"/>
      <c r="Y936" s="1"/>
      <c r="Z936" s="7"/>
    </row>
    <row r="937" spans="1:26">
      <c r="A937" s="42"/>
      <c r="B937" s="42"/>
      <c r="C937" s="43"/>
      <c r="J937" s="41"/>
      <c r="S937" s="1"/>
      <c r="W937" s="1"/>
      <c r="X937" s="1"/>
      <c r="Y937" s="1"/>
      <c r="Z937" s="7"/>
    </row>
    <row r="938" spans="1:26">
      <c r="A938" s="42"/>
      <c r="B938" s="42"/>
      <c r="C938" s="43"/>
      <c r="J938" s="41"/>
      <c r="S938" s="1"/>
      <c r="W938" s="1"/>
      <c r="X938" s="1"/>
      <c r="Y938" s="1"/>
      <c r="Z938" s="7"/>
    </row>
    <row r="939" spans="1:26">
      <c r="A939" s="42"/>
      <c r="B939" s="42"/>
      <c r="C939" s="43"/>
      <c r="J939" s="41"/>
      <c r="S939" s="1"/>
      <c r="W939" s="1"/>
      <c r="X939" s="1"/>
      <c r="Y939" s="1"/>
      <c r="Z939" s="7"/>
    </row>
    <row r="940" spans="1:26">
      <c r="A940" s="42"/>
      <c r="B940" s="42"/>
      <c r="C940" s="43"/>
      <c r="J940" s="41"/>
      <c r="S940" s="1"/>
      <c r="W940" s="1"/>
      <c r="X940" s="1"/>
      <c r="Y940" s="1"/>
      <c r="Z940" s="7"/>
    </row>
    <row r="941" spans="1:26">
      <c r="A941" s="42"/>
      <c r="B941" s="42"/>
      <c r="C941" s="43"/>
      <c r="J941" s="41"/>
      <c r="S941" s="1"/>
      <c r="W941" s="1"/>
      <c r="X941" s="1"/>
      <c r="Y941" s="1"/>
      <c r="Z941" s="7"/>
    </row>
    <row r="942" spans="1:26">
      <c r="A942" s="42"/>
      <c r="B942" s="42"/>
      <c r="C942" s="43"/>
      <c r="J942" s="41"/>
      <c r="S942" s="1"/>
      <c r="W942" s="1"/>
      <c r="X942" s="1"/>
      <c r="Y942" s="1"/>
      <c r="Z942" s="7"/>
    </row>
    <row r="943" spans="1:26">
      <c r="A943" s="42"/>
      <c r="B943" s="42"/>
      <c r="C943" s="43"/>
      <c r="J943" s="41"/>
      <c r="S943" s="1"/>
      <c r="W943" s="1"/>
      <c r="X943" s="1"/>
      <c r="Y943" s="1"/>
      <c r="Z943" s="7"/>
    </row>
    <row r="944" spans="1:26">
      <c r="A944" s="42"/>
      <c r="B944" s="42"/>
      <c r="C944" s="43"/>
      <c r="J944" s="41"/>
      <c r="S944" s="1"/>
      <c r="W944" s="1"/>
      <c r="X944" s="1"/>
      <c r="Y944" s="1"/>
      <c r="Z944" s="7"/>
    </row>
    <row r="945" spans="1:26">
      <c r="A945" s="42"/>
      <c r="B945" s="42"/>
      <c r="C945" s="43"/>
      <c r="J945" s="41"/>
      <c r="S945" s="1"/>
      <c r="W945" s="1"/>
      <c r="X945" s="1"/>
      <c r="Y945" s="1"/>
      <c r="Z945" s="7"/>
    </row>
    <row r="946" spans="1:26">
      <c r="A946" s="42"/>
      <c r="B946" s="42"/>
      <c r="C946" s="43"/>
      <c r="J946" s="41"/>
      <c r="S946" s="1"/>
      <c r="W946" s="1"/>
      <c r="X946" s="1"/>
      <c r="Y946" s="1"/>
      <c r="Z946" s="7"/>
    </row>
    <row r="947" spans="1:26">
      <c r="A947" s="42"/>
      <c r="B947" s="42"/>
      <c r="C947" s="43"/>
      <c r="J947" s="41"/>
      <c r="S947" s="1"/>
      <c r="W947" s="1"/>
      <c r="X947" s="1"/>
      <c r="Y947" s="1"/>
      <c r="Z947" s="7"/>
    </row>
    <row r="948" spans="1:26">
      <c r="A948" s="42"/>
      <c r="B948" s="42"/>
      <c r="C948" s="43"/>
      <c r="J948" s="41"/>
      <c r="S948" s="1"/>
      <c r="W948" s="1"/>
      <c r="X948" s="1"/>
      <c r="Y948" s="1"/>
      <c r="Z948" s="7"/>
    </row>
    <row r="949" spans="1:26">
      <c r="A949" s="42"/>
      <c r="B949" s="42"/>
      <c r="C949" s="43"/>
      <c r="J949" s="41"/>
      <c r="S949" s="1"/>
      <c r="W949" s="1"/>
      <c r="X949" s="1"/>
      <c r="Y949" s="1"/>
      <c r="Z949" s="7"/>
    </row>
    <row r="950" spans="1:26">
      <c r="A950" s="42"/>
      <c r="B950" s="42"/>
      <c r="C950" s="43"/>
      <c r="J950" s="41"/>
      <c r="S950" s="1"/>
      <c r="W950" s="1"/>
      <c r="X950" s="1"/>
      <c r="Y950" s="1"/>
      <c r="Z950" s="7"/>
    </row>
    <row r="951" spans="1:26">
      <c r="A951" s="42"/>
      <c r="B951" s="42"/>
      <c r="C951" s="43"/>
      <c r="J951" s="41"/>
      <c r="S951" s="1"/>
      <c r="W951" s="1"/>
      <c r="X951" s="1"/>
      <c r="Y951" s="1"/>
      <c r="Z951" s="7"/>
    </row>
    <row r="952" spans="1:26">
      <c r="A952" s="42"/>
      <c r="B952" s="42"/>
      <c r="C952" s="43"/>
      <c r="J952" s="41"/>
      <c r="S952" s="1"/>
      <c r="W952" s="1"/>
      <c r="X952" s="1"/>
      <c r="Y952" s="1"/>
      <c r="Z952" s="7"/>
    </row>
    <row r="953" spans="1:26">
      <c r="A953" s="42"/>
      <c r="B953" s="42"/>
      <c r="C953" s="43"/>
      <c r="J953" s="41"/>
      <c r="S953" s="1"/>
      <c r="W953" s="1"/>
      <c r="X953" s="1"/>
      <c r="Y953" s="1"/>
      <c r="Z953" s="7"/>
    </row>
    <row r="954" spans="1:26">
      <c r="A954" s="42"/>
      <c r="B954" s="42"/>
      <c r="C954" s="43"/>
      <c r="J954" s="41"/>
      <c r="S954" s="1"/>
      <c r="W954" s="1"/>
      <c r="X954" s="1"/>
      <c r="Y954" s="1"/>
      <c r="Z954" s="7"/>
    </row>
    <row r="955" spans="1:26">
      <c r="A955" s="42"/>
      <c r="B955" s="42"/>
      <c r="C955" s="43"/>
      <c r="J955" s="41"/>
      <c r="S955" s="1"/>
      <c r="W955" s="1"/>
      <c r="X955" s="1"/>
      <c r="Y955" s="1"/>
      <c r="Z955" s="7"/>
    </row>
    <row r="956" spans="1:26">
      <c r="A956" s="42"/>
      <c r="B956" s="42"/>
      <c r="C956" s="43"/>
      <c r="J956" s="41"/>
      <c r="S956" s="1"/>
      <c r="W956" s="1"/>
      <c r="X956" s="1"/>
      <c r="Y956" s="1"/>
      <c r="Z956" s="7"/>
    </row>
    <row r="957" spans="1:26">
      <c r="A957" s="42"/>
      <c r="B957" s="42"/>
      <c r="C957" s="43"/>
      <c r="J957" s="41"/>
      <c r="S957" s="1"/>
      <c r="W957" s="1"/>
      <c r="X957" s="1"/>
      <c r="Y957" s="1"/>
      <c r="Z957" s="7"/>
    </row>
    <row r="958" spans="1:26">
      <c r="A958" s="42"/>
      <c r="B958" s="42"/>
      <c r="C958" s="43"/>
      <c r="J958" s="41"/>
      <c r="S958" s="1"/>
      <c r="W958" s="1"/>
      <c r="X958" s="1"/>
      <c r="Y958" s="1"/>
      <c r="Z958" s="7"/>
    </row>
    <row r="959" spans="1:26">
      <c r="A959" s="42"/>
      <c r="B959" s="42"/>
      <c r="C959" s="43"/>
      <c r="J959" s="41"/>
      <c r="S959" s="1"/>
      <c r="W959" s="1"/>
      <c r="X959" s="1"/>
      <c r="Y959" s="1"/>
      <c r="Z959" s="7"/>
    </row>
    <row r="960" spans="1:26">
      <c r="A960" s="42"/>
      <c r="B960" s="42"/>
      <c r="C960" s="43"/>
      <c r="J960" s="41"/>
      <c r="S960" s="1"/>
      <c r="W960" s="1"/>
      <c r="X960" s="1"/>
      <c r="Y960" s="1"/>
      <c r="Z960" s="7"/>
    </row>
    <row r="961" spans="1:26">
      <c r="A961" s="42"/>
      <c r="B961" s="42"/>
      <c r="C961" s="43"/>
      <c r="J961" s="41"/>
      <c r="S961" s="1"/>
      <c r="W961" s="1"/>
      <c r="X961" s="1"/>
      <c r="Y961" s="1"/>
      <c r="Z961" s="7"/>
    </row>
    <row r="962" spans="1:26">
      <c r="A962" s="42"/>
      <c r="B962" s="42"/>
      <c r="C962" s="43"/>
      <c r="J962" s="41"/>
      <c r="S962" s="1"/>
      <c r="W962" s="1"/>
      <c r="X962" s="1"/>
      <c r="Y962" s="1"/>
      <c r="Z962" s="7"/>
    </row>
    <row r="963" spans="1:26">
      <c r="A963" s="42"/>
      <c r="B963" s="42"/>
      <c r="C963" s="43"/>
      <c r="J963" s="41"/>
      <c r="S963" s="1"/>
      <c r="W963" s="1"/>
      <c r="X963" s="1"/>
      <c r="Y963" s="1"/>
      <c r="Z963" s="7"/>
    </row>
    <row r="964" spans="1:26">
      <c r="A964" s="42"/>
      <c r="B964" s="42"/>
      <c r="C964" s="43"/>
      <c r="J964" s="41"/>
      <c r="S964" s="1"/>
      <c r="W964" s="1"/>
      <c r="X964" s="1"/>
      <c r="Y964" s="1"/>
      <c r="Z964" s="7"/>
    </row>
    <row r="965" spans="1:26">
      <c r="A965" s="42"/>
      <c r="B965" s="42"/>
      <c r="C965" s="43"/>
      <c r="J965" s="41"/>
      <c r="S965" s="1"/>
      <c r="W965" s="1"/>
      <c r="X965" s="1"/>
      <c r="Y965" s="1"/>
      <c r="Z965" s="7"/>
    </row>
    <row r="966" spans="1:26">
      <c r="A966" s="42"/>
      <c r="B966" s="42"/>
      <c r="C966" s="43"/>
      <c r="J966" s="41"/>
      <c r="S966" s="1"/>
      <c r="W966" s="1"/>
      <c r="X966" s="1"/>
      <c r="Y966" s="1"/>
      <c r="Z966" s="7"/>
    </row>
    <row r="967" spans="1:26">
      <c r="A967" s="42"/>
      <c r="B967" s="42"/>
      <c r="C967" s="43"/>
      <c r="J967" s="41"/>
      <c r="S967" s="1"/>
      <c r="W967" s="1"/>
      <c r="X967" s="1"/>
      <c r="Y967" s="1"/>
      <c r="Z967" s="7"/>
    </row>
    <row r="968" spans="1:26">
      <c r="A968" s="42"/>
      <c r="B968" s="42"/>
      <c r="C968" s="43"/>
      <c r="J968" s="41"/>
      <c r="S968" s="1"/>
      <c r="W968" s="1"/>
      <c r="X968" s="1"/>
      <c r="Y968" s="1"/>
      <c r="Z968" s="7"/>
    </row>
    <row r="969" spans="1:26">
      <c r="A969" s="42"/>
      <c r="B969" s="42"/>
      <c r="C969" s="43"/>
      <c r="J969" s="41"/>
      <c r="S969" s="1"/>
      <c r="W969" s="1"/>
      <c r="X969" s="1"/>
      <c r="Y969" s="1"/>
      <c r="Z969" s="7"/>
    </row>
    <row r="970" spans="1:26">
      <c r="A970" s="42"/>
      <c r="B970" s="42"/>
      <c r="C970" s="43"/>
      <c r="J970" s="41"/>
      <c r="S970" s="1"/>
      <c r="W970" s="1"/>
      <c r="X970" s="1"/>
      <c r="Y970" s="1"/>
      <c r="Z970" s="7"/>
    </row>
    <row r="971" spans="1:26">
      <c r="A971" s="42"/>
      <c r="B971" s="42"/>
      <c r="C971" s="43"/>
      <c r="J971" s="41"/>
      <c r="S971" s="1"/>
      <c r="W971" s="1"/>
      <c r="X971" s="1"/>
      <c r="Y971" s="1"/>
      <c r="Z971" s="7"/>
    </row>
    <row r="972" spans="1:26">
      <c r="A972" s="42"/>
      <c r="B972" s="42"/>
      <c r="C972" s="43"/>
      <c r="J972" s="41"/>
      <c r="S972" s="1"/>
      <c r="W972" s="1"/>
      <c r="X972" s="1"/>
      <c r="Y972" s="1"/>
      <c r="Z972" s="7"/>
    </row>
    <row r="973" spans="1:26">
      <c r="A973" s="42"/>
      <c r="B973" s="42"/>
      <c r="C973" s="43"/>
      <c r="J973" s="41"/>
      <c r="S973" s="1"/>
      <c r="W973" s="1"/>
      <c r="X973" s="1"/>
      <c r="Y973" s="1"/>
      <c r="Z973" s="7"/>
    </row>
    <row r="974" spans="1:26">
      <c r="A974" s="42"/>
      <c r="B974" s="42"/>
      <c r="C974" s="43"/>
      <c r="J974" s="41"/>
      <c r="S974" s="1"/>
      <c r="W974" s="1"/>
      <c r="X974" s="1"/>
      <c r="Y974" s="1"/>
      <c r="Z974" s="7"/>
    </row>
    <row r="975" spans="1:26">
      <c r="A975" s="42"/>
      <c r="B975" s="42"/>
      <c r="C975" s="43"/>
      <c r="J975" s="41"/>
      <c r="S975" s="1"/>
      <c r="W975" s="1"/>
      <c r="X975" s="1"/>
      <c r="Y975" s="1"/>
      <c r="Z975" s="7"/>
    </row>
    <row r="976" spans="1:26">
      <c r="A976" s="42"/>
      <c r="B976" s="42"/>
      <c r="C976" s="43"/>
      <c r="J976" s="41"/>
      <c r="S976" s="1"/>
      <c r="W976" s="1"/>
      <c r="X976" s="1"/>
      <c r="Y976" s="1"/>
      <c r="Z976" s="7"/>
    </row>
    <row r="977" spans="1:26">
      <c r="A977" s="42"/>
      <c r="B977" s="42"/>
      <c r="C977" s="43"/>
      <c r="J977" s="41"/>
      <c r="S977" s="1"/>
      <c r="W977" s="1"/>
      <c r="X977" s="1"/>
      <c r="Y977" s="1"/>
      <c r="Z977" s="7"/>
    </row>
    <row r="978" spans="1:26">
      <c r="A978" s="42"/>
      <c r="B978" s="42"/>
      <c r="C978" s="43"/>
      <c r="J978" s="41"/>
      <c r="S978" s="1"/>
      <c r="W978" s="1"/>
      <c r="X978" s="1"/>
      <c r="Y978" s="1"/>
      <c r="Z978" s="7"/>
    </row>
    <row r="979" spans="1:26">
      <c r="A979" s="42"/>
      <c r="B979" s="42"/>
      <c r="C979" s="43"/>
      <c r="J979" s="41"/>
      <c r="S979" s="1"/>
      <c r="W979" s="1"/>
      <c r="X979" s="1"/>
      <c r="Y979" s="1"/>
      <c r="Z979" s="7"/>
    </row>
    <row r="980" spans="1:26">
      <c r="A980" s="42"/>
      <c r="B980" s="42"/>
      <c r="C980" s="43"/>
      <c r="J980" s="41"/>
      <c r="S980" s="1"/>
      <c r="W980" s="1"/>
      <c r="X980" s="1"/>
      <c r="Y980" s="1"/>
      <c r="Z980" s="7"/>
    </row>
    <row r="981" spans="1:26">
      <c r="A981" s="42"/>
      <c r="B981" s="42"/>
      <c r="C981" s="43"/>
      <c r="J981" s="41"/>
      <c r="S981" s="1"/>
      <c r="W981" s="1"/>
      <c r="X981" s="1"/>
      <c r="Y981" s="1"/>
      <c r="Z981" s="7"/>
    </row>
    <row r="982" spans="1:26">
      <c r="A982" s="42"/>
      <c r="B982" s="42"/>
      <c r="C982" s="43"/>
      <c r="J982" s="41"/>
      <c r="S982" s="1"/>
      <c r="W982" s="1"/>
      <c r="X982" s="1"/>
      <c r="Y982" s="1"/>
      <c r="Z982" s="7"/>
    </row>
    <row r="983" spans="1:26">
      <c r="A983" s="42"/>
      <c r="B983" s="42"/>
      <c r="C983" s="43"/>
      <c r="J983" s="41"/>
      <c r="S983" s="1"/>
      <c r="W983" s="1"/>
      <c r="X983" s="1"/>
      <c r="Y983" s="1"/>
      <c r="Z983" s="7"/>
    </row>
    <row r="984" spans="1:26">
      <c r="A984" s="42"/>
      <c r="B984" s="42"/>
      <c r="C984" s="43"/>
      <c r="J984" s="41"/>
      <c r="S984" s="1"/>
      <c r="W984" s="1"/>
      <c r="X984" s="1"/>
      <c r="Y984" s="1"/>
      <c r="Z984" s="7"/>
    </row>
    <row r="985" spans="1:26">
      <c r="A985" s="42"/>
      <c r="B985" s="42"/>
      <c r="C985" s="43"/>
      <c r="J985" s="41"/>
      <c r="S985" s="1"/>
      <c r="W985" s="1"/>
      <c r="X985" s="1"/>
      <c r="Y985" s="1"/>
      <c r="Z985" s="7"/>
    </row>
    <row r="986" spans="1:26">
      <c r="A986" s="42"/>
      <c r="B986" s="42"/>
      <c r="C986" s="43"/>
      <c r="J986" s="41"/>
      <c r="S986" s="1"/>
      <c r="W986" s="1"/>
      <c r="X986" s="1"/>
      <c r="Y986" s="1"/>
      <c r="Z986" s="7"/>
    </row>
    <row r="987" spans="1:26">
      <c r="A987" s="42"/>
      <c r="B987" s="42"/>
      <c r="C987" s="43"/>
      <c r="J987" s="41"/>
      <c r="S987" s="1"/>
      <c r="W987" s="1"/>
      <c r="X987" s="1"/>
      <c r="Y987" s="1"/>
      <c r="Z987" s="7"/>
    </row>
    <row r="988" spans="1:26">
      <c r="A988" s="42"/>
      <c r="B988" s="42"/>
      <c r="C988" s="43"/>
      <c r="J988" s="41"/>
      <c r="S988" s="1"/>
      <c r="W988" s="1"/>
      <c r="X988" s="1"/>
      <c r="Y988" s="1"/>
      <c r="Z988" s="7"/>
    </row>
    <row r="989" spans="1:26">
      <c r="A989" s="42"/>
      <c r="B989" s="42"/>
      <c r="C989" s="43"/>
      <c r="J989" s="41"/>
      <c r="S989" s="1"/>
      <c r="W989" s="1"/>
      <c r="X989" s="1"/>
      <c r="Y989" s="1"/>
      <c r="Z989" s="7"/>
    </row>
    <row r="990" spans="1:26">
      <c r="A990" s="42"/>
      <c r="B990" s="42"/>
      <c r="C990" s="43"/>
      <c r="J990" s="41"/>
      <c r="S990" s="1"/>
      <c r="W990" s="1"/>
      <c r="X990" s="1"/>
      <c r="Y990" s="1"/>
      <c r="Z990" s="7"/>
    </row>
    <row r="991" spans="1:26">
      <c r="A991" s="42"/>
      <c r="B991" s="42"/>
      <c r="C991" s="43"/>
      <c r="J991" s="41"/>
      <c r="S991" s="1"/>
      <c r="W991" s="1"/>
      <c r="X991" s="1"/>
      <c r="Y991" s="1"/>
      <c r="Z991" s="7"/>
    </row>
    <row r="992" spans="1:26">
      <c r="A992" s="42"/>
      <c r="B992" s="42"/>
      <c r="C992" s="43"/>
      <c r="J992" s="41"/>
      <c r="S992" s="1"/>
      <c r="W992" s="1"/>
      <c r="X992" s="1"/>
      <c r="Y992" s="1"/>
      <c r="Z992" s="7"/>
    </row>
    <row r="993" spans="1:26">
      <c r="A993" s="42"/>
      <c r="B993" s="42"/>
      <c r="C993" s="43"/>
      <c r="J993" s="41"/>
      <c r="L993" s="36"/>
      <c r="S993" s="1"/>
      <c r="W993" s="1"/>
      <c r="X993" s="1"/>
      <c r="Y993" s="1"/>
      <c r="Z993" s="7"/>
    </row>
    <row r="994" spans="1:26">
      <c r="A994" s="42"/>
      <c r="B994" s="42"/>
      <c r="C994" s="43"/>
      <c r="J994" s="41"/>
      <c r="S994" s="1"/>
      <c r="W994" s="1"/>
      <c r="X994" s="1"/>
      <c r="Y994" s="1"/>
      <c r="Z994" s="7"/>
    </row>
    <row r="995" spans="1:26">
      <c r="A995" s="42"/>
      <c r="B995" s="42"/>
      <c r="C995" s="43"/>
      <c r="J995" s="41"/>
      <c r="S995" s="1"/>
      <c r="W995" s="1"/>
      <c r="X995" s="1"/>
      <c r="Y995" s="1"/>
      <c r="Z995" s="7"/>
    </row>
    <row r="996" spans="1:26">
      <c r="A996" s="42"/>
      <c r="B996" s="42"/>
      <c r="C996" s="43"/>
      <c r="J996" s="41"/>
      <c r="S996" s="1"/>
      <c r="W996" s="1"/>
      <c r="X996" s="1"/>
      <c r="Y996" s="1"/>
      <c r="Z996" s="7"/>
    </row>
    <row r="997" spans="1:26">
      <c r="A997" s="42"/>
      <c r="B997" s="42"/>
      <c r="C997" s="43"/>
      <c r="J997" s="41"/>
      <c r="S997" s="1"/>
      <c r="W997" s="1"/>
      <c r="X997" s="1"/>
      <c r="Y997" s="1"/>
      <c r="Z997" s="7"/>
    </row>
    <row r="998" spans="1:26">
      <c r="A998" s="42"/>
      <c r="B998" s="42"/>
      <c r="C998" s="43"/>
      <c r="J998" s="41"/>
      <c r="S998" s="1"/>
      <c r="W998" s="1"/>
      <c r="X998" s="1"/>
      <c r="Y998" s="1"/>
      <c r="Z998" s="7"/>
    </row>
    <row r="999" spans="1:26">
      <c r="A999" s="42"/>
      <c r="B999" s="42"/>
      <c r="C999" s="43"/>
      <c r="J999" s="41"/>
      <c r="S999" s="1"/>
      <c r="W999" s="1"/>
      <c r="X999" s="1"/>
      <c r="Y999" s="1"/>
      <c r="Z999" s="7"/>
    </row>
    <row r="1000" spans="1:26">
      <c r="A1000" s="42"/>
      <c r="B1000" s="42"/>
      <c r="C1000" s="43"/>
      <c r="J1000" s="41"/>
      <c r="S1000" s="1"/>
      <c r="W1000" s="1"/>
      <c r="X1000" s="1"/>
      <c r="Y1000" s="1"/>
      <c r="Z1000" s="7"/>
    </row>
    <row r="1001" spans="1:26">
      <c r="A1001" s="42"/>
      <c r="B1001" s="42"/>
      <c r="C1001" s="43"/>
      <c r="J1001" s="41"/>
      <c r="S1001" s="1"/>
      <c r="W1001" s="1"/>
      <c r="X1001" s="1"/>
      <c r="Y1001" s="1"/>
      <c r="Z1001" s="7"/>
    </row>
    <row r="1002" spans="1:26">
      <c r="A1002" s="42"/>
      <c r="B1002" s="42"/>
      <c r="C1002" s="43"/>
      <c r="J1002" s="41"/>
      <c r="S1002" s="1"/>
      <c r="W1002" s="1"/>
      <c r="X1002" s="1"/>
      <c r="Y1002" s="1"/>
      <c r="Z1002" s="7"/>
    </row>
    <row r="1003" spans="1:26">
      <c r="A1003" s="42"/>
      <c r="B1003" s="42"/>
      <c r="C1003" s="43"/>
      <c r="J1003" s="41"/>
      <c r="S1003" s="1"/>
      <c r="W1003" s="1"/>
      <c r="X1003" s="1"/>
      <c r="Y1003" s="1"/>
      <c r="Z1003" s="7"/>
    </row>
    <row r="1004" spans="1:26">
      <c r="A1004" s="42"/>
      <c r="B1004" s="42"/>
      <c r="C1004" s="43"/>
      <c r="J1004" s="41"/>
      <c r="S1004" s="1"/>
      <c r="W1004" s="1"/>
      <c r="X1004" s="1"/>
      <c r="Y1004" s="1"/>
      <c r="Z1004" s="7"/>
    </row>
    <row r="1005" spans="1:26">
      <c r="A1005" s="42"/>
      <c r="B1005" s="42"/>
      <c r="C1005" s="43"/>
      <c r="J1005" s="41"/>
      <c r="S1005" s="1"/>
      <c r="W1005" s="1"/>
      <c r="X1005" s="1"/>
      <c r="Y1005" s="1"/>
      <c r="Z1005" s="7"/>
    </row>
    <row r="1006" spans="1:26">
      <c r="A1006" s="42"/>
      <c r="B1006" s="42"/>
      <c r="C1006" s="43"/>
      <c r="J1006" s="41"/>
      <c r="S1006" s="1"/>
      <c r="W1006" s="1"/>
      <c r="X1006" s="1"/>
      <c r="Y1006" s="1"/>
      <c r="Z1006" s="7"/>
    </row>
    <row r="1007" spans="1:26">
      <c r="A1007" s="42"/>
      <c r="B1007" s="42"/>
      <c r="C1007" s="43"/>
      <c r="J1007" s="41"/>
      <c r="S1007" s="1"/>
      <c r="W1007" s="1"/>
      <c r="X1007" s="1"/>
      <c r="Y1007" s="1"/>
      <c r="Z1007" s="7"/>
    </row>
    <row r="1008" spans="1:26">
      <c r="A1008" s="42"/>
      <c r="B1008" s="42"/>
      <c r="C1008" s="43"/>
      <c r="J1008" s="41"/>
      <c r="S1008" s="1"/>
      <c r="W1008" s="1"/>
      <c r="X1008" s="1"/>
      <c r="Y1008" s="1"/>
      <c r="Z1008" s="7"/>
    </row>
    <row r="1009" spans="1:26">
      <c r="A1009" s="42"/>
      <c r="B1009" s="42"/>
      <c r="C1009" s="43"/>
      <c r="J1009" s="41"/>
      <c r="S1009" s="1"/>
      <c r="W1009" s="1"/>
      <c r="X1009" s="1"/>
      <c r="Y1009" s="1"/>
      <c r="Z1009" s="7"/>
    </row>
    <row r="1010" spans="1:26">
      <c r="A1010" s="42"/>
      <c r="B1010" s="42"/>
      <c r="C1010" s="43"/>
      <c r="J1010" s="41"/>
      <c r="S1010" s="1"/>
      <c r="W1010" s="1"/>
      <c r="X1010" s="1"/>
      <c r="Y1010" s="1"/>
      <c r="Z1010" s="7"/>
    </row>
    <row r="1011" spans="1:26">
      <c r="A1011" s="42"/>
      <c r="B1011" s="42"/>
      <c r="C1011" s="43"/>
      <c r="J1011" s="41"/>
      <c r="S1011" s="1"/>
      <c r="W1011" s="1"/>
      <c r="X1011" s="1"/>
      <c r="Y1011" s="1"/>
      <c r="Z1011" s="7"/>
    </row>
    <row r="1012" spans="1:26">
      <c r="A1012" s="42"/>
      <c r="B1012" s="42"/>
      <c r="C1012" s="43"/>
      <c r="J1012" s="41"/>
      <c r="S1012" s="1"/>
      <c r="W1012" s="1"/>
      <c r="X1012" s="1"/>
      <c r="Y1012" s="1"/>
      <c r="Z1012" s="7"/>
    </row>
    <row r="1013" spans="1:26">
      <c r="A1013" s="42"/>
      <c r="B1013" s="42"/>
      <c r="C1013" s="43"/>
      <c r="J1013" s="41"/>
      <c r="S1013" s="1"/>
      <c r="W1013" s="1"/>
      <c r="X1013" s="1"/>
      <c r="Y1013" s="1"/>
      <c r="Z1013" s="7"/>
    </row>
    <row r="1014" spans="1:26">
      <c r="A1014" s="42"/>
      <c r="B1014" s="42"/>
      <c r="C1014" s="43"/>
      <c r="J1014" s="41"/>
      <c r="S1014" s="1"/>
      <c r="W1014" s="1"/>
      <c r="X1014" s="1"/>
      <c r="Y1014" s="1"/>
      <c r="Z1014" s="7"/>
    </row>
    <row r="1015" spans="1:26">
      <c r="A1015" s="42"/>
      <c r="B1015" s="42"/>
      <c r="C1015" s="43"/>
      <c r="J1015" s="41"/>
      <c r="S1015" s="1"/>
      <c r="W1015" s="1"/>
      <c r="X1015" s="1"/>
      <c r="Y1015" s="1"/>
      <c r="Z1015" s="7"/>
    </row>
    <row r="1016" spans="1:26">
      <c r="A1016" s="42"/>
      <c r="B1016" s="42"/>
      <c r="C1016" s="43"/>
      <c r="J1016" s="41"/>
      <c r="S1016" s="1"/>
      <c r="W1016" s="1"/>
      <c r="X1016" s="1"/>
      <c r="Y1016" s="1"/>
      <c r="Z1016" s="7"/>
    </row>
    <row r="1017" spans="1:26">
      <c r="A1017" s="42"/>
      <c r="B1017" s="42"/>
      <c r="C1017" s="43"/>
      <c r="J1017" s="41"/>
      <c r="S1017" s="1"/>
      <c r="W1017" s="1"/>
      <c r="X1017" s="1"/>
      <c r="Y1017" s="1"/>
      <c r="Z1017" s="7"/>
    </row>
    <row r="1018" spans="1:26">
      <c r="A1018" s="42"/>
      <c r="B1018" s="42"/>
      <c r="C1018" s="43"/>
      <c r="J1018" s="41"/>
      <c r="S1018" s="1"/>
      <c r="W1018" s="1"/>
      <c r="X1018" s="1"/>
      <c r="Y1018" s="1"/>
      <c r="Z1018" s="7"/>
    </row>
    <row r="1019" spans="1:26">
      <c r="A1019" s="42"/>
      <c r="B1019" s="42"/>
      <c r="C1019" s="43"/>
      <c r="J1019" s="41"/>
      <c r="S1019" s="1"/>
      <c r="W1019" s="1"/>
      <c r="X1019" s="1"/>
      <c r="Y1019" s="1"/>
      <c r="Z1019" s="7"/>
    </row>
    <row r="1020" spans="1:26">
      <c r="A1020" s="42"/>
      <c r="B1020" s="42"/>
      <c r="C1020" s="43"/>
      <c r="J1020" s="41"/>
      <c r="S1020" s="1"/>
      <c r="W1020" s="1"/>
      <c r="X1020" s="1"/>
      <c r="Y1020" s="1"/>
      <c r="Z1020" s="7"/>
    </row>
    <row r="1021" spans="1:26">
      <c r="A1021" s="42"/>
      <c r="B1021" s="42"/>
      <c r="C1021" s="43"/>
      <c r="J1021" s="41"/>
      <c r="S1021" s="1"/>
      <c r="W1021" s="1"/>
      <c r="X1021" s="1"/>
      <c r="Y1021" s="1"/>
      <c r="Z1021" s="7"/>
    </row>
    <row r="1022" spans="1:26">
      <c r="A1022" s="42"/>
      <c r="B1022" s="42"/>
      <c r="C1022" s="43"/>
      <c r="J1022" s="41"/>
      <c r="S1022" s="1"/>
      <c r="W1022" s="1"/>
      <c r="X1022" s="1"/>
      <c r="Y1022" s="1"/>
      <c r="Z1022" s="7"/>
    </row>
    <row r="1023" spans="1:26">
      <c r="A1023" s="42"/>
      <c r="B1023" s="42"/>
      <c r="C1023" s="43"/>
      <c r="J1023" s="41"/>
      <c r="S1023" s="1"/>
      <c r="W1023" s="1"/>
      <c r="X1023" s="1"/>
      <c r="Y1023" s="1"/>
      <c r="Z1023" s="7"/>
    </row>
    <row r="1024" spans="1:26">
      <c r="A1024" s="42"/>
      <c r="B1024" s="42"/>
      <c r="C1024" s="43"/>
      <c r="J1024" s="41"/>
      <c r="S1024" s="1"/>
      <c r="W1024" s="1"/>
      <c r="X1024" s="1"/>
      <c r="Y1024" s="1"/>
      <c r="Z1024" s="7"/>
    </row>
    <row r="1025" spans="1:26">
      <c r="A1025" s="42"/>
      <c r="B1025" s="42"/>
      <c r="C1025" s="43"/>
      <c r="J1025" s="41"/>
      <c r="S1025" s="1"/>
      <c r="W1025" s="1"/>
      <c r="X1025" s="1"/>
      <c r="Y1025" s="1"/>
      <c r="Z1025" s="7"/>
    </row>
    <row r="1026" spans="1:26">
      <c r="A1026" s="42"/>
      <c r="B1026" s="42"/>
      <c r="C1026" s="43"/>
      <c r="J1026" s="41"/>
      <c r="S1026" s="1"/>
      <c r="W1026" s="1"/>
      <c r="X1026" s="1"/>
      <c r="Y1026" s="1"/>
      <c r="Z1026" s="7"/>
    </row>
    <row r="1027" spans="1:26">
      <c r="A1027" s="42"/>
      <c r="B1027" s="42"/>
      <c r="C1027" s="43"/>
      <c r="J1027" s="41"/>
      <c r="S1027" s="1"/>
      <c r="W1027" s="1"/>
      <c r="X1027" s="1"/>
      <c r="Y1027" s="1"/>
      <c r="Z1027" s="7"/>
    </row>
    <row r="1028" spans="1:26">
      <c r="A1028" s="42"/>
      <c r="B1028" s="42"/>
      <c r="C1028" s="43"/>
      <c r="J1028" s="41"/>
      <c r="S1028" s="1"/>
      <c r="W1028" s="1"/>
      <c r="X1028" s="1"/>
      <c r="Y1028" s="1"/>
      <c r="Z1028" s="7"/>
    </row>
    <row r="1029" spans="1:26">
      <c r="A1029" s="42"/>
      <c r="B1029" s="42"/>
      <c r="C1029" s="43"/>
      <c r="J1029" s="41"/>
      <c r="S1029" s="1"/>
      <c r="W1029" s="1"/>
      <c r="X1029" s="1"/>
      <c r="Y1029" s="1"/>
      <c r="Z1029" s="7"/>
    </row>
    <row r="1030" spans="1:26">
      <c r="A1030" s="42"/>
      <c r="B1030" s="42"/>
      <c r="C1030" s="43"/>
      <c r="J1030" s="41"/>
      <c r="S1030" s="1"/>
      <c r="W1030" s="1"/>
      <c r="X1030" s="1"/>
      <c r="Y1030" s="1"/>
      <c r="Z1030" s="7"/>
    </row>
    <row r="1031" spans="1:26">
      <c r="A1031" s="42"/>
      <c r="B1031" s="42"/>
      <c r="C1031" s="43"/>
      <c r="J1031" s="41"/>
      <c r="S1031" s="1"/>
      <c r="W1031" s="1"/>
      <c r="X1031" s="1"/>
      <c r="Y1031" s="1"/>
      <c r="Z1031" s="7"/>
    </row>
    <row r="1032" spans="1:26">
      <c r="A1032" s="42"/>
      <c r="B1032" s="42"/>
      <c r="C1032" s="43"/>
      <c r="J1032" s="41"/>
      <c r="S1032" s="1"/>
      <c r="W1032" s="1"/>
      <c r="X1032" s="1"/>
      <c r="Y1032" s="1"/>
      <c r="Z1032" s="7"/>
    </row>
    <row r="1033" spans="1:26">
      <c r="A1033" s="42"/>
      <c r="B1033" s="42"/>
      <c r="C1033" s="43"/>
      <c r="J1033" s="41"/>
      <c r="S1033" s="1"/>
      <c r="W1033" s="1"/>
      <c r="X1033" s="1"/>
      <c r="Y1033" s="1"/>
      <c r="Z1033" s="7"/>
    </row>
    <row r="1034" spans="1:26">
      <c r="A1034" s="42"/>
      <c r="B1034" s="42"/>
      <c r="C1034" s="43"/>
      <c r="J1034" s="41"/>
      <c r="S1034" s="1"/>
      <c r="W1034" s="1"/>
      <c r="X1034" s="1"/>
      <c r="Y1034" s="1"/>
      <c r="Z1034" s="7"/>
    </row>
    <row r="1035" spans="1:26">
      <c r="A1035" s="42"/>
      <c r="B1035" s="42"/>
      <c r="C1035" s="43"/>
      <c r="J1035" s="41"/>
      <c r="S1035" s="1"/>
      <c r="W1035" s="1"/>
      <c r="X1035" s="1"/>
      <c r="Y1035" s="1"/>
      <c r="Z1035" s="7"/>
    </row>
    <row r="1036" spans="1:26">
      <c r="A1036" s="42"/>
      <c r="B1036" s="42"/>
      <c r="C1036" s="43"/>
      <c r="J1036" s="41"/>
      <c r="S1036" s="1"/>
      <c r="W1036" s="1"/>
      <c r="X1036" s="1"/>
      <c r="Y1036" s="1"/>
      <c r="Z1036" s="7"/>
    </row>
    <row r="1037" spans="1:26">
      <c r="A1037" s="42"/>
      <c r="B1037" s="42"/>
      <c r="C1037" s="43"/>
      <c r="J1037" s="41"/>
      <c r="S1037" s="1"/>
      <c r="W1037" s="1"/>
      <c r="X1037" s="1"/>
      <c r="Y1037" s="1"/>
      <c r="Z1037" s="7"/>
    </row>
    <row r="1038" spans="1:26">
      <c r="A1038" s="42"/>
      <c r="B1038" s="42"/>
      <c r="C1038" s="43"/>
      <c r="J1038" s="41"/>
      <c r="S1038" s="1"/>
      <c r="W1038" s="1"/>
      <c r="X1038" s="1"/>
      <c r="Y1038" s="1"/>
      <c r="Z1038" s="7"/>
    </row>
    <row r="1039" spans="1:26">
      <c r="A1039" s="42"/>
      <c r="B1039" s="42"/>
      <c r="C1039" s="43"/>
      <c r="J1039" s="41"/>
      <c r="S1039" s="1"/>
      <c r="W1039" s="1"/>
      <c r="X1039" s="1"/>
      <c r="Y1039" s="1"/>
      <c r="Z1039" s="7"/>
    </row>
    <row r="1040" spans="1:26">
      <c r="A1040" s="42"/>
      <c r="B1040" s="42"/>
      <c r="C1040" s="43"/>
      <c r="J1040" s="41"/>
      <c r="S1040" s="1"/>
      <c r="W1040" s="1"/>
      <c r="X1040" s="1"/>
      <c r="Y1040" s="1"/>
      <c r="Z1040" s="7"/>
    </row>
    <row r="1041" spans="1:26">
      <c r="A1041" s="42"/>
      <c r="B1041" s="42"/>
      <c r="C1041" s="43"/>
      <c r="J1041" s="41"/>
      <c r="S1041" s="1"/>
      <c r="W1041" s="1"/>
      <c r="X1041" s="1"/>
      <c r="Y1041" s="1"/>
      <c r="Z1041" s="7"/>
    </row>
    <row r="1042" spans="1:26">
      <c r="A1042" s="42"/>
      <c r="B1042" s="42"/>
      <c r="C1042" s="43"/>
      <c r="J1042" s="41"/>
      <c r="S1042" s="1"/>
      <c r="W1042" s="1"/>
      <c r="X1042" s="1"/>
      <c r="Y1042" s="1"/>
      <c r="Z1042" s="7"/>
    </row>
    <row r="1043" spans="1:26">
      <c r="A1043" s="42"/>
      <c r="B1043" s="42"/>
      <c r="C1043" s="43"/>
      <c r="J1043" s="41"/>
      <c r="S1043" s="1"/>
      <c r="W1043" s="1"/>
      <c r="X1043" s="1"/>
      <c r="Y1043" s="1"/>
      <c r="Z1043" s="7"/>
    </row>
    <row r="1044" spans="1:26">
      <c r="A1044" s="42"/>
      <c r="B1044" s="42"/>
      <c r="C1044" s="43"/>
      <c r="J1044" s="41"/>
      <c r="S1044" s="1"/>
      <c r="W1044" s="1"/>
      <c r="X1044" s="1"/>
      <c r="Y1044" s="1"/>
      <c r="Z1044" s="7"/>
    </row>
    <row r="1045" spans="1:26">
      <c r="A1045" s="42"/>
      <c r="B1045" s="42"/>
      <c r="C1045" s="43"/>
      <c r="J1045" s="41"/>
      <c r="S1045" s="1"/>
      <c r="W1045" s="1"/>
      <c r="X1045" s="1"/>
      <c r="Y1045" s="1"/>
      <c r="Z1045" s="7"/>
    </row>
    <row r="1046" spans="1:26">
      <c r="A1046" s="42"/>
      <c r="B1046" s="42"/>
      <c r="C1046" s="43"/>
      <c r="J1046" s="41"/>
      <c r="S1046" s="1"/>
      <c r="W1046" s="1"/>
      <c r="X1046" s="1"/>
      <c r="Y1046" s="1"/>
      <c r="Z1046" s="7"/>
    </row>
    <row r="1047" spans="1:26">
      <c r="A1047" s="42"/>
      <c r="B1047" s="42"/>
      <c r="C1047" s="43"/>
      <c r="J1047" s="41"/>
      <c r="S1047" s="1"/>
      <c r="W1047" s="1"/>
      <c r="X1047" s="1"/>
      <c r="Y1047" s="1"/>
      <c r="Z1047" s="7"/>
    </row>
    <row r="1048" spans="1:26">
      <c r="A1048" s="42"/>
      <c r="B1048" s="42"/>
      <c r="C1048" s="43"/>
      <c r="J1048" s="41"/>
      <c r="S1048" s="1"/>
      <c r="W1048" s="1"/>
      <c r="X1048" s="1"/>
      <c r="Y1048" s="1"/>
      <c r="Z1048" s="7"/>
    </row>
    <row r="1049" spans="1:26">
      <c r="A1049" s="42"/>
      <c r="B1049" s="42"/>
      <c r="C1049" s="43"/>
      <c r="J1049" s="41"/>
      <c r="S1049" s="1"/>
      <c r="W1049" s="1"/>
      <c r="X1049" s="1"/>
      <c r="Y1049" s="1"/>
      <c r="Z1049" s="7"/>
    </row>
    <row r="1050" spans="1:26">
      <c r="A1050" s="42"/>
      <c r="B1050" s="42"/>
      <c r="C1050" s="43"/>
      <c r="J1050" s="41"/>
      <c r="S1050" s="1"/>
      <c r="W1050" s="1"/>
      <c r="X1050" s="1"/>
      <c r="Y1050" s="1"/>
      <c r="Z1050" s="7"/>
    </row>
    <row r="1051" spans="1:26">
      <c r="A1051" s="42"/>
      <c r="B1051" s="42"/>
      <c r="C1051" s="43"/>
      <c r="J1051" s="41"/>
      <c r="S1051" s="1"/>
      <c r="W1051" s="1"/>
      <c r="X1051" s="1"/>
      <c r="Y1051" s="1"/>
      <c r="Z1051" s="7"/>
    </row>
    <row r="1052" spans="1:26">
      <c r="A1052" s="42"/>
      <c r="B1052" s="42"/>
      <c r="C1052" s="43"/>
      <c r="J1052" s="41"/>
      <c r="S1052" s="1"/>
      <c r="W1052" s="1"/>
      <c r="X1052" s="1"/>
      <c r="Y1052" s="1"/>
      <c r="Z1052" s="7"/>
    </row>
    <row r="1053" spans="1:26">
      <c r="A1053" s="42"/>
      <c r="B1053" s="42"/>
      <c r="C1053" s="43"/>
      <c r="J1053" s="41"/>
      <c r="S1053" s="1"/>
      <c r="W1053" s="1"/>
      <c r="X1053" s="1"/>
      <c r="Y1053" s="1"/>
      <c r="Z1053" s="7"/>
    </row>
    <row r="1054" spans="1:26">
      <c r="A1054" s="42"/>
      <c r="B1054" s="42"/>
      <c r="C1054" s="43"/>
      <c r="J1054" s="41"/>
      <c r="S1054" s="1"/>
      <c r="W1054" s="1"/>
      <c r="X1054" s="1"/>
      <c r="Y1054" s="1"/>
      <c r="Z1054" s="7"/>
    </row>
    <row r="1055" spans="1:26">
      <c r="A1055" s="42"/>
      <c r="B1055" s="42"/>
      <c r="C1055" s="43"/>
      <c r="J1055" s="41"/>
      <c r="S1055" s="1"/>
      <c r="W1055" s="1"/>
      <c r="X1055" s="1"/>
      <c r="Y1055" s="1"/>
      <c r="Z1055" s="7"/>
    </row>
    <row r="1056" spans="1:26">
      <c r="A1056" s="42"/>
      <c r="B1056" s="42"/>
      <c r="C1056" s="43"/>
      <c r="J1056" s="41"/>
      <c r="S1056" s="1"/>
      <c r="W1056" s="1"/>
      <c r="X1056" s="1"/>
      <c r="Y1056" s="1"/>
      <c r="Z1056" s="7"/>
    </row>
    <row r="1057" spans="1:26">
      <c r="A1057" s="42"/>
      <c r="B1057" s="42"/>
      <c r="C1057" s="43"/>
      <c r="J1057" s="41"/>
      <c r="S1057" s="1"/>
      <c r="W1057" s="1"/>
      <c r="X1057" s="1"/>
      <c r="Y1057" s="1"/>
      <c r="Z1057" s="7"/>
    </row>
    <row r="1058" spans="1:26">
      <c r="A1058" s="42"/>
      <c r="B1058" s="42"/>
      <c r="C1058" s="43"/>
      <c r="J1058" s="41"/>
      <c r="S1058" s="1"/>
      <c r="W1058" s="1"/>
      <c r="X1058" s="1"/>
      <c r="Y1058" s="1"/>
      <c r="Z1058" s="7"/>
    </row>
    <row r="1059" spans="1:26">
      <c r="A1059" s="42"/>
      <c r="B1059" s="42"/>
      <c r="C1059" s="43"/>
      <c r="J1059" s="41"/>
      <c r="S1059" s="1"/>
      <c r="W1059" s="1"/>
      <c r="X1059" s="1"/>
      <c r="Y1059" s="1"/>
      <c r="Z1059" s="7"/>
    </row>
    <row r="1060" spans="1:26">
      <c r="A1060" s="42"/>
      <c r="B1060" s="42"/>
      <c r="C1060" s="43"/>
      <c r="J1060" s="41"/>
      <c r="S1060" s="1"/>
      <c r="W1060" s="1"/>
      <c r="X1060" s="1"/>
      <c r="Y1060" s="1"/>
      <c r="Z1060" s="7"/>
    </row>
    <row r="1061" spans="1:26">
      <c r="A1061" s="42"/>
      <c r="B1061" s="42"/>
      <c r="C1061" s="43"/>
      <c r="J1061" s="41"/>
      <c r="S1061" s="1"/>
      <c r="W1061" s="1"/>
      <c r="X1061" s="1"/>
      <c r="Y1061" s="1"/>
      <c r="Z1061" s="7"/>
    </row>
    <row r="1062" spans="1:26">
      <c r="A1062" s="42"/>
      <c r="B1062" s="42"/>
      <c r="C1062" s="43"/>
      <c r="J1062" s="41"/>
      <c r="S1062" s="1"/>
      <c r="W1062" s="1"/>
      <c r="X1062" s="1"/>
      <c r="Y1062" s="1"/>
      <c r="Z1062" s="7"/>
    </row>
    <row r="1063" spans="1:26">
      <c r="A1063" s="42"/>
      <c r="B1063" s="42"/>
      <c r="C1063" s="43"/>
      <c r="J1063" s="41"/>
      <c r="S1063" s="1"/>
      <c r="W1063" s="1"/>
      <c r="X1063" s="1"/>
      <c r="Y1063" s="1"/>
      <c r="Z1063" s="7"/>
    </row>
    <row r="1064" spans="1:26">
      <c r="A1064" s="42"/>
      <c r="B1064" s="42"/>
      <c r="C1064" s="43"/>
      <c r="J1064" s="41"/>
      <c r="S1064" s="1"/>
      <c r="W1064" s="1"/>
      <c r="X1064" s="1"/>
      <c r="Y1064" s="1"/>
      <c r="Z1064" s="7"/>
    </row>
    <row r="1065" spans="1:26">
      <c r="A1065" s="42"/>
      <c r="B1065" s="42"/>
      <c r="C1065" s="43"/>
      <c r="J1065" s="41"/>
      <c r="S1065" s="1"/>
      <c r="W1065" s="1"/>
      <c r="X1065" s="1"/>
      <c r="Y1065" s="1"/>
      <c r="Z1065" s="7"/>
    </row>
    <row r="1066" spans="1:26">
      <c r="A1066" s="42"/>
      <c r="B1066" s="42"/>
      <c r="C1066" s="43"/>
      <c r="J1066" s="41"/>
      <c r="S1066" s="1"/>
      <c r="W1066" s="1"/>
      <c r="X1066" s="1"/>
      <c r="Y1066" s="1"/>
      <c r="Z1066" s="7"/>
    </row>
    <row r="1067" spans="1:26">
      <c r="A1067" s="42"/>
      <c r="B1067" s="42"/>
      <c r="C1067" s="43"/>
      <c r="J1067" s="41"/>
      <c r="S1067" s="1"/>
      <c r="W1067" s="1"/>
      <c r="X1067" s="1"/>
      <c r="Y1067" s="1"/>
      <c r="Z1067" s="7"/>
    </row>
    <row r="1068" spans="1:26">
      <c r="A1068" s="42"/>
      <c r="B1068" s="42"/>
      <c r="C1068" s="43"/>
      <c r="J1068" s="41"/>
      <c r="S1068" s="1"/>
      <c r="W1068" s="1"/>
      <c r="X1068" s="1"/>
      <c r="Y1068" s="1"/>
      <c r="Z1068" s="7"/>
    </row>
    <row r="1069" spans="1:26">
      <c r="A1069" s="42"/>
      <c r="B1069" s="42"/>
      <c r="C1069" s="43"/>
      <c r="J1069" s="41"/>
      <c r="S1069" s="1"/>
      <c r="W1069" s="1"/>
      <c r="X1069" s="1"/>
      <c r="Y1069" s="1"/>
      <c r="Z1069" s="7"/>
    </row>
    <row r="1070" spans="1:26">
      <c r="A1070" s="42"/>
      <c r="B1070" s="42"/>
      <c r="C1070" s="43"/>
      <c r="J1070" s="41"/>
      <c r="S1070" s="1"/>
      <c r="W1070" s="1"/>
      <c r="X1070" s="1"/>
      <c r="Y1070" s="1"/>
      <c r="Z1070" s="7"/>
    </row>
    <row r="1071" spans="1:26">
      <c r="A1071" s="42"/>
      <c r="B1071" s="42"/>
      <c r="C1071" s="43"/>
      <c r="J1071" s="41"/>
      <c r="S1071" s="1"/>
      <c r="W1071" s="1"/>
      <c r="X1071" s="1"/>
      <c r="Y1071" s="1"/>
      <c r="Z1071" s="7"/>
    </row>
    <row r="1072" spans="1:26">
      <c r="A1072" s="42"/>
      <c r="B1072" s="42"/>
      <c r="C1072" s="43"/>
      <c r="J1072" s="41"/>
      <c r="S1072" s="1"/>
      <c r="W1072" s="1"/>
      <c r="X1072" s="1"/>
      <c r="Y1072" s="1"/>
      <c r="Z1072" s="7"/>
    </row>
    <row r="1073" spans="1:26">
      <c r="A1073" s="42"/>
      <c r="B1073" s="42"/>
      <c r="C1073" s="43"/>
      <c r="J1073" s="41"/>
      <c r="S1073" s="1"/>
      <c r="W1073" s="1"/>
      <c r="X1073" s="1"/>
      <c r="Y1073" s="1"/>
      <c r="Z1073" s="7"/>
    </row>
    <row r="1074" spans="1:26">
      <c r="A1074" s="42"/>
      <c r="B1074" s="42"/>
      <c r="C1074" s="43"/>
      <c r="J1074" s="41"/>
      <c r="S1074" s="1"/>
      <c r="W1074" s="1"/>
      <c r="X1074" s="1"/>
      <c r="Y1074" s="1"/>
      <c r="Z1074" s="7"/>
    </row>
    <row r="1075" spans="1:26">
      <c r="A1075" s="42"/>
      <c r="B1075" s="42"/>
      <c r="C1075" s="43"/>
      <c r="J1075" s="41"/>
      <c r="S1075" s="1"/>
      <c r="W1075" s="1"/>
      <c r="X1075" s="1"/>
      <c r="Y1075" s="1"/>
      <c r="Z1075" s="7"/>
    </row>
    <row r="1076" spans="1:26">
      <c r="A1076" s="42"/>
      <c r="B1076" s="42"/>
      <c r="C1076" s="43"/>
      <c r="J1076" s="41"/>
      <c r="S1076" s="1"/>
      <c r="W1076" s="1"/>
      <c r="X1076" s="1"/>
      <c r="Y1076" s="1"/>
      <c r="Z1076" s="7"/>
    </row>
    <row r="1077" spans="1:26">
      <c r="A1077" s="42"/>
      <c r="B1077" s="42"/>
      <c r="C1077" s="43"/>
      <c r="J1077" s="41"/>
      <c r="S1077" s="1"/>
      <c r="W1077" s="1"/>
      <c r="X1077" s="1"/>
      <c r="Y1077" s="1"/>
      <c r="Z1077" s="7"/>
    </row>
    <row r="1078" spans="1:26">
      <c r="A1078" s="42"/>
      <c r="B1078" s="42"/>
      <c r="C1078" s="43"/>
      <c r="J1078" s="41"/>
      <c r="S1078" s="1"/>
      <c r="W1078" s="1"/>
      <c r="X1078" s="1"/>
      <c r="Y1078" s="1"/>
      <c r="Z1078" s="7"/>
    </row>
    <row r="1079" spans="1:26">
      <c r="A1079" s="42"/>
      <c r="B1079" s="42"/>
      <c r="C1079" s="43"/>
      <c r="J1079" s="41"/>
      <c r="S1079" s="1"/>
      <c r="W1079" s="1"/>
      <c r="X1079" s="1"/>
      <c r="Y1079" s="1"/>
      <c r="Z1079" s="7"/>
    </row>
    <row r="1080" spans="1:26">
      <c r="A1080" s="42"/>
      <c r="B1080" s="42"/>
      <c r="C1080" s="43"/>
      <c r="J1080" s="41"/>
      <c r="S1080" s="1"/>
      <c r="W1080" s="1"/>
      <c r="X1080" s="1"/>
      <c r="Y1080" s="1"/>
      <c r="Z1080" s="7"/>
    </row>
    <row r="1081" spans="1:26">
      <c r="A1081" s="42"/>
      <c r="B1081" s="42"/>
      <c r="C1081" s="43"/>
      <c r="J1081" s="41"/>
      <c r="S1081" s="1"/>
      <c r="W1081" s="1"/>
      <c r="X1081" s="1"/>
      <c r="Y1081" s="1"/>
      <c r="Z1081" s="7"/>
    </row>
    <row r="1082" spans="1:26">
      <c r="A1082" s="42"/>
      <c r="B1082" s="42"/>
      <c r="C1082" s="43"/>
      <c r="J1082" s="41"/>
      <c r="S1082" s="1"/>
      <c r="W1082" s="1"/>
      <c r="X1082" s="1"/>
      <c r="Y1082" s="1"/>
      <c r="Z1082" s="7"/>
    </row>
    <row r="1083" spans="1:26">
      <c r="A1083" s="42"/>
      <c r="B1083" s="42"/>
      <c r="C1083" s="43"/>
      <c r="J1083" s="41"/>
      <c r="S1083" s="1"/>
      <c r="W1083" s="1"/>
      <c r="X1083" s="1"/>
      <c r="Y1083" s="1"/>
      <c r="Z1083" s="7"/>
    </row>
    <row r="1084" spans="1:26">
      <c r="A1084" s="42"/>
      <c r="B1084" s="42"/>
      <c r="C1084" s="43"/>
      <c r="J1084" s="41"/>
      <c r="S1084" s="1"/>
      <c r="W1084" s="1"/>
      <c r="X1084" s="1"/>
      <c r="Y1084" s="1"/>
      <c r="Z1084" s="7"/>
    </row>
    <row r="1085" spans="1:26">
      <c r="A1085" s="42"/>
      <c r="B1085" s="42"/>
      <c r="C1085" s="43"/>
      <c r="J1085" s="41"/>
      <c r="S1085" s="1"/>
      <c r="W1085" s="1"/>
      <c r="X1085" s="1"/>
      <c r="Y1085" s="1"/>
      <c r="Z1085" s="7"/>
    </row>
    <row r="1086" spans="1:26">
      <c r="A1086" s="42"/>
      <c r="B1086" s="42"/>
      <c r="C1086" s="43"/>
      <c r="J1086" s="41"/>
      <c r="S1086" s="1"/>
      <c r="W1086" s="1"/>
      <c r="X1086" s="1"/>
      <c r="Y1086" s="1"/>
      <c r="Z1086" s="7"/>
    </row>
    <row r="1087" spans="1:26">
      <c r="A1087" s="42"/>
      <c r="B1087" s="42"/>
      <c r="C1087" s="43"/>
      <c r="J1087" s="41"/>
      <c r="S1087" s="1"/>
      <c r="W1087" s="1"/>
      <c r="X1087" s="1"/>
      <c r="Y1087" s="1"/>
      <c r="Z1087" s="7"/>
    </row>
    <row r="1088" spans="1:26">
      <c r="A1088" s="42"/>
      <c r="B1088" s="42"/>
      <c r="C1088" s="43"/>
      <c r="J1088" s="41"/>
      <c r="S1088" s="1"/>
      <c r="W1088" s="1"/>
      <c r="X1088" s="1"/>
      <c r="Y1088" s="1"/>
      <c r="Z1088" s="7"/>
    </row>
    <row r="1089" spans="1:26">
      <c r="A1089" s="42"/>
      <c r="B1089" s="42"/>
      <c r="C1089" s="43"/>
      <c r="J1089" s="41"/>
      <c r="S1089" s="1"/>
      <c r="W1089" s="1"/>
      <c r="X1089" s="1"/>
      <c r="Y1089" s="1"/>
      <c r="Z1089" s="7"/>
    </row>
    <row r="1090" spans="1:26">
      <c r="A1090" s="42"/>
      <c r="B1090" s="42"/>
      <c r="C1090" s="43"/>
      <c r="J1090" s="41"/>
      <c r="S1090" s="1"/>
      <c r="W1090" s="1"/>
      <c r="X1090" s="1"/>
      <c r="Y1090" s="1"/>
      <c r="Z1090" s="7"/>
    </row>
    <row r="1091" spans="1:26">
      <c r="A1091" s="42"/>
      <c r="B1091" s="42"/>
      <c r="C1091" s="43"/>
      <c r="J1091" s="41"/>
      <c r="S1091" s="1"/>
      <c r="W1091" s="1"/>
      <c r="X1091" s="1"/>
      <c r="Y1091" s="1"/>
      <c r="Z1091" s="7"/>
    </row>
    <row r="1092" spans="1:26">
      <c r="A1092" s="42"/>
      <c r="B1092" s="42"/>
      <c r="C1092" s="43"/>
      <c r="J1092" s="41"/>
      <c r="S1092" s="1"/>
      <c r="W1092" s="1"/>
      <c r="X1092" s="1"/>
      <c r="Y1092" s="1"/>
      <c r="Z1092" s="7"/>
    </row>
    <row r="1093" spans="1:26">
      <c r="A1093" s="42"/>
      <c r="B1093" s="42"/>
      <c r="C1093" s="43"/>
      <c r="J1093" s="41"/>
      <c r="S1093" s="1"/>
      <c r="W1093" s="1"/>
      <c r="X1093" s="1"/>
      <c r="Y1093" s="1"/>
      <c r="Z1093" s="7"/>
    </row>
    <row r="1094" spans="1:26">
      <c r="A1094" s="42"/>
      <c r="B1094" s="42"/>
      <c r="C1094" s="43"/>
      <c r="J1094" s="41"/>
      <c r="S1094" s="1"/>
      <c r="W1094" s="1"/>
      <c r="X1094" s="1"/>
      <c r="Y1094" s="1"/>
      <c r="Z1094" s="7"/>
    </row>
    <row r="1095" spans="1:26">
      <c r="A1095" s="42"/>
      <c r="B1095" s="42"/>
      <c r="C1095" s="43"/>
      <c r="J1095" s="41"/>
      <c r="S1095" s="1"/>
      <c r="W1095" s="1"/>
      <c r="X1095" s="1"/>
      <c r="Y1095" s="1"/>
      <c r="Z1095" s="7"/>
    </row>
    <row r="1096" spans="1:26">
      <c r="A1096" s="42"/>
      <c r="B1096" s="42"/>
      <c r="C1096" s="43"/>
      <c r="J1096" s="41"/>
      <c r="S1096" s="1"/>
      <c r="W1096" s="1"/>
      <c r="X1096" s="1"/>
      <c r="Y1096" s="1"/>
      <c r="Z1096" s="7"/>
    </row>
    <row r="1097" spans="1:26">
      <c r="A1097" s="42"/>
      <c r="B1097" s="42"/>
      <c r="C1097" s="43"/>
      <c r="J1097" s="41"/>
      <c r="S1097" s="1"/>
      <c r="W1097" s="1"/>
      <c r="X1097" s="1"/>
      <c r="Y1097" s="1"/>
      <c r="Z1097" s="7"/>
    </row>
    <row r="1098" spans="1:26">
      <c r="A1098" s="42"/>
      <c r="B1098" s="42"/>
      <c r="C1098" s="43"/>
      <c r="J1098" s="41"/>
      <c r="S1098" s="1"/>
      <c r="W1098" s="1"/>
      <c r="X1098" s="1"/>
      <c r="Y1098" s="1"/>
      <c r="Z1098" s="7"/>
    </row>
    <row r="1099" spans="1:26">
      <c r="A1099" s="42"/>
      <c r="B1099" s="42"/>
      <c r="C1099" s="43"/>
      <c r="J1099" s="41"/>
    </row>
    <row r="1100" spans="1:26">
      <c r="A1100" s="42"/>
      <c r="B1100" s="42"/>
      <c r="C1100" s="43"/>
      <c r="J1100" s="41"/>
    </row>
    <row r="1101" spans="1:26">
      <c r="A1101" s="42"/>
      <c r="B1101" s="42"/>
      <c r="C1101" s="43"/>
      <c r="J1101" s="41"/>
    </row>
    <row r="1102" spans="1:26">
      <c r="A1102" s="42"/>
      <c r="B1102" s="42"/>
      <c r="C1102" s="43"/>
      <c r="J1102" s="41"/>
    </row>
    <row r="1103" spans="1:26">
      <c r="A1103" s="42"/>
      <c r="B1103" s="42"/>
      <c r="C1103" s="43"/>
      <c r="J1103" s="41"/>
    </row>
    <row r="1104" spans="1:26">
      <c r="A1104" s="42"/>
      <c r="B1104" s="42"/>
      <c r="C1104" s="43"/>
      <c r="J1104" s="41"/>
    </row>
    <row r="1105" spans="1:10">
      <c r="A1105" s="42"/>
      <c r="B1105" s="42"/>
      <c r="C1105" s="43"/>
      <c r="J1105" s="41"/>
    </row>
    <row r="1106" spans="1:10">
      <c r="A1106" s="42"/>
      <c r="B1106" s="42"/>
      <c r="C1106" s="43"/>
      <c r="J1106" s="41"/>
    </row>
    <row r="1107" spans="1:10">
      <c r="A1107" s="42"/>
      <c r="B1107" s="42"/>
      <c r="C1107" s="43"/>
      <c r="J1107" s="41"/>
    </row>
    <row r="1108" spans="1:10">
      <c r="A1108" s="42"/>
      <c r="B1108" s="42"/>
      <c r="C1108" s="43"/>
      <c r="J1108" s="41"/>
    </row>
    <row r="1109" spans="1:10">
      <c r="A1109" s="42"/>
      <c r="B1109" s="42"/>
      <c r="C1109" s="43"/>
      <c r="J1109" s="41"/>
    </row>
    <row r="1110" spans="1:10">
      <c r="A1110" s="42"/>
      <c r="B1110" s="42"/>
      <c r="C1110" s="43"/>
      <c r="J1110" s="41"/>
    </row>
    <row r="1111" spans="1:10">
      <c r="A1111" s="42"/>
      <c r="B1111" s="42"/>
      <c r="C1111" s="43"/>
      <c r="J1111" s="41"/>
    </row>
    <row r="1112" spans="1:10">
      <c r="A1112" s="42"/>
      <c r="B1112" s="42"/>
      <c r="C1112" s="43"/>
      <c r="J1112" s="41"/>
    </row>
    <row r="1113" spans="1:10">
      <c r="A1113" s="42"/>
      <c r="B1113" s="42"/>
      <c r="C1113" s="43"/>
      <c r="J1113" s="41"/>
    </row>
    <row r="1114" spans="1:10">
      <c r="A1114" s="42"/>
      <c r="B1114" s="42"/>
      <c r="C1114" s="43"/>
      <c r="J1114" s="41"/>
    </row>
    <row r="1115" spans="1:10">
      <c r="A1115" s="42"/>
      <c r="B1115" s="42"/>
      <c r="C1115" s="43"/>
      <c r="J1115" s="41"/>
    </row>
    <row r="1116" spans="1:10">
      <c r="A1116" s="42"/>
      <c r="B1116" s="42"/>
      <c r="C1116" s="43"/>
      <c r="J1116" s="41"/>
    </row>
    <row r="1117" spans="1:10">
      <c r="A1117" s="42"/>
      <c r="B1117" s="42"/>
      <c r="C1117" s="43"/>
      <c r="J1117" s="41"/>
    </row>
    <row r="1118" spans="1:10">
      <c r="A1118" s="42"/>
      <c r="B1118" s="42"/>
      <c r="C1118" s="43"/>
      <c r="J1118" s="41"/>
    </row>
    <row r="1119" spans="1:10">
      <c r="A1119" s="42"/>
      <c r="B1119" s="42"/>
      <c r="C1119" s="43"/>
      <c r="J1119" s="41"/>
    </row>
    <row r="1120" spans="1:10">
      <c r="A1120" s="42"/>
      <c r="B1120" s="42"/>
      <c r="C1120" s="43"/>
      <c r="J1120" s="41"/>
    </row>
    <row r="1121" spans="1:10">
      <c r="A1121" s="42"/>
      <c r="B1121" s="42"/>
      <c r="C1121" s="43"/>
      <c r="J1121" s="41"/>
    </row>
    <row r="1122" spans="1:10">
      <c r="A1122" s="42"/>
      <c r="B1122" s="42"/>
      <c r="C1122" s="43"/>
      <c r="J1122" s="41"/>
    </row>
    <row r="1123" spans="1:10">
      <c r="A1123" s="42"/>
      <c r="B1123" s="42"/>
      <c r="C1123" s="43"/>
      <c r="J1123" s="41"/>
    </row>
    <row r="1124" spans="1:10">
      <c r="A1124" s="42"/>
      <c r="B1124" s="42"/>
      <c r="C1124" s="43"/>
      <c r="J1124" s="41"/>
    </row>
    <row r="1125" spans="1:10">
      <c r="A1125" s="42"/>
      <c r="B1125" s="42"/>
      <c r="C1125" s="43"/>
      <c r="J1125" s="41"/>
    </row>
    <row r="1126" spans="1:10">
      <c r="A1126" s="42"/>
      <c r="B1126" s="42"/>
      <c r="C1126" s="43"/>
      <c r="J1126" s="41"/>
    </row>
    <row r="1127" spans="1:10">
      <c r="A1127" s="42"/>
      <c r="B1127" s="42"/>
      <c r="C1127" s="43"/>
      <c r="J1127" s="41"/>
    </row>
    <row r="1128" spans="1:10">
      <c r="A1128" s="42"/>
      <c r="B1128" s="42"/>
      <c r="C1128" s="43"/>
      <c r="J1128" s="41"/>
    </row>
    <row r="1129" spans="1:10">
      <c r="A1129" s="42"/>
      <c r="B1129" s="42"/>
      <c r="C1129" s="43"/>
      <c r="J1129" s="41"/>
    </row>
    <row r="1130" spans="1:10">
      <c r="A1130" s="42"/>
      <c r="B1130" s="42"/>
      <c r="C1130" s="43"/>
      <c r="J1130" s="41"/>
    </row>
    <row r="1131" spans="1:10">
      <c r="A1131" s="42"/>
      <c r="B1131" s="42"/>
      <c r="C1131" s="43"/>
      <c r="J1131" s="41"/>
    </row>
    <row r="1132" spans="1:10">
      <c r="A1132" s="42"/>
      <c r="B1132" s="42"/>
      <c r="C1132" s="43"/>
      <c r="J1132" s="41"/>
    </row>
    <row r="1133" spans="1:10">
      <c r="A1133" s="42"/>
      <c r="B1133" s="42"/>
      <c r="C1133" s="43"/>
      <c r="J1133" s="41"/>
    </row>
    <row r="1134" spans="1:10">
      <c r="A1134" s="42"/>
      <c r="B1134" s="42"/>
      <c r="C1134" s="43"/>
      <c r="J1134" s="41"/>
    </row>
    <row r="1135" spans="1:10">
      <c r="A1135" s="42"/>
      <c r="B1135" s="42"/>
      <c r="C1135" s="43"/>
      <c r="J1135" s="41"/>
    </row>
    <row r="1136" spans="1:10">
      <c r="A1136" s="42"/>
      <c r="B1136" s="42"/>
      <c r="C1136" s="43"/>
      <c r="J1136" s="41"/>
    </row>
    <row r="1137" spans="1:10">
      <c r="A1137" s="42"/>
      <c r="B1137" s="42"/>
      <c r="C1137" s="43"/>
      <c r="J1137" s="41"/>
    </row>
    <row r="1138" spans="1:10">
      <c r="A1138" s="42"/>
      <c r="B1138" s="42"/>
      <c r="C1138" s="43"/>
      <c r="J1138" s="41"/>
    </row>
    <row r="1139" spans="1:10">
      <c r="A1139" s="42"/>
      <c r="B1139" s="42"/>
      <c r="C1139" s="43"/>
      <c r="J1139" s="41"/>
    </row>
    <row r="1140" spans="1:10">
      <c r="A1140" s="42"/>
      <c r="B1140" s="42"/>
      <c r="C1140" s="43"/>
      <c r="J1140" s="41"/>
    </row>
    <row r="1141" spans="1:10">
      <c r="A1141" s="42"/>
      <c r="B1141" s="42"/>
      <c r="C1141" s="43"/>
      <c r="J1141" s="41"/>
    </row>
    <row r="1142" spans="1:10">
      <c r="A1142" s="42"/>
      <c r="B1142" s="42"/>
      <c r="C1142" s="43"/>
      <c r="J1142" s="41"/>
    </row>
    <row r="1143" spans="1:10">
      <c r="A1143" s="42"/>
      <c r="B1143" s="42"/>
      <c r="C1143" s="43"/>
      <c r="J1143" s="41"/>
    </row>
    <row r="1144" spans="1:10">
      <c r="A1144" s="42"/>
      <c r="B1144" s="42"/>
      <c r="C1144" s="43"/>
      <c r="J1144" s="41"/>
    </row>
    <row r="1145" spans="1:10">
      <c r="A1145" s="42"/>
      <c r="B1145" s="42"/>
      <c r="C1145" s="43"/>
      <c r="J1145" s="41"/>
    </row>
    <row r="1146" spans="1:10">
      <c r="A1146" s="42"/>
      <c r="B1146" s="42"/>
      <c r="C1146" s="43"/>
      <c r="J1146" s="41"/>
    </row>
    <row r="1147" spans="1:10">
      <c r="A1147" s="42"/>
      <c r="B1147" s="42"/>
      <c r="C1147" s="43"/>
      <c r="J1147" s="41"/>
    </row>
    <row r="1148" spans="1:10">
      <c r="A1148" s="42"/>
      <c r="B1148" s="42"/>
      <c r="C1148" s="43"/>
      <c r="J1148" s="41"/>
    </row>
    <row r="1149" spans="1:10">
      <c r="A1149" s="42"/>
      <c r="B1149" s="42"/>
      <c r="C1149" s="43"/>
      <c r="J1149" s="41"/>
    </row>
    <row r="1150" spans="1:10">
      <c r="A1150" s="42"/>
      <c r="B1150" s="42"/>
      <c r="C1150" s="43"/>
      <c r="J1150" s="41"/>
    </row>
    <row r="1151" spans="1:10">
      <c r="A1151" s="42"/>
      <c r="B1151" s="42"/>
      <c r="C1151" s="43"/>
      <c r="J1151" s="41"/>
    </row>
    <row r="1152" spans="1:10">
      <c r="A1152" s="42"/>
      <c r="B1152" s="42"/>
      <c r="C1152" s="43"/>
      <c r="J1152" s="41"/>
    </row>
    <row r="1153" spans="1:10">
      <c r="A1153" s="42"/>
      <c r="B1153" s="42"/>
      <c r="C1153" s="43"/>
      <c r="J1153" s="41"/>
    </row>
    <row r="1154" spans="1:10">
      <c r="A1154" s="42"/>
      <c r="B1154" s="42"/>
      <c r="C1154" s="43"/>
      <c r="J1154" s="41"/>
    </row>
    <row r="1155" spans="1:10">
      <c r="A1155" s="42"/>
      <c r="B1155" s="42"/>
      <c r="C1155" s="43"/>
      <c r="J1155" s="41"/>
    </row>
    <row r="1156" spans="1:10">
      <c r="A1156" s="42"/>
      <c r="B1156" s="42"/>
      <c r="C1156" s="43"/>
      <c r="J1156" s="41"/>
    </row>
    <row r="1157" spans="1:10">
      <c r="A1157" s="42"/>
      <c r="B1157" s="42"/>
      <c r="C1157" s="43"/>
      <c r="J1157" s="41"/>
    </row>
    <row r="1158" spans="1:10">
      <c r="A1158" s="42"/>
      <c r="B1158" s="42"/>
      <c r="C1158" s="43"/>
      <c r="J1158" s="41"/>
    </row>
    <row r="1159" spans="1:10">
      <c r="A1159" s="42"/>
      <c r="B1159" s="42"/>
      <c r="C1159" s="43"/>
      <c r="J1159" s="41"/>
    </row>
    <row r="1160" spans="1:10">
      <c r="A1160" s="42"/>
      <c r="B1160" s="42"/>
      <c r="C1160" s="43"/>
      <c r="J1160" s="41"/>
    </row>
    <row r="1161" spans="1:10">
      <c r="A1161" s="42"/>
      <c r="B1161" s="42"/>
      <c r="C1161" s="43"/>
      <c r="J1161" s="41"/>
    </row>
    <row r="1162" spans="1:10">
      <c r="A1162" s="42"/>
      <c r="B1162" s="42"/>
      <c r="C1162" s="43"/>
      <c r="J1162" s="41"/>
    </row>
    <row r="1163" spans="1:10">
      <c r="A1163" s="42"/>
      <c r="B1163" s="42"/>
      <c r="C1163" s="43"/>
      <c r="J1163" s="41"/>
    </row>
    <row r="1164" spans="1:10">
      <c r="A1164" s="42"/>
      <c r="B1164" s="42"/>
      <c r="C1164" s="43"/>
      <c r="J1164" s="41"/>
    </row>
    <row r="1165" spans="1:10">
      <c r="A1165" s="42"/>
      <c r="B1165" s="42"/>
      <c r="C1165" s="43"/>
      <c r="J1165" s="41"/>
    </row>
    <row r="1166" spans="1:10">
      <c r="A1166" s="42"/>
      <c r="B1166" s="42"/>
      <c r="C1166" s="43"/>
      <c r="J1166" s="41"/>
    </row>
    <row r="1167" spans="1:10">
      <c r="A1167" s="42"/>
      <c r="B1167" s="42"/>
      <c r="C1167" s="43"/>
      <c r="J1167" s="41"/>
    </row>
    <row r="1168" spans="1:10">
      <c r="A1168" s="42"/>
      <c r="B1168" s="42"/>
      <c r="C1168" s="43"/>
      <c r="J1168" s="41"/>
    </row>
    <row r="1169" spans="1:10">
      <c r="A1169" s="42"/>
      <c r="B1169" s="42"/>
      <c r="C1169" s="43"/>
      <c r="J1169" s="41"/>
    </row>
    <row r="1170" spans="1:10">
      <c r="A1170" s="42"/>
      <c r="B1170" s="42"/>
      <c r="C1170" s="43"/>
      <c r="J1170" s="41"/>
    </row>
    <row r="1171" spans="1:10">
      <c r="A1171" s="42"/>
      <c r="B1171" s="42"/>
      <c r="C1171" s="43"/>
      <c r="J1171" s="41"/>
    </row>
    <row r="1172" spans="1:10">
      <c r="A1172" s="42"/>
      <c r="B1172" s="42"/>
      <c r="C1172" s="43"/>
      <c r="J1172" s="41"/>
    </row>
    <row r="1173" spans="1:10">
      <c r="A1173" s="42"/>
      <c r="B1173" s="42"/>
      <c r="C1173" s="43"/>
      <c r="J1173" s="41"/>
    </row>
    <row r="1174" spans="1:10">
      <c r="A1174" s="42"/>
      <c r="B1174" s="42"/>
      <c r="C1174" s="43"/>
      <c r="J1174" s="41"/>
    </row>
    <row r="1175" spans="1:10">
      <c r="A1175" s="42"/>
      <c r="B1175" s="42"/>
      <c r="C1175" s="43"/>
      <c r="J1175" s="41"/>
    </row>
    <row r="1176" spans="1:10">
      <c r="A1176" s="42"/>
      <c r="B1176" s="42"/>
      <c r="C1176" s="43"/>
      <c r="J1176" s="41"/>
    </row>
    <row r="1177" spans="1:10">
      <c r="A1177" s="42"/>
      <c r="B1177" s="42"/>
      <c r="C1177" s="43"/>
      <c r="J1177" s="41"/>
    </row>
    <row r="1178" spans="1:10">
      <c r="A1178" s="42"/>
      <c r="B1178" s="42"/>
      <c r="C1178" s="43"/>
      <c r="J1178" s="41"/>
    </row>
    <row r="1179" spans="1:10">
      <c r="A1179" s="42"/>
      <c r="B1179" s="42"/>
      <c r="C1179" s="43"/>
      <c r="J1179" s="41"/>
    </row>
    <row r="1180" spans="1:10">
      <c r="A1180" s="42"/>
      <c r="B1180" s="42"/>
      <c r="C1180" s="43"/>
      <c r="J1180" s="41"/>
    </row>
    <row r="1181" spans="1:10">
      <c r="A1181" s="42"/>
      <c r="B1181" s="42"/>
      <c r="C1181" s="43"/>
      <c r="J1181" s="41"/>
    </row>
    <row r="1182" spans="1:10">
      <c r="A1182" s="42"/>
      <c r="B1182" s="42"/>
      <c r="C1182" s="43"/>
      <c r="J1182" s="41"/>
    </row>
    <row r="1183" spans="1:10">
      <c r="A1183" s="42"/>
      <c r="B1183" s="42"/>
      <c r="C1183" s="43"/>
      <c r="J1183" s="41"/>
    </row>
    <row r="1184" spans="1:10">
      <c r="A1184" s="42"/>
      <c r="B1184" s="42"/>
      <c r="C1184" s="43"/>
      <c r="J1184" s="41"/>
    </row>
    <row r="1185" spans="1:10">
      <c r="A1185" s="42"/>
      <c r="B1185" s="42"/>
      <c r="C1185" s="43"/>
      <c r="J1185" s="41"/>
    </row>
    <row r="1186" spans="1:10">
      <c r="A1186" s="42"/>
      <c r="B1186" s="42"/>
      <c r="C1186" s="43"/>
      <c r="J1186" s="41"/>
    </row>
    <row r="1187" spans="1:10">
      <c r="A1187" s="42"/>
      <c r="B1187" s="42"/>
      <c r="C1187" s="43"/>
      <c r="J1187" s="41"/>
    </row>
    <row r="1188" spans="1:10">
      <c r="A1188" s="42"/>
      <c r="B1188" s="42"/>
      <c r="C1188" s="43"/>
      <c r="J1188" s="41"/>
    </row>
    <row r="1189" spans="1:10">
      <c r="A1189" s="42"/>
      <c r="B1189" s="42"/>
      <c r="C1189" s="43"/>
      <c r="J1189" s="41"/>
    </row>
    <row r="1190" spans="1:10">
      <c r="A1190" s="42"/>
      <c r="B1190" s="42"/>
      <c r="C1190" s="43"/>
      <c r="J1190" s="41"/>
    </row>
    <row r="1191" spans="1:10">
      <c r="A1191" s="42"/>
      <c r="B1191" s="42"/>
      <c r="C1191" s="43"/>
      <c r="J1191" s="41"/>
    </row>
    <row r="1192" spans="1:10">
      <c r="A1192" s="42"/>
      <c r="B1192" s="42"/>
      <c r="C1192" s="43"/>
      <c r="J1192" s="41"/>
    </row>
    <row r="1193" spans="1:10">
      <c r="A1193" s="42"/>
      <c r="B1193" s="42"/>
      <c r="C1193" s="43"/>
      <c r="J1193" s="41"/>
    </row>
    <row r="1194" spans="1:10">
      <c r="A1194" s="42"/>
      <c r="B1194" s="42"/>
      <c r="C1194" s="43"/>
      <c r="J1194" s="41"/>
    </row>
    <row r="1195" spans="1:10">
      <c r="A1195" s="42"/>
      <c r="B1195" s="42"/>
      <c r="C1195" s="43"/>
      <c r="J1195" s="41"/>
    </row>
    <row r="1196" spans="1:10">
      <c r="A1196" s="42"/>
      <c r="B1196" s="42"/>
      <c r="C1196" s="43"/>
      <c r="J1196" s="41"/>
    </row>
    <row r="1197" spans="1:10">
      <c r="A1197" s="42"/>
      <c r="B1197" s="42"/>
      <c r="C1197" s="43"/>
      <c r="J1197" s="41"/>
    </row>
    <row r="1198" spans="1:10">
      <c r="A1198" s="42"/>
      <c r="B1198" s="42"/>
      <c r="C1198" s="43"/>
      <c r="J1198" s="41"/>
    </row>
    <row r="1199" spans="1:10">
      <c r="A1199" s="42"/>
      <c r="B1199" s="42"/>
      <c r="C1199" s="43"/>
      <c r="J1199" s="41"/>
    </row>
    <row r="1200" spans="1:10">
      <c r="A1200" s="42"/>
      <c r="B1200" s="42"/>
      <c r="C1200" s="43"/>
      <c r="J1200" s="41"/>
    </row>
    <row r="1201" spans="1:10">
      <c r="A1201" s="42"/>
      <c r="B1201" s="42"/>
      <c r="C1201" s="43"/>
      <c r="J1201" s="41"/>
    </row>
    <row r="1202" spans="1:10">
      <c r="A1202" s="42"/>
      <c r="B1202" s="42"/>
      <c r="C1202" s="43"/>
      <c r="J1202" s="41"/>
    </row>
    <row r="1203" spans="1:10">
      <c r="A1203" s="42"/>
      <c r="B1203" s="42"/>
      <c r="C1203" s="43"/>
      <c r="J1203" s="41"/>
    </row>
    <row r="1204" spans="1:10">
      <c r="A1204" s="42"/>
      <c r="B1204" s="42"/>
      <c r="C1204" s="43"/>
      <c r="J1204" s="41"/>
    </row>
    <row r="1205" spans="1:10">
      <c r="A1205" s="42"/>
      <c r="B1205" s="42"/>
      <c r="C1205" s="43"/>
      <c r="J1205" s="41"/>
    </row>
    <row r="1206" spans="1:10">
      <c r="A1206" s="42"/>
      <c r="B1206" s="42"/>
      <c r="C1206" s="43"/>
      <c r="J1206" s="41"/>
    </row>
    <row r="1207" spans="1:10">
      <c r="A1207" s="42"/>
      <c r="B1207" s="42"/>
      <c r="C1207" s="43"/>
      <c r="J1207" s="41"/>
    </row>
    <row r="1208" spans="1:10">
      <c r="A1208" s="42"/>
      <c r="B1208" s="42"/>
      <c r="C1208" s="43"/>
      <c r="J1208" s="41"/>
    </row>
    <row r="1209" spans="1:10">
      <c r="A1209" s="42"/>
      <c r="B1209" s="42"/>
      <c r="C1209" s="43"/>
      <c r="J1209" s="41"/>
    </row>
    <row r="1210" spans="1:10">
      <c r="A1210" s="42"/>
      <c r="B1210" s="42"/>
      <c r="C1210" s="43"/>
      <c r="J1210" s="41"/>
    </row>
    <row r="1211" spans="1:10">
      <c r="A1211" s="42"/>
      <c r="B1211" s="42"/>
      <c r="C1211" s="43"/>
      <c r="J1211" s="41"/>
    </row>
    <row r="1212" spans="1:10">
      <c r="A1212" s="42"/>
      <c r="B1212" s="42"/>
      <c r="C1212" s="43"/>
      <c r="J1212" s="41"/>
    </row>
    <row r="1213" spans="1:10">
      <c r="A1213" s="42"/>
      <c r="B1213" s="42"/>
      <c r="C1213" s="43"/>
      <c r="J1213" s="41"/>
    </row>
    <row r="1214" spans="1:10">
      <c r="A1214" s="42"/>
      <c r="B1214" s="42"/>
      <c r="C1214" s="43"/>
      <c r="J1214" s="41"/>
    </row>
    <row r="1215" spans="1:10">
      <c r="A1215" s="42"/>
      <c r="B1215" s="42"/>
      <c r="C1215" s="43"/>
      <c r="J1215" s="41"/>
    </row>
    <row r="1216" spans="1:10">
      <c r="A1216" s="42"/>
      <c r="B1216" s="42"/>
      <c r="C1216" s="43"/>
      <c r="J1216" s="41"/>
    </row>
    <row r="1217" spans="1:10">
      <c r="A1217" s="42"/>
      <c r="B1217" s="42"/>
      <c r="C1217" s="43"/>
      <c r="J1217" s="41"/>
    </row>
    <row r="1218" spans="1:10">
      <c r="A1218" s="42"/>
      <c r="B1218" s="42"/>
      <c r="C1218" s="43"/>
      <c r="J1218" s="41"/>
    </row>
    <row r="1219" spans="1:10">
      <c r="A1219" s="42"/>
      <c r="B1219" s="42"/>
      <c r="C1219" s="43"/>
      <c r="J1219" s="41"/>
    </row>
    <row r="1220" spans="1:10">
      <c r="A1220" s="42"/>
      <c r="B1220" s="42"/>
      <c r="C1220" s="43"/>
      <c r="J1220" s="41"/>
    </row>
    <row r="1221" spans="1:10">
      <c r="A1221" s="42"/>
      <c r="B1221" s="42"/>
      <c r="C1221" s="43"/>
      <c r="J1221" s="41"/>
    </row>
    <row r="1222" spans="1:10">
      <c r="A1222" s="42"/>
      <c r="B1222" s="42"/>
      <c r="C1222" s="43"/>
      <c r="J1222" s="41"/>
    </row>
    <row r="1223" spans="1:10">
      <c r="A1223" s="42"/>
      <c r="B1223" s="42"/>
      <c r="C1223" s="43"/>
      <c r="J1223" s="41"/>
    </row>
    <row r="1224" spans="1:10">
      <c r="A1224" s="42"/>
      <c r="B1224" s="42"/>
      <c r="C1224" s="43"/>
      <c r="J1224" s="41"/>
    </row>
    <row r="1225" spans="1:10">
      <c r="A1225" s="42"/>
      <c r="B1225" s="42"/>
      <c r="C1225" s="43"/>
      <c r="J1225" s="41"/>
    </row>
    <row r="1226" spans="1:10">
      <c r="A1226" s="42"/>
      <c r="B1226" s="42"/>
      <c r="C1226" s="43"/>
      <c r="J1226" s="41"/>
    </row>
    <row r="1227" spans="1:10">
      <c r="A1227" s="42"/>
      <c r="B1227" s="42"/>
      <c r="C1227" s="43"/>
      <c r="J1227" s="41"/>
    </row>
    <row r="1228" spans="1:10">
      <c r="A1228" s="42"/>
      <c r="B1228" s="42"/>
      <c r="C1228" s="43"/>
      <c r="J1228" s="41"/>
    </row>
    <row r="1229" spans="1:10">
      <c r="A1229" s="42"/>
      <c r="B1229" s="42"/>
      <c r="C1229" s="43"/>
      <c r="J1229" s="41"/>
    </row>
    <row r="1230" spans="1:10">
      <c r="A1230" s="42"/>
      <c r="B1230" s="42"/>
      <c r="C1230" s="43"/>
      <c r="J1230" s="41"/>
    </row>
    <row r="1231" spans="1:10">
      <c r="A1231" s="42"/>
      <c r="B1231" s="42"/>
      <c r="C1231" s="43"/>
      <c r="J1231" s="41"/>
    </row>
    <row r="1232" spans="1:10">
      <c r="A1232" s="42"/>
      <c r="B1232" s="42"/>
      <c r="C1232" s="43"/>
      <c r="J1232" s="41"/>
    </row>
    <row r="1233" spans="1:12">
      <c r="A1233" s="42"/>
      <c r="B1233" s="42"/>
      <c r="C1233" s="43"/>
      <c r="J1233" s="41"/>
      <c r="L1233" s="36"/>
    </row>
    <row r="1234" spans="1:12">
      <c r="A1234" s="42"/>
      <c r="B1234" s="42"/>
      <c r="C1234" s="43"/>
      <c r="J1234" s="41"/>
    </row>
    <row r="1235" spans="1:12">
      <c r="A1235" s="42"/>
      <c r="B1235" s="42"/>
      <c r="C1235" s="43"/>
      <c r="J1235" s="41"/>
    </row>
    <row r="1236" spans="1:12">
      <c r="A1236" s="42"/>
      <c r="B1236" s="42"/>
      <c r="C1236" s="43"/>
      <c r="J1236" s="41"/>
    </row>
    <row r="1237" spans="1:12">
      <c r="A1237" s="42"/>
      <c r="B1237" s="42"/>
      <c r="C1237" s="43"/>
      <c r="J1237" s="41"/>
    </row>
    <row r="1238" spans="1:12">
      <c r="A1238" s="42"/>
      <c r="B1238" s="42"/>
      <c r="C1238" s="43"/>
      <c r="J1238" s="41"/>
    </row>
    <row r="1239" spans="1:12">
      <c r="A1239" s="42"/>
      <c r="B1239" s="42"/>
      <c r="C1239" s="43"/>
      <c r="J1239" s="41"/>
    </row>
    <row r="1240" spans="1:12">
      <c r="A1240" s="42"/>
      <c r="B1240" s="42"/>
      <c r="C1240" s="43"/>
      <c r="J1240" s="41"/>
    </row>
    <row r="1241" spans="1:12">
      <c r="A1241" s="42"/>
      <c r="B1241" s="42"/>
      <c r="C1241" s="43"/>
      <c r="J1241" s="41"/>
    </row>
    <row r="1242" spans="1:12">
      <c r="A1242" s="42"/>
      <c r="B1242" s="42"/>
      <c r="C1242" s="43"/>
      <c r="J1242" s="41"/>
    </row>
    <row r="1243" spans="1:12">
      <c r="A1243" s="42"/>
      <c r="B1243" s="42"/>
      <c r="C1243" s="43"/>
      <c r="J1243" s="41"/>
    </row>
    <row r="1244" spans="1:12">
      <c r="A1244" s="42"/>
      <c r="B1244" s="42"/>
      <c r="C1244" s="43"/>
      <c r="J1244" s="41"/>
    </row>
    <row r="1245" spans="1:12">
      <c r="A1245" s="42"/>
      <c r="B1245" s="42"/>
      <c r="C1245" s="43"/>
      <c r="J1245" s="41"/>
    </row>
    <row r="1246" spans="1:12">
      <c r="A1246" s="42"/>
      <c r="B1246" s="42"/>
      <c r="C1246" s="43"/>
      <c r="J1246" s="41"/>
    </row>
    <row r="1247" spans="1:12">
      <c r="A1247" s="42"/>
      <c r="B1247" s="42"/>
      <c r="C1247" s="43"/>
      <c r="J1247" s="41"/>
    </row>
    <row r="1248" spans="1:12">
      <c r="A1248" s="42"/>
      <c r="B1248" s="42"/>
      <c r="C1248" s="43"/>
      <c r="J1248" s="41"/>
    </row>
    <row r="1249" spans="1:10">
      <c r="A1249" s="42"/>
      <c r="B1249" s="42"/>
      <c r="C1249" s="43"/>
      <c r="J1249" s="41"/>
    </row>
    <row r="1250" spans="1:10">
      <c r="A1250" s="42"/>
      <c r="B1250" s="42"/>
      <c r="C1250" s="43"/>
      <c r="J1250" s="41"/>
    </row>
    <row r="1251" spans="1:10">
      <c r="A1251" s="42"/>
      <c r="B1251" s="42"/>
      <c r="C1251" s="43"/>
      <c r="J1251" s="41"/>
    </row>
    <row r="1252" spans="1:10">
      <c r="A1252" s="42"/>
      <c r="B1252" s="42"/>
      <c r="C1252" s="43"/>
      <c r="J1252" s="41"/>
    </row>
    <row r="1253" spans="1:10">
      <c r="A1253" s="42"/>
      <c r="B1253" s="42"/>
      <c r="C1253" s="43"/>
      <c r="J1253" s="41"/>
    </row>
    <row r="1254" spans="1:10">
      <c r="A1254" s="42"/>
      <c r="B1254" s="42"/>
      <c r="C1254" s="43"/>
      <c r="J1254" s="41"/>
    </row>
    <row r="1255" spans="1:10">
      <c r="A1255" s="42"/>
      <c r="B1255" s="42"/>
      <c r="C1255" s="43"/>
      <c r="J1255" s="41"/>
    </row>
    <row r="1256" spans="1:10">
      <c r="A1256" s="42"/>
      <c r="B1256" s="42"/>
      <c r="C1256" s="43"/>
      <c r="J1256" s="41"/>
    </row>
    <row r="1257" spans="1:10">
      <c r="A1257" s="42"/>
      <c r="B1257" s="42"/>
      <c r="C1257" s="43"/>
      <c r="J1257" s="41"/>
    </row>
    <row r="1258" spans="1:10">
      <c r="A1258" s="42"/>
      <c r="B1258" s="42"/>
      <c r="C1258" s="43"/>
      <c r="J1258" s="41"/>
    </row>
    <row r="1259" spans="1:10">
      <c r="A1259" s="42"/>
      <c r="B1259" s="42"/>
      <c r="C1259" s="43"/>
      <c r="J1259" s="41"/>
    </row>
    <row r="1260" spans="1:10">
      <c r="A1260" s="42"/>
      <c r="B1260" s="42"/>
      <c r="C1260" s="43"/>
      <c r="J1260" s="41"/>
    </row>
    <row r="1261" spans="1:10">
      <c r="A1261" s="42"/>
      <c r="B1261" s="42"/>
      <c r="C1261" s="43"/>
      <c r="J1261" s="41"/>
    </row>
    <row r="1262" spans="1:10">
      <c r="A1262" s="42"/>
      <c r="B1262" s="42"/>
      <c r="C1262" s="43"/>
      <c r="J1262" s="41"/>
    </row>
    <row r="1263" spans="1:10">
      <c r="A1263" s="42"/>
      <c r="B1263" s="42"/>
      <c r="C1263" s="43"/>
      <c r="J1263" s="41"/>
    </row>
    <row r="1264" spans="1:10">
      <c r="A1264" s="42"/>
      <c r="B1264" s="42"/>
      <c r="C1264" s="43"/>
      <c r="J1264" s="41"/>
    </row>
    <row r="1265" spans="1:10">
      <c r="A1265" s="42"/>
      <c r="B1265" s="42"/>
      <c r="C1265" s="43"/>
      <c r="J1265" s="41"/>
    </row>
    <row r="1266" spans="1:10">
      <c r="A1266" s="42"/>
      <c r="B1266" s="42"/>
      <c r="C1266" s="43"/>
      <c r="J1266" s="41"/>
    </row>
    <row r="1267" spans="1:10">
      <c r="A1267" s="42"/>
      <c r="B1267" s="42"/>
      <c r="C1267" s="43"/>
      <c r="J1267" s="41"/>
    </row>
    <row r="1268" spans="1:10">
      <c r="A1268" s="42"/>
      <c r="B1268" s="42"/>
      <c r="C1268" s="43"/>
      <c r="J1268" s="41"/>
    </row>
    <row r="1269" spans="1:10">
      <c r="A1269" s="42"/>
      <c r="B1269" s="42"/>
      <c r="C1269" s="43"/>
      <c r="J1269" s="41"/>
    </row>
    <row r="1270" spans="1:10">
      <c r="A1270" s="42"/>
      <c r="B1270" s="42"/>
      <c r="C1270" s="43"/>
      <c r="J1270" s="41"/>
    </row>
    <row r="1271" spans="1:10">
      <c r="A1271" s="42"/>
      <c r="B1271" s="42"/>
      <c r="C1271" s="43"/>
      <c r="J1271" s="41"/>
    </row>
    <row r="1272" spans="1:10">
      <c r="A1272" s="42"/>
      <c r="B1272" s="42"/>
      <c r="C1272" s="43"/>
      <c r="J1272" s="41"/>
    </row>
    <row r="1273" spans="1:10">
      <c r="A1273" s="42"/>
      <c r="B1273" s="42"/>
      <c r="C1273" s="43"/>
      <c r="J1273" s="41"/>
    </row>
    <row r="1274" spans="1:10">
      <c r="A1274" s="42"/>
      <c r="B1274" s="42"/>
      <c r="C1274" s="43"/>
      <c r="J1274" s="41"/>
    </row>
    <row r="1275" spans="1:10">
      <c r="A1275" s="42"/>
      <c r="B1275" s="42"/>
      <c r="C1275" s="43"/>
      <c r="J1275" s="41"/>
    </row>
    <row r="1276" spans="1:10">
      <c r="A1276" s="42"/>
      <c r="B1276" s="42"/>
      <c r="C1276" s="43"/>
      <c r="J1276" s="41"/>
    </row>
    <row r="1277" spans="1:10">
      <c r="A1277" s="42"/>
      <c r="B1277" s="42"/>
      <c r="C1277" s="43"/>
      <c r="J1277" s="41"/>
    </row>
    <row r="1278" spans="1:10">
      <c r="A1278" s="42"/>
      <c r="B1278" s="42"/>
      <c r="C1278" s="43"/>
      <c r="J1278" s="41"/>
    </row>
    <row r="1279" spans="1:10">
      <c r="A1279" s="42"/>
      <c r="B1279" s="42"/>
      <c r="C1279" s="43"/>
      <c r="J1279" s="41"/>
    </row>
    <row r="1280" spans="1:10">
      <c r="A1280" s="42"/>
      <c r="B1280" s="42"/>
      <c r="C1280" s="43"/>
      <c r="J1280" s="41"/>
    </row>
    <row r="1281" spans="1:10">
      <c r="A1281" s="42"/>
      <c r="B1281" s="42"/>
      <c r="C1281" s="43"/>
      <c r="J1281" s="41"/>
    </row>
    <row r="1282" spans="1:10">
      <c r="A1282" s="42"/>
      <c r="B1282" s="42"/>
      <c r="C1282" s="43"/>
      <c r="J1282" s="41"/>
    </row>
    <row r="1283" spans="1:10">
      <c r="A1283" s="42"/>
      <c r="B1283" s="42"/>
      <c r="C1283" s="43"/>
      <c r="J1283" s="41"/>
    </row>
    <row r="1284" spans="1:10">
      <c r="A1284" s="42"/>
      <c r="B1284" s="42"/>
      <c r="C1284" s="43"/>
      <c r="J1284" s="41"/>
    </row>
    <row r="1285" spans="1:10">
      <c r="A1285" s="42"/>
      <c r="B1285" s="42"/>
      <c r="C1285" s="43"/>
      <c r="J1285" s="41"/>
    </row>
    <row r="1286" spans="1:10">
      <c r="A1286" s="42"/>
      <c r="B1286" s="42"/>
      <c r="C1286" s="43"/>
      <c r="J1286" s="41"/>
    </row>
    <row r="1287" spans="1:10">
      <c r="A1287" s="42"/>
      <c r="B1287" s="42"/>
      <c r="C1287" s="43"/>
      <c r="J1287" s="41"/>
    </row>
    <row r="1288" spans="1:10">
      <c r="A1288" s="42"/>
      <c r="B1288" s="42"/>
      <c r="C1288" s="43"/>
      <c r="J1288" s="41"/>
    </row>
    <row r="1289" spans="1:10">
      <c r="A1289" s="42"/>
      <c r="B1289" s="42"/>
      <c r="C1289" s="43"/>
      <c r="J1289" s="41"/>
    </row>
    <row r="1290" spans="1:10">
      <c r="A1290" s="42"/>
      <c r="B1290" s="42"/>
      <c r="C1290" s="43"/>
      <c r="J1290" s="41"/>
    </row>
    <row r="1291" spans="1:10">
      <c r="A1291" s="42"/>
      <c r="B1291" s="42"/>
      <c r="C1291" s="43"/>
      <c r="J1291" s="41"/>
    </row>
    <row r="1292" spans="1:10">
      <c r="A1292" s="42"/>
      <c r="B1292" s="42"/>
      <c r="C1292" s="43"/>
      <c r="J1292" s="41"/>
    </row>
    <row r="1293" spans="1:10">
      <c r="A1293" s="42"/>
      <c r="B1293" s="42"/>
      <c r="C1293" s="43"/>
      <c r="J1293" s="41"/>
    </row>
    <row r="1294" spans="1:10">
      <c r="A1294" s="42"/>
      <c r="B1294" s="42"/>
      <c r="C1294" s="43"/>
      <c r="J1294" s="41"/>
    </row>
    <row r="1295" spans="1:10">
      <c r="A1295" s="42"/>
      <c r="B1295" s="42"/>
      <c r="C1295" s="43"/>
      <c r="J1295" s="41"/>
    </row>
    <row r="1296" spans="1:10">
      <c r="A1296" s="42"/>
      <c r="B1296" s="42"/>
      <c r="C1296" s="43"/>
      <c r="J1296" s="41"/>
    </row>
    <row r="1297" spans="1:10">
      <c r="A1297" s="42"/>
      <c r="B1297" s="42"/>
      <c r="C1297" s="43"/>
      <c r="J1297" s="41"/>
    </row>
    <row r="1298" spans="1:10">
      <c r="A1298" s="42"/>
      <c r="B1298" s="42"/>
      <c r="C1298" s="43"/>
      <c r="J1298" s="41"/>
    </row>
    <row r="1299" spans="1:10">
      <c r="A1299" s="42"/>
      <c r="B1299" s="42"/>
      <c r="C1299" s="43"/>
      <c r="J1299" s="41"/>
    </row>
    <row r="1300" spans="1:10">
      <c r="A1300" s="42"/>
      <c r="B1300" s="42"/>
      <c r="C1300" s="43"/>
      <c r="J1300" s="41"/>
    </row>
    <row r="1301" spans="1:10">
      <c r="A1301" s="42"/>
      <c r="B1301" s="42"/>
      <c r="C1301" s="43"/>
      <c r="J1301" s="41"/>
    </row>
    <row r="1302" spans="1:10">
      <c r="A1302" s="42"/>
      <c r="B1302" s="42"/>
      <c r="C1302" s="43"/>
      <c r="J1302" s="41"/>
    </row>
    <row r="1303" spans="1:10">
      <c r="A1303" s="42"/>
      <c r="B1303" s="42"/>
      <c r="C1303" s="43"/>
      <c r="J1303" s="41"/>
    </row>
    <row r="1304" spans="1:10">
      <c r="A1304" s="42"/>
      <c r="B1304" s="42"/>
      <c r="C1304" s="43"/>
      <c r="J1304" s="41"/>
    </row>
    <row r="1305" spans="1:10">
      <c r="A1305" s="42"/>
      <c r="B1305" s="42"/>
      <c r="C1305" s="43"/>
      <c r="J1305" s="41"/>
    </row>
    <row r="1306" spans="1:10">
      <c r="A1306" s="42"/>
      <c r="B1306" s="42"/>
      <c r="C1306" s="43"/>
      <c r="J1306" s="41"/>
    </row>
    <row r="1307" spans="1:10">
      <c r="A1307" s="42"/>
      <c r="B1307" s="42"/>
      <c r="C1307" s="43"/>
      <c r="J1307" s="41"/>
    </row>
    <row r="1308" spans="1:10">
      <c r="A1308" s="42"/>
      <c r="B1308" s="42"/>
      <c r="C1308" s="43"/>
      <c r="J1308" s="41"/>
    </row>
    <row r="1309" spans="1:10">
      <c r="A1309" s="42"/>
      <c r="B1309" s="42"/>
      <c r="C1309" s="43"/>
      <c r="J1309" s="41"/>
    </row>
    <row r="1310" spans="1:10">
      <c r="A1310" s="42"/>
      <c r="B1310" s="42"/>
      <c r="C1310" s="43"/>
      <c r="J1310" s="41"/>
    </row>
    <row r="1311" spans="1:10">
      <c r="A1311" s="42"/>
      <c r="B1311" s="42"/>
      <c r="C1311" s="43"/>
      <c r="J1311" s="41"/>
    </row>
    <row r="1312" spans="1:10">
      <c r="A1312" s="42"/>
      <c r="B1312" s="42"/>
      <c r="C1312" s="43"/>
      <c r="J1312" s="41"/>
    </row>
    <row r="1313" spans="1:10">
      <c r="A1313" s="42"/>
      <c r="B1313" s="42"/>
      <c r="C1313" s="43"/>
      <c r="J1313" s="41"/>
    </row>
    <row r="1314" spans="1:10">
      <c r="A1314" s="42"/>
      <c r="B1314" s="42"/>
      <c r="C1314" s="43"/>
      <c r="J1314" s="41"/>
    </row>
    <row r="1315" spans="1:10">
      <c r="A1315" s="42"/>
      <c r="B1315" s="42"/>
      <c r="C1315" s="43"/>
      <c r="J1315" s="41"/>
    </row>
    <row r="1316" spans="1:10">
      <c r="A1316" s="42"/>
      <c r="B1316" s="42"/>
      <c r="C1316" s="43"/>
      <c r="J1316" s="41"/>
    </row>
    <row r="1317" spans="1:10">
      <c r="A1317" s="42"/>
      <c r="B1317" s="42"/>
      <c r="C1317" s="43"/>
      <c r="J1317" s="41"/>
    </row>
    <row r="1318" spans="1:10">
      <c r="A1318" s="42"/>
      <c r="B1318" s="42"/>
      <c r="C1318" s="43"/>
      <c r="J1318" s="41"/>
    </row>
    <row r="1319" spans="1:10">
      <c r="A1319" s="42"/>
      <c r="B1319" s="42"/>
      <c r="C1319" s="43"/>
      <c r="J1319" s="41"/>
    </row>
    <row r="1320" spans="1:10">
      <c r="A1320" s="42"/>
      <c r="B1320" s="42"/>
      <c r="C1320" s="43"/>
      <c r="J1320" s="41"/>
    </row>
    <row r="1321" spans="1:10">
      <c r="A1321" s="42"/>
      <c r="B1321" s="42"/>
      <c r="C1321" s="43"/>
      <c r="J1321" s="41"/>
    </row>
    <row r="1322" spans="1:10">
      <c r="A1322" s="42"/>
      <c r="B1322" s="42"/>
      <c r="C1322" s="43"/>
      <c r="J1322" s="41"/>
    </row>
    <row r="1323" spans="1:10">
      <c r="A1323" s="42"/>
      <c r="B1323" s="42"/>
      <c r="C1323" s="43"/>
      <c r="J1323" s="41"/>
    </row>
    <row r="1324" spans="1:10">
      <c r="A1324" s="42"/>
      <c r="B1324" s="42"/>
      <c r="C1324" s="43"/>
      <c r="J1324" s="41"/>
    </row>
    <row r="1325" spans="1:10">
      <c r="A1325" s="42"/>
      <c r="B1325" s="42"/>
      <c r="C1325" s="43"/>
      <c r="J1325" s="41"/>
    </row>
    <row r="1326" spans="1:10">
      <c r="A1326" s="42"/>
      <c r="B1326" s="42"/>
      <c r="C1326" s="43"/>
      <c r="J1326" s="41"/>
    </row>
    <row r="1327" spans="1:10">
      <c r="A1327" s="42"/>
      <c r="B1327" s="42"/>
      <c r="C1327" s="43"/>
      <c r="J1327" s="41"/>
    </row>
    <row r="1328" spans="1:10">
      <c r="A1328" s="42"/>
      <c r="B1328" s="42"/>
      <c r="C1328" s="43"/>
      <c r="J1328" s="41"/>
    </row>
    <row r="1329" spans="1:10">
      <c r="A1329" s="42"/>
      <c r="B1329" s="42"/>
      <c r="C1329" s="43"/>
      <c r="J1329" s="41"/>
    </row>
    <row r="1330" spans="1:10">
      <c r="A1330" s="42"/>
      <c r="B1330" s="42"/>
      <c r="C1330" s="43"/>
      <c r="J1330" s="41"/>
    </row>
    <row r="1331" spans="1:10">
      <c r="A1331" s="42"/>
      <c r="B1331" s="42"/>
      <c r="C1331" s="43"/>
      <c r="J1331" s="41"/>
    </row>
    <row r="1332" spans="1:10">
      <c r="A1332" s="42"/>
      <c r="B1332" s="42"/>
      <c r="C1332" s="43"/>
      <c r="J1332" s="41"/>
    </row>
    <row r="1333" spans="1:10">
      <c r="A1333" s="42"/>
      <c r="B1333" s="42"/>
      <c r="C1333" s="43"/>
      <c r="J1333" s="41"/>
    </row>
    <row r="1334" spans="1:10">
      <c r="A1334" s="42"/>
      <c r="B1334" s="42"/>
      <c r="C1334" s="43"/>
      <c r="J1334" s="41"/>
    </row>
    <row r="1335" spans="1:10">
      <c r="A1335" s="42"/>
      <c r="B1335" s="42"/>
      <c r="C1335" s="43"/>
      <c r="J1335" s="41"/>
    </row>
    <row r="1336" spans="1:10">
      <c r="A1336" s="42"/>
      <c r="B1336" s="42"/>
      <c r="C1336" s="43"/>
      <c r="J1336" s="41"/>
    </row>
    <row r="1337" spans="1:10">
      <c r="A1337" s="42"/>
      <c r="B1337" s="42"/>
      <c r="C1337" s="43"/>
      <c r="J1337" s="41"/>
    </row>
    <row r="1338" spans="1:10">
      <c r="A1338" s="42"/>
      <c r="B1338" s="42"/>
      <c r="C1338" s="43"/>
      <c r="J1338" s="41"/>
    </row>
    <row r="1339" spans="1:10">
      <c r="A1339" s="42"/>
      <c r="B1339" s="42"/>
      <c r="C1339" s="43"/>
      <c r="J1339" s="41"/>
    </row>
    <row r="1340" spans="1:10">
      <c r="A1340" s="42"/>
      <c r="B1340" s="42"/>
      <c r="C1340" s="43"/>
      <c r="J1340" s="41"/>
    </row>
    <row r="1341" spans="1:10">
      <c r="A1341" s="42"/>
      <c r="B1341" s="42"/>
      <c r="C1341" s="43"/>
      <c r="J1341" s="41"/>
    </row>
    <row r="1342" spans="1:10">
      <c r="A1342" s="42"/>
      <c r="B1342" s="42"/>
      <c r="C1342" s="43"/>
      <c r="J1342" s="41"/>
    </row>
    <row r="1343" spans="1:10">
      <c r="A1343" s="42"/>
      <c r="B1343" s="42"/>
      <c r="C1343" s="43"/>
      <c r="J1343" s="41"/>
    </row>
    <row r="1344" spans="1:10">
      <c r="A1344" s="42"/>
      <c r="B1344" s="42"/>
      <c r="C1344" s="43"/>
      <c r="J1344" s="41"/>
    </row>
    <row r="1345" spans="1:12">
      <c r="A1345" s="42"/>
      <c r="B1345" s="42"/>
      <c r="C1345" s="43"/>
      <c r="J1345" s="41"/>
    </row>
    <row r="1346" spans="1:12">
      <c r="A1346" s="42"/>
      <c r="B1346" s="42"/>
      <c r="C1346" s="43"/>
      <c r="J1346" s="41"/>
    </row>
    <row r="1347" spans="1:12">
      <c r="A1347" s="42"/>
      <c r="B1347" s="42"/>
      <c r="C1347" s="43"/>
      <c r="J1347" s="41"/>
    </row>
    <row r="1348" spans="1:12">
      <c r="A1348" s="42"/>
      <c r="B1348" s="42"/>
      <c r="C1348" s="43"/>
      <c r="J1348" s="41"/>
    </row>
    <row r="1349" spans="1:12">
      <c r="A1349" s="42"/>
      <c r="B1349" s="42"/>
      <c r="C1349" s="43"/>
      <c r="J1349" s="41"/>
    </row>
    <row r="1350" spans="1:12">
      <c r="A1350" s="42"/>
      <c r="B1350" s="42"/>
      <c r="C1350" s="43"/>
      <c r="J1350" s="41"/>
    </row>
    <row r="1351" spans="1:12">
      <c r="A1351" s="42"/>
      <c r="B1351" s="42"/>
      <c r="C1351" s="43"/>
      <c r="J1351" s="41"/>
    </row>
    <row r="1352" spans="1:12">
      <c r="A1352" s="42"/>
      <c r="B1352" s="42"/>
      <c r="C1352" s="43"/>
      <c r="J1352" s="41"/>
    </row>
    <row r="1353" spans="1:12">
      <c r="A1353" s="42"/>
      <c r="B1353" s="42"/>
      <c r="C1353" s="43"/>
      <c r="J1353" s="41"/>
    </row>
    <row r="1354" spans="1:12">
      <c r="A1354" s="42"/>
      <c r="B1354" s="42"/>
      <c r="C1354" s="43"/>
      <c r="J1354" s="41"/>
    </row>
    <row r="1355" spans="1:12">
      <c r="A1355" s="42"/>
      <c r="B1355" s="42"/>
      <c r="C1355" s="43"/>
      <c r="J1355" s="41"/>
    </row>
    <row r="1356" spans="1:12">
      <c r="A1356" s="42"/>
      <c r="B1356" s="42"/>
      <c r="C1356" s="43"/>
      <c r="J1356" s="41"/>
    </row>
    <row r="1357" spans="1:12">
      <c r="A1357" s="42"/>
      <c r="B1357" s="42"/>
      <c r="C1357" s="43"/>
      <c r="J1357" s="41"/>
    </row>
    <row r="1358" spans="1:12">
      <c r="A1358" s="42"/>
      <c r="B1358" s="42"/>
      <c r="C1358" s="43"/>
      <c r="J1358" s="41"/>
      <c r="L1358" s="36"/>
    </row>
    <row r="1359" spans="1:12">
      <c r="A1359" s="42"/>
      <c r="B1359" s="42"/>
      <c r="C1359" s="43"/>
      <c r="J1359" s="41"/>
    </row>
    <row r="1360" spans="1:12">
      <c r="A1360" s="42"/>
      <c r="B1360" s="42"/>
      <c r="C1360" s="43"/>
      <c r="J1360" s="41"/>
    </row>
    <row r="1361" spans="1:10">
      <c r="A1361" s="42"/>
      <c r="B1361" s="42"/>
      <c r="C1361" s="43"/>
      <c r="J1361" s="41"/>
    </row>
    <row r="1362" spans="1:10">
      <c r="A1362" s="42"/>
      <c r="B1362" s="42"/>
      <c r="C1362" s="43"/>
      <c r="J1362" s="41"/>
    </row>
    <row r="1363" spans="1:10">
      <c r="A1363" s="42"/>
      <c r="B1363" s="42"/>
      <c r="C1363" s="43"/>
      <c r="J1363" s="41"/>
    </row>
    <row r="1364" spans="1:10">
      <c r="A1364" s="42"/>
      <c r="B1364" s="42"/>
      <c r="C1364" s="43"/>
      <c r="J1364" s="41"/>
    </row>
    <row r="1365" spans="1:10">
      <c r="A1365" s="42"/>
      <c r="B1365" s="42"/>
      <c r="C1365" s="43"/>
      <c r="J1365" s="41"/>
    </row>
    <row r="1366" spans="1:10">
      <c r="A1366" s="42"/>
      <c r="B1366" s="42"/>
      <c r="C1366" s="43"/>
      <c r="J1366" s="41"/>
    </row>
    <row r="1367" spans="1:10">
      <c r="A1367" s="42"/>
      <c r="B1367" s="42"/>
      <c r="C1367" s="43"/>
      <c r="J1367" s="41"/>
    </row>
    <row r="1368" spans="1:10">
      <c r="A1368" s="42"/>
      <c r="B1368" s="42"/>
      <c r="C1368" s="43"/>
      <c r="J1368" s="41"/>
    </row>
    <row r="1369" spans="1:10">
      <c r="A1369" s="42"/>
      <c r="B1369" s="42"/>
      <c r="C1369" s="43"/>
      <c r="J1369" s="41"/>
    </row>
    <row r="1370" spans="1:10">
      <c r="A1370" s="42"/>
      <c r="B1370" s="42"/>
      <c r="C1370" s="43"/>
      <c r="J1370" s="41"/>
    </row>
    <row r="1371" spans="1:10">
      <c r="A1371" s="42"/>
      <c r="B1371" s="42"/>
      <c r="C1371" s="43"/>
      <c r="J1371" s="41"/>
    </row>
    <row r="1372" spans="1:10">
      <c r="A1372" s="42"/>
      <c r="B1372" s="42"/>
      <c r="C1372" s="43"/>
      <c r="J1372" s="41"/>
    </row>
    <row r="1373" spans="1:10">
      <c r="A1373" s="42"/>
      <c r="B1373" s="42"/>
      <c r="C1373" s="43"/>
      <c r="J1373" s="41"/>
    </row>
    <row r="1374" spans="1:10">
      <c r="A1374" s="42"/>
      <c r="B1374" s="42"/>
      <c r="C1374" s="43"/>
      <c r="J1374" s="41"/>
    </row>
    <row r="1375" spans="1:10">
      <c r="A1375" s="42"/>
      <c r="B1375" s="42"/>
      <c r="C1375" s="43"/>
      <c r="J1375" s="41"/>
    </row>
    <row r="1376" spans="1:10">
      <c r="A1376" s="42"/>
      <c r="B1376" s="42"/>
      <c r="C1376" s="43"/>
      <c r="J1376" s="41"/>
    </row>
    <row r="1377" spans="1:10">
      <c r="A1377" s="42"/>
      <c r="B1377" s="42"/>
      <c r="C1377" s="43"/>
      <c r="J1377" s="41"/>
    </row>
    <row r="1378" spans="1:10">
      <c r="A1378" s="42"/>
      <c r="B1378" s="42"/>
      <c r="C1378" s="43"/>
      <c r="J1378" s="41"/>
    </row>
    <row r="1379" spans="1:10">
      <c r="A1379" s="42"/>
      <c r="B1379" s="42"/>
      <c r="C1379" s="43"/>
      <c r="J1379" s="41"/>
    </row>
    <row r="1380" spans="1:10">
      <c r="A1380" s="42"/>
      <c r="B1380" s="42"/>
      <c r="C1380" s="43"/>
      <c r="J1380" s="41"/>
    </row>
    <row r="1381" spans="1:10">
      <c r="A1381" s="42"/>
      <c r="B1381" s="42"/>
      <c r="C1381" s="43"/>
      <c r="J1381" s="41"/>
    </row>
    <row r="1382" spans="1:10">
      <c r="A1382" s="42"/>
      <c r="B1382" s="42"/>
      <c r="C1382" s="43"/>
      <c r="J1382" s="41"/>
    </row>
    <row r="1383" spans="1:10">
      <c r="A1383" s="42"/>
      <c r="B1383" s="42"/>
      <c r="C1383" s="43"/>
      <c r="J1383" s="41"/>
    </row>
    <row r="1384" spans="1:10">
      <c r="A1384" s="42"/>
      <c r="B1384" s="42"/>
      <c r="C1384" s="43"/>
      <c r="J1384" s="41"/>
    </row>
    <row r="1385" spans="1:10">
      <c r="A1385" s="42"/>
      <c r="B1385" s="42"/>
      <c r="C1385" s="43"/>
      <c r="J1385" s="41"/>
    </row>
    <row r="1386" spans="1:10">
      <c r="A1386" s="42"/>
      <c r="B1386" s="42"/>
      <c r="C1386" s="43"/>
      <c r="J1386" s="41"/>
    </row>
    <row r="1387" spans="1:10">
      <c r="A1387" s="42"/>
      <c r="B1387" s="42"/>
      <c r="C1387" s="43"/>
      <c r="J1387" s="41"/>
    </row>
    <row r="1388" spans="1:10">
      <c r="A1388" s="42"/>
      <c r="B1388" s="42"/>
      <c r="C1388" s="43"/>
      <c r="J1388" s="41"/>
    </row>
    <row r="1389" spans="1:10">
      <c r="A1389" s="42"/>
      <c r="B1389" s="42"/>
      <c r="C1389" s="43"/>
      <c r="J1389" s="41"/>
    </row>
    <row r="1390" spans="1:10">
      <c r="A1390" s="42"/>
      <c r="B1390" s="42"/>
      <c r="C1390" s="43"/>
      <c r="J1390" s="41"/>
    </row>
    <row r="1391" spans="1:10">
      <c r="A1391" s="42"/>
      <c r="B1391" s="42"/>
      <c r="C1391" s="43"/>
      <c r="J1391" s="41"/>
    </row>
    <row r="1392" spans="1:10">
      <c r="A1392" s="42"/>
      <c r="B1392" s="42"/>
      <c r="C1392" s="43"/>
      <c r="J1392" s="41"/>
    </row>
    <row r="1393" spans="1:10">
      <c r="A1393" s="42"/>
      <c r="B1393" s="42"/>
      <c r="C1393" s="43"/>
      <c r="J1393" s="41"/>
    </row>
    <row r="1394" spans="1:10">
      <c r="A1394" s="42"/>
      <c r="B1394" s="42"/>
      <c r="C1394" s="43"/>
      <c r="J1394" s="41"/>
    </row>
    <row r="1395" spans="1:10">
      <c r="A1395" s="42"/>
      <c r="B1395" s="42"/>
      <c r="C1395" s="43"/>
      <c r="J1395" s="41"/>
    </row>
    <row r="1396" spans="1:10">
      <c r="A1396" s="42"/>
      <c r="B1396" s="42"/>
      <c r="C1396" s="43"/>
      <c r="J1396" s="41"/>
    </row>
    <row r="1397" spans="1:10">
      <c r="A1397" s="42"/>
      <c r="B1397" s="42"/>
      <c r="C1397" s="43"/>
      <c r="J1397" s="41"/>
    </row>
    <row r="1398" spans="1:10">
      <c r="A1398" s="42"/>
      <c r="B1398" s="42"/>
      <c r="C1398" s="43"/>
      <c r="J1398" s="41"/>
    </row>
    <row r="1399" spans="1:10">
      <c r="A1399" s="42"/>
      <c r="B1399" s="42"/>
      <c r="C1399" s="43"/>
      <c r="J1399" s="41"/>
    </row>
    <row r="1400" spans="1:10">
      <c r="A1400" s="42"/>
      <c r="B1400" s="42"/>
      <c r="C1400" s="43"/>
      <c r="J1400" s="41"/>
    </row>
    <row r="1401" spans="1:10">
      <c r="A1401" s="42"/>
      <c r="B1401" s="42"/>
      <c r="C1401" s="43"/>
      <c r="J1401" s="41"/>
    </row>
    <row r="1402" spans="1:10">
      <c r="A1402" s="42"/>
      <c r="B1402" s="42"/>
      <c r="C1402" s="43"/>
      <c r="J1402" s="41"/>
    </row>
    <row r="1403" spans="1:10">
      <c r="A1403" s="42"/>
      <c r="B1403" s="42"/>
      <c r="C1403" s="43"/>
      <c r="J1403" s="41"/>
    </row>
    <row r="1404" spans="1:10">
      <c r="A1404" s="42"/>
      <c r="B1404" s="42"/>
      <c r="C1404" s="43"/>
      <c r="J1404" s="41"/>
    </row>
    <row r="1405" spans="1:10">
      <c r="A1405" s="42"/>
      <c r="B1405" s="42"/>
      <c r="C1405" s="43"/>
      <c r="J1405" s="41"/>
    </row>
    <row r="1406" spans="1:10">
      <c r="A1406" s="42"/>
      <c r="B1406" s="42"/>
      <c r="C1406" s="43"/>
      <c r="J1406" s="41"/>
    </row>
    <row r="1407" spans="1:10">
      <c r="A1407" s="42"/>
      <c r="B1407" s="42"/>
      <c r="C1407" s="43"/>
      <c r="J1407" s="41"/>
    </row>
    <row r="1408" spans="1:10">
      <c r="A1408" s="42"/>
      <c r="B1408" s="42"/>
      <c r="C1408" s="43"/>
      <c r="J1408" s="41"/>
    </row>
    <row r="1409" spans="1:10">
      <c r="A1409" s="42"/>
      <c r="B1409" s="42"/>
      <c r="C1409" s="43"/>
      <c r="J1409" s="41"/>
    </row>
    <row r="1410" spans="1:10">
      <c r="A1410" s="42"/>
      <c r="B1410" s="42"/>
      <c r="C1410" s="43"/>
      <c r="J1410" s="41"/>
    </row>
    <row r="1411" spans="1:10">
      <c r="A1411" s="42"/>
      <c r="B1411" s="42"/>
      <c r="C1411" s="43"/>
      <c r="J1411" s="41"/>
    </row>
    <row r="1412" spans="1:10">
      <c r="A1412" s="42"/>
      <c r="B1412" s="42"/>
      <c r="C1412" s="43"/>
      <c r="J1412" s="41"/>
    </row>
    <row r="1413" spans="1:10">
      <c r="A1413" s="42"/>
      <c r="B1413" s="42"/>
      <c r="C1413" s="43"/>
      <c r="J1413" s="41"/>
    </row>
    <row r="1414" spans="1:10">
      <c r="A1414" s="42"/>
      <c r="B1414" s="42"/>
      <c r="C1414" s="43"/>
      <c r="J1414" s="41"/>
    </row>
    <row r="1415" spans="1:10">
      <c r="A1415" s="42"/>
      <c r="B1415" s="42"/>
      <c r="C1415" s="43"/>
      <c r="J1415" s="41"/>
    </row>
    <row r="1416" spans="1:10">
      <c r="A1416" s="42"/>
      <c r="B1416" s="42"/>
      <c r="C1416" s="43"/>
      <c r="J1416" s="41"/>
    </row>
    <row r="1417" spans="1:10">
      <c r="A1417" s="42"/>
      <c r="B1417" s="42"/>
      <c r="C1417" s="43"/>
      <c r="J1417" s="41"/>
    </row>
    <row r="1418" spans="1:10">
      <c r="A1418" s="42"/>
      <c r="B1418" s="42"/>
      <c r="C1418" s="43"/>
      <c r="J1418" s="41"/>
    </row>
    <row r="1419" spans="1:10">
      <c r="A1419" s="42"/>
      <c r="B1419" s="42"/>
      <c r="C1419" s="43"/>
      <c r="J1419" s="41"/>
    </row>
    <row r="1420" spans="1:10">
      <c r="A1420" s="42"/>
      <c r="B1420" s="42"/>
      <c r="C1420" s="43"/>
      <c r="J1420" s="41"/>
    </row>
    <row r="1421" spans="1:10">
      <c r="A1421" s="42"/>
      <c r="B1421" s="42"/>
      <c r="C1421" s="43"/>
      <c r="J1421" s="41"/>
    </row>
    <row r="1422" spans="1:10">
      <c r="A1422" s="42"/>
      <c r="B1422" s="42"/>
      <c r="C1422" s="43"/>
      <c r="J1422" s="41"/>
    </row>
    <row r="1423" spans="1:10">
      <c r="A1423" s="42"/>
      <c r="B1423" s="42"/>
      <c r="C1423" s="43"/>
      <c r="J1423" s="41"/>
    </row>
    <row r="1424" spans="1:10">
      <c r="A1424" s="42"/>
      <c r="B1424" s="42"/>
      <c r="C1424" s="43"/>
      <c r="J1424" s="41"/>
    </row>
    <row r="1425" spans="1:10">
      <c r="A1425" s="42"/>
      <c r="B1425" s="42"/>
      <c r="C1425" s="43"/>
      <c r="J1425" s="41"/>
    </row>
    <row r="1426" spans="1:10">
      <c r="A1426" s="42"/>
      <c r="B1426" s="42"/>
      <c r="C1426" s="43"/>
      <c r="J1426" s="41"/>
    </row>
    <row r="1427" spans="1:10">
      <c r="A1427" s="42"/>
      <c r="B1427" s="42"/>
      <c r="C1427" s="43"/>
      <c r="J1427" s="41"/>
    </row>
    <row r="1428" spans="1:10">
      <c r="A1428" s="42"/>
      <c r="B1428" s="42"/>
      <c r="C1428" s="43"/>
      <c r="J1428" s="41"/>
    </row>
    <row r="1429" spans="1:10">
      <c r="A1429" s="42"/>
      <c r="B1429" s="42"/>
      <c r="C1429" s="43"/>
      <c r="J1429" s="41"/>
    </row>
    <row r="1430" spans="1:10">
      <c r="A1430" s="42"/>
      <c r="B1430" s="42"/>
      <c r="C1430" s="43"/>
      <c r="J1430" s="41"/>
    </row>
    <row r="1431" spans="1:10">
      <c r="A1431" s="42"/>
      <c r="B1431" s="42"/>
      <c r="C1431" s="43"/>
      <c r="J1431" s="41"/>
    </row>
    <row r="1432" spans="1:10">
      <c r="A1432" s="42"/>
      <c r="B1432" s="42"/>
      <c r="C1432" s="43"/>
      <c r="J1432" s="41"/>
    </row>
    <row r="1433" spans="1:10">
      <c r="A1433" s="42"/>
      <c r="B1433" s="42"/>
      <c r="C1433" s="43"/>
      <c r="J1433" s="41"/>
    </row>
    <row r="1434" spans="1:10">
      <c r="A1434" s="42"/>
      <c r="B1434" s="42"/>
      <c r="C1434" s="43"/>
      <c r="J1434" s="41"/>
    </row>
    <row r="1435" spans="1:10">
      <c r="A1435" s="42"/>
      <c r="B1435" s="42"/>
      <c r="C1435" s="43"/>
      <c r="J1435" s="41"/>
    </row>
    <row r="1436" spans="1:10">
      <c r="A1436" s="42"/>
      <c r="B1436" s="42"/>
      <c r="C1436" s="43"/>
      <c r="J1436" s="41"/>
    </row>
    <row r="1437" spans="1:10">
      <c r="A1437" s="42"/>
      <c r="B1437" s="42"/>
      <c r="C1437" s="43"/>
      <c r="J1437" s="41"/>
    </row>
    <row r="1438" spans="1:10">
      <c r="A1438" s="42"/>
      <c r="B1438" s="42"/>
      <c r="C1438" s="43"/>
      <c r="J1438" s="41"/>
    </row>
    <row r="1439" spans="1:10">
      <c r="A1439" s="42"/>
      <c r="B1439" s="42"/>
      <c r="C1439" s="43"/>
      <c r="J1439" s="41"/>
    </row>
    <row r="1440" spans="1:10">
      <c r="A1440" s="42"/>
      <c r="B1440" s="42"/>
      <c r="C1440" s="43"/>
      <c r="J1440" s="41"/>
    </row>
    <row r="1441" spans="1:10">
      <c r="A1441" s="42"/>
      <c r="B1441" s="42"/>
      <c r="C1441" s="43"/>
      <c r="J1441" s="41"/>
    </row>
    <row r="1442" spans="1:10">
      <c r="A1442" s="42"/>
      <c r="B1442" s="42"/>
      <c r="C1442" s="43"/>
      <c r="J1442" s="41"/>
    </row>
    <row r="1443" spans="1:10">
      <c r="A1443" s="42"/>
      <c r="B1443" s="42"/>
      <c r="C1443" s="43"/>
      <c r="J1443" s="41"/>
    </row>
    <row r="1444" spans="1:10">
      <c r="A1444" s="42"/>
      <c r="B1444" s="42"/>
      <c r="C1444" s="43"/>
      <c r="J1444" s="41"/>
    </row>
    <row r="1445" spans="1:10">
      <c r="A1445" s="42"/>
      <c r="B1445" s="42"/>
      <c r="C1445" s="43"/>
      <c r="J1445" s="41"/>
    </row>
    <row r="1446" spans="1:10">
      <c r="A1446" s="42"/>
      <c r="B1446" s="42"/>
      <c r="C1446" s="43"/>
      <c r="J1446" s="41"/>
    </row>
    <row r="1447" spans="1:10">
      <c r="A1447" s="42"/>
      <c r="B1447" s="42"/>
      <c r="C1447" s="43"/>
      <c r="J1447" s="41"/>
    </row>
    <row r="1448" spans="1:10">
      <c r="A1448" s="42"/>
      <c r="B1448" s="42"/>
      <c r="C1448" s="43"/>
      <c r="J1448" s="41"/>
    </row>
    <row r="1449" spans="1:10">
      <c r="A1449" s="42"/>
      <c r="B1449" s="42"/>
      <c r="C1449" s="43"/>
      <c r="J1449" s="41"/>
    </row>
    <row r="1450" spans="1:10">
      <c r="A1450" s="42"/>
      <c r="B1450" s="42"/>
      <c r="C1450" s="43"/>
      <c r="J1450" s="41"/>
    </row>
    <row r="1451" spans="1:10">
      <c r="A1451" s="42"/>
      <c r="B1451" s="42"/>
      <c r="C1451" s="43"/>
      <c r="J1451" s="41"/>
    </row>
    <row r="1452" spans="1:10">
      <c r="A1452" s="42"/>
      <c r="B1452" s="42"/>
      <c r="C1452" s="43"/>
      <c r="J1452" s="41"/>
    </row>
    <row r="1453" spans="1:10">
      <c r="A1453" s="42"/>
      <c r="B1453" s="42"/>
      <c r="C1453" s="43"/>
      <c r="J1453" s="41"/>
    </row>
    <row r="1454" spans="1:10">
      <c r="A1454" s="42"/>
      <c r="B1454" s="42"/>
      <c r="C1454" s="43"/>
      <c r="J1454" s="41"/>
    </row>
    <row r="1455" spans="1:10">
      <c r="A1455" s="42"/>
      <c r="B1455" s="42"/>
      <c r="C1455" s="43"/>
      <c r="J1455" s="41"/>
    </row>
    <row r="1456" spans="1:10">
      <c r="A1456" s="42"/>
      <c r="B1456" s="42"/>
      <c r="C1456" s="43"/>
      <c r="J1456" s="41"/>
    </row>
    <row r="1457" spans="1:10">
      <c r="A1457" s="42"/>
      <c r="B1457" s="42"/>
      <c r="C1457" s="43"/>
      <c r="J1457" s="41"/>
    </row>
    <row r="1458" spans="1:10">
      <c r="A1458" s="42"/>
      <c r="B1458" s="42"/>
      <c r="C1458" s="43"/>
      <c r="J1458" s="41"/>
    </row>
    <row r="1459" spans="1:10">
      <c r="A1459" s="42"/>
      <c r="B1459" s="42"/>
      <c r="C1459" s="43"/>
      <c r="J1459" s="41"/>
    </row>
    <row r="1460" spans="1:10">
      <c r="A1460" s="42"/>
      <c r="B1460" s="42"/>
      <c r="C1460" s="43"/>
      <c r="J1460" s="41"/>
    </row>
    <row r="1461" spans="1:10">
      <c r="A1461" s="42"/>
      <c r="B1461" s="42"/>
      <c r="C1461" s="43"/>
      <c r="J1461" s="41"/>
    </row>
    <row r="1462" spans="1:10">
      <c r="A1462" s="42"/>
      <c r="B1462" s="42"/>
      <c r="C1462" s="43"/>
      <c r="J1462" s="41"/>
    </row>
    <row r="1463" spans="1:10">
      <c r="A1463" s="42"/>
      <c r="B1463" s="42"/>
      <c r="C1463" s="43"/>
      <c r="J1463" s="41"/>
    </row>
  </sheetData>
  <mergeCells count="1"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463"/>
  <sheetViews>
    <sheetView zoomScale="80" zoomScaleNormal="80" workbookViewId="0">
      <selection activeCell="A3" sqref="A3"/>
    </sheetView>
  </sheetViews>
  <sheetFormatPr defaultRowHeight="15"/>
  <cols>
    <col min="1" max="1" width="12.5703125" customWidth="1"/>
    <col min="2" max="2" width="10.28515625" bestFit="1" customWidth="1"/>
    <col min="3" max="3" width="4.85546875" bestFit="1" customWidth="1"/>
    <col min="4" max="4" width="8.7109375" bestFit="1" customWidth="1"/>
    <col min="5" max="5" width="5.5703125" bestFit="1" customWidth="1"/>
    <col min="6" max="6" width="7.42578125" bestFit="1" customWidth="1"/>
    <col min="7" max="7" width="4.85546875" bestFit="1" customWidth="1"/>
    <col min="8" max="9" width="5.7109375" style="41" bestFit="1" customWidth="1"/>
    <col min="10" max="10" width="9.85546875" bestFit="1" customWidth="1"/>
    <col min="11" max="11" width="7" style="1" bestFit="1" customWidth="1"/>
    <col min="12" max="12" width="5.85546875" style="68" bestFit="1" customWidth="1"/>
    <col min="13" max="13" width="9.140625" style="40"/>
    <col min="14" max="14" width="11.140625" style="40" customWidth="1"/>
    <col min="15" max="16" width="14.140625" style="25" customWidth="1"/>
    <col min="17" max="17" width="12.7109375" style="1" customWidth="1"/>
    <col min="18" max="18" width="12.7109375" style="18" customWidth="1"/>
    <col min="19" max="19" width="11.85546875" style="6" customWidth="1"/>
    <col min="20" max="20" width="11.5703125" style="7" customWidth="1"/>
    <col min="21" max="21" width="11.5703125" style="1" customWidth="1"/>
    <col min="22" max="24" width="11.5703125" style="7" customWidth="1"/>
    <col min="25" max="26" width="9.140625" style="6"/>
  </cols>
  <sheetData>
    <row r="1" spans="1:30">
      <c r="A1" s="38" t="s">
        <v>63</v>
      </c>
      <c r="B1" s="38"/>
      <c r="M1" s="40" t="s">
        <v>0</v>
      </c>
      <c r="N1" s="3" t="s">
        <v>1</v>
      </c>
      <c r="O1" s="4"/>
      <c r="P1" s="4"/>
      <c r="Q1" s="5" t="s">
        <v>2</v>
      </c>
      <c r="R1" s="60"/>
      <c r="V1" s="8" t="s">
        <v>3</v>
      </c>
      <c r="W1" s="7" t="s">
        <v>4</v>
      </c>
      <c r="X1" s="7" t="s">
        <v>4</v>
      </c>
      <c r="Y1" s="7" t="s">
        <v>5</v>
      </c>
      <c r="Z1" s="6" t="s">
        <v>6</v>
      </c>
    </row>
    <row r="2" spans="1:30">
      <c r="A2" s="6" t="s">
        <v>8</v>
      </c>
      <c r="B2" s="6" t="s">
        <v>9</v>
      </c>
      <c r="C2" s="6" t="s">
        <v>10</v>
      </c>
      <c r="D2" t="s">
        <v>11</v>
      </c>
      <c r="E2" t="s">
        <v>12</v>
      </c>
      <c r="F2" t="s">
        <v>13</v>
      </c>
      <c r="G2" t="s">
        <v>14</v>
      </c>
      <c r="H2" s="41" t="s">
        <v>15</v>
      </c>
      <c r="I2" s="41" t="s">
        <v>16</v>
      </c>
      <c r="J2" t="s">
        <v>17</v>
      </c>
      <c r="K2" s="1" t="s">
        <v>18</v>
      </c>
      <c r="L2" s="68" t="s">
        <v>19</v>
      </c>
      <c r="M2" s="40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11" t="s">
        <v>23</v>
      </c>
      <c r="T2" s="8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6" t="s">
        <v>4</v>
      </c>
      <c r="Z2" s="8" t="s">
        <v>4</v>
      </c>
      <c r="AA2" s="7" t="s">
        <v>29</v>
      </c>
      <c r="AD2" s="7"/>
    </row>
    <row r="3" spans="1:30">
      <c r="A3" s="42">
        <v>-71.38333333333334</v>
      </c>
      <c r="B3" s="42">
        <v>46.8</v>
      </c>
      <c r="C3" s="43">
        <v>74</v>
      </c>
      <c r="D3">
        <v>7010160</v>
      </c>
      <c r="E3">
        <v>1952</v>
      </c>
      <c r="F3">
        <v>1</v>
      </c>
      <c r="G3">
        <v>1</v>
      </c>
      <c r="H3" s="41">
        <v>5</v>
      </c>
      <c r="I3" s="41">
        <v>-6.7</v>
      </c>
      <c r="J3" s="41">
        <v>5.0999999999999996</v>
      </c>
      <c r="K3" s="1">
        <f t="shared" ref="K3:K40" si="0">AVERAGE(H3,I3)</f>
        <v>-0.85000000000000009</v>
      </c>
      <c r="L3" s="68">
        <v>1</v>
      </c>
      <c r="M3" s="40" t="s">
        <v>30</v>
      </c>
      <c r="N3" s="12" t="s">
        <v>31</v>
      </c>
      <c r="O3" s="12" t="s">
        <v>32</v>
      </c>
      <c r="P3" s="12" t="s">
        <v>32</v>
      </c>
      <c r="S3" s="9"/>
      <c r="V3" s="13" t="s">
        <v>33</v>
      </c>
      <c r="W3" s="14"/>
      <c r="Z3" s="7"/>
      <c r="AA3">
        <v>0</v>
      </c>
    </row>
    <row r="4" spans="1:30">
      <c r="A4" s="42">
        <v>-71.38333333333334</v>
      </c>
      <c r="B4" s="42">
        <v>46.8</v>
      </c>
      <c r="C4" s="43">
        <v>74</v>
      </c>
      <c r="D4">
        <v>7010160</v>
      </c>
      <c r="E4">
        <v>1952</v>
      </c>
      <c r="F4">
        <v>1</v>
      </c>
      <c r="G4">
        <v>2</v>
      </c>
      <c r="H4" s="41">
        <v>-6.1</v>
      </c>
      <c r="I4" s="41">
        <v>-13.3</v>
      </c>
      <c r="J4" s="41">
        <v>2</v>
      </c>
      <c r="K4" s="1">
        <f t="shared" si="0"/>
        <v>-9.6999999999999993</v>
      </c>
      <c r="L4" s="68">
        <f t="shared" ref="L4:L41" si="1">L3+1</f>
        <v>2</v>
      </c>
      <c r="O4" s="40"/>
      <c r="P4" s="40"/>
      <c r="S4" s="9"/>
      <c r="V4" s="13" t="s">
        <v>34</v>
      </c>
      <c r="W4" s="14"/>
      <c r="Z4" s="7"/>
      <c r="AA4">
        <v>0</v>
      </c>
    </row>
    <row r="5" spans="1:30">
      <c r="A5" s="42">
        <v>-71.38333333333334</v>
      </c>
      <c r="B5" s="42">
        <v>46.8</v>
      </c>
      <c r="C5" s="43">
        <v>74</v>
      </c>
      <c r="D5">
        <v>7010160</v>
      </c>
      <c r="E5">
        <v>1952</v>
      </c>
      <c r="F5">
        <v>1</v>
      </c>
      <c r="G5">
        <v>3</v>
      </c>
      <c r="H5" s="41">
        <v>-9.4</v>
      </c>
      <c r="I5" s="41">
        <v>-16.7</v>
      </c>
      <c r="J5" s="41">
        <v>0</v>
      </c>
      <c r="K5" s="1">
        <f t="shared" si="0"/>
        <v>-13.05</v>
      </c>
      <c r="L5" s="68">
        <f t="shared" si="1"/>
        <v>3</v>
      </c>
      <c r="M5" s="15" t="s">
        <v>35</v>
      </c>
      <c r="N5" s="40" t="s">
        <v>36</v>
      </c>
      <c r="O5" s="16">
        <v>126</v>
      </c>
      <c r="P5" s="16">
        <v>126</v>
      </c>
      <c r="S5" s="9"/>
      <c r="Z5" s="7"/>
      <c r="AA5">
        <v>0</v>
      </c>
    </row>
    <row r="6" spans="1:30">
      <c r="A6" s="42">
        <v>-71.38333333333334</v>
      </c>
      <c r="B6" s="42">
        <v>46.8</v>
      </c>
      <c r="C6" s="43">
        <v>74</v>
      </c>
      <c r="D6">
        <v>7010160</v>
      </c>
      <c r="E6">
        <v>1952</v>
      </c>
      <c r="F6">
        <v>1</v>
      </c>
      <c r="G6">
        <v>4</v>
      </c>
      <c r="H6" s="41">
        <v>-10.6</v>
      </c>
      <c r="I6" s="41">
        <v>-16.100000000000001</v>
      </c>
      <c r="J6" s="41">
        <v>0</v>
      </c>
      <c r="K6" s="1">
        <f t="shared" si="0"/>
        <v>-13.350000000000001</v>
      </c>
      <c r="L6" s="68">
        <f t="shared" si="1"/>
        <v>4</v>
      </c>
      <c r="M6" s="15" t="s">
        <v>37</v>
      </c>
      <c r="N6" s="40" t="s">
        <v>38</v>
      </c>
      <c r="O6" s="16">
        <v>283</v>
      </c>
      <c r="P6" s="16">
        <v>283</v>
      </c>
      <c r="S6" s="9"/>
      <c r="Z6" s="7"/>
      <c r="AA6">
        <v>0</v>
      </c>
    </row>
    <row r="7" spans="1:30">
      <c r="A7" s="42">
        <v>-71.38333333333334</v>
      </c>
      <c r="B7" s="42">
        <v>46.8</v>
      </c>
      <c r="C7" s="43">
        <v>74</v>
      </c>
      <c r="D7">
        <v>7010160</v>
      </c>
      <c r="E7">
        <v>1952</v>
      </c>
      <c r="F7">
        <v>1</v>
      </c>
      <c r="G7">
        <v>5</v>
      </c>
      <c r="H7" s="41">
        <v>-7.2</v>
      </c>
      <c r="I7" s="41">
        <v>-22.2</v>
      </c>
      <c r="J7" s="41">
        <v>4.3</v>
      </c>
      <c r="K7" s="1">
        <f t="shared" si="0"/>
        <v>-14.7</v>
      </c>
      <c r="L7" s="68">
        <f t="shared" si="1"/>
        <v>5</v>
      </c>
      <c r="M7" s="15"/>
      <c r="N7" s="40" t="s">
        <v>39</v>
      </c>
      <c r="O7" s="16">
        <v>158</v>
      </c>
      <c r="P7" s="16">
        <f>(P6-P5)+1</f>
        <v>158</v>
      </c>
      <c r="Q7" s="1">
        <f>AVERAGE(H3:I7)</f>
        <v>-10.330000000000002</v>
      </c>
      <c r="S7" s="9"/>
      <c r="X7" s="8"/>
      <c r="Z7" s="7"/>
      <c r="AA7">
        <v>0</v>
      </c>
    </row>
    <row r="8" spans="1:30">
      <c r="A8" s="42">
        <v>-71.38333333333334</v>
      </c>
      <c r="B8" s="42">
        <v>46.8</v>
      </c>
      <c r="C8" s="43">
        <v>74</v>
      </c>
      <c r="D8">
        <v>7010160</v>
      </c>
      <c r="E8">
        <v>1952</v>
      </c>
      <c r="F8">
        <v>1</v>
      </c>
      <c r="G8">
        <v>6</v>
      </c>
      <c r="H8" s="41">
        <v>-6.7</v>
      </c>
      <c r="I8" s="41">
        <v>-15.6</v>
      </c>
      <c r="J8" s="41">
        <v>0</v>
      </c>
      <c r="K8" s="1">
        <f t="shared" si="0"/>
        <v>-11.15</v>
      </c>
      <c r="L8" s="68">
        <f t="shared" si="1"/>
        <v>6</v>
      </c>
      <c r="M8" s="15" t="s">
        <v>40</v>
      </c>
      <c r="N8" s="40" t="s">
        <v>41</v>
      </c>
      <c r="O8" s="16">
        <v>1722</v>
      </c>
      <c r="P8" s="16">
        <v>1722</v>
      </c>
      <c r="Q8" s="1">
        <f t="shared" ref="Q8:Q71" si="2">AVERAGE(H4:I8)</f>
        <v>-12.39</v>
      </c>
      <c r="S8" s="9"/>
      <c r="T8" s="17"/>
      <c r="U8" s="18"/>
      <c r="V8" s="17"/>
      <c r="W8" s="17"/>
      <c r="X8" s="8"/>
      <c r="Z8" s="7"/>
      <c r="AA8">
        <v>0</v>
      </c>
    </row>
    <row r="9" spans="1:30">
      <c r="A9" s="42">
        <v>-71.38333333333334</v>
      </c>
      <c r="B9" s="42">
        <v>46.8</v>
      </c>
      <c r="C9" s="43">
        <v>74</v>
      </c>
      <c r="D9">
        <v>7010160</v>
      </c>
      <c r="E9">
        <v>1952</v>
      </c>
      <c r="F9">
        <v>1</v>
      </c>
      <c r="G9">
        <v>7</v>
      </c>
      <c r="H9" s="41">
        <v>-10</v>
      </c>
      <c r="I9" s="41">
        <v>-18.899999999999999</v>
      </c>
      <c r="J9" s="41">
        <v>0</v>
      </c>
      <c r="K9" s="1">
        <f t="shared" si="0"/>
        <v>-14.45</v>
      </c>
      <c r="L9" s="68">
        <f t="shared" si="1"/>
        <v>7</v>
      </c>
      <c r="M9" s="15"/>
      <c r="O9" s="16"/>
      <c r="P9" s="16"/>
      <c r="Q9" s="1">
        <f>AVERAGE($H$5:$I$9)</f>
        <v>-13.34</v>
      </c>
      <c r="R9" s="1"/>
      <c r="S9" s="9"/>
      <c r="T9" s="17"/>
      <c r="U9" s="18"/>
      <c r="V9" s="17"/>
      <c r="W9" s="17"/>
      <c r="X9" s="13"/>
      <c r="Z9" s="7"/>
      <c r="AA9">
        <v>0</v>
      </c>
    </row>
    <row r="10" spans="1:30">
      <c r="A10" s="42">
        <v>-71.38333333333334</v>
      </c>
      <c r="B10" s="42">
        <v>46.8</v>
      </c>
      <c r="C10" s="43">
        <v>74</v>
      </c>
      <c r="D10">
        <v>7010160</v>
      </c>
      <c r="E10">
        <v>1952</v>
      </c>
      <c r="F10">
        <v>1</v>
      </c>
      <c r="G10">
        <v>8</v>
      </c>
      <c r="H10" s="41">
        <v>-10.6</v>
      </c>
      <c r="I10" s="41">
        <v>-20</v>
      </c>
      <c r="J10" s="41">
        <v>0</v>
      </c>
      <c r="K10" s="1">
        <f t="shared" si="0"/>
        <v>-15.3</v>
      </c>
      <c r="L10" s="68">
        <f t="shared" si="1"/>
        <v>8</v>
      </c>
      <c r="M10" s="15" t="s">
        <v>42</v>
      </c>
      <c r="N10" s="39" t="s">
        <v>43</v>
      </c>
      <c r="O10" s="16">
        <v>136</v>
      </c>
      <c r="P10" s="16">
        <v>136</v>
      </c>
      <c r="Q10" s="1">
        <f t="shared" si="2"/>
        <v>-13.790000000000001</v>
      </c>
      <c r="R10" s="1">
        <f>AVERAGE(H3:I10)</f>
        <v>-11.568750000000001</v>
      </c>
      <c r="S10" s="9"/>
      <c r="T10" s="17"/>
      <c r="U10" s="18"/>
      <c r="V10" s="17"/>
      <c r="W10" s="17"/>
      <c r="X10" s="13"/>
      <c r="Z10" s="7"/>
      <c r="AA10">
        <v>0</v>
      </c>
    </row>
    <row r="11" spans="1:30">
      <c r="A11" s="42">
        <v>-71.38333333333334</v>
      </c>
      <c r="B11" s="42">
        <v>46.8</v>
      </c>
      <c r="C11" s="43">
        <v>74</v>
      </c>
      <c r="D11">
        <v>7010160</v>
      </c>
      <c r="E11">
        <v>1952</v>
      </c>
      <c r="F11">
        <v>1</v>
      </c>
      <c r="G11">
        <v>9</v>
      </c>
      <c r="H11" s="41">
        <v>-12.2</v>
      </c>
      <c r="I11" s="41">
        <v>-22.8</v>
      </c>
      <c r="J11" s="41">
        <v>0</v>
      </c>
      <c r="K11" s="1">
        <f t="shared" si="0"/>
        <v>-17.5</v>
      </c>
      <c r="L11" s="68">
        <f t="shared" si="1"/>
        <v>9</v>
      </c>
      <c r="M11" s="15" t="s">
        <v>44</v>
      </c>
      <c r="N11" s="40" t="s">
        <v>45</v>
      </c>
      <c r="O11" s="16">
        <v>281</v>
      </c>
      <c r="P11" s="16">
        <v>281</v>
      </c>
      <c r="Q11" s="1">
        <f t="shared" si="2"/>
        <v>-14.62</v>
      </c>
      <c r="R11" s="1">
        <f t="shared" ref="R11:R74" si="3">AVERAGE(H4:I11)</f>
        <v>-13.65</v>
      </c>
      <c r="S11" s="9"/>
      <c r="T11" s="17"/>
      <c r="U11" s="18"/>
      <c r="V11" s="17"/>
      <c r="W11" s="17"/>
      <c r="X11" s="17"/>
      <c r="Z11" s="7"/>
      <c r="AA11">
        <v>0</v>
      </c>
    </row>
    <row r="12" spans="1:30">
      <c r="A12" s="42">
        <v>-71.38333333333334</v>
      </c>
      <c r="B12" s="42">
        <v>46.8</v>
      </c>
      <c r="C12" s="43">
        <v>74</v>
      </c>
      <c r="D12">
        <v>7010160</v>
      </c>
      <c r="E12">
        <v>1952</v>
      </c>
      <c r="F12">
        <v>1</v>
      </c>
      <c r="G12">
        <v>10</v>
      </c>
      <c r="H12" s="41">
        <v>-7.2</v>
      </c>
      <c r="I12" s="41">
        <v>-22.2</v>
      </c>
      <c r="J12" s="41">
        <v>0</v>
      </c>
      <c r="K12" s="1">
        <f t="shared" si="0"/>
        <v>-14.7</v>
      </c>
      <c r="L12" s="68">
        <f t="shared" si="1"/>
        <v>10</v>
      </c>
      <c r="M12" s="15" t="s">
        <v>46</v>
      </c>
      <c r="N12" s="40" t="s">
        <v>26</v>
      </c>
      <c r="O12" s="16">
        <v>1676</v>
      </c>
      <c r="P12" s="16">
        <v>1676</v>
      </c>
      <c r="Q12" s="1">
        <f t="shared" si="2"/>
        <v>-14.62</v>
      </c>
      <c r="R12" s="1">
        <f t="shared" si="3"/>
        <v>-14.274999999999999</v>
      </c>
      <c r="S12" s="9"/>
      <c r="T12" s="17"/>
      <c r="U12" s="18"/>
      <c r="V12" s="17"/>
      <c r="W12" s="17"/>
      <c r="Z12" s="7"/>
      <c r="AA12">
        <v>0</v>
      </c>
    </row>
    <row r="13" spans="1:30">
      <c r="A13" s="42">
        <v>-71.38333333333334</v>
      </c>
      <c r="B13" s="42">
        <v>46.8</v>
      </c>
      <c r="C13" s="43">
        <v>74</v>
      </c>
      <c r="D13">
        <v>7010160</v>
      </c>
      <c r="E13">
        <v>1952</v>
      </c>
      <c r="F13">
        <v>1</v>
      </c>
      <c r="G13">
        <v>11</v>
      </c>
      <c r="H13" s="41">
        <v>-7.8</v>
      </c>
      <c r="I13" s="41">
        <v>-13.3</v>
      </c>
      <c r="J13" s="41">
        <v>0</v>
      </c>
      <c r="K13" s="1">
        <f t="shared" si="0"/>
        <v>-10.55</v>
      </c>
      <c r="L13" s="68">
        <f t="shared" si="1"/>
        <v>11</v>
      </c>
      <c r="M13" s="15"/>
      <c r="O13" s="16"/>
      <c r="P13" s="16"/>
      <c r="Q13" s="1">
        <f t="shared" si="2"/>
        <v>-14.500000000000004</v>
      </c>
      <c r="R13" s="1">
        <f t="shared" si="3"/>
        <v>-13.9625</v>
      </c>
      <c r="S13" s="9"/>
      <c r="Z13" s="7"/>
      <c r="AA13">
        <v>0</v>
      </c>
    </row>
    <row r="14" spans="1:30">
      <c r="A14" s="42">
        <v>-71.38333333333334</v>
      </c>
      <c r="B14" s="42">
        <v>46.8</v>
      </c>
      <c r="C14" s="43">
        <v>74</v>
      </c>
      <c r="D14">
        <v>7010160</v>
      </c>
      <c r="E14">
        <v>1952</v>
      </c>
      <c r="F14">
        <v>1</v>
      </c>
      <c r="G14">
        <v>12</v>
      </c>
      <c r="H14" s="41">
        <v>-1.1000000000000001</v>
      </c>
      <c r="I14" s="41">
        <v>-15</v>
      </c>
      <c r="J14" s="41">
        <v>0.8</v>
      </c>
      <c r="K14" s="1">
        <f t="shared" si="0"/>
        <v>-8.0500000000000007</v>
      </c>
      <c r="L14" s="68">
        <f t="shared" si="1"/>
        <v>12</v>
      </c>
      <c r="M14" s="15" t="s">
        <v>47</v>
      </c>
      <c r="N14" s="79" t="s">
        <v>88</v>
      </c>
      <c r="O14" s="16">
        <v>2616</v>
      </c>
      <c r="P14" s="16">
        <v>2616</v>
      </c>
      <c r="Q14" s="1">
        <f t="shared" si="2"/>
        <v>-13.219999999999999</v>
      </c>
      <c r="R14" s="1">
        <f t="shared" si="3"/>
        <v>-13.299999999999999</v>
      </c>
      <c r="S14" s="9"/>
      <c r="T14" s="17"/>
      <c r="U14" s="18"/>
      <c r="V14" s="17"/>
      <c r="W14" s="17"/>
      <c r="Z14" s="7"/>
      <c r="AA14">
        <v>0</v>
      </c>
    </row>
    <row r="15" spans="1:30">
      <c r="A15" s="42">
        <v>-71.38333333333334</v>
      </c>
      <c r="B15" s="42">
        <v>46.8</v>
      </c>
      <c r="C15" s="43">
        <v>74</v>
      </c>
      <c r="D15">
        <v>7010160</v>
      </c>
      <c r="E15">
        <v>1952</v>
      </c>
      <c r="F15">
        <v>1</v>
      </c>
      <c r="G15">
        <v>13</v>
      </c>
      <c r="H15" s="41">
        <v>-5.6</v>
      </c>
      <c r="I15" s="41">
        <v>-10</v>
      </c>
      <c r="J15" s="41">
        <v>2.5</v>
      </c>
      <c r="K15" s="1">
        <f t="shared" si="0"/>
        <v>-7.8</v>
      </c>
      <c r="L15" s="68">
        <f t="shared" si="1"/>
        <v>13</v>
      </c>
      <c r="M15" s="15" t="s">
        <v>48</v>
      </c>
      <c r="N15" s="22" t="s">
        <v>89</v>
      </c>
      <c r="O15" s="16">
        <v>146</v>
      </c>
      <c r="P15" s="16">
        <v>146</v>
      </c>
      <c r="Q15" s="1">
        <f>AVERAGE(H11:I15)</f>
        <v>-11.719999999999999</v>
      </c>
      <c r="R15" s="1">
        <f t="shared" si="3"/>
        <v>-12.4375</v>
      </c>
      <c r="Z15" s="7"/>
      <c r="AA15">
        <v>0</v>
      </c>
    </row>
    <row r="16" spans="1:30">
      <c r="A16" s="42">
        <v>-71.38333333333334</v>
      </c>
      <c r="B16" s="42">
        <v>46.8</v>
      </c>
      <c r="C16" s="43">
        <v>74</v>
      </c>
      <c r="D16">
        <v>7010160</v>
      </c>
      <c r="E16">
        <v>1952</v>
      </c>
      <c r="F16">
        <v>1</v>
      </c>
      <c r="G16">
        <v>14</v>
      </c>
      <c r="H16" s="41">
        <v>-3.9</v>
      </c>
      <c r="I16" s="41">
        <v>-12.2</v>
      </c>
      <c r="J16" s="41">
        <v>0</v>
      </c>
      <c r="K16" s="1">
        <f t="shared" si="0"/>
        <v>-8.0499999999999989</v>
      </c>
      <c r="L16" s="68">
        <f t="shared" si="1"/>
        <v>14</v>
      </c>
      <c r="M16" s="15" t="s">
        <v>49</v>
      </c>
      <c r="N16" s="22" t="s">
        <v>90</v>
      </c>
      <c r="O16" s="16">
        <v>284</v>
      </c>
      <c r="P16" s="16">
        <v>284</v>
      </c>
      <c r="Q16" s="1">
        <f>AVERAGE(H12:I16)</f>
        <v>-9.83</v>
      </c>
      <c r="R16" s="1">
        <f t="shared" si="3"/>
        <v>-12.05</v>
      </c>
      <c r="Z16" s="7"/>
      <c r="AA16">
        <v>0</v>
      </c>
    </row>
    <row r="17" spans="1:27">
      <c r="A17" s="42">
        <v>-71.38333333333334</v>
      </c>
      <c r="B17" s="42">
        <v>46.8</v>
      </c>
      <c r="C17" s="43">
        <v>74</v>
      </c>
      <c r="D17">
        <v>7010160</v>
      </c>
      <c r="E17">
        <v>1952</v>
      </c>
      <c r="F17">
        <v>1</v>
      </c>
      <c r="G17">
        <v>15</v>
      </c>
      <c r="H17" s="41">
        <v>2.8</v>
      </c>
      <c r="I17" s="41">
        <v>-10</v>
      </c>
      <c r="J17" s="41">
        <v>8.9</v>
      </c>
      <c r="K17" s="1">
        <f t="shared" si="0"/>
        <v>-3.6</v>
      </c>
      <c r="L17" s="68">
        <f t="shared" si="1"/>
        <v>15</v>
      </c>
      <c r="M17" s="15"/>
      <c r="O17" s="16"/>
      <c r="P17" s="16"/>
      <c r="Q17" s="1">
        <f t="shared" si="2"/>
        <v>-7.6100000000000012</v>
      </c>
      <c r="R17" s="1">
        <f t="shared" si="3"/>
        <v>-10.693749999999998</v>
      </c>
      <c r="Z17" s="7"/>
      <c r="AA17">
        <v>0</v>
      </c>
    </row>
    <row r="18" spans="1:27">
      <c r="A18" s="42">
        <v>-71.38333333333334</v>
      </c>
      <c r="B18" s="42">
        <v>46.8</v>
      </c>
      <c r="C18" s="43">
        <v>74</v>
      </c>
      <c r="D18">
        <v>7010160</v>
      </c>
      <c r="E18">
        <v>1952</v>
      </c>
      <c r="F18">
        <v>1</v>
      </c>
      <c r="G18">
        <v>16</v>
      </c>
      <c r="H18" s="41">
        <v>0</v>
      </c>
      <c r="I18" s="41">
        <v>-11.1</v>
      </c>
      <c r="J18" s="41">
        <v>0</v>
      </c>
      <c r="K18" s="1">
        <f t="shared" si="0"/>
        <v>-5.55</v>
      </c>
      <c r="L18" s="68">
        <f t="shared" si="1"/>
        <v>16</v>
      </c>
      <c r="M18" s="15"/>
      <c r="N18" s="80" t="s">
        <v>91</v>
      </c>
      <c r="O18" s="16">
        <v>2565</v>
      </c>
      <c r="P18" s="16">
        <v>2565</v>
      </c>
      <c r="Q18" s="1">
        <f t="shared" si="2"/>
        <v>-6.6099999999999994</v>
      </c>
      <c r="R18" s="1">
        <f t="shared" si="3"/>
        <v>-9.4749999999999979</v>
      </c>
      <c r="Z18" s="7"/>
      <c r="AA18">
        <v>0</v>
      </c>
    </row>
    <row r="19" spans="1:27">
      <c r="A19" s="42">
        <v>-71.38333333333334</v>
      </c>
      <c r="B19" s="42">
        <v>46.8</v>
      </c>
      <c r="C19" s="43">
        <v>74</v>
      </c>
      <c r="D19">
        <v>7010160</v>
      </c>
      <c r="E19">
        <v>1952</v>
      </c>
      <c r="F19">
        <v>1</v>
      </c>
      <c r="G19">
        <v>17</v>
      </c>
      <c r="H19" s="41">
        <v>-2.2000000000000002</v>
      </c>
      <c r="I19" s="41">
        <v>-18.3</v>
      </c>
      <c r="J19" s="41">
        <v>9.1</v>
      </c>
      <c r="K19" s="1">
        <f t="shared" si="0"/>
        <v>-10.25</v>
      </c>
      <c r="L19" s="68">
        <f t="shared" si="1"/>
        <v>17</v>
      </c>
      <c r="M19" s="15"/>
      <c r="N19" s="22" t="s">
        <v>92</v>
      </c>
      <c r="O19" s="16">
        <v>145</v>
      </c>
      <c r="P19" s="16">
        <v>145</v>
      </c>
      <c r="Q19" s="1">
        <f t="shared" si="2"/>
        <v>-7.05</v>
      </c>
      <c r="R19" s="1">
        <f t="shared" si="3"/>
        <v>-8.5687499999999996</v>
      </c>
      <c r="Z19" s="7"/>
      <c r="AA19">
        <v>0</v>
      </c>
    </row>
    <row r="20" spans="1:27">
      <c r="A20" s="42">
        <v>-71.38333333333334</v>
      </c>
      <c r="B20" s="42">
        <v>46.8</v>
      </c>
      <c r="C20" s="43">
        <v>74</v>
      </c>
      <c r="D20">
        <v>7010160</v>
      </c>
      <c r="E20">
        <v>1952</v>
      </c>
      <c r="F20">
        <v>1</v>
      </c>
      <c r="G20">
        <v>18</v>
      </c>
      <c r="H20" s="41">
        <v>0.6</v>
      </c>
      <c r="I20" s="41">
        <v>-8.3000000000000007</v>
      </c>
      <c r="J20" s="41">
        <v>2.5</v>
      </c>
      <c r="K20" s="1">
        <f t="shared" si="0"/>
        <v>-3.8500000000000005</v>
      </c>
      <c r="L20" s="68">
        <f t="shared" si="1"/>
        <v>18</v>
      </c>
      <c r="M20" s="15"/>
      <c r="N20" s="22" t="s">
        <v>93</v>
      </c>
      <c r="O20" s="16">
        <v>270</v>
      </c>
      <c r="P20" s="16">
        <v>270</v>
      </c>
      <c r="Q20" s="1">
        <f t="shared" si="2"/>
        <v>-6.2600000000000007</v>
      </c>
      <c r="R20" s="1">
        <f t="shared" si="3"/>
        <v>-7.2125000000000004</v>
      </c>
      <c r="Z20" s="7"/>
      <c r="AA20">
        <v>0</v>
      </c>
    </row>
    <row r="21" spans="1:27">
      <c r="A21" s="42">
        <v>-71.38333333333334</v>
      </c>
      <c r="B21" s="42">
        <v>46.8</v>
      </c>
      <c r="C21" s="43">
        <v>74</v>
      </c>
      <c r="D21">
        <v>7010160</v>
      </c>
      <c r="E21">
        <v>1952</v>
      </c>
      <c r="F21">
        <v>1</v>
      </c>
      <c r="G21">
        <v>19</v>
      </c>
      <c r="H21" s="41">
        <v>-5.6</v>
      </c>
      <c r="I21" s="41">
        <v>-16.7</v>
      </c>
      <c r="J21" s="41">
        <v>2.5</v>
      </c>
      <c r="K21" s="1">
        <f t="shared" si="0"/>
        <v>-11.149999999999999</v>
      </c>
      <c r="L21" s="68">
        <f t="shared" si="1"/>
        <v>19</v>
      </c>
      <c r="M21" s="15"/>
      <c r="N21" s="80"/>
      <c r="O21" s="16"/>
      <c r="P21" s="16"/>
      <c r="Q21" s="1">
        <f t="shared" si="2"/>
        <v>-6.88</v>
      </c>
      <c r="R21" s="1">
        <f t="shared" si="3"/>
        <v>-7.2874999999999996</v>
      </c>
      <c r="Z21" s="7"/>
      <c r="AA21">
        <v>0</v>
      </c>
    </row>
    <row r="22" spans="1:27">
      <c r="A22" s="42">
        <v>-71.38333333333334</v>
      </c>
      <c r="B22" s="42">
        <v>46.8</v>
      </c>
      <c r="C22" s="43">
        <v>74</v>
      </c>
      <c r="D22">
        <v>7010160</v>
      </c>
      <c r="E22">
        <v>1952</v>
      </c>
      <c r="F22">
        <v>1</v>
      </c>
      <c r="G22">
        <v>20</v>
      </c>
      <c r="H22" s="41">
        <v>0.6</v>
      </c>
      <c r="I22" s="41">
        <v>-12.2</v>
      </c>
      <c r="J22" s="41">
        <v>10.9</v>
      </c>
      <c r="K22" s="1">
        <f t="shared" si="0"/>
        <v>-5.8</v>
      </c>
      <c r="L22" s="68">
        <f t="shared" si="1"/>
        <v>20</v>
      </c>
      <c r="M22" s="15"/>
      <c r="N22" s="80" t="s">
        <v>94</v>
      </c>
      <c r="O22" s="16">
        <v>2545</v>
      </c>
      <c r="P22" s="16">
        <v>2545</v>
      </c>
      <c r="Q22" s="1">
        <f t="shared" si="2"/>
        <v>-7.3199999999999985</v>
      </c>
      <c r="R22" s="1">
        <f t="shared" si="3"/>
        <v>-7.0062500000000005</v>
      </c>
      <c r="Z22" s="7"/>
      <c r="AA22">
        <v>0</v>
      </c>
    </row>
    <row r="23" spans="1:27">
      <c r="A23" s="42">
        <v>-71.38333333333334</v>
      </c>
      <c r="B23" s="42">
        <v>46.8</v>
      </c>
      <c r="C23" s="43">
        <v>74</v>
      </c>
      <c r="D23">
        <v>7010160</v>
      </c>
      <c r="E23">
        <v>1952</v>
      </c>
      <c r="F23">
        <v>1</v>
      </c>
      <c r="G23">
        <v>21</v>
      </c>
      <c r="H23" s="41">
        <v>-13.9</v>
      </c>
      <c r="I23" s="41">
        <v>-20.6</v>
      </c>
      <c r="J23" s="41">
        <v>0</v>
      </c>
      <c r="K23" s="1">
        <f t="shared" si="0"/>
        <v>-17.25</v>
      </c>
      <c r="L23" s="68">
        <f t="shared" si="1"/>
        <v>21</v>
      </c>
      <c r="M23" s="15"/>
      <c r="N23" s="22" t="s">
        <v>95</v>
      </c>
      <c r="O23" s="16">
        <v>146</v>
      </c>
      <c r="P23" s="16">
        <v>146</v>
      </c>
      <c r="Q23" s="1">
        <f t="shared" si="2"/>
        <v>-9.66</v>
      </c>
      <c r="R23" s="1">
        <f t="shared" si="3"/>
        <v>-8.1875000000000018</v>
      </c>
      <c r="Z23" s="7"/>
      <c r="AA23">
        <v>0</v>
      </c>
    </row>
    <row r="24" spans="1:27">
      <c r="A24" s="42">
        <v>-71.38333333333334</v>
      </c>
      <c r="B24" s="42">
        <v>46.8</v>
      </c>
      <c r="C24" s="43">
        <v>74</v>
      </c>
      <c r="D24">
        <v>7010160</v>
      </c>
      <c r="E24">
        <v>1952</v>
      </c>
      <c r="F24">
        <v>1</v>
      </c>
      <c r="G24">
        <v>22</v>
      </c>
      <c r="H24" s="41">
        <v>-8.3000000000000007</v>
      </c>
      <c r="I24" s="41">
        <v>-26.7</v>
      </c>
      <c r="J24" s="41">
        <v>12.7</v>
      </c>
      <c r="K24" s="1">
        <f t="shared" si="0"/>
        <v>-17.5</v>
      </c>
      <c r="L24" s="68">
        <f t="shared" si="1"/>
        <v>22</v>
      </c>
      <c r="M24" s="15"/>
      <c r="N24" s="22" t="s">
        <v>96</v>
      </c>
      <c r="O24" s="16">
        <v>270</v>
      </c>
      <c r="P24" s="16">
        <v>270</v>
      </c>
      <c r="Q24" s="1">
        <f t="shared" si="2"/>
        <v>-11.11</v>
      </c>
      <c r="R24" s="1">
        <f t="shared" si="3"/>
        <v>-9.3687500000000004</v>
      </c>
      <c r="Z24" s="7"/>
      <c r="AA24">
        <v>0</v>
      </c>
    </row>
    <row r="25" spans="1:27">
      <c r="A25" s="42">
        <v>-71.38333333333334</v>
      </c>
      <c r="B25" s="42">
        <v>46.8</v>
      </c>
      <c r="C25" s="43">
        <v>74</v>
      </c>
      <c r="D25">
        <v>7010160</v>
      </c>
      <c r="E25">
        <v>1952</v>
      </c>
      <c r="F25">
        <v>1</v>
      </c>
      <c r="G25">
        <v>23</v>
      </c>
      <c r="H25" s="41">
        <v>-2.8</v>
      </c>
      <c r="I25" s="41">
        <v>-13.3</v>
      </c>
      <c r="J25" s="41">
        <v>2.5</v>
      </c>
      <c r="K25" s="1">
        <f t="shared" si="0"/>
        <v>-8.0500000000000007</v>
      </c>
      <c r="L25" s="68">
        <f t="shared" si="1"/>
        <v>23</v>
      </c>
      <c r="M25" s="15" t="s">
        <v>50</v>
      </c>
      <c r="N25" s="40" t="s">
        <v>51</v>
      </c>
      <c r="O25" s="23">
        <v>-104.3</v>
      </c>
      <c r="P25" s="23">
        <f>P27-P26</f>
        <v>-106.49999999999989</v>
      </c>
      <c r="Q25" s="1">
        <f t="shared" si="2"/>
        <v>-11.95</v>
      </c>
      <c r="R25" s="1">
        <f t="shared" si="3"/>
        <v>-9.9250000000000007</v>
      </c>
      <c r="Z25" s="7"/>
      <c r="AA25">
        <v>0</v>
      </c>
    </row>
    <row r="26" spans="1:27">
      <c r="A26" s="42">
        <v>-71.38333333333334</v>
      </c>
      <c r="B26" s="42">
        <v>46.8</v>
      </c>
      <c r="C26" s="43">
        <v>74</v>
      </c>
      <c r="D26">
        <v>7010160</v>
      </c>
      <c r="E26">
        <v>1952</v>
      </c>
      <c r="F26">
        <v>1</v>
      </c>
      <c r="G26">
        <v>24</v>
      </c>
      <c r="H26" s="41">
        <v>-15.6</v>
      </c>
      <c r="I26" s="41">
        <v>-23.9</v>
      </c>
      <c r="J26" s="41">
        <v>0</v>
      </c>
      <c r="K26" s="1">
        <f t="shared" si="0"/>
        <v>-19.75</v>
      </c>
      <c r="L26" s="68">
        <f t="shared" si="1"/>
        <v>24</v>
      </c>
      <c r="M26" s="15" t="s">
        <v>52</v>
      </c>
      <c r="N26" s="40" t="s">
        <v>53</v>
      </c>
      <c r="O26" s="23">
        <f>O27-O25</f>
        <v>504.7000000000001</v>
      </c>
      <c r="P26" s="23">
        <f>SUM($AA$124:$AA$246)/10</f>
        <v>506.9</v>
      </c>
      <c r="Q26" s="1">
        <f t="shared" si="2"/>
        <v>-13.669999999999998</v>
      </c>
      <c r="R26" s="1">
        <f t="shared" si="3"/>
        <v>-11.700000000000001</v>
      </c>
      <c r="Z26" s="7"/>
      <c r="AA26">
        <v>0</v>
      </c>
    </row>
    <row r="27" spans="1:27">
      <c r="A27" s="42">
        <v>-71.38333333333334</v>
      </c>
      <c r="B27" s="42">
        <v>46.8</v>
      </c>
      <c r="C27" s="43">
        <v>74</v>
      </c>
      <c r="D27">
        <v>7010160</v>
      </c>
      <c r="E27">
        <v>1952</v>
      </c>
      <c r="F27">
        <v>1</v>
      </c>
      <c r="G27">
        <v>25</v>
      </c>
      <c r="H27" s="41">
        <v>-10.6</v>
      </c>
      <c r="I27" s="41">
        <v>-26.1</v>
      </c>
      <c r="J27" s="41">
        <v>4.0999999999999996</v>
      </c>
      <c r="K27" s="1">
        <f t="shared" si="0"/>
        <v>-18.350000000000001</v>
      </c>
      <c r="L27" s="68">
        <f t="shared" si="1"/>
        <v>25</v>
      </c>
      <c r="N27" s="40" t="s">
        <v>54</v>
      </c>
      <c r="O27" s="24">
        <f>P27</f>
        <v>400.40000000000009</v>
      </c>
      <c r="P27" s="24">
        <f>SUM($J$124:$J$246)</f>
        <v>400.40000000000009</v>
      </c>
      <c r="Q27" s="1">
        <f t="shared" si="2"/>
        <v>-16.18</v>
      </c>
      <c r="R27" s="1">
        <f t="shared" si="3"/>
        <v>-12.712499999999999</v>
      </c>
      <c r="Z27" s="7"/>
      <c r="AA27">
        <v>0</v>
      </c>
    </row>
    <row r="28" spans="1:27">
      <c r="A28" s="42">
        <v>-71.38333333333334</v>
      </c>
      <c r="B28" s="42">
        <v>46.8</v>
      </c>
      <c r="C28" s="43">
        <v>74</v>
      </c>
      <c r="D28">
        <v>7010160</v>
      </c>
      <c r="E28">
        <v>1952</v>
      </c>
      <c r="F28">
        <v>1</v>
      </c>
      <c r="G28">
        <v>26</v>
      </c>
      <c r="H28" s="41">
        <v>-3.3</v>
      </c>
      <c r="I28" s="41">
        <v>-18.899999999999999</v>
      </c>
      <c r="J28" s="41">
        <v>7.6</v>
      </c>
      <c r="K28" s="1">
        <f t="shared" si="0"/>
        <v>-11.1</v>
      </c>
      <c r="L28" s="68">
        <f t="shared" si="1"/>
        <v>26</v>
      </c>
      <c r="M28" s="71"/>
      <c r="N28" s="71"/>
      <c r="O28" s="24"/>
      <c r="P28" s="40"/>
      <c r="Q28" s="1">
        <f t="shared" si="2"/>
        <v>-14.95</v>
      </c>
      <c r="R28" s="1">
        <f t="shared" si="3"/>
        <v>-13.61875</v>
      </c>
      <c r="Z28" s="7"/>
      <c r="AA28">
        <v>0</v>
      </c>
    </row>
    <row r="29" spans="1:27">
      <c r="A29" s="42">
        <v>-71.38333333333334</v>
      </c>
      <c r="B29" s="42">
        <v>46.8</v>
      </c>
      <c r="C29" s="43">
        <v>74</v>
      </c>
      <c r="D29">
        <v>7010160</v>
      </c>
      <c r="E29">
        <v>1952</v>
      </c>
      <c r="F29">
        <v>1</v>
      </c>
      <c r="G29">
        <v>27</v>
      </c>
      <c r="H29" s="41">
        <v>0</v>
      </c>
      <c r="I29" s="41">
        <v>-6.1</v>
      </c>
      <c r="J29" s="41">
        <v>5.0999999999999996</v>
      </c>
      <c r="K29" s="1">
        <f t="shared" si="0"/>
        <v>-3.05</v>
      </c>
      <c r="L29" s="68">
        <f t="shared" si="1"/>
        <v>27</v>
      </c>
      <c r="M29" s="40" t="s">
        <v>64</v>
      </c>
      <c r="O29" s="40"/>
      <c r="P29" s="40"/>
      <c r="Q29" s="1">
        <f t="shared" si="2"/>
        <v>-12.059999999999999</v>
      </c>
      <c r="R29" s="1">
        <f t="shared" si="3"/>
        <v>-12.606249999999999</v>
      </c>
      <c r="Z29" s="7"/>
      <c r="AA29">
        <v>0</v>
      </c>
    </row>
    <row r="30" spans="1:27">
      <c r="A30" s="42">
        <v>-71.38333333333334</v>
      </c>
      <c r="B30" s="42">
        <v>46.8</v>
      </c>
      <c r="C30" s="43">
        <v>74</v>
      </c>
      <c r="D30">
        <v>7010160</v>
      </c>
      <c r="E30">
        <v>1952</v>
      </c>
      <c r="F30">
        <v>1</v>
      </c>
      <c r="G30">
        <v>28</v>
      </c>
      <c r="H30" s="41">
        <v>-7.8</v>
      </c>
      <c r="I30" s="41">
        <v>-13.3</v>
      </c>
      <c r="J30" s="41">
        <v>1.3</v>
      </c>
      <c r="K30" s="1">
        <f t="shared" si="0"/>
        <v>-10.55</v>
      </c>
      <c r="L30" s="68">
        <f t="shared" si="1"/>
        <v>28</v>
      </c>
      <c r="M30" s="40" t="s">
        <v>65</v>
      </c>
      <c r="O30" s="40"/>
      <c r="Q30" s="1">
        <f t="shared" si="2"/>
        <v>-12.559999999999999</v>
      </c>
      <c r="R30" s="1">
        <f t="shared" si="3"/>
        <v>-13.200000000000001</v>
      </c>
      <c r="Z30" s="7"/>
      <c r="AA30">
        <v>0</v>
      </c>
    </row>
    <row r="31" spans="1:27">
      <c r="A31" s="42">
        <v>-71.38333333333334</v>
      </c>
      <c r="B31" s="42">
        <v>46.8</v>
      </c>
      <c r="C31" s="43">
        <v>74</v>
      </c>
      <c r="D31">
        <v>7010160</v>
      </c>
      <c r="E31">
        <v>1952</v>
      </c>
      <c r="F31">
        <v>1</v>
      </c>
      <c r="G31">
        <v>29</v>
      </c>
      <c r="H31" s="41">
        <v>-15.6</v>
      </c>
      <c r="I31" s="41">
        <v>-25.6</v>
      </c>
      <c r="J31" s="41">
        <v>0</v>
      </c>
      <c r="K31" s="1">
        <f t="shared" si="0"/>
        <v>-20.6</v>
      </c>
      <c r="L31" s="68">
        <f t="shared" si="1"/>
        <v>29</v>
      </c>
      <c r="M31" s="40" t="s">
        <v>66</v>
      </c>
      <c r="N31" s="40" t="s">
        <v>66</v>
      </c>
      <c r="O31" s="25">
        <v>7</v>
      </c>
      <c r="P31" s="25">
        <v>7</v>
      </c>
      <c r="Q31" s="1">
        <f t="shared" si="2"/>
        <v>-12.729999999999999</v>
      </c>
      <c r="R31" s="1">
        <f t="shared" si="3"/>
        <v>-13.61875</v>
      </c>
      <c r="Z31" s="7"/>
      <c r="AA31">
        <v>0</v>
      </c>
    </row>
    <row r="32" spans="1:27">
      <c r="A32" s="42">
        <v>-71.38333333333334</v>
      </c>
      <c r="B32" s="42">
        <v>46.8</v>
      </c>
      <c r="C32" s="43">
        <v>74</v>
      </c>
      <c r="D32">
        <v>7010160</v>
      </c>
      <c r="E32">
        <v>1952</v>
      </c>
      <c r="F32">
        <v>1</v>
      </c>
      <c r="G32">
        <v>30</v>
      </c>
      <c r="H32" s="41">
        <v>-16.7</v>
      </c>
      <c r="I32" s="41">
        <v>-32.799999999999997</v>
      </c>
      <c r="J32" s="41">
        <v>1.3</v>
      </c>
      <c r="K32" s="1">
        <f t="shared" si="0"/>
        <v>-24.75</v>
      </c>
      <c r="L32" s="68">
        <f t="shared" si="1"/>
        <v>30</v>
      </c>
      <c r="Q32" s="1">
        <f t="shared" si="2"/>
        <v>-14.01</v>
      </c>
      <c r="R32" s="1">
        <f t="shared" si="3"/>
        <v>-14.524999999999999</v>
      </c>
      <c r="Z32" s="7"/>
      <c r="AA32">
        <v>0</v>
      </c>
    </row>
    <row r="33" spans="1:27">
      <c r="A33" s="42">
        <v>-71.38333333333334</v>
      </c>
      <c r="B33" s="42">
        <v>46.8</v>
      </c>
      <c r="C33" s="43">
        <v>74</v>
      </c>
      <c r="D33">
        <v>7010160</v>
      </c>
      <c r="E33">
        <v>1952</v>
      </c>
      <c r="F33">
        <v>1</v>
      </c>
      <c r="G33">
        <v>31</v>
      </c>
      <c r="H33" s="41">
        <v>-6.7</v>
      </c>
      <c r="I33" s="41">
        <v>-22.2</v>
      </c>
      <c r="J33" s="41">
        <v>0</v>
      </c>
      <c r="K33" s="1">
        <f t="shared" si="0"/>
        <v>-14.45</v>
      </c>
      <c r="L33" s="68">
        <f t="shared" si="1"/>
        <v>31</v>
      </c>
      <c r="Q33" s="1">
        <f t="shared" si="2"/>
        <v>-14.680000000000001</v>
      </c>
      <c r="R33" s="1">
        <f t="shared" si="3"/>
        <v>-15.324999999999996</v>
      </c>
      <c r="Z33" s="7"/>
      <c r="AA33">
        <v>0</v>
      </c>
    </row>
    <row r="34" spans="1:27">
      <c r="A34" s="42">
        <v>-71.38333333333334</v>
      </c>
      <c r="B34" s="42">
        <v>46.8</v>
      </c>
      <c r="C34" s="43">
        <v>74</v>
      </c>
      <c r="D34">
        <v>7010160</v>
      </c>
      <c r="E34">
        <v>1952</v>
      </c>
      <c r="F34">
        <v>2</v>
      </c>
      <c r="G34">
        <v>1</v>
      </c>
      <c r="H34" s="41">
        <v>2.8</v>
      </c>
      <c r="I34" s="41">
        <v>-9.4</v>
      </c>
      <c r="J34" s="41">
        <v>1.8</v>
      </c>
      <c r="K34" s="1">
        <f t="shared" si="0"/>
        <v>-3.3000000000000003</v>
      </c>
      <c r="L34" s="68">
        <f t="shared" si="1"/>
        <v>32</v>
      </c>
      <c r="Q34" s="1">
        <f t="shared" si="2"/>
        <v>-14.729999999999999</v>
      </c>
      <c r="R34" s="1">
        <f t="shared" si="3"/>
        <v>-13.268749999999995</v>
      </c>
      <c r="Z34" s="7"/>
      <c r="AA34">
        <v>0</v>
      </c>
    </row>
    <row r="35" spans="1:27">
      <c r="A35" s="42">
        <v>-71.38333333333334</v>
      </c>
      <c r="B35" s="42">
        <v>46.8</v>
      </c>
      <c r="C35" s="43">
        <v>74</v>
      </c>
      <c r="D35">
        <v>7010160</v>
      </c>
      <c r="E35">
        <v>1952</v>
      </c>
      <c r="F35">
        <v>2</v>
      </c>
      <c r="G35">
        <v>2</v>
      </c>
      <c r="H35" s="41">
        <v>3.9</v>
      </c>
      <c r="I35" s="41">
        <v>-5</v>
      </c>
      <c r="J35" s="41">
        <v>0</v>
      </c>
      <c r="K35" s="1">
        <f t="shared" si="0"/>
        <v>-0.55000000000000004</v>
      </c>
      <c r="L35" s="68">
        <f t="shared" si="1"/>
        <v>33</v>
      </c>
      <c r="Q35" s="1">
        <f t="shared" si="2"/>
        <v>-12.73</v>
      </c>
      <c r="R35" s="1">
        <f t="shared" si="3"/>
        <v>-11.043749999999998</v>
      </c>
      <c r="Z35" s="7"/>
      <c r="AA35">
        <v>0</v>
      </c>
    </row>
    <row r="36" spans="1:27">
      <c r="A36" s="42">
        <v>-71.38333333333334</v>
      </c>
      <c r="B36" s="42">
        <v>46.8</v>
      </c>
      <c r="C36" s="43">
        <v>74</v>
      </c>
      <c r="D36">
        <v>7010160</v>
      </c>
      <c r="E36">
        <v>1952</v>
      </c>
      <c r="F36">
        <v>2</v>
      </c>
      <c r="G36">
        <v>3</v>
      </c>
      <c r="H36" s="41">
        <v>-4.4000000000000004</v>
      </c>
      <c r="I36" s="41">
        <v>-15.6</v>
      </c>
      <c r="J36" s="41">
        <v>0</v>
      </c>
      <c r="K36" s="1">
        <f t="shared" si="0"/>
        <v>-10</v>
      </c>
      <c r="L36" s="68">
        <f t="shared" si="1"/>
        <v>34</v>
      </c>
      <c r="Q36" s="1">
        <f t="shared" si="2"/>
        <v>-10.610000000000001</v>
      </c>
      <c r="R36" s="1">
        <f t="shared" si="3"/>
        <v>-10.90625</v>
      </c>
      <c r="Z36" s="7"/>
      <c r="AA36">
        <v>0</v>
      </c>
    </row>
    <row r="37" spans="1:27">
      <c r="A37" s="42">
        <v>-71.38333333333334</v>
      </c>
      <c r="B37" s="42">
        <v>46.8</v>
      </c>
      <c r="C37" s="43">
        <v>74</v>
      </c>
      <c r="D37">
        <v>7010160</v>
      </c>
      <c r="E37">
        <v>1952</v>
      </c>
      <c r="F37">
        <v>2</v>
      </c>
      <c r="G37">
        <v>4</v>
      </c>
      <c r="H37" s="41">
        <v>-1.1000000000000001</v>
      </c>
      <c r="I37" s="41">
        <v>-7.8</v>
      </c>
      <c r="J37" s="41">
        <v>7.6</v>
      </c>
      <c r="K37" s="1">
        <f t="shared" si="0"/>
        <v>-4.45</v>
      </c>
      <c r="L37" s="68">
        <f t="shared" si="1"/>
        <v>35</v>
      </c>
      <c r="P37" s="27"/>
      <c r="Q37" s="1">
        <f t="shared" si="2"/>
        <v>-6.55</v>
      </c>
      <c r="R37" s="1">
        <f t="shared" si="3"/>
        <v>-11.081249999999999</v>
      </c>
      <c r="Z37" s="7"/>
      <c r="AA37">
        <v>0</v>
      </c>
    </row>
    <row r="38" spans="1:27">
      <c r="A38" s="42">
        <v>-71.38333333333334</v>
      </c>
      <c r="B38" s="42">
        <v>46.8</v>
      </c>
      <c r="C38" s="43">
        <v>74</v>
      </c>
      <c r="D38">
        <v>7010160</v>
      </c>
      <c r="E38">
        <v>1952</v>
      </c>
      <c r="F38">
        <v>2</v>
      </c>
      <c r="G38">
        <v>5</v>
      </c>
      <c r="H38" s="41">
        <v>1.1000000000000001</v>
      </c>
      <c r="I38" s="41">
        <v>-6.7</v>
      </c>
      <c r="J38" s="41">
        <v>0.8</v>
      </c>
      <c r="K38" s="1">
        <f t="shared" si="0"/>
        <v>-2.8</v>
      </c>
      <c r="L38" s="68">
        <f t="shared" si="1"/>
        <v>36</v>
      </c>
      <c r="N38" s="26" t="s">
        <v>55</v>
      </c>
      <c r="O38" s="27"/>
      <c r="Q38" s="1">
        <f t="shared" si="2"/>
        <v>-4.2200000000000006</v>
      </c>
      <c r="R38" s="1">
        <f t="shared" si="3"/>
        <v>-10.112500000000001</v>
      </c>
      <c r="Z38" s="7"/>
      <c r="AA38">
        <v>0</v>
      </c>
    </row>
    <row r="39" spans="1:27">
      <c r="A39" s="42">
        <v>-71.38333333333334</v>
      </c>
      <c r="B39" s="42">
        <v>46.8</v>
      </c>
      <c r="C39" s="43">
        <v>74</v>
      </c>
      <c r="D39">
        <v>7010160</v>
      </c>
      <c r="E39">
        <v>1952</v>
      </c>
      <c r="F39">
        <v>2</v>
      </c>
      <c r="G39">
        <v>6</v>
      </c>
      <c r="H39" s="41">
        <v>-5.6</v>
      </c>
      <c r="I39" s="41">
        <v>-10</v>
      </c>
      <c r="J39" s="41">
        <v>0</v>
      </c>
      <c r="K39" s="1">
        <f t="shared" si="0"/>
        <v>-7.8</v>
      </c>
      <c r="L39" s="68">
        <f t="shared" si="1"/>
        <v>37</v>
      </c>
      <c r="Q39" s="1">
        <f t="shared" si="2"/>
        <v>-5.12</v>
      </c>
      <c r="R39" s="1">
        <f t="shared" si="3"/>
        <v>-8.5124999999999993</v>
      </c>
      <c r="Z39" s="7"/>
      <c r="AA39">
        <v>0</v>
      </c>
    </row>
    <row r="40" spans="1:27">
      <c r="A40" s="42">
        <v>-71.38333333333334</v>
      </c>
      <c r="B40" s="42">
        <v>46.8</v>
      </c>
      <c r="C40" s="43">
        <v>74</v>
      </c>
      <c r="D40">
        <v>7010160</v>
      </c>
      <c r="E40">
        <v>1952</v>
      </c>
      <c r="F40">
        <v>2</v>
      </c>
      <c r="G40">
        <v>7</v>
      </c>
      <c r="H40" s="41">
        <v>-7.2</v>
      </c>
      <c r="I40" s="41">
        <v>-16.100000000000001</v>
      </c>
      <c r="J40" s="41">
        <v>0</v>
      </c>
      <c r="K40" s="1">
        <f t="shared" si="0"/>
        <v>-11.65</v>
      </c>
      <c r="L40" s="68">
        <f t="shared" si="1"/>
        <v>38</v>
      </c>
      <c r="N40" s="28" t="s">
        <v>35</v>
      </c>
      <c r="O40" s="25" t="s">
        <v>56</v>
      </c>
      <c r="Q40" s="1">
        <f t="shared" si="2"/>
        <v>-7.3400000000000007</v>
      </c>
      <c r="R40" s="1">
        <f t="shared" si="3"/>
        <v>-6.875</v>
      </c>
      <c r="Z40" s="7"/>
      <c r="AA40">
        <v>0</v>
      </c>
    </row>
    <row r="41" spans="1:27">
      <c r="A41" s="42">
        <v>-71.38333333333334</v>
      </c>
      <c r="B41" s="42">
        <v>46.8</v>
      </c>
      <c r="C41" s="43">
        <v>74</v>
      </c>
      <c r="D41">
        <v>7010160</v>
      </c>
      <c r="E41">
        <v>1952</v>
      </c>
      <c r="F41">
        <v>2</v>
      </c>
      <c r="G41">
        <v>8</v>
      </c>
      <c r="H41" s="41">
        <v>-6.1</v>
      </c>
      <c r="I41" s="41">
        <v>-20.6</v>
      </c>
      <c r="J41" s="41">
        <v>3.8</v>
      </c>
      <c r="K41" s="1">
        <f t="shared" ref="K41:K104" si="4">AVERAGE(H41,I41)</f>
        <v>-13.350000000000001</v>
      </c>
      <c r="L41" s="68">
        <f t="shared" si="1"/>
        <v>39</v>
      </c>
      <c r="N41" s="28" t="s">
        <v>37</v>
      </c>
      <c r="O41" s="25" t="s">
        <v>56</v>
      </c>
      <c r="Q41" s="1">
        <f t="shared" si="2"/>
        <v>-8.0100000000000016</v>
      </c>
      <c r="R41" s="1">
        <f t="shared" si="3"/>
        <v>-6.7374999999999989</v>
      </c>
      <c r="Z41" s="7"/>
      <c r="AA41">
        <v>0</v>
      </c>
    </row>
    <row r="42" spans="1:27">
      <c r="A42" s="42">
        <v>-71.38333333333334</v>
      </c>
      <c r="B42" s="42">
        <v>46.8</v>
      </c>
      <c r="C42" s="43">
        <v>74</v>
      </c>
      <c r="D42">
        <v>7010160</v>
      </c>
      <c r="E42">
        <v>1952</v>
      </c>
      <c r="F42">
        <v>2</v>
      </c>
      <c r="G42">
        <v>9</v>
      </c>
      <c r="H42" s="41">
        <v>-1.7</v>
      </c>
      <c r="I42" s="41">
        <v>-8.9</v>
      </c>
      <c r="J42" s="41">
        <v>4.5999999999999996</v>
      </c>
      <c r="K42" s="1">
        <f t="shared" si="4"/>
        <v>-5.3</v>
      </c>
      <c r="L42" s="68">
        <f t="shared" ref="L42:L105" si="5">L41+1</f>
        <v>40</v>
      </c>
      <c r="N42" s="28" t="s">
        <v>57</v>
      </c>
      <c r="O42" s="25" t="s">
        <v>56</v>
      </c>
      <c r="Q42" s="1">
        <f t="shared" si="2"/>
        <v>-8.1800000000000015</v>
      </c>
      <c r="R42" s="1">
        <f t="shared" si="3"/>
        <v>-6.9874999999999998</v>
      </c>
      <c r="Z42" s="7"/>
      <c r="AA42">
        <v>0</v>
      </c>
    </row>
    <row r="43" spans="1:27">
      <c r="A43" s="42">
        <v>-71.38333333333334</v>
      </c>
      <c r="B43" s="42">
        <v>46.8</v>
      </c>
      <c r="C43" s="43">
        <v>74</v>
      </c>
      <c r="D43">
        <v>7010160</v>
      </c>
      <c r="E43">
        <v>1952</v>
      </c>
      <c r="F43">
        <v>2</v>
      </c>
      <c r="G43">
        <v>10</v>
      </c>
      <c r="H43" s="41">
        <v>-2.8</v>
      </c>
      <c r="I43" s="41">
        <v>-15</v>
      </c>
      <c r="J43" s="41">
        <v>6.9</v>
      </c>
      <c r="K43" s="1">
        <f t="shared" si="4"/>
        <v>-8.9</v>
      </c>
      <c r="L43" s="68">
        <f t="shared" si="5"/>
        <v>41</v>
      </c>
      <c r="N43" s="28" t="s">
        <v>40</v>
      </c>
      <c r="O43" s="25" t="s">
        <v>56</v>
      </c>
      <c r="Q43" s="1">
        <f t="shared" si="2"/>
        <v>-9.4000000000000021</v>
      </c>
      <c r="R43" s="1">
        <f t="shared" si="3"/>
        <v>-8.03125</v>
      </c>
      <c r="Z43" s="7"/>
      <c r="AA43">
        <v>0</v>
      </c>
    </row>
    <row r="44" spans="1:27">
      <c r="A44" s="42">
        <v>-71.38333333333334</v>
      </c>
      <c r="B44" s="42">
        <v>46.8</v>
      </c>
      <c r="C44" s="43">
        <v>74</v>
      </c>
      <c r="D44">
        <v>7010160</v>
      </c>
      <c r="E44">
        <v>1952</v>
      </c>
      <c r="F44">
        <v>2</v>
      </c>
      <c r="G44">
        <v>11</v>
      </c>
      <c r="H44" s="41">
        <v>-1.1000000000000001</v>
      </c>
      <c r="I44" s="41">
        <v>-14.4</v>
      </c>
      <c r="J44" s="41">
        <v>14</v>
      </c>
      <c r="K44" s="1">
        <f t="shared" si="4"/>
        <v>-7.75</v>
      </c>
      <c r="L44" s="68">
        <f t="shared" si="5"/>
        <v>42</v>
      </c>
      <c r="N44" s="28"/>
      <c r="Q44" s="1">
        <f t="shared" si="2"/>
        <v>-9.39</v>
      </c>
      <c r="R44" s="1">
        <f t="shared" si="3"/>
        <v>-7.7500000000000009</v>
      </c>
      <c r="Z44" s="7"/>
      <c r="AA44">
        <v>0</v>
      </c>
    </row>
    <row r="45" spans="1:27">
      <c r="A45" s="42">
        <v>-71.38333333333334</v>
      </c>
      <c r="B45" s="42">
        <v>46.8</v>
      </c>
      <c r="C45" s="43">
        <v>74</v>
      </c>
      <c r="D45">
        <v>7010160</v>
      </c>
      <c r="E45">
        <v>1952</v>
      </c>
      <c r="F45">
        <v>2</v>
      </c>
      <c r="G45">
        <v>12</v>
      </c>
      <c r="H45" s="41">
        <v>-7.2</v>
      </c>
      <c r="I45" s="41">
        <v>-12.2</v>
      </c>
      <c r="J45" s="41">
        <v>0.8</v>
      </c>
      <c r="K45" s="1">
        <f t="shared" si="4"/>
        <v>-9.6999999999999993</v>
      </c>
      <c r="L45" s="68">
        <f t="shared" si="5"/>
        <v>43</v>
      </c>
      <c r="N45" s="28" t="s">
        <v>42</v>
      </c>
      <c r="O45" s="25" t="s">
        <v>56</v>
      </c>
      <c r="Q45" s="1">
        <f t="shared" si="2"/>
        <v>-9.0000000000000018</v>
      </c>
      <c r="R45" s="1">
        <f t="shared" si="3"/>
        <v>-8.40625</v>
      </c>
      <c r="Z45" s="7"/>
      <c r="AA45">
        <v>0</v>
      </c>
    </row>
    <row r="46" spans="1:27">
      <c r="A46" s="42">
        <v>-71.38333333333334</v>
      </c>
      <c r="B46" s="42">
        <v>46.8</v>
      </c>
      <c r="C46" s="43">
        <v>74</v>
      </c>
      <c r="D46">
        <v>7010160</v>
      </c>
      <c r="E46">
        <v>1952</v>
      </c>
      <c r="F46">
        <v>2</v>
      </c>
      <c r="G46">
        <v>13</v>
      </c>
      <c r="H46" s="41">
        <v>-7.8</v>
      </c>
      <c r="I46" s="41">
        <v>-17.8</v>
      </c>
      <c r="J46" s="41">
        <v>0</v>
      </c>
      <c r="K46" s="1">
        <f t="shared" si="4"/>
        <v>-12.8</v>
      </c>
      <c r="L46" s="68">
        <f t="shared" si="5"/>
        <v>44</v>
      </c>
      <c r="N46" s="28" t="s">
        <v>44</v>
      </c>
      <c r="O46" s="25" t="s">
        <v>56</v>
      </c>
      <c r="Q46" s="1">
        <f t="shared" si="2"/>
        <v>-8.8899999999999988</v>
      </c>
      <c r="R46" s="1">
        <f t="shared" si="3"/>
        <v>-9.6562500000000018</v>
      </c>
      <c r="Z46" s="7"/>
      <c r="AA46">
        <v>0</v>
      </c>
    </row>
    <row r="47" spans="1:27">
      <c r="A47" s="42">
        <v>-71.38333333333334</v>
      </c>
      <c r="B47" s="42">
        <v>46.8</v>
      </c>
      <c r="C47" s="43">
        <v>74</v>
      </c>
      <c r="D47">
        <v>7010160</v>
      </c>
      <c r="E47">
        <v>1952</v>
      </c>
      <c r="F47">
        <v>2</v>
      </c>
      <c r="G47">
        <v>14</v>
      </c>
      <c r="H47" s="41">
        <v>-8.3000000000000007</v>
      </c>
      <c r="I47" s="41">
        <v>-14.4</v>
      </c>
      <c r="J47" s="41">
        <v>0</v>
      </c>
      <c r="K47" s="1">
        <f t="shared" si="4"/>
        <v>-11.350000000000001</v>
      </c>
      <c r="L47" s="68">
        <f t="shared" si="5"/>
        <v>45</v>
      </c>
      <c r="N47" s="28" t="s">
        <v>46</v>
      </c>
      <c r="O47" s="25" t="s">
        <v>56</v>
      </c>
      <c r="Q47" s="1">
        <f t="shared" si="2"/>
        <v>-10.1</v>
      </c>
      <c r="R47" s="1">
        <f t="shared" si="3"/>
        <v>-10.100000000000001</v>
      </c>
      <c r="Z47" s="7"/>
      <c r="AA47">
        <v>0</v>
      </c>
    </row>
    <row r="48" spans="1:27">
      <c r="A48" s="42">
        <v>-71.38333333333334</v>
      </c>
      <c r="B48" s="42">
        <v>46.8</v>
      </c>
      <c r="C48" s="43">
        <v>74</v>
      </c>
      <c r="D48">
        <v>7010160</v>
      </c>
      <c r="E48">
        <v>1952</v>
      </c>
      <c r="F48">
        <v>2</v>
      </c>
      <c r="G48">
        <v>15</v>
      </c>
      <c r="H48" s="41">
        <v>-5</v>
      </c>
      <c r="I48" s="41">
        <v>-15.6</v>
      </c>
      <c r="J48" s="41">
        <v>0</v>
      </c>
      <c r="K48" s="1">
        <f t="shared" si="4"/>
        <v>-10.3</v>
      </c>
      <c r="L48" s="68">
        <f t="shared" si="5"/>
        <v>46</v>
      </c>
      <c r="N48" s="28"/>
      <c r="Q48" s="1">
        <f t="shared" si="2"/>
        <v>-10.379999999999999</v>
      </c>
      <c r="R48" s="1">
        <f t="shared" si="3"/>
        <v>-9.9312500000000004</v>
      </c>
      <c r="Z48" s="7"/>
      <c r="AA48">
        <v>0</v>
      </c>
    </row>
    <row r="49" spans="1:27">
      <c r="A49" s="42">
        <v>-71.38333333333334</v>
      </c>
      <c r="B49" s="42">
        <v>46.8</v>
      </c>
      <c r="C49" s="43">
        <v>74</v>
      </c>
      <c r="D49">
        <v>7010160</v>
      </c>
      <c r="E49">
        <v>1952</v>
      </c>
      <c r="F49">
        <v>2</v>
      </c>
      <c r="G49">
        <v>16</v>
      </c>
      <c r="H49" s="41">
        <v>-6.7</v>
      </c>
      <c r="I49" s="41">
        <v>-16.7</v>
      </c>
      <c r="J49" s="41">
        <v>0</v>
      </c>
      <c r="K49" s="1">
        <f t="shared" si="4"/>
        <v>-11.7</v>
      </c>
      <c r="L49" s="68">
        <f t="shared" si="5"/>
        <v>47</v>
      </c>
      <c r="N49" s="28" t="s">
        <v>58</v>
      </c>
      <c r="O49" s="25" t="s">
        <v>56</v>
      </c>
      <c r="Q49" s="1">
        <f t="shared" si="2"/>
        <v>-11.17</v>
      </c>
      <c r="R49" s="1">
        <f t="shared" si="3"/>
        <v>-9.7249999999999979</v>
      </c>
      <c r="Z49" s="7"/>
      <c r="AA49">
        <v>0</v>
      </c>
    </row>
    <row r="50" spans="1:27">
      <c r="A50" s="42">
        <v>-71.38333333333334</v>
      </c>
      <c r="B50" s="42">
        <v>46.8</v>
      </c>
      <c r="C50" s="43">
        <v>74</v>
      </c>
      <c r="D50">
        <v>7010160</v>
      </c>
      <c r="E50">
        <v>1952</v>
      </c>
      <c r="F50">
        <v>2</v>
      </c>
      <c r="G50">
        <v>17</v>
      </c>
      <c r="H50" s="41">
        <v>-4.4000000000000004</v>
      </c>
      <c r="I50" s="41">
        <v>-12.2</v>
      </c>
      <c r="J50" s="41">
        <v>4.5999999999999996</v>
      </c>
      <c r="K50" s="1">
        <f t="shared" si="4"/>
        <v>-8.3000000000000007</v>
      </c>
      <c r="L50" s="68">
        <f t="shared" si="5"/>
        <v>48</v>
      </c>
      <c r="N50" s="28" t="s">
        <v>48</v>
      </c>
      <c r="O50" s="25" t="s">
        <v>56</v>
      </c>
      <c r="Q50" s="1">
        <f t="shared" si="2"/>
        <v>-10.890000000000002</v>
      </c>
      <c r="R50" s="1">
        <f t="shared" si="3"/>
        <v>-10.099999999999998</v>
      </c>
      <c r="Z50" s="7"/>
      <c r="AA50">
        <v>0</v>
      </c>
    </row>
    <row r="51" spans="1:27">
      <c r="A51" s="42">
        <v>-71.38333333333334</v>
      </c>
      <c r="B51" s="42">
        <v>46.8</v>
      </c>
      <c r="C51" s="43">
        <v>74</v>
      </c>
      <c r="D51">
        <v>7010160</v>
      </c>
      <c r="E51">
        <v>1952</v>
      </c>
      <c r="F51">
        <v>2</v>
      </c>
      <c r="G51">
        <v>18</v>
      </c>
      <c r="H51" s="41">
        <v>-5.6</v>
      </c>
      <c r="I51" s="41">
        <v>-7.8</v>
      </c>
      <c r="J51" s="41">
        <v>5.0999999999999996</v>
      </c>
      <c r="K51" s="1">
        <f t="shared" si="4"/>
        <v>-6.6999999999999993</v>
      </c>
      <c r="L51" s="68">
        <f t="shared" si="5"/>
        <v>49</v>
      </c>
      <c r="N51" s="28" t="s">
        <v>49</v>
      </c>
      <c r="O51" s="25" t="s">
        <v>56</v>
      </c>
      <c r="Q51" s="1">
        <f t="shared" si="2"/>
        <v>-9.67</v>
      </c>
      <c r="R51" s="1">
        <f t="shared" si="3"/>
        <v>-9.8249999999999993</v>
      </c>
      <c r="Z51" s="7"/>
      <c r="AA51">
        <v>0</v>
      </c>
    </row>
    <row r="52" spans="1:27">
      <c r="A52" s="42">
        <v>-71.38333333333334</v>
      </c>
      <c r="B52" s="42">
        <v>46.8</v>
      </c>
      <c r="C52" s="43">
        <v>74</v>
      </c>
      <c r="D52">
        <v>7010160</v>
      </c>
      <c r="E52">
        <v>1952</v>
      </c>
      <c r="F52">
        <v>2</v>
      </c>
      <c r="G52">
        <v>19</v>
      </c>
      <c r="H52" s="41">
        <v>-4.4000000000000004</v>
      </c>
      <c r="I52" s="41">
        <v>-7.2</v>
      </c>
      <c r="J52" s="41">
        <v>1.3</v>
      </c>
      <c r="K52" s="1">
        <f t="shared" si="4"/>
        <v>-5.8000000000000007</v>
      </c>
      <c r="L52" s="68">
        <f t="shared" si="5"/>
        <v>50</v>
      </c>
      <c r="N52" s="29"/>
      <c r="Q52" s="1">
        <f t="shared" si="2"/>
        <v>-8.5599999999999987</v>
      </c>
      <c r="R52" s="1">
        <f t="shared" si="3"/>
        <v>-9.5812500000000007</v>
      </c>
      <c r="Z52" s="7"/>
      <c r="AA52">
        <v>0</v>
      </c>
    </row>
    <row r="53" spans="1:27">
      <c r="A53" s="42">
        <v>-71.38333333333334</v>
      </c>
      <c r="B53" s="42">
        <v>46.8</v>
      </c>
      <c r="C53" s="43">
        <v>74</v>
      </c>
      <c r="D53">
        <v>7010160</v>
      </c>
      <c r="E53">
        <v>1952</v>
      </c>
      <c r="F53">
        <v>2</v>
      </c>
      <c r="G53">
        <v>20</v>
      </c>
      <c r="H53" s="41">
        <v>-2.2000000000000002</v>
      </c>
      <c r="I53" s="41">
        <v>-8.3000000000000007</v>
      </c>
      <c r="J53" s="41">
        <v>0.8</v>
      </c>
      <c r="K53" s="1">
        <f t="shared" si="4"/>
        <v>-5.25</v>
      </c>
      <c r="L53" s="68">
        <f t="shared" si="5"/>
        <v>51</v>
      </c>
      <c r="N53" s="30" t="s">
        <v>59</v>
      </c>
      <c r="O53" s="25" t="s">
        <v>56</v>
      </c>
      <c r="Q53" s="1">
        <f t="shared" si="2"/>
        <v>-7.55</v>
      </c>
      <c r="R53" s="1">
        <f t="shared" si="3"/>
        <v>-9.0250000000000004</v>
      </c>
      <c r="Z53" s="7"/>
      <c r="AA53">
        <v>0</v>
      </c>
    </row>
    <row r="54" spans="1:27">
      <c r="A54" s="42">
        <v>-71.38333333333334</v>
      </c>
      <c r="B54" s="42">
        <v>46.8</v>
      </c>
      <c r="C54" s="43">
        <v>74</v>
      </c>
      <c r="D54">
        <v>7010160</v>
      </c>
      <c r="E54">
        <v>1952</v>
      </c>
      <c r="F54">
        <v>2</v>
      </c>
      <c r="G54">
        <v>21</v>
      </c>
      <c r="H54" s="41">
        <v>-4.4000000000000004</v>
      </c>
      <c r="I54" s="41">
        <v>-7.2</v>
      </c>
      <c r="J54" s="41">
        <v>7.6</v>
      </c>
      <c r="K54" s="1">
        <f t="shared" si="4"/>
        <v>-5.8000000000000007</v>
      </c>
      <c r="L54" s="68">
        <f t="shared" si="5"/>
        <v>52</v>
      </c>
      <c r="N54" s="28" t="s">
        <v>53</v>
      </c>
      <c r="O54" s="25" t="s">
        <v>56</v>
      </c>
      <c r="Q54" s="1">
        <f t="shared" si="2"/>
        <v>-6.370000000000001</v>
      </c>
      <c r="R54" s="1">
        <f t="shared" si="3"/>
        <v>-8.15</v>
      </c>
      <c r="Z54" s="7"/>
      <c r="AA54">
        <v>0</v>
      </c>
    </row>
    <row r="55" spans="1:27">
      <c r="A55" s="42">
        <v>-71.38333333333334</v>
      </c>
      <c r="B55" s="42">
        <v>46.8</v>
      </c>
      <c r="C55" s="43">
        <v>74</v>
      </c>
      <c r="D55">
        <v>7010160</v>
      </c>
      <c r="E55">
        <v>1952</v>
      </c>
      <c r="F55">
        <v>2</v>
      </c>
      <c r="G55">
        <v>22</v>
      </c>
      <c r="H55" s="41">
        <v>-4.4000000000000004</v>
      </c>
      <c r="I55" s="41">
        <v>-7.2</v>
      </c>
      <c r="J55" s="41">
        <v>0</v>
      </c>
      <c r="K55" s="1">
        <f t="shared" si="4"/>
        <v>-5.8000000000000007</v>
      </c>
      <c r="L55" s="68">
        <f t="shared" si="5"/>
        <v>53</v>
      </c>
      <c r="N55" s="30" t="s">
        <v>54</v>
      </c>
      <c r="O55" s="25" t="s">
        <v>56</v>
      </c>
      <c r="Q55" s="1">
        <f t="shared" si="2"/>
        <v>-5.87</v>
      </c>
      <c r="R55" s="1">
        <f t="shared" si="3"/>
        <v>-7.4562500000000007</v>
      </c>
      <c r="Z55" s="7"/>
      <c r="AA55">
        <v>0</v>
      </c>
    </row>
    <row r="56" spans="1:27">
      <c r="A56" s="42">
        <v>-71.38333333333334</v>
      </c>
      <c r="B56" s="42">
        <v>46.8</v>
      </c>
      <c r="C56" s="43">
        <v>74</v>
      </c>
      <c r="D56">
        <v>7010160</v>
      </c>
      <c r="E56">
        <v>1952</v>
      </c>
      <c r="F56">
        <v>2</v>
      </c>
      <c r="G56">
        <v>23</v>
      </c>
      <c r="H56" s="41">
        <v>-5</v>
      </c>
      <c r="I56" s="41">
        <v>-11.1</v>
      </c>
      <c r="J56" s="41">
        <v>0</v>
      </c>
      <c r="K56" s="1">
        <f t="shared" si="4"/>
        <v>-8.0500000000000007</v>
      </c>
      <c r="L56" s="68">
        <f t="shared" si="5"/>
        <v>54</v>
      </c>
      <c r="N56" s="31" t="s">
        <v>50</v>
      </c>
      <c r="O56" s="25" t="s">
        <v>56</v>
      </c>
      <c r="Q56" s="1">
        <f t="shared" si="2"/>
        <v>-6.1400000000000006</v>
      </c>
      <c r="R56" s="1">
        <f t="shared" si="3"/>
        <v>-7.1750000000000007</v>
      </c>
      <c r="Z56" s="7"/>
      <c r="AA56">
        <v>0</v>
      </c>
    </row>
    <row r="57" spans="1:27">
      <c r="A57" s="42">
        <v>-71.38333333333334</v>
      </c>
      <c r="B57" s="42">
        <v>46.8</v>
      </c>
      <c r="C57" s="43">
        <v>74</v>
      </c>
      <c r="D57">
        <v>7010160</v>
      </c>
      <c r="E57">
        <v>1952</v>
      </c>
      <c r="F57">
        <v>2</v>
      </c>
      <c r="G57">
        <v>24</v>
      </c>
      <c r="H57" s="41">
        <v>-3.3</v>
      </c>
      <c r="I57" s="41">
        <v>-14.4</v>
      </c>
      <c r="J57" s="41">
        <v>0</v>
      </c>
      <c r="K57" s="1">
        <f t="shared" si="4"/>
        <v>-8.85</v>
      </c>
      <c r="L57" s="68">
        <f t="shared" si="5"/>
        <v>55</v>
      </c>
      <c r="N57" s="28"/>
      <c r="Q57" s="1">
        <f t="shared" si="2"/>
        <v>-6.75</v>
      </c>
      <c r="R57" s="1">
        <f t="shared" si="3"/>
        <v>-6.8187500000000005</v>
      </c>
      <c r="Z57" s="7"/>
      <c r="AA57">
        <v>0</v>
      </c>
    </row>
    <row r="58" spans="1:27">
      <c r="A58" s="42">
        <v>-71.38333333333334</v>
      </c>
      <c r="B58" s="42">
        <v>46.8</v>
      </c>
      <c r="C58" s="43">
        <v>74</v>
      </c>
      <c r="D58">
        <v>7010160</v>
      </c>
      <c r="E58">
        <v>1952</v>
      </c>
      <c r="F58">
        <v>2</v>
      </c>
      <c r="G58">
        <v>25</v>
      </c>
      <c r="H58" s="41">
        <v>-1.1000000000000001</v>
      </c>
      <c r="I58" s="41">
        <v>-14.4</v>
      </c>
      <c r="J58" s="41">
        <v>0</v>
      </c>
      <c r="K58" s="1">
        <f t="shared" si="4"/>
        <v>-7.75</v>
      </c>
      <c r="L58" s="68">
        <f t="shared" si="5"/>
        <v>56</v>
      </c>
      <c r="N58" s="32" t="s">
        <v>60</v>
      </c>
      <c r="O58" s="25" t="s">
        <v>56</v>
      </c>
      <c r="Q58" s="1">
        <f t="shared" si="2"/>
        <v>-7.25</v>
      </c>
      <c r="R58" s="1">
        <f t="shared" si="3"/>
        <v>-6.75</v>
      </c>
      <c r="Z58" s="7"/>
      <c r="AA58">
        <v>0</v>
      </c>
    </row>
    <row r="59" spans="1:27">
      <c r="A59" s="42">
        <v>-71.38333333333334</v>
      </c>
      <c r="B59" s="42">
        <v>46.8</v>
      </c>
      <c r="C59" s="43">
        <v>74</v>
      </c>
      <c r="D59">
        <v>7010160</v>
      </c>
      <c r="E59">
        <v>1952</v>
      </c>
      <c r="F59">
        <v>2</v>
      </c>
      <c r="G59">
        <v>26</v>
      </c>
      <c r="H59" s="41">
        <v>-1.1000000000000001</v>
      </c>
      <c r="I59" s="41">
        <v>-12.8</v>
      </c>
      <c r="J59" s="41">
        <v>0</v>
      </c>
      <c r="K59" s="1">
        <f t="shared" si="4"/>
        <v>-6.95</v>
      </c>
      <c r="L59" s="68">
        <f t="shared" si="5"/>
        <v>57</v>
      </c>
      <c r="N59" s="32" t="s">
        <v>61</v>
      </c>
      <c r="O59" s="25" t="s">
        <v>56</v>
      </c>
      <c r="Q59" s="1">
        <f t="shared" si="2"/>
        <v>-7.4800000000000013</v>
      </c>
      <c r="R59" s="1">
        <f t="shared" si="3"/>
        <v>-6.78125</v>
      </c>
      <c r="Z59" s="7"/>
      <c r="AA59">
        <v>0</v>
      </c>
    </row>
    <row r="60" spans="1:27">
      <c r="A60" s="42">
        <v>-71.38333333333334</v>
      </c>
      <c r="B60" s="42">
        <v>46.8</v>
      </c>
      <c r="C60" s="43">
        <v>74</v>
      </c>
      <c r="D60">
        <v>7010160</v>
      </c>
      <c r="E60">
        <v>1952</v>
      </c>
      <c r="F60">
        <v>2</v>
      </c>
      <c r="G60">
        <v>27</v>
      </c>
      <c r="H60" s="41">
        <v>-1.7</v>
      </c>
      <c r="I60" s="41">
        <v>-7.2</v>
      </c>
      <c r="J60" s="41">
        <v>0</v>
      </c>
      <c r="K60" s="1">
        <f t="shared" si="4"/>
        <v>-4.45</v>
      </c>
      <c r="L60" s="68">
        <f t="shared" si="5"/>
        <v>58</v>
      </c>
      <c r="N60" s="28" t="s">
        <v>26</v>
      </c>
      <c r="O60" s="25" t="s">
        <v>56</v>
      </c>
      <c r="Q60" s="1">
        <f t="shared" si="2"/>
        <v>-7.2100000000000009</v>
      </c>
      <c r="R60" s="1">
        <f t="shared" si="3"/>
        <v>-6.6124999999999998</v>
      </c>
      <c r="Z60" s="7"/>
      <c r="AA60">
        <v>0</v>
      </c>
    </row>
    <row r="61" spans="1:27">
      <c r="A61" s="42">
        <v>-71.38333333333334</v>
      </c>
      <c r="B61" s="42">
        <v>46.8</v>
      </c>
      <c r="C61" s="43">
        <v>74</v>
      </c>
      <c r="D61">
        <v>7010160</v>
      </c>
      <c r="E61">
        <v>1952</v>
      </c>
      <c r="F61">
        <v>2</v>
      </c>
      <c r="G61">
        <v>28</v>
      </c>
      <c r="H61" s="41">
        <v>0</v>
      </c>
      <c r="I61" s="41">
        <v>-9.4</v>
      </c>
      <c r="J61" s="41">
        <v>0</v>
      </c>
      <c r="K61" s="1">
        <f t="shared" si="4"/>
        <v>-4.7</v>
      </c>
      <c r="L61" s="68">
        <f t="shared" si="5"/>
        <v>59</v>
      </c>
      <c r="Q61" s="1">
        <f t="shared" si="2"/>
        <v>-6.5400000000000018</v>
      </c>
      <c r="R61" s="1">
        <f t="shared" si="3"/>
        <v>-6.5437500000000002</v>
      </c>
      <c r="Z61" s="7"/>
      <c r="AA61">
        <v>0</v>
      </c>
    </row>
    <row r="62" spans="1:27">
      <c r="A62" s="42">
        <v>-71.38333333333334</v>
      </c>
      <c r="B62" s="42">
        <v>46.8</v>
      </c>
      <c r="C62" s="43">
        <v>74</v>
      </c>
      <c r="D62">
        <v>7010160</v>
      </c>
      <c r="E62">
        <v>1952</v>
      </c>
      <c r="F62">
        <v>2</v>
      </c>
      <c r="G62">
        <v>29</v>
      </c>
      <c r="H62" s="41">
        <v>-1.7</v>
      </c>
      <c r="I62" s="41">
        <v>-11.1</v>
      </c>
      <c r="J62" s="41">
        <v>0</v>
      </c>
      <c r="K62" s="1">
        <f t="shared" si="4"/>
        <v>-6.3999999999999995</v>
      </c>
      <c r="L62" s="68">
        <f t="shared" si="5"/>
        <v>60</v>
      </c>
      <c r="Q62" s="1">
        <f t="shared" si="2"/>
        <v>-6.0500000000000007</v>
      </c>
      <c r="R62" s="1">
        <f t="shared" si="3"/>
        <v>-6.6187500000000012</v>
      </c>
      <c r="Z62" s="7"/>
      <c r="AA62">
        <v>0</v>
      </c>
    </row>
    <row r="63" spans="1:27">
      <c r="A63" s="42">
        <v>-71.38333333333334</v>
      </c>
      <c r="B63" s="42">
        <v>46.8</v>
      </c>
      <c r="C63" s="43">
        <v>74</v>
      </c>
      <c r="D63">
        <v>7010160</v>
      </c>
      <c r="E63">
        <v>1952</v>
      </c>
      <c r="F63">
        <v>3</v>
      </c>
      <c r="G63">
        <v>1</v>
      </c>
      <c r="H63" s="41">
        <v>-6.7</v>
      </c>
      <c r="I63" s="41">
        <v>-16.7</v>
      </c>
      <c r="J63" s="41">
        <v>0</v>
      </c>
      <c r="K63" s="1">
        <f t="shared" si="4"/>
        <v>-11.7</v>
      </c>
      <c r="L63" s="68">
        <f t="shared" si="5"/>
        <v>61</v>
      </c>
      <c r="Q63" s="1">
        <f t="shared" si="2"/>
        <v>-6.8400000000000007</v>
      </c>
      <c r="R63" s="1">
        <f t="shared" si="3"/>
        <v>-7.3562500000000011</v>
      </c>
      <c r="Z63" s="7"/>
      <c r="AA63">
        <v>0</v>
      </c>
    </row>
    <row r="64" spans="1:27">
      <c r="A64" s="42">
        <v>-71.38333333333334</v>
      </c>
      <c r="B64" s="42">
        <v>46.8</v>
      </c>
      <c r="C64" s="43">
        <v>74</v>
      </c>
      <c r="D64">
        <v>7010160</v>
      </c>
      <c r="E64">
        <v>1952</v>
      </c>
      <c r="F64">
        <v>3</v>
      </c>
      <c r="G64">
        <v>2</v>
      </c>
      <c r="H64" s="41">
        <v>-3.9</v>
      </c>
      <c r="I64" s="41">
        <v>-18.899999999999999</v>
      </c>
      <c r="J64" s="41">
        <v>0</v>
      </c>
      <c r="K64" s="1">
        <f t="shared" si="4"/>
        <v>-11.399999999999999</v>
      </c>
      <c r="L64" s="68">
        <f t="shared" si="5"/>
        <v>62</v>
      </c>
      <c r="Q64" s="1">
        <f t="shared" si="2"/>
        <v>-7.7299999999999995</v>
      </c>
      <c r="R64" s="1">
        <f t="shared" si="3"/>
        <v>-7.7750000000000021</v>
      </c>
      <c r="Z64" s="7"/>
      <c r="AA64">
        <v>0</v>
      </c>
    </row>
    <row r="65" spans="1:27">
      <c r="A65" s="42">
        <v>-71.38333333333334</v>
      </c>
      <c r="B65" s="42">
        <v>46.8</v>
      </c>
      <c r="C65" s="43">
        <v>74</v>
      </c>
      <c r="D65">
        <v>7010160</v>
      </c>
      <c r="E65">
        <v>1952</v>
      </c>
      <c r="F65">
        <v>3</v>
      </c>
      <c r="G65">
        <v>3</v>
      </c>
      <c r="H65" s="41">
        <v>-5.6</v>
      </c>
      <c r="I65" s="41">
        <v>-17.8</v>
      </c>
      <c r="J65" s="41">
        <v>0</v>
      </c>
      <c r="K65" s="1">
        <f t="shared" si="4"/>
        <v>-11.7</v>
      </c>
      <c r="L65" s="68">
        <f t="shared" si="5"/>
        <v>63</v>
      </c>
      <c r="Q65" s="1">
        <f t="shared" si="2"/>
        <v>-9.1799999999999979</v>
      </c>
      <c r="R65" s="1">
        <f t="shared" si="3"/>
        <v>-8.1312500000000014</v>
      </c>
      <c r="Z65" s="7"/>
      <c r="AA65">
        <v>0</v>
      </c>
    </row>
    <row r="66" spans="1:27">
      <c r="A66" s="42">
        <v>-71.38333333333334</v>
      </c>
      <c r="B66" s="42">
        <v>46.8</v>
      </c>
      <c r="C66" s="43">
        <v>74</v>
      </c>
      <c r="D66">
        <v>7010160</v>
      </c>
      <c r="E66">
        <v>1952</v>
      </c>
      <c r="F66">
        <v>3</v>
      </c>
      <c r="G66">
        <v>4</v>
      </c>
      <c r="H66" s="41">
        <v>-1.1000000000000001</v>
      </c>
      <c r="I66" s="41">
        <v>-16.7</v>
      </c>
      <c r="J66" s="41">
        <v>0</v>
      </c>
      <c r="K66" s="1">
        <f t="shared" si="4"/>
        <v>-8.9</v>
      </c>
      <c r="L66" s="68">
        <f t="shared" si="5"/>
        <v>64</v>
      </c>
      <c r="Q66" s="1">
        <f t="shared" si="2"/>
        <v>-10.02</v>
      </c>
      <c r="R66" s="1">
        <f t="shared" si="3"/>
        <v>-8.2750000000000004</v>
      </c>
      <c r="Z66" s="7"/>
      <c r="AA66">
        <v>0</v>
      </c>
    </row>
    <row r="67" spans="1:27">
      <c r="A67" s="42">
        <v>-71.38333333333334</v>
      </c>
      <c r="B67" s="42">
        <v>46.8</v>
      </c>
      <c r="C67" s="43">
        <v>74</v>
      </c>
      <c r="D67">
        <v>7010160</v>
      </c>
      <c r="E67">
        <v>1952</v>
      </c>
      <c r="F67">
        <v>3</v>
      </c>
      <c r="G67">
        <v>5</v>
      </c>
      <c r="H67" s="41">
        <v>1.1000000000000001</v>
      </c>
      <c r="I67" s="41">
        <v>-8.3000000000000007</v>
      </c>
      <c r="J67" s="41">
        <v>0.5</v>
      </c>
      <c r="K67" s="1">
        <f t="shared" si="4"/>
        <v>-3.6000000000000005</v>
      </c>
      <c r="L67" s="68">
        <f t="shared" si="5"/>
        <v>65</v>
      </c>
      <c r="Q67" s="1">
        <f t="shared" si="2"/>
        <v>-9.4599999999999991</v>
      </c>
      <c r="R67" s="1">
        <f t="shared" si="3"/>
        <v>-7.8562499999999993</v>
      </c>
      <c r="Z67" s="7"/>
      <c r="AA67">
        <v>0</v>
      </c>
    </row>
    <row r="68" spans="1:27">
      <c r="A68" s="42">
        <v>-71.38333333333334</v>
      </c>
      <c r="B68" s="42">
        <v>46.8</v>
      </c>
      <c r="C68" s="43">
        <v>74</v>
      </c>
      <c r="D68">
        <v>7010160</v>
      </c>
      <c r="E68">
        <v>1952</v>
      </c>
      <c r="F68">
        <v>3</v>
      </c>
      <c r="G68">
        <v>6</v>
      </c>
      <c r="H68" s="41">
        <v>4.4000000000000004</v>
      </c>
      <c r="I68" s="41">
        <v>0</v>
      </c>
      <c r="J68" s="41">
        <v>0</v>
      </c>
      <c r="K68" s="1">
        <f t="shared" si="4"/>
        <v>2.2000000000000002</v>
      </c>
      <c r="L68" s="68">
        <f t="shared" si="5"/>
        <v>66</v>
      </c>
      <c r="Q68" s="1">
        <f t="shared" si="2"/>
        <v>-6.68</v>
      </c>
      <c r="R68" s="1">
        <f t="shared" si="3"/>
        <v>-7.0249999999999986</v>
      </c>
      <c r="Z68" s="7"/>
      <c r="AA68">
        <v>0</v>
      </c>
    </row>
    <row r="69" spans="1:27">
      <c r="A69" s="42">
        <v>-71.38333333333334</v>
      </c>
      <c r="B69" s="42">
        <v>46.8</v>
      </c>
      <c r="C69" s="43">
        <v>74</v>
      </c>
      <c r="D69">
        <v>7010160</v>
      </c>
      <c r="E69">
        <v>1952</v>
      </c>
      <c r="F69">
        <v>3</v>
      </c>
      <c r="G69">
        <v>7</v>
      </c>
      <c r="H69" s="41">
        <v>1.7</v>
      </c>
      <c r="I69" s="41">
        <v>-1.7</v>
      </c>
      <c r="J69" s="41">
        <v>0</v>
      </c>
      <c r="K69" s="1">
        <f t="shared" si="4"/>
        <v>0</v>
      </c>
      <c r="L69" s="68">
        <f t="shared" si="5"/>
        <v>67</v>
      </c>
      <c r="Q69" s="1">
        <f t="shared" si="2"/>
        <v>-4.4000000000000004</v>
      </c>
      <c r="R69" s="1">
        <f t="shared" si="3"/>
        <v>-6.4374999999999991</v>
      </c>
      <c r="Z69" s="7"/>
      <c r="AA69">
        <v>0</v>
      </c>
    </row>
    <row r="70" spans="1:27">
      <c r="A70" s="42">
        <v>-71.38333333333334</v>
      </c>
      <c r="B70" s="42">
        <v>46.8</v>
      </c>
      <c r="C70" s="43">
        <v>74</v>
      </c>
      <c r="D70">
        <v>7010160</v>
      </c>
      <c r="E70">
        <v>1952</v>
      </c>
      <c r="F70">
        <v>3</v>
      </c>
      <c r="G70">
        <v>8</v>
      </c>
      <c r="H70" s="41">
        <v>1.7</v>
      </c>
      <c r="I70" s="41">
        <v>-2.2000000000000002</v>
      </c>
      <c r="J70" s="41">
        <v>0</v>
      </c>
      <c r="K70" s="1">
        <f t="shared" si="4"/>
        <v>-0.25000000000000011</v>
      </c>
      <c r="L70" s="68">
        <f t="shared" si="5"/>
        <v>68</v>
      </c>
      <c r="Q70" s="1">
        <f t="shared" si="2"/>
        <v>-2.1100000000000003</v>
      </c>
      <c r="R70" s="1">
        <f t="shared" si="3"/>
        <v>-5.6687499999999993</v>
      </c>
      <c r="Z70" s="7"/>
      <c r="AA70">
        <v>0</v>
      </c>
    </row>
    <row r="71" spans="1:27">
      <c r="A71" s="42">
        <v>-71.38333333333334</v>
      </c>
      <c r="B71" s="42">
        <v>46.8</v>
      </c>
      <c r="C71" s="43">
        <v>74</v>
      </c>
      <c r="D71">
        <v>7010160</v>
      </c>
      <c r="E71">
        <v>1952</v>
      </c>
      <c r="F71">
        <v>3</v>
      </c>
      <c r="G71">
        <v>9</v>
      </c>
      <c r="H71" s="41">
        <v>0.6</v>
      </c>
      <c r="I71" s="41">
        <v>-2.8</v>
      </c>
      <c r="J71" s="41">
        <v>0</v>
      </c>
      <c r="K71" s="1">
        <f t="shared" si="4"/>
        <v>-1.0999999999999999</v>
      </c>
      <c r="L71" s="68">
        <f t="shared" si="5"/>
        <v>69</v>
      </c>
      <c r="Q71" s="1">
        <f t="shared" si="2"/>
        <v>-0.55000000000000004</v>
      </c>
      <c r="R71" s="1">
        <f t="shared" si="3"/>
        <v>-4.34375</v>
      </c>
      <c r="Z71" s="7"/>
      <c r="AA71">
        <v>0</v>
      </c>
    </row>
    <row r="72" spans="1:27">
      <c r="A72" s="42">
        <v>-71.38333333333334</v>
      </c>
      <c r="B72" s="42">
        <v>46.8</v>
      </c>
      <c r="C72" s="43">
        <v>74</v>
      </c>
      <c r="D72">
        <v>7010160</v>
      </c>
      <c r="E72">
        <v>1952</v>
      </c>
      <c r="F72">
        <v>3</v>
      </c>
      <c r="G72">
        <v>10</v>
      </c>
      <c r="H72" s="41">
        <v>1.7</v>
      </c>
      <c r="I72" s="41">
        <v>-3.9</v>
      </c>
      <c r="J72" s="41">
        <v>1.8</v>
      </c>
      <c r="K72" s="1">
        <f t="shared" si="4"/>
        <v>-1.1000000000000001</v>
      </c>
      <c r="L72" s="68">
        <f t="shared" si="5"/>
        <v>70</v>
      </c>
      <c r="Q72" s="1">
        <f t="shared" ref="Q72:Q135" si="6">AVERAGE(H68:I72)</f>
        <v>-4.9999999999999954E-2</v>
      </c>
      <c r="R72" s="1">
        <f t="shared" si="3"/>
        <v>-3.0562499999999999</v>
      </c>
      <c r="Z72" s="7"/>
      <c r="AA72">
        <v>0</v>
      </c>
    </row>
    <row r="73" spans="1:27">
      <c r="A73" s="42">
        <v>-71.38333333333334</v>
      </c>
      <c r="B73" s="42">
        <v>46.8</v>
      </c>
      <c r="C73" s="43">
        <v>74</v>
      </c>
      <c r="D73">
        <v>7010160</v>
      </c>
      <c r="E73">
        <v>1952</v>
      </c>
      <c r="F73">
        <v>3</v>
      </c>
      <c r="G73">
        <v>11</v>
      </c>
      <c r="H73" s="41">
        <v>1.1000000000000001</v>
      </c>
      <c r="I73" s="41">
        <v>-1.7</v>
      </c>
      <c r="J73" s="41">
        <v>24.1</v>
      </c>
      <c r="K73" s="1">
        <f t="shared" si="4"/>
        <v>-0.29999999999999993</v>
      </c>
      <c r="L73" s="68">
        <f t="shared" si="5"/>
        <v>71</v>
      </c>
      <c r="Q73" s="1">
        <f t="shared" si="6"/>
        <v>-0.55000000000000004</v>
      </c>
      <c r="R73" s="1">
        <f t="shared" si="3"/>
        <v>-1.6312499999999999</v>
      </c>
      <c r="Z73" s="7"/>
      <c r="AA73">
        <v>0</v>
      </c>
    </row>
    <row r="74" spans="1:27">
      <c r="A74" s="42">
        <v>-71.38333333333334</v>
      </c>
      <c r="B74" s="42">
        <v>46.8</v>
      </c>
      <c r="C74" s="43">
        <v>74</v>
      </c>
      <c r="D74">
        <v>7010160</v>
      </c>
      <c r="E74">
        <v>1952</v>
      </c>
      <c r="F74">
        <v>3</v>
      </c>
      <c r="G74">
        <v>12</v>
      </c>
      <c r="H74" s="41">
        <v>1.1000000000000001</v>
      </c>
      <c r="I74" s="41">
        <v>-7.8</v>
      </c>
      <c r="J74" s="41">
        <v>0</v>
      </c>
      <c r="K74" s="1">
        <f t="shared" si="4"/>
        <v>-3.3499999999999996</v>
      </c>
      <c r="L74" s="68">
        <f t="shared" si="5"/>
        <v>72</v>
      </c>
      <c r="Q74" s="1">
        <f t="shared" si="6"/>
        <v>-1.22</v>
      </c>
      <c r="R74" s="1">
        <f t="shared" si="3"/>
        <v>-0.9375</v>
      </c>
      <c r="Z74" s="7"/>
      <c r="AA74">
        <v>0</v>
      </c>
    </row>
    <row r="75" spans="1:27">
      <c r="A75" s="42">
        <v>-71.38333333333334</v>
      </c>
      <c r="B75" s="42">
        <v>46.8</v>
      </c>
      <c r="C75" s="43">
        <v>74</v>
      </c>
      <c r="D75">
        <v>7010160</v>
      </c>
      <c r="E75">
        <v>1952</v>
      </c>
      <c r="F75">
        <v>3</v>
      </c>
      <c r="G75">
        <v>13</v>
      </c>
      <c r="H75" s="41">
        <v>-0.6</v>
      </c>
      <c r="I75" s="41">
        <v>-13.9</v>
      </c>
      <c r="J75" s="41">
        <v>0</v>
      </c>
      <c r="K75" s="1">
        <f t="shared" si="4"/>
        <v>-7.25</v>
      </c>
      <c r="L75" s="68">
        <f t="shared" si="5"/>
        <v>73</v>
      </c>
      <c r="Q75" s="1">
        <f t="shared" si="6"/>
        <v>-2.62</v>
      </c>
      <c r="R75" s="1">
        <f t="shared" ref="R75:R138" si="7">AVERAGE(H68:I75)</f>
        <v>-1.3937499999999998</v>
      </c>
      <c r="Z75" s="7"/>
      <c r="AA75">
        <v>0</v>
      </c>
    </row>
    <row r="76" spans="1:27">
      <c r="A76" s="42">
        <v>-71.38333333333334</v>
      </c>
      <c r="B76" s="42">
        <v>46.8</v>
      </c>
      <c r="C76" s="43">
        <v>74</v>
      </c>
      <c r="D76">
        <v>7010160</v>
      </c>
      <c r="E76">
        <v>1952</v>
      </c>
      <c r="F76">
        <v>3</v>
      </c>
      <c r="G76">
        <v>14</v>
      </c>
      <c r="H76" s="41">
        <v>-5</v>
      </c>
      <c r="I76" s="41">
        <v>-11.1</v>
      </c>
      <c r="J76" s="41">
        <v>0</v>
      </c>
      <c r="K76" s="1">
        <f t="shared" si="4"/>
        <v>-8.0500000000000007</v>
      </c>
      <c r="L76" s="68">
        <f t="shared" si="5"/>
        <v>74</v>
      </c>
      <c r="Q76" s="1">
        <f t="shared" si="6"/>
        <v>-4.01</v>
      </c>
      <c r="R76" s="1">
        <f t="shared" si="7"/>
        <v>-2.6749999999999998</v>
      </c>
      <c r="Z76" s="7"/>
      <c r="AA76">
        <v>0</v>
      </c>
    </row>
    <row r="77" spans="1:27">
      <c r="A77" s="42">
        <v>-71.38333333333334</v>
      </c>
      <c r="B77" s="42">
        <v>46.8</v>
      </c>
      <c r="C77" s="43">
        <v>74</v>
      </c>
      <c r="D77">
        <v>7010160</v>
      </c>
      <c r="E77">
        <v>1952</v>
      </c>
      <c r="F77">
        <v>3</v>
      </c>
      <c r="G77">
        <v>15</v>
      </c>
      <c r="H77" s="41">
        <v>-7.2</v>
      </c>
      <c r="I77" s="41">
        <v>-13.9</v>
      </c>
      <c r="J77" s="41">
        <v>0.3</v>
      </c>
      <c r="K77" s="1">
        <f t="shared" si="4"/>
        <v>-10.55</v>
      </c>
      <c r="L77" s="68">
        <f t="shared" si="5"/>
        <v>75</v>
      </c>
      <c r="Q77" s="1">
        <f t="shared" si="6"/>
        <v>-5.9</v>
      </c>
      <c r="R77" s="1">
        <f t="shared" si="7"/>
        <v>-3.9937499999999999</v>
      </c>
      <c r="Z77" s="7"/>
      <c r="AA77">
        <v>0</v>
      </c>
    </row>
    <row r="78" spans="1:27">
      <c r="A78" s="42">
        <v>-71.38333333333334</v>
      </c>
      <c r="B78" s="42">
        <v>46.8</v>
      </c>
      <c r="C78" s="43">
        <v>74</v>
      </c>
      <c r="D78">
        <v>7010160</v>
      </c>
      <c r="E78">
        <v>1952</v>
      </c>
      <c r="F78">
        <v>3</v>
      </c>
      <c r="G78">
        <v>16</v>
      </c>
      <c r="H78" s="41">
        <v>1.7</v>
      </c>
      <c r="I78" s="41">
        <v>-11.7</v>
      </c>
      <c r="J78" s="41">
        <v>0</v>
      </c>
      <c r="K78" s="1">
        <f t="shared" si="4"/>
        <v>-5</v>
      </c>
      <c r="L78" s="68">
        <f t="shared" si="5"/>
        <v>76</v>
      </c>
      <c r="Q78" s="1">
        <f t="shared" si="6"/>
        <v>-6.839999999999999</v>
      </c>
      <c r="R78" s="1">
        <f t="shared" si="7"/>
        <v>-4.5874999999999995</v>
      </c>
      <c r="Z78" s="7"/>
      <c r="AA78">
        <v>0</v>
      </c>
    </row>
    <row r="79" spans="1:27">
      <c r="A79" s="42">
        <v>-71.38333333333334</v>
      </c>
      <c r="B79" s="42">
        <v>46.8</v>
      </c>
      <c r="C79" s="43">
        <v>74</v>
      </c>
      <c r="D79">
        <v>7010160</v>
      </c>
      <c r="E79">
        <v>1952</v>
      </c>
      <c r="F79">
        <v>3</v>
      </c>
      <c r="G79">
        <v>17</v>
      </c>
      <c r="H79" s="41">
        <v>2.8</v>
      </c>
      <c r="I79" s="41">
        <v>-8.3000000000000007</v>
      </c>
      <c r="J79" s="41">
        <v>0</v>
      </c>
      <c r="K79" s="1">
        <f t="shared" si="4"/>
        <v>-2.7500000000000004</v>
      </c>
      <c r="L79" s="68">
        <f t="shared" si="5"/>
        <v>77</v>
      </c>
      <c r="Q79" s="1">
        <f t="shared" si="6"/>
        <v>-6.7200000000000006</v>
      </c>
      <c r="R79" s="1">
        <f t="shared" si="7"/>
        <v>-4.7937500000000002</v>
      </c>
      <c r="Z79" s="7"/>
      <c r="AA79">
        <v>0</v>
      </c>
    </row>
    <row r="80" spans="1:27">
      <c r="A80" s="42">
        <v>-71.38333333333334</v>
      </c>
      <c r="B80" s="42">
        <v>46.8</v>
      </c>
      <c r="C80" s="43">
        <v>74</v>
      </c>
      <c r="D80">
        <v>7010160</v>
      </c>
      <c r="E80">
        <v>1952</v>
      </c>
      <c r="F80">
        <v>3</v>
      </c>
      <c r="G80">
        <v>18</v>
      </c>
      <c r="H80" s="41">
        <v>1.7</v>
      </c>
      <c r="I80" s="41">
        <v>-8.3000000000000007</v>
      </c>
      <c r="J80" s="41">
        <v>0</v>
      </c>
      <c r="K80" s="1">
        <f t="shared" si="4"/>
        <v>-3.3000000000000003</v>
      </c>
      <c r="L80" s="68">
        <f t="shared" si="5"/>
        <v>78</v>
      </c>
      <c r="Q80" s="1">
        <f t="shared" si="6"/>
        <v>-5.93</v>
      </c>
      <c r="R80" s="1">
        <f t="shared" si="7"/>
        <v>-5.0687499999999996</v>
      </c>
      <c r="Z80" s="7"/>
      <c r="AA80">
        <v>0</v>
      </c>
    </row>
    <row r="81" spans="1:27">
      <c r="A81" s="42">
        <v>-71.38333333333334</v>
      </c>
      <c r="B81" s="42">
        <v>46.8</v>
      </c>
      <c r="C81" s="43">
        <v>74</v>
      </c>
      <c r="D81">
        <v>7010160</v>
      </c>
      <c r="E81">
        <v>1952</v>
      </c>
      <c r="F81">
        <v>3</v>
      </c>
      <c r="G81">
        <v>19</v>
      </c>
      <c r="H81" s="41">
        <v>1.7</v>
      </c>
      <c r="I81" s="41">
        <v>-4.4000000000000004</v>
      </c>
      <c r="J81" s="41">
        <v>3</v>
      </c>
      <c r="K81" s="1">
        <f t="shared" si="4"/>
        <v>-1.35</v>
      </c>
      <c r="L81" s="68">
        <f t="shared" si="5"/>
        <v>79</v>
      </c>
      <c r="Q81" s="1">
        <f t="shared" si="6"/>
        <v>-4.59</v>
      </c>
      <c r="R81" s="1">
        <f t="shared" si="7"/>
        <v>-5.1999999999999993</v>
      </c>
      <c r="Z81" s="7"/>
      <c r="AA81">
        <v>0</v>
      </c>
    </row>
    <row r="82" spans="1:27">
      <c r="A82" s="42">
        <v>-71.38333333333334</v>
      </c>
      <c r="B82" s="42">
        <v>46.8</v>
      </c>
      <c r="C82" s="43">
        <v>74</v>
      </c>
      <c r="D82">
        <v>7010160</v>
      </c>
      <c r="E82">
        <v>1952</v>
      </c>
      <c r="F82">
        <v>3</v>
      </c>
      <c r="G82">
        <v>20</v>
      </c>
      <c r="H82" s="41">
        <v>1.1000000000000001</v>
      </c>
      <c r="I82" s="41">
        <v>-2.2000000000000002</v>
      </c>
      <c r="J82" s="41">
        <v>3.3</v>
      </c>
      <c r="K82" s="1">
        <f t="shared" si="4"/>
        <v>-0.55000000000000004</v>
      </c>
      <c r="L82" s="68">
        <f t="shared" si="5"/>
        <v>80</v>
      </c>
      <c r="Q82" s="1">
        <f t="shared" si="6"/>
        <v>-2.5900000000000003</v>
      </c>
      <c r="R82" s="1">
        <f t="shared" si="7"/>
        <v>-4.8500000000000005</v>
      </c>
      <c r="Z82" s="7"/>
      <c r="AA82">
        <v>0</v>
      </c>
    </row>
    <row r="83" spans="1:27">
      <c r="A83" s="42">
        <v>-71.38333333333334</v>
      </c>
      <c r="B83" s="42">
        <v>46.8</v>
      </c>
      <c r="C83" s="43">
        <v>74</v>
      </c>
      <c r="D83">
        <v>7010160</v>
      </c>
      <c r="E83">
        <v>1952</v>
      </c>
      <c r="F83">
        <v>3</v>
      </c>
      <c r="G83">
        <v>21</v>
      </c>
      <c r="H83" s="41">
        <v>3.9</v>
      </c>
      <c r="I83" s="41">
        <v>-0.6</v>
      </c>
      <c r="J83" s="41">
        <v>1.5</v>
      </c>
      <c r="K83" s="1">
        <f t="shared" si="4"/>
        <v>1.65</v>
      </c>
      <c r="L83" s="68">
        <f t="shared" si="5"/>
        <v>81</v>
      </c>
      <c r="Q83" s="1">
        <f t="shared" si="6"/>
        <v>-1.2600000000000002</v>
      </c>
      <c r="R83" s="1">
        <f t="shared" si="7"/>
        <v>-3.7374999999999998</v>
      </c>
      <c r="Z83" s="7"/>
      <c r="AA83">
        <v>0</v>
      </c>
    </row>
    <row r="84" spans="1:27">
      <c r="A84" s="42">
        <v>-71.38333333333334</v>
      </c>
      <c r="B84" s="42">
        <v>46.8</v>
      </c>
      <c r="C84" s="43">
        <v>74</v>
      </c>
      <c r="D84">
        <v>7010160</v>
      </c>
      <c r="E84">
        <v>1952</v>
      </c>
      <c r="F84">
        <v>3</v>
      </c>
      <c r="G84">
        <v>22</v>
      </c>
      <c r="H84" s="41">
        <v>3.9</v>
      </c>
      <c r="I84" s="41">
        <v>0</v>
      </c>
      <c r="J84" s="41">
        <v>0</v>
      </c>
      <c r="K84" s="1">
        <f t="shared" si="4"/>
        <v>1.95</v>
      </c>
      <c r="L84" s="68">
        <f t="shared" si="5"/>
        <v>82</v>
      </c>
      <c r="Q84" s="1">
        <f t="shared" si="6"/>
        <v>-0.32000000000000017</v>
      </c>
      <c r="R84" s="1">
        <f t="shared" si="7"/>
        <v>-2.4875000000000003</v>
      </c>
      <c r="Z84" s="7"/>
      <c r="AA84">
        <v>0</v>
      </c>
    </row>
    <row r="85" spans="1:27">
      <c r="A85" s="42">
        <v>-71.38333333333334</v>
      </c>
      <c r="B85" s="42">
        <v>46.8</v>
      </c>
      <c r="C85" s="43">
        <v>74</v>
      </c>
      <c r="D85">
        <v>7010160</v>
      </c>
      <c r="E85">
        <v>1952</v>
      </c>
      <c r="F85">
        <v>3</v>
      </c>
      <c r="G85">
        <v>23</v>
      </c>
      <c r="H85" s="41">
        <v>-2.2000000000000002</v>
      </c>
      <c r="I85" s="41">
        <v>-7.8</v>
      </c>
      <c r="J85" s="41">
        <v>10.199999999999999</v>
      </c>
      <c r="K85" s="1">
        <f t="shared" si="4"/>
        <v>-5</v>
      </c>
      <c r="L85" s="68">
        <f t="shared" si="5"/>
        <v>83</v>
      </c>
      <c r="Q85" s="1">
        <f t="shared" si="6"/>
        <v>-0.66</v>
      </c>
      <c r="R85" s="1">
        <f t="shared" si="7"/>
        <v>-1.7937500000000004</v>
      </c>
      <c r="Z85" s="7"/>
      <c r="AA85">
        <v>0</v>
      </c>
    </row>
    <row r="86" spans="1:27">
      <c r="A86" s="42">
        <v>-71.38333333333334</v>
      </c>
      <c r="B86" s="42">
        <v>46.8</v>
      </c>
      <c r="C86" s="43">
        <v>74</v>
      </c>
      <c r="D86">
        <v>7010160</v>
      </c>
      <c r="E86">
        <v>1952</v>
      </c>
      <c r="F86">
        <v>3</v>
      </c>
      <c r="G86">
        <v>24</v>
      </c>
      <c r="H86" s="41">
        <v>0</v>
      </c>
      <c r="I86" s="41">
        <v>-5</v>
      </c>
      <c r="J86" s="41">
        <v>2.5</v>
      </c>
      <c r="K86" s="1">
        <f t="shared" si="4"/>
        <v>-2.5</v>
      </c>
      <c r="L86" s="68">
        <f t="shared" si="5"/>
        <v>84</v>
      </c>
      <c r="Q86" s="1">
        <f t="shared" si="6"/>
        <v>-0.89</v>
      </c>
      <c r="R86" s="1">
        <f t="shared" si="7"/>
        <v>-1.4812500000000002</v>
      </c>
      <c r="Z86" s="7"/>
      <c r="AA86">
        <v>0</v>
      </c>
    </row>
    <row r="87" spans="1:27">
      <c r="A87" s="42">
        <v>-71.38333333333334</v>
      </c>
      <c r="B87" s="42">
        <v>46.8</v>
      </c>
      <c r="C87" s="43">
        <v>74</v>
      </c>
      <c r="D87">
        <v>7010160</v>
      </c>
      <c r="E87">
        <v>1952</v>
      </c>
      <c r="F87">
        <v>3</v>
      </c>
      <c r="G87">
        <v>25</v>
      </c>
      <c r="H87" s="41">
        <v>1.7</v>
      </c>
      <c r="I87" s="41">
        <v>-5.6</v>
      </c>
      <c r="J87" s="41">
        <v>0</v>
      </c>
      <c r="K87" s="1">
        <f t="shared" si="4"/>
        <v>-1.9499999999999997</v>
      </c>
      <c r="L87" s="68">
        <f t="shared" si="5"/>
        <v>85</v>
      </c>
      <c r="Q87" s="1">
        <f t="shared" si="6"/>
        <v>-1.17</v>
      </c>
      <c r="R87" s="1">
        <f t="shared" si="7"/>
        <v>-1.3812500000000001</v>
      </c>
      <c r="Z87" s="7"/>
      <c r="AA87">
        <v>0</v>
      </c>
    </row>
    <row r="88" spans="1:27">
      <c r="A88" s="42">
        <v>-71.38333333333334</v>
      </c>
      <c r="B88" s="42">
        <v>46.8</v>
      </c>
      <c r="C88" s="43">
        <v>74</v>
      </c>
      <c r="D88">
        <v>7010160</v>
      </c>
      <c r="E88">
        <v>1952</v>
      </c>
      <c r="F88">
        <v>3</v>
      </c>
      <c r="G88">
        <v>26</v>
      </c>
      <c r="H88" s="41">
        <v>5</v>
      </c>
      <c r="I88" s="41">
        <v>-5</v>
      </c>
      <c r="J88" s="41">
        <v>2.5</v>
      </c>
      <c r="K88" s="1">
        <f t="shared" si="4"/>
        <v>0</v>
      </c>
      <c r="L88" s="68">
        <f t="shared" si="5"/>
        <v>86</v>
      </c>
      <c r="Q88" s="1">
        <f t="shared" si="6"/>
        <v>-1.5</v>
      </c>
      <c r="R88" s="1">
        <f t="shared" si="7"/>
        <v>-0.96875000000000011</v>
      </c>
      <c r="Z88" s="7"/>
      <c r="AA88">
        <v>0</v>
      </c>
    </row>
    <row r="89" spans="1:27">
      <c r="A89" s="42">
        <v>-71.38333333333334</v>
      </c>
      <c r="B89" s="42">
        <v>46.8</v>
      </c>
      <c r="C89" s="43">
        <v>74</v>
      </c>
      <c r="D89">
        <v>7010160</v>
      </c>
      <c r="E89">
        <v>1952</v>
      </c>
      <c r="F89">
        <v>3</v>
      </c>
      <c r="G89">
        <v>27</v>
      </c>
      <c r="H89" s="41">
        <v>0.6</v>
      </c>
      <c r="I89" s="41">
        <v>-1.7</v>
      </c>
      <c r="J89" s="41">
        <v>1.3</v>
      </c>
      <c r="K89" s="1">
        <f t="shared" si="4"/>
        <v>-0.55000000000000004</v>
      </c>
      <c r="L89" s="68">
        <f t="shared" si="5"/>
        <v>87</v>
      </c>
      <c r="Q89" s="1">
        <f t="shared" si="6"/>
        <v>-1.9999999999999996</v>
      </c>
      <c r="R89" s="1">
        <f t="shared" si="7"/>
        <v>-0.86875000000000002</v>
      </c>
      <c r="Z89" s="7"/>
      <c r="AA89">
        <v>0</v>
      </c>
    </row>
    <row r="90" spans="1:27">
      <c r="A90" s="42">
        <v>-71.38333333333334</v>
      </c>
      <c r="B90" s="42">
        <v>46.8</v>
      </c>
      <c r="C90" s="43">
        <v>74</v>
      </c>
      <c r="D90">
        <v>7010160</v>
      </c>
      <c r="E90">
        <v>1952</v>
      </c>
      <c r="F90">
        <v>3</v>
      </c>
      <c r="G90">
        <v>28</v>
      </c>
      <c r="H90" s="41">
        <v>4.4000000000000004</v>
      </c>
      <c r="I90" s="41">
        <v>-2.2000000000000002</v>
      </c>
      <c r="J90" s="41">
        <v>0</v>
      </c>
      <c r="K90" s="1">
        <f t="shared" si="4"/>
        <v>1.1000000000000001</v>
      </c>
      <c r="L90" s="68">
        <f t="shared" si="5"/>
        <v>88</v>
      </c>
      <c r="Q90" s="1">
        <f t="shared" si="6"/>
        <v>-0.7799999999999998</v>
      </c>
      <c r="R90" s="1">
        <f t="shared" si="7"/>
        <v>-0.66249999999999987</v>
      </c>
      <c r="Z90" s="7"/>
      <c r="AA90">
        <v>0</v>
      </c>
    </row>
    <row r="91" spans="1:27">
      <c r="A91" s="42">
        <v>-71.38333333333334</v>
      </c>
      <c r="B91" s="42">
        <v>46.8</v>
      </c>
      <c r="C91" s="43">
        <v>74</v>
      </c>
      <c r="D91">
        <v>7010160</v>
      </c>
      <c r="E91">
        <v>1952</v>
      </c>
      <c r="F91">
        <v>3</v>
      </c>
      <c r="G91">
        <v>29</v>
      </c>
      <c r="H91" s="41">
        <v>4.4000000000000004</v>
      </c>
      <c r="I91" s="41">
        <v>-2.8</v>
      </c>
      <c r="J91" s="41">
        <v>0</v>
      </c>
      <c r="K91" s="1">
        <f t="shared" si="4"/>
        <v>0.80000000000000027</v>
      </c>
      <c r="L91" s="68">
        <f t="shared" si="5"/>
        <v>89</v>
      </c>
      <c r="Q91" s="1">
        <f t="shared" si="6"/>
        <v>-0.11999999999999984</v>
      </c>
      <c r="R91" s="1">
        <f t="shared" si="7"/>
        <v>-0.76875000000000004</v>
      </c>
      <c r="Z91" s="7"/>
      <c r="AA91">
        <v>0</v>
      </c>
    </row>
    <row r="92" spans="1:27">
      <c r="A92" s="42">
        <v>-71.38333333333334</v>
      </c>
      <c r="B92" s="42">
        <v>46.8</v>
      </c>
      <c r="C92" s="43">
        <v>74</v>
      </c>
      <c r="D92">
        <v>7010160</v>
      </c>
      <c r="E92">
        <v>1952</v>
      </c>
      <c r="F92">
        <v>3</v>
      </c>
      <c r="G92">
        <v>30</v>
      </c>
      <c r="H92" s="41">
        <v>5.6</v>
      </c>
      <c r="I92" s="41">
        <v>-6.7</v>
      </c>
      <c r="J92" s="41">
        <v>0</v>
      </c>
      <c r="K92" s="1">
        <f t="shared" si="4"/>
        <v>-0.55000000000000027</v>
      </c>
      <c r="L92" s="68">
        <f t="shared" si="5"/>
        <v>90</v>
      </c>
      <c r="Q92" s="1">
        <f t="shared" si="6"/>
        <v>0.16000000000000006</v>
      </c>
      <c r="R92" s="1">
        <f t="shared" si="7"/>
        <v>-1.0812499999999998</v>
      </c>
      <c r="Z92" s="7"/>
      <c r="AA92">
        <v>5</v>
      </c>
    </row>
    <row r="93" spans="1:27">
      <c r="A93" s="42">
        <v>-71.38333333333334</v>
      </c>
      <c r="B93" s="42">
        <v>46.8</v>
      </c>
      <c r="C93" s="43">
        <v>74</v>
      </c>
      <c r="D93">
        <v>7010160</v>
      </c>
      <c r="E93">
        <v>1952</v>
      </c>
      <c r="F93">
        <v>3</v>
      </c>
      <c r="G93">
        <v>31</v>
      </c>
      <c r="H93" s="41">
        <v>5</v>
      </c>
      <c r="I93" s="41">
        <v>-5.6</v>
      </c>
      <c r="J93" s="41">
        <v>0</v>
      </c>
      <c r="K93" s="1">
        <f t="shared" si="4"/>
        <v>-0.29999999999999982</v>
      </c>
      <c r="L93" s="68">
        <f t="shared" si="5"/>
        <v>91</v>
      </c>
      <c r="Q93" s="1">
        <f t="shared" si="6"/>
        <v>0.10000000000000009</v>
      </c>
      <c r="R93" s="1">
        <f t="shared" si="7"/>
        <v>-0.49374999999999986</v>
      </c>
      <c r="S93" s="1"/>
      <c r="Z93" s="7"/>
      <c r="AA93">
        <v>3</v>
      </c>
    </row>
    <row r="94" spans="1:27">
      <c r="A94" s="42">
        <v>-71.38333333333334</v>
      </c>
      <c r="B94" s="42">
        <v>46.8</v>
      </c>
      <c r="C94" s="43">
        <v>74</v>
      </c>
      <c r="D94">
        <v>7010160</v>
      </c>
      <c r="E94">
        <v>1952</v>
      </c>
      <c r="F94">
        <v>4</v>
      </c>
      <c r="G94">
        <v>1</v>
      </c>
      <c r="H94" s="41">
        <v>1.7</v>
      </c>
      <c r="I94" s="41">
        <v>-0.6</v>
      </c>
      <c r="J94" s="41">
        <v>0</v>
      </c>
      <c r="K94" s="1">
        <f t="shared" si="4"/>
        <v>0.55000000000000004</v>
      </c>
      <c r="L94" s="68">
        <f t="shared" si="5"/>
        <v>92</v>
      </c>
      <c r="Q94" s="1">
        <f t="shared" si="6"/>
        <v>0.32000000000000006</v>
      </c>
      <c r="R94" s="1">
        <f t="shared" si="7"/>
        <v>-0.11249999999999991</v>
      </c>
      <c r="S94" s="1"/>
      <c r="Z94" s="7"/>
      <c r="AA94">
        <v>0</v>
      </c>
    </row>
    <row r="95" spans="1:27">
      <c r="A95" s="42">
        <v>-71.38333333333334</v>
      </c>
      <c r="B95" s="42">
        <v>46.8</v>
      </c>
      <c r="C95" s="43">
        <v>74</v>
      </c>
      <c r="D95">
        <v>7010160</v>
      </c>
      <c r="E95">
        <v>1952</v>
      </c>
      <c r="F95">
        <v>4</v>
      </c>
      <c r="G95">
        <v>2</v>
      </c>
      <c r="H95" s="41">
        <v>0</v>
      </c>
      <c r="I95" s="41">
        <v>-2.2000000000000002</v>
      </c>
      <c r="J95" s="41">
        <v>6.4</v>
      </c>
      <c r="K95" s="1">
        <f t="shared" si="4"/>
        <v>-1.1000000000000001</v>
      </c>
      <c r="L95" s="68">
        <f t="shared" si="5"/>
        <v>93</v>
      </c>
      <c r="Q95" s="1">
        <f t="shared" si="6"/>
        <v>-0.11999999999999997</v>
      </c>
      <c r="R95" s="1">
        <f t="shared" si="7"/>
        <v>-6.24999999999995E-3</v>
      </c>
      <c r="S95" s="1"/>
      <c r="Z95" s="7"/>
      <c r="AA95">
        <v>0</v>
      </c>
    </row>
    <row r="96" spans="1:27">
      <c r="A96" s="42">
        <v>-71.38333333333334</v>
      </c>
      <c r="B96" s="42">
        <v>46.8</v>
      </c>
      <c r="C96" s="43">
        <v>74</v>
      </c>
      <c r="D96">
        <v>7010160</v>
      </c>
      <c r="E96">
        <v>1952</v>
      </c>
      <c r="F96">
        <v>4</v>
      </c>
      <c r="G96">
        <v>3</v>
      </c>
      <c r="H96" s="41">
        <v>1.7</v>
      </c>
      <c r="I96" s="41">
        <v>-2.2000000000000002</v>
      </c>
      <c r="J96" s="41">
        <v>1.3</v>
      </c>
      <c r="K96" s="1">
        <f t="shared" si="4"/>
        <v>-0.25000000000000011</v>
      </c>
      <c r="L96" s="68">
        <f t="shared" si="5"/>
        <v>94</v>
      </c>
      <c r="Q96" s="1">
        <f t="shared" si="6"/>
        <v>-0.33000000000000007</v>
      </c>
      <c r="R96" s="1">
        <f t="shared" si="7"/>
        <v>-3.7499999999999964E-2</v>
      </c>
      <c r="S96" s="1"/>
      <c r="Z96" s="7"/>
      <c r="AA96">
        <v>0</v>
      </c>
    </row>
    <row r="97" spans="1:27">
      <c r="A97" s="42">
        <v>-71.38333333333334</v>
      </c>
      <c r="B97" s="42">
        <v>46.8</v>
      </c>
      <c r="C97" s="43">
        <v>74</v>
      </c>
      <c r="D97">
        <v>7010160</v>
      </c>
      <c r="E97">
        <v>1952</v>
      </c>
      <c r="F97">
        <v>4</v>
      </c>
      <c r="G97">
        <v>4</v>
      </c>
      <c r="H97" s="41">
        <v>3.3</v>
      </c>
      <c r="I97" s="41">
        <v>-0.6</v>
      </c>
      <c r="J97" s="41">
        <v>0.8</v>
      </c>
      <c r="K97" s="1">
        <f t="shared" si="4"/>
        <v>1.3499999999999999</v>
      </c>
      <c r="L97" s="68">
        <f t="shared" si="5"/>
        <v>95</v>
      </c>
      <c r="Q97" s="1">
        <f t="shared" si="6"/>
        <v>4.9999999999999968E-2</v>
      </c>
      <c r="R97" s="1">
        <f t="shared" si="7"/>
        <v>0.19999999999999998</v>
      </c>
      <c r="Z97" s="7"/>
      <c r="AA97">
        <v>0</v>
      </c>
    </row>
    <row r="98" spans="1:27">
      <c r="A98" s="42">
        <v>-71.38333333333334</v>
      </c>
      <c r="B98" s="42">
        <v>46.8</v>
      </c>
      <c r="C98" s="43">
        <v>74</v>
      </c>
      <c r="D98">
        <v>7010160</v>
      </c>
      <c r="E98">
        <v>1952</v>
      </c>
      <c r="F98">
        <v>4</v>
      </c>
      <c r="G98">
        <v>5</v>
      </c>
      <c r="H98" s="41">
        <v>3.3</v>
      </c>
      <c r="I98" s="41">
        <v>-6.1</v>
      </c>
      <c r="J98" s="41">
        <v>27.2</v>
      </c>
      <c r="K98" s="1">
        <f t="shared" si="4"/>
        <v>-1.4</v>
      </c>
      <c r="L98" s="68">
        <f t="shared" si="5"/>
        <v>96</v>
      </c>
      <c r="Q98" s="1">
        <f t="shared" si="6"/>
        <v>-0.17</v>
      </c>
      <c r="R98" s="1">
        <f t="shared" si="7"/>
        <v>-0.11249999999999999</v>
      </c>
      <c r="Z98" s="7"/>
      <c r="AA98">
        <v>0</v>
      </c>
    </row>
    <row r="99" spans="1:27">
      <c r="A99" s="42">
        <v>-71.38333333333334</v>
      </c>
      <c r="B99" s="42">
        <v>46.8</v>
      </c>
      <c r="C99" s="43">
        <v>74</v>
      </c>
      <c r="D99">
        <v>7010160</v>
      </c>
      <c r="E99">
        <v>1952</v>
      </c>
      <c r="F99">
        <v>4</v>
      </c>
      <c r="G99">
        <v>6</v>
      </c>
      <c r="H99" s="41">
        <v>2.2000000000000002</v>
      </c>
      <c r="I99" s="41">
        <v>-9.4</v>
      </c>
      <c r="J99" s="41">
        <v>6.1</v>
      </c>
      <c r="K99" s="1">
        <f t="shared" si="4"/>
        <v>-3.6</v>
      </c>
      <c r="L99" s="68">
        <f t="shared" si="5"/>
        <v>97</v>
      </c>
      <c r="Q99" s="1">
        <f t="shared" si="6"/>
        <v>-1</v>
      </c>
      <c r="R99" s="1">
        <f t="shared" si="7"/>
        <v>-0.66250000000000009</v>
      </c>
      <c r="Z99" s="7"/>
      <c r="AA99">
        <v>3</v>
      </c>
    </row>
    <row r="100" spans="1:27">
      <c r="A100" s="42">
        <v>-71.38333333333334</v>
      </c>
      <c r="B100" s="42">
        <v>46.8</v>
      </c>
      <c r="C100" s="43">
        <v>74</v>
      </c>
      <c r="D100">
        <v>7010160</v>
      </c>
      <c r="E100">
        <v>1952</v>
      </c>
      <c r="F100">
        <v>4</v>
      </c>
      <c r="G100">
        <v>7</v>
      </c>
      <c r="H100" s="41">
        <v>3.3</v>
      </c>
      <c r="I100" s="41">
        <v>-0.6</v>
      </c>
      <c r="J100" s="41">
        <v>0</v>
      </c>
      <c r="K100" s="1">
        <f t="shared" si="4"/>
        <v>1.3499999999999999</v>
      </c>
      <c r="L100" s="68">
        <f t="shared" si="5"/>
        <v>98</v>
      </c>
      <c r="Q100" s="1">
        <f t="shared" si="6"/>
        <v>-0.51</v>
      </c>
      <c r="R100" s="1">
        <f t="shared" si="7"/>
        <v>-0.42499999999999999</v>
      </c>
      <c r="Z100" s="7"/>
      <c r="AA100">
        <v>0</v>
      </c>
    </row>
    <row r="101" spans="1:27">
      <c r="A101" s="42">
        <v>-71.38333333333334</v>
      </c>
      <c r="B101" s="42">
        <v>46.8</v>
      </c>
      <c r="C101" s="43">
        <v>74</v>
      </c>
      <c r="D101">
        <v>7010160</v>
      </c>
      <c r="E101">
        <v>1952</v>
      </c>
      <c r="F101">
        <v>4</v>
      </c>
      <c r="G101">
        <v>8</v>
      </c>
      <c r="H101" s="41">
        <v>4.4000000000000004</v>
      </c>
      <c r="I101" s="41">
        <v>-1.1000000000000001</v>
      </c>
      <c r="J101" s="41">
        <v>0</v>
      </c>
      <c r="K101" s="1">
        <f t="shared" si="4"/>
        <v>1.6500000000000001</v>
      </c>
      <c r="L101" s="68">
        <f t="shared" si="5"/>
        <v>99</v>
      </c>
      <c r="Q101" s="1">
        <f t="shared" si="6"/>
        <v>-0.12999999999999995</v>
      </c>
      <c r="R101" s="1">
        <f t="shared" si="7"/>
        <v>-0.18124999999999999</v>
      </c>
      <c r="Z101" s="7"/>
      <c r="AA101">
        <v>0</v>
      </c>
    </row>
    <row r="102" spans="1:27">
      <c r="A102" s="42">
        <v>-71.38333333333334</v>
      </c>
      <c r="B102" s="42">
        <v>46.8</v>
      </c>
      <c r="C102" s="43">
        <v>74</v>
      </c>
      <c r="D102">
        <v>7010160</v>
      </c>
      <c r="E102">
        <v>1952</v>
      </c>
      <c r="F102">
        <v>4</v>
      </c>
      <c r="G102">
        <v>9</v>
      </c>
      <c r="H102" s="41">
        <v>8.9</v>
      </c>
      <c r="I102" s="41">
        <v>-2.8</v>
      </c>
      <c r="J102" s="41">
        <v>0</v>
      </c>
      <c r="K102" s="1">
        <f t="shared" si="4"/>
        <v>3.0500000000000003</v>
      </c>
      <c r="L102" s="68">
        <f t="shared" si="5"/>
        <v>100</v>
      </c>
      <c r="Q102" s="1">
        <f>AVERAGE(H98:I102)</f>
        <v>0.21000000000000005</v>
      </c>
      <c r="R102" s="1">
        <f t="shared" si="7"/>
        <v>0.13125000000000003</v>
      </c>
      <c r="Z102" s="7"/>
      <c r="AA102">
        <v>13</v>
      </c>
    </row>
    <row r="103" spans="1:27">
      <c r="A103" s="42">
        <v>-71.38333333333334</v>
      </c>
      <c r="B103" s="42">
        <v>46.8</v>
      </c>
      <c r="C103" s="43">
        <v>74</v>
      </c>
      <c r="D103">
        <v>7010160</v>
      </c>
      <c r="E103">
        <v>1952</v>
      </c>
      <c r="F103">
        <v>4</v>
      </c>
      <c r="G103">
        <v>10</v>
      </c>
      <c r="H103" s="41">
        <v>13.9</v>
      </c>
      <c r="I103" s="41">
        <v>-3.9</v>
      </c>
      <c r="J103" s="41">
        <v>0</v>
      </c>
      <c r="K103" s="1">
        <f t="shared" si="4"/>
        <v>5</v>
      </c>
      <c r="L103" s="68">
        <f t="shared" si="5"/>
        <v>101</v>
      </c>
      <c r="Q103" s="1">
        <f t="shared" si="6"/>
        <v>1.49</v>
      </c>
      <c r="R103" s="1">
        <f t="shared" si="7"/>
        <v>0.89375000000000016</v>
      </c>
      <c r="Z103" s="7"/>
      <c r="AA103">
        <v>28</v>
      </c>
    </row>
    <row r="104" spans="1:27">
      <c r="A104" s="42">
        <v>-71.38333333333334</v>
      </c>
      <c r="B104" s="42">
        <v>46.8</v>
      </c>
      <c r="C104" s="43">
        <v>74</v>
      </c>
      <c r="D104">
        <v>7010160</v>
      </c>
      <c r="E104">
        <v>1952</v>
      </c>
      <c r="F104">
        <v>4</v>
      </c>
      <c r="G104">
        <v>11</v>
      </c>
      <c r="H104" s="41">
        <v>1.7</v>
      </c>
      <c r="I104" s="41">
        <v>-6.7</v>
      </c>
      <c r="J104" s="41">
        <v>0</v>
      </c>
      <c r="K104" s="1">
        <f t="shared" si="4"/>
        <v>-2.5</v>
      </c>
      <c r="L104" s="68">
        <f t="shared" si="5"/>
        <v>102</v>
      </c>
      <c r="Q104" s="1">
        <f t="shared" si="6"/>
        <v>1.7100000000000002</v>
      </c>
      <c r="R104" s="1">
        <f t="shared" si="7"/>
        <v>0.61250000000000027</v>
      </c>
      <c r="Z104" s="7"/>
      <c r="AA104">
        <v>0</v>
      </c>
    </row>
    <row r="105" spans="1:27">
      <c r="A105" s="42">
        <v>-71.38333333333334</v>
      </c>
      <c r="B105" s="42">
        <v>46.8</v>
      </c>
      <c r="C105" s="43">
        <v>74</v>
      </c>
      <c r="D105">
        <v>7010160</v>
      </c>
      <c r="E105">
        <v>1952</v>
      </c>
      <c r="F105">
        <v>4</v>
      </c>
      <c r="G105">
        <v>12</v>
      </c>
      <c r="H105" s="41">
        <v>4.4000000000000004</v>
      </c>
      <c r="I105" s="41">
        <v>-6.7</v>
      </c>
      <c r="J105" s="41">
        <v>0</v>
      </c>
      <c r="K105" s="1">
        <f t="shared" ref="K105:K168" si="8">AVERAGE(H105,I105)</f>
        <v>-1.1499999999999999</v>
      </c>
      <c r="L105" s="68">
        <f t="shared" si="5"/>
        <v>103</v>
      </c>
      <c r="Q105" s="1">
        <f t="shared" si="6"/>
        <v>1.2100000000000004</v>
      </c>
      <c r="R105" s="1">
        <f t="shared" si="7"/>
        <v>0.3</v>
      </c>
      <c r="S105" s="1"/>
      <c r="Z105" s="7"/>
      <c r="AA105">
        <v>5</v>
      </c>
    </row>
    <row r="106" spans="1:27">
      <c r="A106" s="42">
        <v>-71.38333333333334</v>
      </c>
      <c r="B106" s="42">
        <v>46.8</v>
      </c>
      <c r="C106" s="43">
        <v>74</v>
      </c>
      <c r="D106">
        <v>7010160</v>
      </c>
      <c r="E106">
        <v>1952</v>
      </c>
      <c r="F106">
        <v>4</v>
      </c>
      <c r="G106">
        <v>13</v>
      </c>
      <c r="H106" s="41">
        <v>9.4</v>
      </c>
      <c r="I106" s="41">
        <v>-6.7</v>
      </c>
      <c r="J106" s="41">
        <v>8.9</v>
      </c>
      <c r="K106" s="1">
        <f t="shared" si="8"/>
        <v>1.35</v>
      </c>
      <c r="L106" s="68">
        <f t="shared" ref="L106:L169" si="9">L105+1</f>
        <v>104</v>
      </c>
      <c r="Q106" s="1">
        <f>AVERAGE(H102:I106)</f>
        <v>1.1500000000000004</v>
      </c>
      <c r="R106" s="1">
        <f t="shared" si="7"/>
        <v>0.64375000000000027</v>
      </c>
      <c r="S106" s="1"/>
      <c r="Z106" s="7"/>
      <c r="AA106">
        <v>20</v>
      </c>
    </row>
    <row r="107" spans="1:27">
      <c r="A107" s="42">
        <v>-71.38333333333334</v>
      </c>
      <c r="B107" s="42">
        <v>46.8</v>
      </c>
      <c r="C107" s="43">
        <v>74</v>
      </c>
      <c r="D107">
        <v>7010160</v>
      </c>
      <c r="E107">
        <v>1952</v>
      </c>
      <c r="F107">
        <v>4</v>
      </c>
      <c r="G107">
        <v>14</v>
      </c>
      <c r="H107" s="41">
        <v>2.2000000000000002</v>
      </c>
      <c r="I107" s="41">
        <v>0.6</v>
      </c>
      <c r="J107" s="41">
        <v>2.8</v>
      </c>
      <c r="K107" s="1">
        <f t="shared" si="8"/>
        <v>1.4000000000000001</v>
      </c>
      <c r="L107" s="68">
        <f t="shared" si="9"/>
        <v>105</v>
      </c>
      <c r="Q107" s="1">
        <f t="shared" si="6"/>
        <v>0.81999999999999973</v>
      </c>
      <c r="R107" s="1">
        <f t="shared" si="7"/>
        <v>1.2687500000000003</v>
      </c>
      <c r="S107" s="1"/>
      <c r="Z107" s="7"/>
      <c r="AA107">
        <v>0</v>
      </c>
    </row>
    <row r="108" spans="1:27">
      <c r="A108" s="42">
        <v>-71.38333333333334</v>
      </c>
      <c r="B108" s="42">
        <v>46.8</v>
      </c>
      <c r="C108" s="43">
        <v>74</v>
      </c>
      <c r="D108">
        <v>7010160</v>
      </c>
      <c r="E108">
        <v>1952</v>
      </c>
      <c r="F108">
        <v>4</v>
      </c>
      <c r="G108">
        <v>15</v>
      </c>
      <c r="H108" s="41">
        <v>7.2</v>
      </c>
      <c r="I108" s="41">
        <v>0</v>
      </c>
      <c r="J108" s="41">
        <v>0</v>
      </c>
      <c r="K108" s="1">
        <f t="shared" si="8"/>
        <v>3.6</v>
      </c>
      <c r="L108" s="68">
        <f t="shared" si="9"/>
        <v>106</v>
      </c>
      <c r="Q108" s="1">
        <f t="shared" si="6"/>
        <v>0.54</v>
      </c>
      <c r="R108" s="1">
        <f t="shared" si="7"/>
        <v>1.5500000000000005</v>
      </c>
      <c r="S108" s="1"/>
      <c r="W108" s="1"/>
      <c r="X108" s="1"/>
      <c r="Y108" s="1"/>
      <c r="Z108" s="7"/>
      <c r="AA108">
        <v>5</v>
      </c>
    </row>
    <row r="109" spans="1:27">
      <c r="A109" s="42">
        <v>-71.38333333333334</v>
      </c>
      <c r="B109" s="42">
        <v>46.8</v>
      </c>
      <c r="C109" s="43">
        <v>74</v>
      </c>
      <c r="D109">
        <v>7010160</v>
      </c>
      <c r="E109">
        <v>1952</v>
      </c>
      <c r="F109">
        <v>4</v>
      </c>
      <c r="G109">
        <v>16</v>
      </c>
      <c r="H109" s="41">
        <v>7.8</v>
      </c>
      <c r="I109" s="41">
        <v>-2.2000000000000002</v>
      </c>
      <c r="J109" s="41">
        <v>0</v>
      </c>
      <c r="K109" s="1">
        <f t="shared" si="8"/>
        <v>2.8</v>
      </c>
      <c r="L109" s="68">
        <f t="shared" si="9"/>
        <v>107</v>
      </c>
      <c r="Q109" s="1">
        <f t="shared" si="6"/>
        <v>1.6</v>
      </c>
      <c r="R109" s="1">
        <f t="shared" si="7"/>
        <v>1.6937500000000003</v>
      </c>
      <c r="S109" s="1"/>
      <c r="W109" s="1"/>
      <c r="X109" s="1"/>
      <c r="Y109" s="1"/>
      <c r="Z109" s="7"/>
      <c r="AA109">
        <v>10</v>
      </c>
    </row>
    <row r="110" spans="1:27">
      <c r="A110" s="42">
        <v>-71.38333333333334</v>
      </c>
      <c r="B110" s="42">
        <v>46.8</v>
      </c>
      <c r="C110" s="43">
        <v>74</v>
      </c>
      <c r="D110">
        <v>7010160</v>
      </c>
      <c r="E110">
        <v>1952</v>
      </c>
      <c r="F110">
        <v>4</v>
      </c>
      <c r="G110">
        <v>17</v>
      </c>
      <c r="H110" s="41">
        <v>12.2</v>
      </c>
      <c r="I110" s="41">
        <v>-4.4000000000000004</v>
      </c>
      <c r="J110" s="41">
        <v>0</v>
      </c>
      <c r="K110" s="1">
        <f t="shared" si="8"/>
        <v>3.8999999999999995</v>
      </c>
      <c r="L110" s="68">
        <f t="shared" si="9"/>
        <v>108</v>
      </c>
      <c r="Q110" s="1">
        <f>AVERAGE(H106:I110)</f>
        <v>2.6100000000000003</v>
      </c>
      <c r="R110" s="1">
        <f t="shared" si="7"/>
        <v>1.8000000000000003</v>
      </c>
      <c r="S110" s="1"/>
      <c r="W110" s="1"/>
      <c r="X110" s="1"/>
      <c r="Y110" s="1"/>
      <c r="Z110" s="7"/>
      <c r="AA110">
        <v>25</v>
      </c>
    </row>
    <row r="111" spans="1:27">
      <c r="A111" s="42">
        <v>-71.38333333333334</v>
      </c>
      <c r="B111" s="42">
        <v>46.8</v>
      </c>
      <c r="C111" s="43">
        <v>74</v>
      </c>
      <c r="D111">
        <v>7010160</v>
      </c>
      <c r="E111">
        <v>1952</v>
      </c>
      <c r="F111">
        <v>4</v>
      </c>
      <c r="G111">
        <v>18</v>
      </c>
      <c r="H111" s="41">
        <v>12.8</v>
      </c>
      <c r="I111" s="41">
        <v>0</v>
      </c>
      <c r="J111" s="41">
        <v>0</v>
      </c>
      <c r="K111" s="1">
        <f t="shared" si="8"/>
        <v>6.4</v>
      </c>
      <c r="L111" s="68">
        <f t="shared" si="9"/>
        <v>109</v>
      </c>
      <c r="Q111" s="1">
        <f t="shared" si="6"/>
        <v>3.62</v>
      </c>
      <c r="R111" s="1">
        <f t="shared" si="7"/>
        <v>1.9749999999999999</v>
      </c>
      <c r="S111" s="1"/>
      <c r="W111" s="1"/>
      <c r="X111" s="1"/>
      <c r="Y111" s="1"/>
      <c r="Z111" s="7"/>
      <c r="AA111">
        <v>20</v>
      </c>
    </row>
    <row r="112" spans="1:27">
      <c r="A112" s="42">
        <v>-71.38333333333334</v>
      </c>
      <c r="B112" s="42">
        <v>46.8</v>
      </c>
      <c r="C112" s="43">
        <v>74</v>
      </c>
      <c r="D112">
        <v>7010160</v>
      </c>
      <c r="E112">
        <v>1952</v>
      </c>
      <c r="F112">
        <v>4</v>
      </c>
      <c r="G112">
        <v>19</v>
      </c>
      <c r="H112" s="41">
        <v>11.7</v>
      </c>
      <c r="I112" s="41">
        <v>-1.1000000000000001</v>
      </c>
      <c r="J112" s="41">
        <v>3.8</v>
      </c>
      <c r="K112" s="1">
        <f t="shared" si="8"/>
        <v>5.3</v>
      </c>
      <c r="L112" s="68">
        <f t="shared" si="9"/>
        <v>110</v>
      </c>
      <c r="Q112" s="1">
        <f t="shared" si="6"/>
        <v>4.4000000000000004</v>
      </c>
      <c r="R112" s="1">
        <f t="shared" si="7"/>
        <v>2.9499999999999997</v>
      </c>
      <c r="S112" s="1"/>
      <c r="W112" s="1"/>
      <c r="X112" s="1"/>
      <c r="Y112" s="1"/>
      <c r="Z112" s="7"/>
      <c r="AA112">
        <v>20</v>
      </c>
    </row>
    <row r="113" spans="1:27">
      <c r="A113" s="42">
        <v>-71.38333333333334</v>
      </c>
      <c r="B113" s="42">
        <v>46.8</v>
      </c>
      <c r="C113" s="43">
        <v>74</v>
      </c>
      <c r="D113">
        <v>7010160</v>
      </c>
      <c r="E113">
        <v>1952</v>
      </c>
      <c r="F113">
        <v>4</v>
      </c>
      <c r="G113">
        <v>20</v>
      </c>
      <c r="H113" s="41">
        <v>7.2</v>
      </c>
      <c r="I113" s="41">
        <v>3.3</v>
      </c>
      <c r="J113" s="41">
        <v>6.9</v>
      </c>
      <c r="K113" s="1">
        <f t="shared" si="8"/>
        <v>5.25</v>
      </c>
      <c r="L113" s="68">
        <f t="shared" si="9"/>
        <v>111</v>
      </c>
      <c r="Q113" s="18">
        <f t="shared" si="6"/>
        <v>4.7299999999999986</v>
      </c>
      <c r="R113" s="1">
        <f t="shared" si="7"/>
        <v>3.7500000000000004</v>
      </c>
      <c r="S113" s="1"/>
      <c r="W113" s="1"/>
      <c r="X113" s="1"/>
      <c r="Y113" s="1"/>
      <c r="Z113" s="7"/>
      <c r="AA113">
        <v>0</v>
      </c>
    </row>
    <row r="114" spans="1:27">
      <c r="A114" s="42">
        <v>-71.38333333333334</v>
      </c>
      <c r="B114" s="42">
        <v>46.8</v>
      </c>
      <c r="C114" s="43">
        <v>74</v>
      </c>
      <c r="D114">
        <v>7010160</v>
      </c>
      <c r="E114">
        <v>1952</v>
      </c>
      <c r="F114">
        <v>4</v>
      </c>
      <c r="G114">
        <v>21</v>
      </c>
      <c r="H114" s="41">
        <v>11.7</v>
      </c>
      <c r="I114" s="41">
        <v>0.6</v>
      </c>
      <c r="J114" s="41">
        <v>0</v>
      </c>
      <c r="K114" s="1">
        <f t="shared" si="8"/>
        <v>6.1499999999999995</v>
      </c>
      <c r="L114" s="68">
        <f t="shared" si="9"/>
        <v>112</v>
      </c>
      <c r="Q114" s="1">
        <f t="shared" si="6"/>
        <v>5.3999999999999995</v>
      </c>
      <c r="R114" s="1">
        <f t="shared" si="7"/>
        <v>4.3499999999999996</v>
      </c>
      <c r="S114" s="1"/>
      <c r="W114" s="1"/>
      <c r="X114" s="1"/>
      <c r="Y114" s="1"/>
      <c r="Z114" s="7"/>
      <c r="AA114">
        <v>18</v>
      </c>
    </row>
    <row r="115" spans="1:27">
      <c r="A115" s="42">
        <v>-71.38333333333334</v>
      </c>
      <c r="B115" s="42">
        <v>46.8</v>
      </c>
      <c r="C115" s="43">
        <v>74</v>
      </c>
      <c r="D115">
        <v>7010160</v>
      </c>
      <c r="E115">
        <v>1952</v>
      </c>
      <c r="F115">
        <v>4</v>
      </c>
      <c r="G115">
        <v>22</v>
      </c>
      <c r="H115" s="41">
        <v>15</v>
      </c>
      <c r="I115" s="41">
        <v>0</v>
      </c>
      <c r="J115" s="41">
        <v>2.8</v>
      </c>
      <c r="K115" s="1">
        <f t="shared" si="8"/>
        <v>7.5</v>
      </c>
      <c r="L115" s="68">
        <f t="shared" si="9"/>
        <v>113</v>
      </c>
      <c r="Q115" s="1">
        <f t="shared" si="6"/>
        <v>6.1199999999999992</v>
      </c>
      <c r="R115" s="1">
        <f t="shared" si="7"/>
        <v>5.1124999999999998</v>
      </c>
      <c r="S115" s="1"/>
      <c r="W115" s="1"/>
      <c r="X115" s="1"/>
      <c r="Y115" s="1"/>
      <c r="Z115" s="7"/>
      <c r="AA115">
        <v>28</v>
      </c>
    </row>
    <row r="116" spans="1:27">
      <c r="A116" s="42">
        <v>-71.38333333333334</v>
      </c>
      <c r="B116" s="42">
        <v>46.8</v>
      </c>
      <c r="C116" s="43">
        <v>74</v>
      </c>
      <c r="D116">
        <v>7010160</v>
      </c>
      <c r="E116">
        <v>1952</v>
      </c>
      <c r="F116">
        <v>4</v>
      </c>
      <c r="G116">
        <v>23</v>
      </c>
      <c r="H116" s="41">
        <v>6.7</v>
      </c>
      <c r="I116" s="41">
        <v>2.8</v>
      </c>
      <c r="J116" s="41">
        <v>0</v>
      </c>
      <c r="K116" s="1">
        <f t="shared" si="8"/>
        <v>4.75</v>
      </c>
      <c r="L116" s="68">
        <f t="shared" si="9"/>
        <v>114</v>
      </c>
      <c r="Q116" s="1">
        <f t="shared" si="6"/>
        <v>5.79</v>
      </c>
      <c r="R116" s="1">
        <f t="shared" si="7"/>
        <v>5.2562499999999996</v>
      </c>
      <c r="S116" s="1"/>
      <c r="W116" s="1"/>
      <c r="X116" s="1"/>
      <c r="Y116" s="1"/>
      <c r="Z116" s="7"/>
      <c r="AA116">
        <v>0</v>
      </c>
    </row>
    <row r="117" spans="1:27">
      <c r="A117" s="42">
        <v>-71.38333333333334</v>
      </c>
      <c r="B117" s="42">
        <v>46.8</v>
      </c>
      <c r="C117" s="43">
        <v>74</v>
      </c>
      <c r="D117">
        <v>7010160</v>
      </c>
      <c r="E117">
        <v>1952</v>
      </c>
      <c r="F117">
        <v>4</v>
      </c>
      <c r="G117">
        <v>24</v>
      </c>
      <c r="H117" s="41">
        <v>13.9</v>
      </c>
      <c r="I117" s="41">
        <v>-2.2000000000000002</v>
      </c>
      <c r="J117" s="41">
        <v>0</v>
      </c>
      <c r="K117" s="1">
        <f t="shared" si="8"/>
        <v>5.85</v>
      </c>
      <c r="L117" s="68">
        <f t="shared" si="9"/>
        <v>115</v>
      </c>
      <c r="P117" s="16"/>
      <c r="Q117" s="1">
        <f t="shared" si="6"/>
        <v>5.8999999999999995</v>
      </c>
      <c r="R117" s="1">
        <f t="shared" si="7"/>
        <v>5.6375000000000002</v>
      </c>
      <c r="S117" s="1"/>
      <c r="W117" s="1"/>
      <c r="X117" s="1"/>
      <c r="Y117" s="1"/>
      <c r="Z117" s="7"/>
      <c r="AA117">
        <v>30</v>
      </c>
    </row>
    <row r="118" spans="1:27">
      <c r="A118" s="42">
        <v>-71.38333333333334</v>
      </c>
      <c r="B118" s="42">
        <v>46.8</v>
      </c>
      <c r="C118" s="43">
        <v>74</v>
      </c>
      <c r="D118">
        <v>7010160</v>
      </c>
      <c r="E118">
        <v>1952</v>
      </c>
      <c r="F118">
        <v>4</v>
      </c>
      <c r="G118">
        <v>25</v>
      </c>
      <c r="H118" s="41">
        <v>19.399999999999999</v>
      </c>
      <c r="I118" s="41">
        <v>2.2000000000000002</v>
      </c>
      <c r="J118" s="41">
        <v>0</v>
      </c>
      <c r="K118" s="1">
        <f t="shared" si="8"/>
        <v>10.799999999999999</v>
      </c>
      <c r="L118" s="68">
        <f t="shared" si="9"/>
        <v>116</v>
      </c>
      <c r="O118" s="16"/>
      <c r="P118" s="16"/>
      <c r="Q118" s="1">
        <f t="shared" si="6"/>
        <v>7.01</v>
      </c>
      <c r="R118" s="1">
        <f t="shared" si="7"/>
        <v>6.4999999999999991</v>
      </c>
      <c r="S118" s="1"/>
      <c r="W118" s="1"/>
      <c r="X118" s="1"/>
      <c r="Y118" s="1"/>
      <c r="Z118" s="7"/>
      <c r="AA118">
        <v>38</v>
      </c>
    </row>
    <row r="119" spans="1:27">
      <c r="A119" s="42">
        <v>-71.38333333333334</v>
      </c>
      <c r="B119" s="42">
        <v>46.8</v>
      </c>
      <c r="C119" s="43">
        <v>74</v>
      </c>
      <c r="D119">
        <v>7010160</v>
      </c>
      <c r="E119">
        <v>1952</v>
      </c>
      <c r="F119">
        <v>4</v>
      </c>
      <c r="G119">
        <v>26</v>
      </c>
      <c r="H119" s="41">
        <v>16.7</v>
      </c>
      <c r="I119" s="41">
        <v>0</v>
      </c>
      <c r="J119" s="41">
        <v>0</v>
      </c>
      <c r="K119" s="1">
        <f t="shared" si="8"/>
        <v>8.35</v>
      </c>
      <c r="L119" s="68">
        <f t="shared" si="9"/>
        <v>117</v>
      </c>
      <c r="O119" s="57"/>
      <c r="P119" s="59"/>
      <c r="Q119" s="1">
        <f t="shared" si="6"/>
        <v>7.45</v>
      </c>
      <c r="R119" s="1">
        <f t="shared" si="7"/>
        <v>6.7437500000000004</v>
      </c>
      <c r="S119" s="1"/>
      <c r="W119" s="1"/>
      <c r="X119" s="1"/>
      <c r="Y119" s="1"/>
      <c r="Z119" s="7"/>
      <c r="AA119">
        <v>36</v>
      </c>
    </row>
    <row r="120" spans="1:27">
      <c r="A120" s="42">
        <v>-71.38333333333334</v>
      </c>
      <c r="B120" s="42">
        <v>46.8</v>
      </c>
      <c r="C120" s="43">
        <v>74</v>
      </c>
      <c r="D120">
        <v>7010160</v>
      </c>
      <c r="E120">
        <v>1952</v>
      </c>
      <c r="F120">
        <v>4</v>
      </c>
      <c r="G120">
        <v>27</v>
      </c>
      <c r="H120" s="41">
        <v>18.899999999999999</v>
      </c>
      <c r="I120" s="41">
        <v>1.1000000000000001</v>
      </c>
      <c r="J120" s="41">
        <v>0</v>
      </c>
      <c r="K120" s="1">
        <f t="shared" si="8"/>
        <v>10</v>
      </c>
      <c r="L120" s="68">
        <f t="shared" si="9"/>
        <v>118</v>
      </c>
      <c r="O120" s="18"/>
      <c r="P120" s="59"/>
      <c r="Q120" s="1">
        <f t="shared" si="6"/>
        <v>7.95</v>
      </c>
      <c r="R120" s="1">
        <f t="shared" si="7"/>
        <v>7.3312499999999989</v>
      </c>
      <c r="S120" s="1"/>
      <c r="W120" s="1"/>
      <c r="X120" s="1"/>
      <c r="Y120" s="1"/>
      <c r="Z120" s="7"/>
      <c r="AA120">
        <v>41</v>
      </c>
    </row>
    <row r="121" spans="1:27">
      <c r="A121" s="42">
        <v>-71.38333333333334</v>
      </c>
      <c r="B121" s="42">
        <v>46.8</v>
      </c>
      <c r="C121" s="43">
        <v>74</v>
      </c>
      <c r="D121">
        <v>7010160</v>
      </c>
      <c r="E121">
        <v>1952</v>
      </c>
      <c r="F121">
        <v>4</v>
      </c>
      <c r="G121">
        <v>28</v>
      </c>
      <c r="H121" s="41">
        <v>12.8</v>
      </c>
      <c r="I121" s="41">
        <v>4.4000000000000004</v>
      </c>
      <c r="J121" s="41">
        <v>0</v>
      </c>
      <c r="K121" s="1">
        <f t="shared" si="8"/>
        <v>8.6000000000000014</v>
      </c>
      <c r="L121" s="68">
        <f t="shared" si="9"/>
        <v>119</v>
      </c>
      <c r="O121" s="60"/>
      <c r="P121" s="16"/>
      <c r="Q121" s="1">
        <f t="shared" si="6"/>
        <v>8.7200000000000006</v>
      </c>
      <c r="R121" s="1">
        <f t="shared" si="7"/>
        <v>7.7499999999999991</v>
      </c>
      <c r="S121" s="1"/>
      <c r="U121" s="21"/>
      <c r="W121" s="1"/>
      <c r="X121" s="1"/>
      <c r="Y121" s="1"/>
      <c r="Z121" s="7"/>
      <c r="AA121">
        <v>18</v>
      </c>
    </row>
    <row r="122" spans="1:27">
      <c r="A122" s="42">
        <v>-71.38333333333334</v>
      </c>
      <c r="B122" s="42">
        <v>46.8</v>
      </c>
      <c r="C122" s="43">
        <v>74</v>
      </c>
      <c r="D122">
        <v>7010160</v>
      </c>
      <c r="E122">
        <v>1952</v>
      </c>
      <c r="F122">
        <v>4</v>
      </c>
      <c r="G122">
        <v>29</v>
      </c>
      <c r="H122" s="41">
        <v>22.8</v>
      </c>
      <c r="I122" s="41">
        <v>1.7</v>
      </c>
      <c r="J122" s="41">
        <v>0</v>
      </c>
      <c r="K122" s="1">
        <f t="shared" si="8"/>
        <v>12.25</v>
      </c>
      <c r="L122" s="68">
        <f t="shared" si="9"/>
        <v>120</v>
      </c>
      <c r="O122" s="16"/>
      <c r="P122" s="17"/>
      <c r="Q122" s="1">
        <f t="shared" si="6"/>
        <v>10</v>
      </c>
      <c r="R122" s="1">
        <f t="shared" si="7"/>
        <v>8.5124999999999993</v>
      </c>
      <c r="S122" s="1"/>
      <c r="W122" s="1"/>
      <c r="X122" s="1"/>
      <c r="Y122" s="1"/>
      <c r="Z122" s="7"/>
      <c r="AA122">
        <v>51</v>
      </c>
    </row>
    <row r="123" spans="1:27">
      <c r="A123" s="42">
        <v>-71.38333333333334</v>
      </c>
      <c r="B123" s="42">
        <v>46.8</v>
      </c>
      <c r="C123" s="43">
        <v>74</v>
      </c>
      <c r="D123">
        <v>7010160</v>
      </c>
      <c r="E123">
        <v>1952</v>
      </c>
      <c r="F123">
        <v>4</v>
      </c>
      <c r="G123">
        <v>30</v>
      </c>
      <c r="H123" s="41">
        <v>10</v>
      </c>
      <c r="I123" s="41">
        <v>0.6</v>
      </c>
      <c r="J123" s="41">
        <v>0</v>
      </c>
      <c r="K123" s="1">
        <f t="shared" si="8"/>
        <v>5.3</v>
      </c>
      <c r="L123" s="68">
        <f t="shared" si="9"/>
        <v>121</v>
      </c>
      <c r="O123" s="61"/>
      <c r="P123" s="17"/>
      <c r="Q123" s="1">
        <f t="shared" si="6"/>
        <v>8.9</v>
      </c>
      <c r="R123" s="1">
        <f t="shared" si="7"/>
        <v>8.2374999999999989</v>
      </c>
      <c r="S123" s="1"/>
      <c r="W123" s="1"/>
      <c r="X123" s="1"/>
      <c r="Y123" s="1"/>
      <c r="Z123" s="7"/>
      <c r="AA123">
        <v>15</v>
      </c>
    </row>
    <row r="124" spans="1:27">
      <c r="A124" s="42">
        <v>-71.38333333333334</v>
      </c>
      <c r="B124" s="42">
        <v>46.8</v>
      </c>
      <c r="C124" s="43">
        <v>74</v>
      </c>
      <c r="D124">
        <v>7010160</v>
      </c>
      <c r="E124">
        <v>1952</v>
      </c>
      <c r="F124">
        <v>5</v>
      </c>
      <c r="G124">
        <v>1</v>
      </c>
      <c r="H124" s="41">
        <v>11.1</v>
      </c>
      <c r="I124" s="41">
        <v>-1.7</v>
      </c>
      <c r="J124" s="41">
        <v>0</v>
      </c>
      <c r="K124" s="1">
        <f t="shared" si="8"/>
        <v>4.7</v>
      </c>
      <c r="L124" s="68">
        <f t="shared" si="9"/>
        <v>122</v>
      </c>
      <c r="O124" s="61"/>
      <c r="P124" s="17"/>
      <c r="Q124" s="1">
        <f t="shared" si="6"/>
        <v>8.1699999999999982</v>
      </c>
      <c r="R124" s="1">
        <f t="shared" si="7"/>
        <v>8.2312500000000011</v>
      </c>
      <c r="S124" s="1"/>
      <c r="W124" s="1"/>
      <c r="X124" s="1"/>
      <c r="Y124" s="1"/>
      <c r="Z124" s="7"/>
      <c r="AA124">
        <v>23</v>
      </c>
    </row>
    <row r="125" spans="1:27">
      <c r="A125" s="42">
        <v>-71.38333333333334</v>
      </c>
      <c r="B125" s="42">
        <v>46.8</v>
      </c>
      <c r="C125" s="43">
        <v>74</v>
      </c>
      <c r="D125">
        <v>7010160</v>
      </c>
      <c r="E125">
        <v>1952</v>
      </c>
      <c r="F125">
        <v>5</v>
      </c>
      <c r="G125">
        <v>2</v>
      </c>
      <c r="H125" s="41">
        <v>11.7</v>
      </c>
      <c r="I125" s="41">
        <v>1.1000000000000001</v>
      </c>
      <c r="J125" s="41">
        <v>0</v>
      </c>
      <c r="K125" s="1">
        <f t="shared" si="8"/>
        <v>6.3999999999999995</v>
      </c>
      <c r="L125" s="68">
        <f t="shared" si="9"/>
        <v>123</v>
      </c>
      <c r="O125" s="61"/>
      <c r="P125" s="17"/>
      <c r="Q125" s="1">
        <f t="shared" si="6"/>
        <v>7.45</v>
      </c>
      <c r="R125" s="1">
        <f t="shared" si="7"/>
        <v>8.2999999999999989</v>
      </c>
      <c r="S125" s="1"/>
      <c r="W125" s="1"/>
      <c r="X125" s="1"/>
      <c r="Y125" s="1"/>
      <c r="Z125" s="7"/>
      <c r="AA125">
        <v>20</v>
      </c>
    </row>
    <row r="126" spans="1:27">
      <c r="A126" s="42">
        <v>-71.38333333333334</v>
      </c>
      <c r="B126" s="42">
        <v>46.8</v>
      </c>
      <c r="C126" s="43">
        <v>74</v>
      </c>
      <c r="D126">
        <v>7010160</v>
      </c>
      <c r="E126">
        <v>1952</v>
      </c>
      <c r="F126">
        <v>5</v>
      </c>
      <c r="G126">
        <v>3</v>
      </c>
      <c r="H126" s="41">
        <v>7.8</v>
      </c>
      <c r="I126" s="41">
        <v>1.1000000000000001</v>
      </c>
      <c r="J126" s="41">
        <v>0</v>
      </c>
      <c r="K126" s="1">
        <f t="shared" si="8"/>
        <v>4.45</v>
      </c>
      <c r="L126" s="68">
        <f t="shared" si="9"/>
        <v>124</v>
      </c>
      <c r="O126" s="61"/>
      <c r="P126" s="17"/>
      <c r="Q126" s="1">
        <f t="shared" si="6"/>
        <v>6.62</v>
      </c>
      <c r="R126" s="1">
        <f t="shared" si="7"/>
        <v>7.5062499999999988</v>
      </c>
      <c r="S126" s="1"/>
      <c r="W126" s="1"/>
      <c r="X126" s="1"/>
      <c r="Y126" s="1"/>
      <c r="Z126" s="7"/>
      <c r="AA126">
        <v>8</v>
      </c>
    </row>
    <row r="127" spans="1:27">
      <c r="A127" s="42">
        <v>-71.38333333333334</v>
      </c>
      <c r="B127" s="42">
        <v>46.8</v>
      </c>
      <c r="C127" s="43">
        <v>74</v>
      </c>
      <c r="D127">
        <v>7010160</v>
      </c>
      <c r="E127">
        <v>1952</v>
      </c>
      <c r="F127">
        <v>5</v>
      </c>
      <c r="G127">
        <v>4</v>
      </c>
      <c r="H127" s="41">
        <v>8.9</v>
      </c>
      <c r="I127" s="41">
        <v>-1.7</v>
      </c>
      <c r="J127" s="41">
        <v>0</v>
      </c>
      <c r="K127" s="1">
        <f t="shared" si="8"/>
        <v>3.6</v>
      </c>
      <c r="L127" s="68">
        <f t="shared" si="9"/>
        <v>125</v>
      </c>
      <c r="O127" s="61"/>
      <c r="P127" s="17"/>
      <c r="Q127" s="1">
        <f t="shared" si="6"/>
        <v>4.8899999999999988</v>
      </c>
      <c r="R127" s="1">
        <f t="shared" si="7"/>
        <v>6.9124999999999988</v>
      </c>
      <c r="S127" s="1"/>
      <c r="W127" s="1"/>
      <c r="X127" s="1"/>
      <c r="Y127" s="1"/>
      <c r="Z127" s="7"/>
      <c r="AA127">
        <v>15</v>
      </c>
    </row>
    <row r="128" spans="1:27">
      <c r="A128" s="42">
        <v>-71.38333333333334</v>
      </c>
      <c r="B128" s="42">
        <v>46.8</v>
      </c>
      <c r="C128" s="43">
        <v>74</v>
      </c>
      <c r="D128">
        <v>7010160</v>
      </c>
      <c r="E128">
        <v>1952</v>
      </c>
      <c r="F128">
        <v>5</v>
      </c>
      <c r="G128">
        <v>5</v>
      </c>
      <c r="H128" s="41">
        <v>16.7</v>
      </c>
      <c r="I128" s="41">
        <v>1.1000000000000001</v>
      </c>
      <c r="J128" s="41">
        <v>0</v>
      </c>
      <c r="K128" s="1">
        <f t="shared" si="8"/>
        <v>8.9</v>
      </c>
      <c r="L128" s="68">
        <f t="shared" si="9"/>
        <v>126</v>
      </c>
      <c r="O128" s="61"/>
      <c r="P128" s="17"/>
      <c r="Q128" s="1">
        <f t="shared" si="6"/>
        <v>5.61</v>
      </c>
      <c r="R128" s="1">
        <f t="shared" si="7"/>
        <v>6.7749999999999995</v>
      </c>
      <c r="S128" s="1">
        <f t="shared" ref="S128" si="10">K128-5</f>
        <v>3.9000000000000004</v>
      </c>
      <c r="T128" s="7">
        <f t="shared" ref="T128" si="11">T127+S128</f>
        <v>3.9000000000000004</v>
      </c>
      <c r="W128" s="1"/>
      <c r="X128" s="1"/>
      <c r="Y128" s="1"/>
      <c r="Z128" s="7"/>
      <c r="AA128">
        <v>36</v>
      </c>
    </row>
    <row r="129" spans="1:27">
      <c r="A129" s="42">
        <v>-71.38333333333334</v>
      </c>
      <c r="B129" s="42">
        <v>46.8</v>
      </c>
      <c r="C129" s="43">
        <v>74</v>
      </c>
      <c r="D129">
        <v>7010160</v>
      </c>
      <c r="E129">
        <v>1952</v>
      </c>
      <c r="F129">
        <v>5</v>
      </c>
      <c r="G129">
        <v>6</v>
      </c>
      <c r="H129" s="41">
        <v>14.4</v>
      </c>
      <c r="I129" s="41">
        <v>0.6</v>
      </c>
      <c r="J129" s="41">
        <v>4.8</v>
      </c>
      <c r="K129" s="1">
        <f t="shared" si="8"/>
        <v>7.5</v>
      </c>
      <c r="L129" s="68">
        <f t="shared" si="9"/>
        <v>127</v>
      </c>
      <c r="O129" s="61"/>
      <c r="P129" s="17"/>
      <c r="Q129" s="1">
        <f t="shared" si="6"/>
        <v>6.17</v>
      </c>
      <c r="R129" s="1">
        <f t="shared" si="7"/>
        <v>6.6375000000000002</v>
      </c>
      <c r="S129" s="1">
        <f t="shared" ref="S129:S192" si="12">K129-5</f>
        <v>2.5</v>
      </c>
      <c r="T129" s="7">
        <f t="shared" ref="T129:T192" si="13">T128+S129</f>
        <v>6.4</v>
      </c>
      <c r="W129" s="1"/>
      <c r="X129" s="1"/>
      <c r="Y129" s="1"/>
      <c r="Z129" s="7"/>
      <c r="AA129">
        <v>30</v>
      </c>
    </row>
    <row r="130" spans="1:27">
      <c r="A130" s="42">
        <v>-71.38333333333334</v>
      </c>
      <c r="B130" s="42">
        <v>46.8</v>
      </c>
      <c r="C130" s="43">
        <v>74</v>
      </c>
      <c r="D130">
        <v>7010160</v>
      </c>
      <c r="E130">
        <v>1952</v>
      </c>
      <c r="F130">
        <v>5</v>
      </c>
      <c r="G130">
        <v>7</v>
      </c>
      <c r="H130" s="41">
        <v>16.100000000000001</v>
      </c>
      <c r="I130" s="41">
        <v>3.9</v>
      </c>
      <c r="J130" s="41">
        <v>0</v>
      </c>
      <c r="K130" s="1">
        <f t="shared" si="8"/>
        <v>10</v>
      </c>
      <c r="L130" s="68">
        <f t="shared" si="9"/>
        <v>128</v>
      </c>
      <c r="O130" s="61"/>
      <c r="P130" s="17"/>
      <c r="Q130" s="1">
        <f t="shared" si="6"/>
        <v>6.8900000000000006</v>
      </c>
      <c r="R130" s="1">
        <f t="shared" si="7"/>
        <v>6.3562499999999993</v>
      </c>
      <c r="S130" s="1">
        <f t="shared" si="12"/>
        <v>5</v>
      </c>
      <c r="T130" s="7">
        <f t="shared" si="13"/>
        <v>11.4</v>
      </c>
      <c r="W130" s="1"/>
      <c r="X130" s="1"/>
      <c r="Y130" s="1"/>
      <c r="Z130" s="7"/>
      <c r="AA130">
        <v>30</v>
      </c>
    </row>
    <row r="131" spans="1:27">
      <c r="A131" s="42">
        <v>-71.38333333333334</v>
      </c>
      <c r="B131" s="42">
        <v>46.8</v>
      </c>
      <c r="C131" s="43">
        <v>74</v>
      </c>
      <c r="D131">
        <v>7010160</v>
      </c>
      <c r="E131">
        <v>1952</v>
      </c>
      <c r="F131">
        <v>5</v>
      </c>
      <c r="G131">
        <v>8</v>
      </c>
      <c r="H131" s="41">
        <v>17.2</v>
      </c>
      <c r="I131" s="41">
        <v>2.8</v>
      </c>
      <c r="J131" s="41">
        <v>2.2999999999999998</v>
      </c>
      <c r="K131" s="1">
        <f t="shared" si="8"/>
        <v>10</v>
      </c>
      <c r="L131" s="68">
        <f t="shared" si="9"/>
        <v>129</v>
      </c>
      <c r="O131" s="61"/>
      <c r="P131" s="17"/>
      <c r="Q131" s="1">
        <f t="shared" si="6"/>
        <v>8</v>
      </c>
      <c r="R131" s="1">
        <f t="shared" si="7"/>
        <v>6.9437499999999996</v>
      </c>
      <c r="S131" s="1">
        <f t="shared" si="12"/>
        <v>5</v>
      </c>
      <c r="T131" s="7">
        <f t="shared" si="13"/>
        <v>16.399999999999999</v>
      </c>
      <c r="W131" s="1"/>
      <c r="X131" s="1"/>
      <c r="Y131" s="1"/>
      <c r="Z131" s="7"/>
      <c r="AA131">
        <v>36</v>
      </c>
    </row>
    <row r="132" spans="1:27">
      <c r="A132" s="42">
        <v>-71.38333333333334</v>
      </c>
      <c r="B132" s="42">
        <v>46.8</v>
      </c>
      <c r="C132" s="43">
        <v>74</v>
      </c>
      <c r="D132">
        <v>7010160</v>
      </c>
      <c r="E132">
        <v>1952</v>
      </c>
      <c r="F132">
        <v>5</v>
      </c>
      <c r="G132">
        <v>9</v>
      </c>
      <c r="H132" s="41">
        <v>20</v>
      </c>
      <c r="I132" s="41">
        <v>6.7</v>
      </c>
      <c r="J132" s="41">
        <v>3.6</v>
      </c>
      <c r="K132" s="1">
        <f t="shared" si="8"/>
        <v>13.35</v>
      </c>
      <c r="L132" s="68">
        <f t="shared" si="9"/>
        <v>130</v>
      </c>
      <c r="O132" s="61"/>
      <c r="P132" s="17"/>
      <c r="Q132" s="1">
        <f t="shared" si="6"/>
        <v>9.9499999999999993</v>
      </c>
      <c r="R132" s="1">
        <f t="shared" si="7"/>
        <v>8.0250000000000004</v>
      </c>
      <c r="S132" s="1">
        <f t="shared" si="12"/>
        <v>8.35</v>
      </c>
      <c r="T132" s="7">
        <f t="shared" si="13"/>
        <v>24.75</v>
      </c>
      <c r="W132" s="1"/>
      <c r="X132" s="1"/>
      <c r="Y132" s="1"/>
      <c r="Z132" s="7"/>
      <c r="AA132">
        <v>38</v>
      </c>
    </row>
    <row r="133" spans="1:27">
      <c r="A133" s="42">
        <v>-71.38333333333334</v>
      </c>
      <c r="B133" s="42">
        <v>46.8</v>
      </c>
      <c r="C133" s="43">
        <v>74</v>
      </c>
      <c r="D133">
        <v>7010160</v>
      </c>
      <c r="E133">
        <v>1952</v>
      </c>
      <c r="F133">
        <v>5</v>
      </c>
      <c r="G133">
        <v>10</v>
      </c>
      <c r="H133" s="41">
        <v>20</v>
      </c>
      <c r="I133" s="41">
        <v>7.2</v>
      </c>
      <c r="J133" s="41">
        <v>0</v>
      </c>
      <c r="K133" s="1">
        <f t="shared" si="8"/>
        <v>13.6</v>
      </c>
      <c r="L133" s="68">
        <f t="shared" si="9"/>
        <v>131</v>
      </c>
      <c r="O133" s="61"/>
      <c r="P133" s="17"/>
      <c r="Q133" s="1">
        <f t="shared" si="6"/>
        <v>10.89</v>
      </c>
      <c r="R133" s="1">
        <f t="shared" si="7"/>
        <v>8.9250000000000007</v>
      </c>
      <c r="S133" s="1">
        <f t="shared" si="12"/>
        <v>8.6</v>
      </c>
      <c r="T133" s="7">
        <f t="shared" si="13"/>
        <v>33.35</v>
      </c>
      <c r="U133" s="21"/>
      <c r="W133" s="1"/>
      <c r="X133" s="1"/>
      <c r="Y133" s="1"/>
      <c r="Z133" s="7"/>
      <c r="AA133">
        <v>36</v>
      </c>
    </row>
    <row r="134" spans="1:27">
      <c r="A134" s="42">
        <v>-71.38333333333334</v>
      </c>
      <c r="B134" s="42">
        <v>46.8</v>
      </c>
      <c r="C134" s="43">
        <v>74</v>
      </c>
      <c r="D134">
        <v>7010160</v>
      </c>
      <c r="E134">
        <v>1952</v>
      </c>
      <c r="F134">
        <v>5</v>
      </c>
      <c r="G134">
        <v>11</v>
      </c>
      <c r="H134" s="41">
        <v>13.3</v>
      </c>
      <c r="I134" s="41">
        <v>5</v>
      </c>
      <c r="J134" s="41">
        <v>13</v>
      </c>
      <c r="K134" s="1">
        <f t="shared" si="8"/>
        <v>9.15</v>
      </c>
      <c r="L134" s="68">
        <f t="shared" si="9"/>
        <v>132</v>
      </c>
      <c r="O134" s="61"/>
      <c r="P134" s="17"/>
      <c r="Q134" s="1">
        <f t="shared" si="6"/>
        <v>11.22</v>
      </c>
      <c r="R134" s="1">
        <f t="shared" si="7"/>
        <v>9.5125000000000011</v>
      </c>
      <c r="S134" s="1">
        <f t="shared" si="12"/>
        <v>4.1500000000000004</v>
      </c>
      <c r="T134" s="7">
        <f t="shared" si="13"/>
        <v>37.5</v>
      </c>
      <c r="W134" s="1"/>
      <c r="X134" s="1"/>
      <c r="Y134" s="1"/>
      <c r="Z134" s="7"/>
      <c r="AA134">
        <v>20</v>
      </c>
    </row>
    <row r="135" spans="1:27">
      <c r="A135" s="42">
        <v>-71.38333333333334</v>
      </c>
      <c r="B135" s="42">
        <v>46.8</v>
      </c>
      <c r="C135" s="43">
        <v>74</v>
      </c>
      <c r="D135">
        <v>7010160</v>
      </c>
      <c r="E135">
        <v>1952</v>
      </c>
      <c r="F135">
        <v>5</v>
      </c>
      <c r="G135">
        <v>12</v>
      </c>
      <c r="H135" s="41">
        <v>8.9</v>
      </c>
      <c r="I135" s="41">
        <v>4.4000000000000004</v>
      </c>
      <c r="J135" s="41">
        <v>11.2</v>
      </c>
      <c r="K135" s="1">
        <f t="shared" si="8"/>
        <v>6.65</v>
      </c>
      <c r="L135" s="68">
        <f t="shared" si="9"/>
        <v>133</v>
      </c>
      <c r="O135" s="61"/>
      <c r="P135" s="17"/>
      <c r="Q135" s="1">
        <f t="shared" si="6"/>
        <v>10.55</v>
      </c>
      <c r="R135" s="1">
        <f t="shared" si="7"/>
        <v>9.8937500000000007</v>
      </c>
      <c r="S135" s="1">
        <f t="shared" si="12"/>
        <v>1.6500000000000004</v>
      </c>
      <c r="T135" s="7">
        <f t="shared" si="13"/>
        <v>39.15</v>
      </c>
      <c r="W135" s="1"/>
      <c r="X135" s="1"/>
      <c r="Y135" s="1"/>
      <c r="Z135" s="7"/>
      <c r="AA135">
        <v>10</v>
      </c>
    </row>
    <row r="136" spans="1:27">
      <c r="A136" s="42">
        <v>-71.38333333333334</v>
      </c>
      <c r="B136" s="42">
        <v>46.8</v>
      </c>
      <c r="C136" s="43">
        <v>74</v>
      </c>
      <c r="D136">
        <v>7010160</v>
      </c>
      <c r="E136">
        <v>1952</v>
      </c>
      <c r="F136">
        <v>5</v>
      </c>
      <c r="G136">
        <v>13</v>
      </c>
      <c r="H136" s="41">
        <v>10</v>
      </c>
      <c r="I136" s="41">
        <v>6.1</v>
      </c>
      <c r="J136" s="41">
        <v>13</v>
      </c>
      <c r="K136" s="1">
        <f t="shared" si="8"/>
        <v>8.0500000000000007</v>
      </c>
      <c r="L136" s="68">
        <f t="shared" si="9"/>
        <v>134</v>
      </c>
      <c r="O136" s="61"/>
      <c r="P136" s="17"/>
      <c r="Q136" s="1">
        <f t="shared" ref="Q136:Q199" si="14">AVERAGE(H132:I136)</f>
        <v>10.16</v>
      </c>
      <c r="R136" s="1">
        <f t="shared" si="7"/>
        <v>9.7874999999999996</v>
      </c>
      <c r="S136" s="1">
        <f t="shared" si="12"/>
        <v>3.0500000000000007</v>
      </c>
      <c r="T136" s="7">
        <f t="shared" si="13"/>
        <v>42.2</v>
      </c>
      <c r="W136" s="1"/>
      <c r="X136" s="1"/>
      <c r="Y136" s="1"/>
      <c r="Z136" s="7"/>
      <c r="AA136">
        <v>10</v>
      </c>
    </row>
    <row r="137" spans="1:27">
      <c r="A137" s="42">
        <v>-71.38333333333334</v>
      </c>
      <c r="B137" s="42">
        <v>46.8</v>
      </c>
      <c r="C137" s="43">
        <v>74</v>
      </c>
      <c r="D137">
        <v>7010160</v>
      </c>
      <c r="E137">
        <v>1952</v>
      </c>
      <c r="F137">
        <v>5</v>
      </c>
      <c r="G137">
        <v>14</v>
      </c>
      <c r="H137" s="41">
        <v>11.7</v>
      </c>
      <c r="I137" s="41">
        <v>5</v>
      </c>
      <c r="J137" s="41">
        <v>0.5</v>
      </c>
      <c r="K137" s="1">
        <f t="shared" si="8"/>
        <v>8.35</v>
      </c>
      <c r="L137" s="68">
        <f t="shared" si="9"/>
        <v>135</v>
      </c>
      <c r="O137" s="61"/>
      <c r="P137" s="17"/>
      <c r="Q137" s="1">
        <f t="shared" si="14"/>
        <v>9.16</v>
      </c>
      <c r="R137" s="1">
        <f t="shared" si="7"/>
        <v>9.8937499999999989</v>
      </c>
      <c r="S137" s="1">
        <f t="shared" si="12"/>
        <v>3.3499999999999996</v>
      </c>
      <c r="T137" s="7">
        <f t="shared" si="13"/>
        <v>45.550000000000004</v>
      </c>
      <c r="W137" s="1"/>
      <c r="X137" s="1"/>
      <c r="Y137" s="1"/>
      <c r="Z137" s="7"/>
      <c r="AA137">
        <v>18</v>
      </c>
    </row>
    <row r="138" spans="1:27">
      <c r="A138" s="42">
        <v>-71.38333333333334</v>
      </c>
      <c r="B138" s="42">
        <v>46.8</v>
      </c>
      <c r="C138" s="43">
        <v>74</v>
      </c>
      <c r="D138">
        <v>7010160</v>
      </c>
      <c r="E138">
        <v>1952</v>
      </c>
      <c r="F138">
        <v>5</v>
      </c>
      <c r="G138">
        <v>15</v>
      </c>
      <c r="H138" s="41">
        <v>11.7</v>
      </c>
      <c r="I138" s="41">
        <v>4.4000000000000004</v>
      </c>
      <c r="J138" s="41">
        <v>4.8</v>
      </c>
      <c r="K138" s="1">
        <f t="shared" si="8"/>
        <v>8.0500000000000007</v>
      </c>
      <c r="L138" s="68">
        <f t="shared" si="9"/>
        <v>136</v>
      </c>
      <c r="O138" s="61"/>
      <c r="P138" s="17"/>
      <c r="Q138" s="1">
        <f t="shared" si="14"/>
        <v>8.0500000000000007</v>
      </c>
      <c r="R138" s="1">
        <f t="shared" si="7"/>
        <v>9.65</v>
      </c>
      <c r="S138" s="1">
        <f t="shared" si="12"/>
        <v>3.0500000000000007</v>
      </c>
      <c r="T138" s="7">
        <f t="shared" si="13"/>
        <v>48.600000000000009</v>
      </c>
      <c r="U138" s="1">
        <f>K138-5</f>
        <v>3.0500000000000007</v>
      </c>
      <c r="V138" s="7">
        <f t="shared" ref="V138" si="15">V137+U138</f>
        <v>3.0500000000000007</v>
      </c>
      <c r="W138" s="1"/>
      <c r="X138" s="1"/>
      <c r="Y138" s="1"/>
      <c r="Z138" s="7"/>
      <c r="AA138">
        <v>18</v>
      </c>
    </row>
    <row r="139" spans="1:27">
      <c r="A139" s="42">
        <v>-71.38333333333334</v>
      </c>
      <c r="B139" s="42">
        <v>46.8</v>
      </c>
      <c r="C139" s="43">
        <v>74</v>
      </c>
      <c r="D139">
        <v>7010160</v>
      </c>
      <c r="E139">
        <v>1952</v>
      </c>
      <c r="F139">
        <v>5</v>
      </c>
      <c r="G139">
        <v>16</v>
      </c>
      <c r="H139" s="41">
        <v>7.2</v>
      </c>
      <c r="I139" s="41">
        <v>3.9</v>
      </c>
      <c r="J139" s="41">
        <v>7.6</v>
      </c>
      <c r="K139" s="1">
        <f t="shared" si="8"/>
        <v>5.55</v>
      </c>
      <c r="L139" s="68">
        <f t="shared" si="9"/>
        <v>137</v>
      </c>
      <c r="O139" s="61"/>
      <c r="P139" s="17"/>
      <c r="Q139" s="1">
        <f t="shared" si="14"/>
        <v>7.33</v>
      </c>
      <c r="R139" s="1">
        <f t="shared" ref="R139:R202" si="16">AVERAGE(H132:I139)</f>
        <v>9.09375</v>
      </c>
      <c r="S139" s="1">
        <f t="shared" si="12"/>
        <v>0.54999999999999982</v>
      </c>
      <c r="T139" s="7">
        <f t="shared" si="13"/>
        <v>49.150000000000006</v>
      </c>
      <c r="U139" s="1">
        <f t="shared" ref="U139:U202" si="17">K139-5</f>
        <v>0.54999999999999982</v>
      </c>
      <c r="V139" s="7">
        <f t="shared" ref="V139:V202" si="18">V138+U139</f>
        <v>3.6000000000000005</v>
      </c>
      <c r="W139" s="1"/>
      <c r="X139" s="1"/>
      <c r="Y139" s="1"/>
      <c r="Z139" s="7"/>
      <c r="AA139">
        <v>5</v>
      </c>
    </row>
    <row r="140" spans="1:27">
      <c r="A140" s="42">
        <v>-71.38333333333334</v>
      </c>
      <c r="B140" s="42">
        <v>46.8</v>
      </c>
      <c r="C140" s="43">
        <v>74</v>
      </c>
      <c r="D140">
        <v>7010160</v>
      </c>
      <c r="E140">
        <v>1952</v>
      </c>
      <c r="F140">
        <v>5</v>
      </c>
      <c r="G140">
        <v>17</v>
      </c>
      <c r="H140" s="41">
        <v>14.4</v>
      </c>
      <c r="I140" s="41">
        <v>0.6</v>
      </c>
      <c r="J140" s="41">
        <v>0</v>
      </c>
      <c r="K140" s="1">
        <f t="shared" si="8"/>
        <v>7.5</v>
      </c>
      <c r="L140" s="68">
        <f t="shared" si="9"/>
        <v>138</v>
      </c>
      <c r="O140" s="61"/>
      <c r="P140" s="17"/>
      <c r="Q140" s="1">
        <f t="shared" si="14"/>
        <v>7.5</v>
      </c>
      <c r="R140" s="1">
        <f t="shared" si="16"/>
        <v>8.3625000000000007</v>
      </c>
      <c r="S140" s="1">
        <f t="shared" si="12"/>
        <v>2.5</v>
      </c>
      <c r="T140" s="7">
        <f t="shared" si="13"/>
        <v>51.650000000000006</v>
      </c>
      <c r="U140" s="1">
        <f t="shared" si="17"/>
        <v>2.5</v>
      </c>
      <c r="V140" s="7">
        <f t="shared" si="18"/>
        <v>6.1000000000000005</v>
      </c>
      <c r="W140" s="1"/>
      <c r="X140" s="1"/>
      <c r="Y140" s="1"/>
      <c r="Z140" s="7"/>
      <c r="AA140">
        <v>30</v>
      </c>
    </row>
    <row r="141" spans="1:27">
      <c r="A141" s="42">
        <v>-71.38333333333334</v>
      </c>
      <c r="B141" s="42">
        <v>46.8</v>
      </c>
      <c r="C141" s="43">
        <v>74</v>
      </c>
      <c r="D141">
        <v>7010160</v>
      </c>
      <c r="E141">
        <v>1952</v>
      </c>
      <c r="F141">
        <v>5</v>
      </c>
      <c r="G141">
        <v>18</v>
      </c>
      <c r="H141" s="41">
        <v>19.399999999999999</v>
      </c>
      <c r="I141" s="41">
        <v>1.7</v>
      </c>
      <c r="J141" s="41">
        <v>0</v>
      </c>
      <c r="K141" s="1">
        <f t="shared" si="8"/>
        <v>10.549999999999999</v>
      </c>
      <c r="L141" s="68">
        <f t="shared" si="9"/>
        <v>139</v>
      </c>
      <c r="O141" s="61"/>
      <c r="P141" s="17"/>
      <c r="Q141" s="1">
        <f t="shared" si="14"/>
        <v>8</v>
      </c>
      <c r="R141" s="1">
        <f t="shared" si="16"/>
        <v>7.981250000000002</v>
      </c>
      <c r="S141" s="1">
        <f t="shared" si="12"/>
        <v>5.5499999999999989</v>
      </c>
      <c r="T141" s="7">
        <f t="shared" si="13"/>
        <v>57.2</v>
      </c>
      <c r="U141" s="1">
        <f t="shared" si="17"/>
        <v>5.5499999999999989</v>
      </c>
      <c r="V141" s="7">
        <f t="shared" si="18"/>
        <v>11.649999999999999</v>
      </c>
      <c r="W141" s="1"/>
      <c r="X141" s="1"/>
      <c r="Y141" s="1"/>
      <c r="Z141" s="7"/>
      <c r="AA141">
        <v>46</v>
      </c>
    </row>
    <row r="142" spans="1:27">
      <c r="A142" s="42">
        <v>-71.38333333333334</v>
      </c>
      <c r="B142" s="42">
        <v>46.8</v>
      </c>
      <c r="C142" s="43">
        <v>74</v>
      </c>
      <c r="D142">
        <v>7010160</v>
      </c>
      <c r="E142">
        <v>1952</v>
      </c>
      <c r="F142">
        <v>5</v>
      </c>
      <c r="G142">
        <v>19</v>
      </c>
      <c r="H142" s="41">
        <v>21.7</v>
      </c>
      <c r="I142" s="41">
        <v>3.9</v>
      </c>
      <c r="J142" s="41">
        <v>0</v>
      </c>
      <c r="K142" s="1">
        <f t="shared" si="8"/>
        <v>12.799999999999999</v>
      </c>
      <c r="L142" s="68">
        <f t="shared" si="9"/>
        <v>140</v>
      </c>
      <c r="O142" s="61"/>
      <c r="P142" s="17"/>
      <c r="Q142" s="1">
        <f t="shared" si="14"/>
        <v>8.89</v>
      </c>
      <c r="R142" s="1">
        <f t="shared" si="16"/>
        <v>8.4375</v>
      </c>
      <c r="S142" s="1">
        <f t="shared" si="12"/>
        <v>7.7999999999999989</v>
      </c>
      <c r="T142" s="7">
        <f t="shared" si="13"/>
        <v>65</v>
      </c>
      <c r="U142" s="1">
        <f t="shared" si="17"/>
        <v>7.7999999999999989</v>
      </c>
      <c r="V142" s="7">
        <f t="shared" si="18"/>
        <v>19.449999999999996</v>
      </c>
      <c r="W142" s="1"/>
      <c r="X142" s="1"/>
      <c r="Y142" s="1"/>
      <c r="Z142" s="7"/>
      <c r="AA142">
        <v>48</v>
      </c>
    </row>
    <row r="143" spans="1:27">
      <c r="A143" s="42">
        <v>-71.38333333333334</v>
      </c>
      <c r="B143" s="42">
        <v>46.8</v>
      </c>
      <c r="C143" s="43">
        <v>74</v>
      </c>
      <c r="D143">
        <v>7010160</v>
      </c>
      <c r="E143">
        <v>1952</v>
      </c>
      <c r="F143">
        <v>5</v>
      </c>
      <c r="G143">
        <v>20</v>
      </c>
      <c r="H143" s="41">
        <v>25</v>
      </c>
      <c r="I143" s="41">
        <v>5</v>
      </c>
      <c r="J143" s="41">
        <v>4.5999999999999996</v>
      </c>
      <c r="K143" s="1">
        <f t="shared" si="8"/>
        <v>15</v>
      </c>
      <c r="L143" s="68">
        <f t="shared" si="9"/>
        <v>141</v>
      </c>
      <c r="O143" s="61"/>
      <c r="P143" s="17"/>
      <c r="Q143" s="1">
        <f t="shared" si="14"/>
        <v>10.280000000000001</v>
      </c>
      <c r="R143" s="1">
        <f t="shared" si="16"/>
        <v>9.4812500000000011</v>
      </c>
      <c r="S143" s="1">
        <f t="shared" si="12"/>
        <v>10</v>
      </c>
      <c r="T143" s="7">
        <f t="shared" si="13"/>
        <v>75</v>
      </c>
      <c r="U143" s="1">
        <f t="shared" si="17"/>
        <v>10</v>
      </c>
      <c r="V143" s="7">
        <f t="shared" si="18"/>
        <v>29.449999999999996</v>
      </c>
      <c r="W143" s="1"/>
      <c r="X143" s="1"/>
      <c r="Y143" s="1"/>
      <c r="Z143" s="7"/>
      <c r="AA143">
        <v>56</v>
      </c>
    </row>
    <row r="144" spans="1:27">
      <c r="A144" s="42">
        <v>-71.38333333333334</v>
      </c>
      <c r="B144" s="42">
        <v>46.8</v>
      </c>
      <c r="C144" s="43">
        <v>74</v>
      </c>
      <c r="D144">
        <v>7010160</v>
      </c>
      <c r="E144">
        <v>1952</v>
      </c>
      <c r="F144">
        <v>5</v>
      </c>
      <c r="G144">
        <v>21</v>
      </c>
      <c r="H144" s="41">
        <v>8.9</v>
      </c>
      <c r="I144" s="41">
        <v>6.7</v>
      </c>
      <c r="J144" s="41">
        <v>14.5</v>
      </c>
      <c r="K144" s="1">
        <f t="shared" si="8"/>
        <v>7.8000000000000007</v>
      </c>
      <c r="L144" s="68">
        <f t="shared" si="9"/>
        <v>142</v>
      </c>
      <c r="O144" s="61"/>
      <c r="P144" s="17"/>
      <c r="Q144" s="1">
        <f t="shared" si="14"/>
        <v>10.73</v>
      </c>
      <c r="R144" s="1">
        <f t="shared" si="16"/>
        <v>9.4500000000000011</v>
      </c>
      <c r="S144" s="1">
        <f t="shared" si="12"/>
        <v>2.8000000000000007</v>
      </c>
      <c r="T144" s="7">
        <f t="shared" si="13"/>
        <v>77.8</v>
      </c>
      <c r="U144" s="1">
        <f t="shared" si="17"/>
        <v>2.8000000000000007</v>
      </c>
      <c r="V144" s="7">
        <f t="shared" si="18"/>
        <v>32.25</v>
      </c>
      <c r="W144" s="1"/>
      <c r="X144" s="1"/>
      <c r="Y144" s="1"/>
      <c r="Z144" s="7"/>
      <c r="AA144">
        <v>8</v>
      </c>
    </row>
    <row r="145" spans="1:27">
      <c r="A145" s="42">
        <v>-71.38333333333334</v>
      </c>
      <c r="B145" s="42">
        <v>46.8</v>
      </c>
      <c r="C145" s="43">
        <v>74</v>
      </c>
      <c r="D145">
        <v>7010160</v>
      </c>
      <c r="E145">
        <v>1952</v>
      </c>
      <c r="F145">
        <v>5</v>
      </c>
      <c r="G145">
        <v>22</v>
      </c>
      <c r="H145" s="41">
        <v>16.100000000000001</v>
      </c>
      <c r="I145" s="41">
        <v>7.2</v>
      </c>
      <c r="J145" s="41">
        <v>0</v>
      </c>
      <c r="K145" s="1">
        <f t="shared" si="8"/>
        <v>11.65</v>
      </c>
      <c r="L145" s="68">
        <f t="shared" si="9"/>
        <v>143</v>
      </c>
      <c r="O145" s="61"/>
      <c r="P145" s="17"/>
      <c r="Q145" s="1">
        <f t="shared" si="14"/>
        <v>11.56</v>
      </c>
      <c r="R145" s="1">
        <f t="shared" si="16"/>
        <v>9.8624999999999989</v>
      </c>
      <c r="S145" s="1">
        <f t="shared" si="12"/>
        <v>6.65</v>
      </c>
      <c r="T145" s="7">
        <f t="shared" si="13"/>
        <v>84.45</v>
      </c>
      <c r="U145" s="1">
        <f t="shared" si="17"/>
        <v>6.65</v>
      </c>
      <c r="V145" s="7">
        <f t="shared" si="18"/>
        <v>38.9</v>
      </c>
      <c r="W145" s="1"/>
      <c r="X145" s="1"/>
      <c r="Y145" s="1"/>
      <c r="Z145" s="7"/>
      <c r="AA145">
        <v>28</v>
      </c>
    </row>
    <row r="146" spans="1:27">
      <c r="A146" s="42">
        <v>-71.38333333333334</v>
      </c>
      <c r="B146" s="42">
        <v>46.8</v>
      </c>
      <c r="C146" s="43">
        <v>74</v>
      </c>
      <c r="D146">
        <v>7010160</v>
      </c>
      <c r="E146">
        <v>1952</v>
      </c>
      <c r="F146">
        <v>5</v>
      </c>
      <c r="G146">
        <v>23</v>
      </c>
      <c r="H146" s="41">
        <v>23.9</v>
      </c>
      <c r="I146" s="41">
        <v>7.8</v>
      </c>
      <c r="J146" s="41">
        <v>0.5</v>
      </c>
      <c r="K146" s="1">
        <f t="shared" si="8"/>
        <v>15.85</v>
      </c>
      <c r="L146" s="68">
        <f t="shared" si="9"/>
        <v>144</v>
      </c>
      <c r="O146" s="61"/>
      <c r="P146" s="17"/>
      <c r="Q146" s="1">
        <f t="shared" si="14"/>
        <v>12.620000000000001</v>
      </c>
      <c r="R146" s="1">
        <f t="shared" si="16"/>
        <v>10.837500000000002</v>
      </c>
      <c r="S146" s="1">
        <f t="shared" si="12"/>
        <v>10.85</v>
      </c>
      <c r="T146" s="7">
        <f t="shared" si="13"/>
        <v>95.3</v>
      </c>
      <c r="U146" s="1">
        <f t="shared" si="17"/>
        <v>10.85</v>
      </c>
      <c r="V146" s="7">
        <f t="shared" si="18"/>
        <v>49.75</v>
      </c>
      <c r="W146" s="1"/>
      <c r="X146" s="1"/>
      <c r="Y146" s="1"/>
      <c r="Z146" s="7"/>
      <c r="AA146">
        <v>48</v>
      </c>
    </row>
    <row r="147" spans="1:27" s="77" customFormat="1">
      <c r="A147" s="75">
        <v>-71.38333333333334</v>
      </c>
      <c r="B147" s="75">
        <v>46.8</v>
      </c>
      <c r="C147" s="76">
        <v>74</v>
      </c>
      <c r="D147" s="77">
        <v>7010160</v>
      </c>
      <c r="E147" s="77">
        <v>1952</v>
      </c>
      <c r="F147" s="77">
        <v>5</v>
      </c>
      <c r="G147" s="77">
        <v>24</v>
      </c>
      <c r="H147" s="78">
        <v>27.2</v>
      </c>
      <c r="I147" s="78">
        <v>7.8</v>
      </c>
      <c r="J147" s="78">
        <v>0</v>
      </c>
      <c r="K147" s="18">
        <f t="shared" si="8"/>
        <v>17.5</v>
      </c>
      <c r="L147" s="68">
        <f t="shared" si="9"/>
        <v>145</v>
      </c>
      <c r="M147" s="40"/>
      <c r="N147" s="40"/>
      <c r="O147" s="61"/>
      <c r="P147" s="17"/>
      <c r="Q147" s="44">
        <f t="shared" si="14"/>
        <v>13.560000000000002</v>
      </c>
      <c r="R147" s="1">
        <f t="shared" si="16"/>
        <v>12.331250000000001</v>
      </c>
      <c r="S147" s="18">
        <f t="shared" si="12"/>
        <v>12.5</v>
      </c>
      <c r="T147" s="17">
        <f t="shared" si="13"/>
        <v>107.8</v>
      </c>
      <c r="U147" s="18">
        <f t="shared" si="17"/>
        <v>12.5</v>
      </c>
      <c r="V147" s="17">
        <f t="shared" si="18"/>
        <v>62.25</v>
      </c>
      <c r="W147" s="1"/>
      <c r="X147" s="1"/>
      <c r="Y147" s="1"/>
      <c r="Z147" s="7"/>
      <c r="AA147" s="77">
        <v>58</v>
      </c>
    </row>
    <row r="148" spans="1:27">
      <c r="A148" s="42">
        <v>-71.38333333333334</v>
      </c>
      <c r="B148" s="42">
        <v>46.8</v>
      </c>
      <c r="C148" s="43">
        <v>74</v>
      </c>
      <c r="D148">
        <v>7010160</v>
      </c>
      <c r="E148">
        <v>1952</v>
      </c>
      <c r="F148">
        <v>5</v>
      </c>
      <c r="G148">
        <v>25</v>
      </c>
      <c r="H148" s="41">
        <v>22.8</v>
      </c>
      <c r="I148" s="41">
        <v>10</v>
      </c>
      <c r="J148" s="41">
        <v>13.5</v>
      </c>
      <c r="K148" s="21">
        <f t="shared" si="8"/>
        <v>16.399999999999999</v>
      </c>
      <c r="L148" s="68">
        <f t="shared" si="9"/>
        <v>146</v>
      </c>
      <c r="O148" s="61"/>
      <c r="P148" s="17"/>
      <c r="Q148" s="1">
        <f t="shared" si="14"/>
        <v>13.84</v>
      </c>
      <c r="R148" s="44">
        <f t="shared" si="16"/>
        <v>13.443750000000001</v>
      </c>
      <c r="S148" s="1">
        <f t="shared" si="12"/>
        <v>11.399999999999999</v>
      </c>
      <c r="T148" s="7">
        <f t="shared" si="13"/>
        <v>119.19999999999999</v>
      </c>
      <c r="U148" s="1">
        <f t="shared" si="17"/>
        <v>11.399999999999999</v>
      </c>
      <c r="V148" s="7">
        <f t="shared" si="18"/>
        <v>73.650000000000006</v>
      </c>
      <c r="W148" s="1">
        <f t="shared" ref="W148:W171" si="19">IF(H148&lt;10,0,(3.33*(H148-10)-0.084*(H148-10)^2))</f>
        <v>28.861439999999998</v>
      </c>
      <c r="X148" s="1">
        <f t="shared" ref="X148:X171" si="20">IF(I148&lt;4.44,0,(1.8*(I148-4.44)))</f>
        <v>10.007999999999999</v>
      </c>
      <c r="Y148" s="1">
        <f t="shared" ref="Y148:Y171" si="21">(W148+X148)/2</f>
        <v>19.434719999999999</v>
      </c>
      <c r="Z148" s="7">
        <f t="shared" ref="Z148:Z152" si="22">(Z147+Y148)</f>
        <v>19.434719999999999</v>
      </c>
      <c r="AA148">
        <v>43</v>
      </c>
    </row>
    <row r="149" spans="1:27">
      <c r="A149" s="42">
        <v>-71.38333333333334</v>
      </c>
      <c r="B149" s="42">
        <v>46.8</v>
      </c>
      <c r="C149" s="43">
        <v>74</v>
      </c>
      <c r="D149">
        <v>7010160</v>
      </c>
      <c r="E149">
        <v>1952</v>
      </c>
      <c r="F149">
        <v>5</v>
      </c>
      <c r="G149">
        <v>26</v>
      </c>
      <c r="H149" s="41">
        <v>16.7</v>
      </c>
      <c r="I149" s="41">
        <v>10</v>
      </c>
      <c r="J149" s="41">
        <v>2.5</v>
      </c>
      <c r="K149" s="1">
        <f t="shared" si="8"/>
        <v>13.35</v>
      </c>
      <c r="L149" s="68">
        <f t="shared" si="9"/>
        <v>147</v>
      </c>
      <c r="O149" s="61"/>
      <c r="P149" s="17"/>
      <c r="Q149" s="1">
        <f t="shared" si="14"/>
        <v>14.95</v>
      </c>
      <c r="R149" s="1">
        <f t="shared" si="16"/>
        <v>13.793750000000001</v>
      </c>
      <c r="S149" s="1">
        <f t="shared" si="12"/>
        <v>8.35</v>
      </c>
      <c r="T149" s="7">
        <f t="shared" si="13"/>
        <v>127.54999999999998</v>
      </c>
      <c r="U149" s="1">
        <f t="shared" si="17"/>
        <v>8.35</v>
      </c>
      <c r="V149" s="7">
        <f t="shared" si="18"/>
        <v>82</v>
      </c>
      <c r="W149" s="1">
        <f t="shared" si="19"/>
        <v>18.540239999999997</v>
      </c>
      <c r="X149" s="1">
        <f t="shared" si="20"/>
        <v>10.007999999999999</v>
      </c>
      <c r="Y149" s="1">
        <f t="shared" si="21"/>
        <v>14.274119999999998</v>
      </c>
      <c r="Z149" s="7">
        <f t="shared" si="22"/>
        <v>33.708839999999995</v>
      </c>
      <c r="AA149">
        <v>25</v>
      </c>
    </row>
    <row r="150" spans="1:27">
      <c r="A150" s="42">
        <v>-71.38333333333334</v>
      </c>
      <c r="B150" s="42">
        <v>46.8</v>
      </c>
      <c r="C150" s="43">
        <v>74</v>
      </c>
      <c r="D150">
        <v>7010160</v>
      </c>
      <c r="E150">
        <v>1952</v>
      </c>
      <c r="F150">
        <v>5</v>
      </c>
      <c r="G150">
        <v>27</v>
      </c>
      <c r="H150" s="41">
        <v>16.100000000000001</v>
      </c>
      <c r="I150" s="41">
        <v>7.2</v>
      </c>
      <c r="J150" s="41">
        <v>0</v>
      </c>
      <c r="K150" s="1">
        <f t="shared" si="8"/>
        <v>11.65</v>
      </c>
      <c r="L150" s="68">
        <f t="shared" si="9"/>
        <v>148</v>
      </c>
      <c r="O150" s="61"/>
      <c r="P150" s="17"/>
      <c r="Q150" s="1">
        <f t="shared" si="14"/>
        <v>14.95</v>
      </c>
      <c r="R150" s="1">
        <f t="shared" si="16"/>
        <v>13.65</v>
      </c>
      <c r="S150" s="1">
        <f t="shared" si="12"/>
        <v>6.65</v>
      </c>
      <c r="T150" s="7">
        <f t="shared" si="13"/>
        <v>134.19999999999999</v>
      </c>
      <c r="U150" s="1">
        <f t="shared" si="17"/>
        <v>6.65</v>
      </c>
      <c r="V150" s="7">
        <f t="shared" si="18"/>
        <v>88.65</v>
      </c>
      <c r="W150" s="1">
        <f t="shared" si="19"/>
        <v>17.187360000000005</v>
      </c>
      <c r="X150" s="1">
        <f t="shared" si="20"/>
        <v>4.968</v>
      </c>
      <c r="Y150" s="1">
        <f t="shared" si="21"/>
        <v>11.077680000000003</v>
      </c>
      <c r="Z150" s="7">
        <f t="shared" si="22"/>
        <v>44.786519999999996</v>
      </c>
      <c r="AA150">
        <v>28</v>
      </c>
    </row>
    <row r="151" spans="1:27">
      <c r="A151" s="42">
        <v>-71.38333333333334</v>
      </c>
      <c r="B151" s="42">
        <v>46.8</v>
      </c>
      <c r="C151" s="43">
        <v>74</v>
      </c>
      <c r="D151">
        <v>7010160</v>
      </c>
      <c r="E151">
        <v>1952</v>
      </c>
      <c r="F151">
        <v>5</v>
      </c>
      <c r="G151">
        <v>28</v>
      </c>
      <c r="H151" s="41">
        <v>19.399999999999999</v>
      </c>
      <c r="I151" s="41">
        <v>5.6</v>
      </c>
      <c r="J151" s="41">
        <v>0</v>
      </c>
      <c r="K151" s="1">
        <f t="shared" si="8"/>
        <v>12.5</v>
      </c>
      <c r="L151" s="68">
        <f t="shared" si="9"/>
        <v>149</v>
      </c>
      <c r="O151" s="61"/>
      <c r="P151" s="17"/>
      <c r="Q151" s="1">
        <f t="shared" si="14"/>
        <v>14.279999999999998</v>
      </c>
      <c r="R151" s="1">
        <f t="shared" si="16"/>
        <v>13.337499999999999</v>
      </c>
      <c r="S151" s="1">
        <f t="shared" si="12"/>
        <v>7.5</v>
      </c>
      <c r="T151" s="7">
        <f t="shared" si="13"/>
        <v>141.69999999999999</v>
      </c>
      <c r="U151" s="1">
        <f t="shared" si="17"/>
        <v>7.5</v>
      </c>
      <c r="V151" s="7">
        <f t="shared" si="18"/>
        <v>96.15</v>
      </c>
      <c r="W151" s="1">
        <f t="shared" si="19"/>
        <v>23.879759999999997</v>
      </c>
      <c r="X151" s="1">
        <f t="shared" si="20"/>
        <v>2.0879999999999987</v>
      </c>
      <c r="Y151" s="1">
        <f t="shared" si="21"/>
        <v>12.983879999999997</v>
      </c>
      <c r="Z151" s="7">
        <f t="shared" si="22"/>
        <v>57.770399999999995</v>
      </c>
      <c r="AA151">
        <v>41</v>
      </c>
    </row>
    <row r="152" spans="1:27">
      <c r="A152" s="42">
        <v>-71.38333333333334</v>
      </c>
      <c r="B152" s="42">
        <v>46.8</v>
      </c>
      <c r="C152" s="43">
        <v>74</v>
      </c>
      <c r="D152">
        <v>7010160</v>
      </c>
      <c r="E152">
        <v>1952</v>
      </c>
      <c r="F152">
        <v>5</v>
      </c>
      <c r="G152">
        <v>29</v>
      </c>
      <c r="H152" s="41">
        <v>15</v>
      </c>
      <c r="I152" s="41">
        <v>8.3000000000000007</v>
      </c>
      <c r="J152" s="41">
        <v>0</v>
      </c>
      <c r="K152" s="1">
        <f t="shared" si="8"/>
        <v>11.65</v>
      </c>
      <c r="L152" s="68">
        <f t="shared" si="9"/>
        <v>150</v>
      </c>
      <c r="O152" s="61"/>
      <c r="P152" s="17"/>
      <c r="Q152" s="1">
        <f t="shared" si="14"/>
        <v>13.11</v>
      </c>
      <c r="R152" s="1">
        <f t="shared" si="16"/>
        <v>13.81875</v>
      </c>
      <c r="S152" s="1">
        <f t="shared" si="12"/>
        <v>6.65</v>
      </c>
      <c r="T152" s="7">
        <f t="shared" si="13"/>
        <v>148.35</v>
      </c>
      <c r="U152" s="1">
        <f t="shared" si="17"/>
        <v>6.65</v>
      </c>
      <c r="V152" s="7">
        <f t="shared" si="18"/>
        <v>102.80000000000001</v>
      </c>
      <c r="W152" s="1">
        <f t="shared" si="19"/>
        <v>14.549999999999999</v>
      </c>
      <c r="X152" s="1">
        <f t="shared" si="20"/>
        <v>6.9480000000000004</v>
      </c>
      <c r="Y152" s="1">
        <f t="shared" si="21"/>
        <v>10.748999999999999</v>
      </c>
      <c r="Z152" s="7">
        <f t="shared" si="22"/>
        <v>68.51939999999999</v>
      </c>
      <c r="AA152">
        <v>23</v>
      </c>
    </row>
    <row r="153" spans="1:27">
      <c r="A153" s="42">
        <v>-71.38333333333334</v>
      </c>
      <c r="B153" s="42">
        <v>46.8</v>
      </c>
      <c r="C153" s="43">
        <v>74</v>
      </c>
      <c r="D153">
        <v>7010160</v>
      </c>
      <c r="E153">
        <v>1952</v>
      </c>
      <c r="F153">
        <v>5</v>
      </c>
      <c r="G153">
        <v>30</v>
      </c>
      <c r="H153" s="41">
        <v>17.8</v>
      </c>
      <c r="I153" s="41">
        <v>6.7</v>
      </c>
      <c r="J153" s="41">
        <v>0</v>
      </c>
      <c r="K153" s="1">
        <f t="shared" si="8"/>
        <v>12.25</v>
      </c>
      <c r="L153" s="68">
        <f t="shared" si="9"/>
        <v>151</v>
      </c>
      <c r="O153" s="61"/>
      <c r="P153" s="17"/>
      <c r="Q153" s="1">
        <f t="shared" si="14"/>
        <v>12.28</v>
      </c>
      <c r="R153" s="1">
        <f t="shared" si="16"/>
        <v>13.893750000000001</v>
      </c>
      <c r="S153" s="1">
        <f t="shared" si="12"/>
        <v>7.25</v>
      </c>
      <c r="T153" s="7">
        <f t="shared" si="13"/>
        <v>155.6</v>
      </c>
      <c r="U153" s="1">
        <f t="shared" si="17"/>
        <v>7.25</v>
      </c>
      <c r="V153" s="7">
        <f t="shared" si="18"/>
        <v>110.05000000000001</v>
      </c>
      <c r="W153" s="1">
        <f t="shared" si="19"/>
        <v>20.863440000000004</v>
      </c>
      <c r="X153" s="1">
        <f t="shared" si="20"/>
        <v>4.0679999999999996</v>
      </c>
      <c r="Y153" s="1">
        <f t="shared" si="21"/>
        <v>12.465720000000001</v>
      </c>
      <c r="Z153" s="7">
        <f>(Z152+Y153)</f>
        <v>80.985119999999995</v>
      </c>
      <c r="AA153">
        <v>33</v>
      </c>
    </row>
    <row r="154" spans="1:27">
      <c r="A154" s="42">
        <v>-71.38333333333334</v>
      </c>
      <c r="B154" s="42">
        <v>46.8</v>
      </c>
      <c r="C154" s="43">
        <v>74</v>
      </c>
      <c r="D154">
        <v>7010160</v>
      </c>
      <c r="E154">
        <v>1952</v>
      </c>
      <c r="F154">
        <v>5</v>
      </c>
      <c r="G154">
        <v>31</v>
      </c>
      <c r="H154" s="41">
        <v>22.2</v>
      </c>
      <c r="I154" s="41">
        <v>4.4000000000000004</v>
      </c>
      <c r="J154" s="41">
        <v>0</v>
      </c>
      <c r="K154" s="1">
        <f t="shared" si="8"/>
        <v>13.3</v>
      </c>
      <c r="L154" s="68">
        <f t="shared" si="9"/>
        <v>152</v>
      </c>
      <c r="M154" s="51"/>
      <c r="N154" s="51"/>
      <c r="O154" s="61"/>
      <c r="P154" s="17"/>
      <c r="Q154" s="1">
        <f t="shared" si="14"/>
        <v>12.270000000000001</v>
      </c>
      <c r="R154" s="1">
        <f t="shared" si="16"/>
        <v>13.574999999999999</v>
      </c>
      <c r="S154" s="1">
        <f t="shared" si="12"/>
        <v>8.3000000000000007</v>
      </c>
      <c r="T154" s="7">
        <f t="shared" si="13"/>
        <v>163.9</v>
      </c>
      <c r="U154" s="1">
        <f t="shared" si="17"/>
        <v>8.3000000000000007</v>
      </c>
      <c r="V154" s="7">
        <f t="shared" si="18"/>
        <v>118.35000000000001</v>
      </c>
      <c r="W154" s="1">
        <f t="shared" si="19"/>
        <v>28.123439999999999</v>
      </c>
      <c r="X154" s="1">
        <f t="shared" si="20"/>
        <v>0</v>
      </c>
      <c r="Y154" s="1">
        <f t="shared" si="21"/>
        <v>14.061719999999999</v>
      </c>
      <c r="Z154" s="7">
        <f t="shared" ref="Z154:Z217" si="23">(Z153+Y154)</f>
        <v>95.046839999999989</v>
      </c>
      <c r="AA154">
        <v>51</v>
      </c>
    </row>
    <row r="155" spans="1:27">
      <c r="A155" s="42">
        <v>-71.38333333333334</v>
      </c>
      <c r="B155" s="42">
        <v>46.8</v>
      </c>
      <c r="C155" s="43">
        <v>74</v>
      </c>
      <c r="D155">
        <v>7010160</v>
      </c>
      <c r="E155">
        <v>1952</v>
      </c>
      <c r="F155">
        <v>6</v>
      </c>
      <c r="G155">
        <v>1</v>
      </c>
      <c r="H155" s="41">
        <v>16.7</v>
      </c>
      <c r="I155" s="41">
        <v>11.1</v>
      </c>
      <c r="J155" s="41">
        <v>76.5</v>
      </c>
      <c r="K155" s="1">
        <f t="shared" si="8"/>
        <v>13.899999999999999</v>
      </c>
      <c r="L155" s="68">
        <f t="shared" si="9"/>
        <v>153</v>
      </c>
      <c r="O155" s="61"/>
      <c r="P155" s="17"/>
      <c r="Q155" s="1">
        <f t="shared" si="14"/>
        <v>12.72</v>
      </c>
      <c r="R155" s="1">
        <f t="shared" si="16"/>
        <v>13.124999999999998</v>
      </c>
      <c r="S155" s="1">
        <f t="shared" si="12"/>
        <v>8.8999999999999986</v>
      </c>
      <c r="T155" s="7">
        <f t="shared" si="13"/>
        <v>172.8</v>
      </c>
      <c r="U155" s="1">
        <f t="shared" si="17"/>
        <v>8.8999999999999986</v>
      </c>
      <c r="V155" s="7">
        <f t="shared" si="18"/>
        <v>127.25</v>
      </c>
      <c r="W155" s="1">
        <f t="shared" si="19"/>
        <v>18.540239999999997</v>
      </c>
      <c r="X155" s="1">
        <f t="shared" si="20"/>
        <v>11.988</v>
      </c>
      <c r="Y155" s="1">
        <f t="shared" si="21"/>
        <v>15.264119999999998</v>
      </c>
      <c r="Z155" s="7">
        <f t="shared" si="23"/>
        <v>110.31095999999999</v>
      </c>
      <c r="AA155">
        <v>25</v>
      </c>
    </row>
    <row r="156" spans="1:27">
      <c r="A156" s="42">
        <v>-71.38333333333334</v>
      </c>
      <c r="B156" s="42">
        <v>46.8</v>
      </c>
      <c r="C156" s="43">
        <v>74</v>
      </c>
      <c r="D156">
        <v>7010160</v>
      </c>
      <c r="E156">
        <v>1952</v>
      </c>
      <c r="F156">
        <v>6</v>
      </c>
      <c r="G156">
        <v>2</v>
      </c>
      <c r="H156" s="41">
        <v>23.3</v>
      </c>
      <c r="I156" s="41">
        <v>9.4</v>
      </c>
      <c r="J156" s="41">
        <v>0</v>
      </c>
      <c r="K156" s="1">
        <f t="shared" si="8"/>
        <v>16.350000000000001</v>
      </c>
      <c r="L156" s="68">
        <f t="shared" si="9"/>
        <v>154</v>
      </c>
      <c r="O156" s="61"/>
      <c r="P156" s="17"/>
      <c r="Q156" s="1">
        <f t="shared" si="14"/>
        <v>13.49</v>
      </c>
      <c r="R156" s="1">
        <f t="shared" si="16"/>
        <v>13.11875</v>
      </c>
      <c r="S156" s="1">
        <f t="shared" si="12"/>
        <v>11.350000000000001</v>
      </c>
      <c r="T156" s="7">
        <f t="shared" si="13"/>
        <v>184.15</v>
      </c>
      <c r="U156" s="1">
        <f t="shared" si="17"/>
        <v>11.350000000000001</v>
      </c>
      <c r="V156" s="7">
        <f t="shared" si="18"/>
        <v>138.6</v>
      </c>
      <c r="W156" s="1">
        <f t="shared" si="19"/>
        <v>29.430239999999998</v>
      </c>
      <c r="X156" s="1">
        <f t="shared" si="20"/>
        <v>8.9280000000000008</v>
      </c>
      <c r="Y156" s="1">
        <f t="shared" si="21"/>
        <v>19.179119999999998</v>
      </c>
      <c r="Z156" s="7">
        <f t="shared" si="23"/>
        <v>129.49007999999998</v>
      </c>
      <c r="AA156">
        <v>46</v>
      </c>
    </row>
    <row r="157" spans="1:27">
      <c r="A157" s="42">
        <v>-71.38333333333334</v>
      </c>
      <c r="B157" s="42">
        <v>46.8</v>
      </c>
      <c r="C157" s="43">
        <v>74</v>
      </c>
      <c r="D157">
        <v>7010160</v>
      </c>
      <c r="E157">
        <v>1952</v>
      </c>
      <c r="F157">
        <v>6</v>
      </c>
      <c r="G157">
        <v>3</v>
      </c>
      <c r="H157" s="70">
        <v>25.6</v>
      </c>
      <c r="I157" s="70">
        <v>7.8</v>
      </c>
      <c r="J157" s="41">
        <v>6.1</v>
      </c>
      <c r="K157" s="1">
        <f t="shared" si="8"/>
        <v>16.7</v>
      </c>
      <c r="L157" s="68">
        <f t="shared" si="9"/>
        <v>155</v>
      </c>
      <c r="O157" s="61"/>
      <c r="P157" s="17"/>
      <c r="Q157" s="1">
        <f t="shared" si="14"/>
        <v>14.5</v>
      </c>
      <c r="R157" s="1">
        <f t="shared" si="16"/>
        <v>13.537500000000001</v>
      </c>
      <c r="S157" s="1">
        <f t="shared" si="12"/>
        <v>11.7</v>
      </c>
      <c r="T157" s="7">
        <f t="shared" si="13"/>
        <v>195.85</v>
      </c>
      <c r="U157" s="1">
        <f t="shared" si="17"/>
        <v>11.7</v>
      </c>
      <c r="V157" s="7">
        <f t="shared" si="18"/>
        <v>150.29999999999998</v>
      </c>
      <c r="W157" s="1">
        <f t="shared" si="19"/>
        <v>31.505760000000002</v>
      </c>
      <c r="X157" s="1">
        <f t="shared" si="20"/>
        <v>6.0479999999999992</v>
      </c>
      <c r="Y157" s="1">
        <f t="shared" si="21"/>
        <v>18.776880000000002</v>
      </c>
      <c r="Z157" s="7">
        <f t="shared" si="23"/>
        <v>148.26695999999998</v>
      </c>
      <c r="AA157">
        <v>56</v>
      </c>
    </row>
    <row r="158" spans="1:27">
      <c r="A158" s="42">
        <v>-71.38333333333334</v>
      </c>
      <c r="B158" s="42">
        <v>46.8</v>
      </c>
      <c r="C158" s="43">
        <v>74</v>
      </c>
      <c r="D158">
        <v>7010160</v>
      </c>
      <c r="E158">
        <v>1952</v>
      </c>
      <c r="F158">
        <v>6</v>
      </c>
      <c r="G158">
        <v>4</v>
      </c>
      <c r="H158" s="41">
        <v>23.3</v>
      </c>
      <c r="I158" s="41">
        <v>12.8</v>
      </c>
      <c r="J158" s="41">
        <v>0.5</v>
      </c>
      <c r="K158" s="1">
        <f t="shared" si="8"/>
        <v>18.05</v>
      </c>
      <c r="L158" s="68">
        <f t="shared" si="9"/>
        <v>156</v>
      </c>
      <c r="O158" s="61"/>
      <c r="P158" s="17"/>
      <c r="Q158" s="1">
        <f t="shared" si="14"/>
        <v>15.660000000000002</v>
      </c>
      <c r="R158" s="1">
        <f t="shared" si="16"/>
        <v>14.337500000000002</v>
      </c>
      <c r="S158" s="1">
        <f t="shared" si="12"/>
        <v>13.05</v>
      </c>
      <c r="T158" s="7">
        <f t="shared" si="13"/>
        <v>208.9</v>
      </c>
      <c r="U158" s="1">
        <f t="shared" si="17"/>
        <v>13.05</v>
      </c>
      <c r="V158" s="7">
        <f t="shared" si="18"/>
        <v>163.35</v>
      </c>
      <c r="W158" s="1">
        <f t="shared" si="19"/>
        <v>29.430239999999998</v>
      </c>
      <c r="X158" s="1">
        <f t="shared" si="20"/>
        <v>15.048</v>
      </c>
      <c r="Y158" s="1">
        <f t="shared" si="21"/>
        <v>22.23912</v>
      </c>
      <c r="Z158" s="7">
        <f t="shared" si="23"/>
        <v>170.50608</v>
      </c>
      <c r="AA158">
        <v>41</v>
      </c>
    </row>
    <row r="159" spans="1:27">
      <c r="A159" s="42">
        <v>-71.38333333333334</v>
      </c>
      <c r="B159" s="42">
        <v>46.8</v>
      </c>
      <c r="C159" s="43">
        <v>74</v>
      </c>
      <c r="D159">
        <v>7010160</v>
      </c>
      <c r="E159">
        <v>1952</v>
      </c>
      <c r="F159">
        <v>6</v>
      </c>
      <c r="G159">
        <v>5</v>
      </c>
      <c r="H159" s="41">
        <v>27.8</v>
      </c>
      <c r="I159" s="41">
        <v>11.1</v>
      </c>
      <c r="J159" s="41">
        <v>0</v>
      </c>
      <c r="K159" s="1">
        <f t="shared" si="8"/>
        <v>19.45</v>
      </c>
      <c r="L159" s="68">
        <f t="shared" si="9"/>
        <v>157</v>
      </c>
      <c r="O159" s="61"/>
      <c r="P159" s="17"/>
      <c r="Q159" s="1">
        <f t="shared" si="14"/>
        <v>16.89</v>
      </c>
      <c r="R159" s="1">
        <f t="shared" si="16"/>
        <v>15.206250000000002</v>
      </c>
      <c r="S159" s="1">
        <f t="shared" si="12"/>
        <v>14.45</v>
      </c>
      <c r="T159" s="7">
        <f t="shared" si="13"/>
        <v>223.35</v>
      </c>
      <c r="U159" s="1">
        <f t="shared" si="17"/>
        <v>14.45</v>
      </c>
      <c r="V159" s="7">
        <f t="shared" si="18"/>
        <v>177.79999999999998</v>
      </c>
      <c r="W159" s="1">
        <f t="shared" si="19"/>
        <v>32.659439999999996</v>
      </c>
      <c r="X159" s="1">
        <f t="shared" si="20"/>
        <v>11.988</v>
      </c>
      <c r="Y159" s="1">
        <f t="shared" si="21"/>
        <v>22.323719999999998</v>
      </c>
      <c r="Z159" s="7">
        <f t="shared" si="23"/>
        <v>192.82980000000001</v>
      </c>
      <c r="AA159">
        <v>56</v>
      </c>
    </row>
    <row r="160" spans="1:27">
      <c r="A160" s="42">
        <v>-71.38333333333334</v>
      </c>
      <c r="B160" s="42">
        <v>46.8</v>
      </c>
      <c r="C160" s="43">
        <v>74</v>
      </c>
      <c r="D160">
        <v>7010160</v>
      </c>
      <c r="E160">
        <v>1952</v>
      </c>
      <c r="F160">
        <v>6</v>
      </c>
      <c r="G160">
        <v>6</v>
      </c>
      <c r="H160" s="41">
        <v>21.7</v>
      </c>
      <c r="I160" s="41">
        <v>10</v>
      </c>
      <c r="J160" s="41">
        <v>14.2</v>
      </c>
      <c r="K160" s="1">
        <f t="shared" si="8"/>
        <v>15.85</v>
      </c>
      <c r="L160" s="68">
        <f t="shared" si="9"/>
        <v>158</v>
      </c>
      <c r="O160" s="61"/>
      <c r="P160" s="17"/>
      <c r="Q160" s="1">
        <f t="shared" si="14"/>
        <v>17.279999999999998</v>
      </c>
      <c r="R160" s="1">
        <f t="shared" si="16"/>
        <v>15.731250000000001</v>
      </c>
      <c r="S160" s="1">
        <f t="shared" si="12"/>
        <v>10.85</v>
      </c>
      <c r="T160" s="7">
        <f t="shared" si="13"/>
        <v>234.2</v>
      </c>
      <c r="U160" s="1">
        <f t="shared" si="17"/>
        <v>10.85</v>
      </c>
      <c r="V160" s="7">
        <f t="shared" si="18"/>
        <v>188.64999999999998</v>
      </c>
      <c r="W160" s="1">
        <f t="shared" si="19"/>
        <v>27.462240000000001</v>
      </c>
      <c r="X160" s="1">
        <f t="shared" si="20"/>
        <v>10.007999999999999</v>
      </c>
      <c r="Y160" s="1">
        <f t="shared" si="21"/>
        <v>18.735120000000002</v>
      </c>
      <c r="Z160" s="7">
        <f t="shared" si="23"/>
        <v>211.56492</v>
      </c>
      <c r="AA160">
        <v>41</v>
      </c>
    </row>
    <row r="161" spans="1:27">
      <c r="A161" s="42">
        <v>-71.38333333333334</v>
      </c>
      <c r="B161" s="42">
        <v>46.8</v>
      </c>
      <c r="C161" s="43">
        <v>74</v>
      </c>
      <c r="D161">
        <v>7010160</v>
      </c>
      <c r="E161">
        <v>1952</v>
      </c>
      <c r="F161">
        <v>6</v>
      </c>
      <c r="G161">
        <v>7</v>
      </c>
      <c r="H161" s="41">
        <v>21.1</v>
      </c>
      <c r="I161" s="41">
        <v>13.9</v>
      </c>
      <c r="J161" s="41">
        <v>0</v>
      </c>
      <c r="K161" s="1">
        <f t="shared" si="8"/>
        <v>17.5</v>
      </c>
      <c r="L161" s="68">
        <f t="shared" si="9"/>
        <v>159</v>
      </c>
      <c r="O161" s="61"/>
      <c r="P161" s="17"/>
      <c r="Q161" s="1">
        <f t="shared" si="14"/>
        <v>17.509999999999998</v>
      </c>
      <c r="R161" s="1">
        <f t="shared" si="16"/>
        <v>16.387499999999999</v>
      </c>
      <c r="S161" s="1">
        <f t="shared" si="12"/>
        <v>12.5</v>
      </c>
      <c r="T161" s="7">
        <f t="shared" si="13"/>
        <v>246.7</v>
      </c>
      <c r="U161" s="1">
        <f t="shared" si="17"/>
        <v>12.5</v>
      </c>
      <c r="V161" s="7">
        <f t="shared" si="18"/>
        <v>201.14999999999998</v>
      </c>
      <c r="W161" s="1">
        <f t="shared" si="19"/>
        <v>26.613360000000004</v>
      </c>
      <c r="X161" s="1">
        <f t="shared" si="20"/>
        <v>17.028000000000002</v>
      </c>
      <c r="Y161" s="1">
        <f t="shared" si="21"/>
        <v>21.820680000000003</v>
      </c>
      <c r="Z161" s="7">
        <f t="shared" si="23"/>
        <v>233.38560000000001</v>
      </c>
      <c r="AA161">
        <v>33</v>
      </c>
    </row>
    <row r="162" spans="1:27">
      <c r="A162" s="42">
        <v>-71.38333333333334</v>
      </c>
      <c r="B162" s="42">
        <v>46.8</v>
      </c>
      <c r="C162" s="43">
        <v>74</v>
      </c>
      <c r="D162">
        <v>7010160</v>
      </c>
      <c r="E162">
        <v>1952</v>
      </c>
      <c r="F162">
        <v>6</v>
      </c>
      <c r="G162">
        <v>8</v>
      </c>
      <c r="H162" s="41">
        <v>24.4</v>
      </c>
      <c r="I162" s="41">
        <v>11.1</v>
      </c>
      <c r="J162" s="41">
        <v>2</v>
      </c>
      <c r="K162" s="1">
        <f t="shared" si="8"/>
        <v>17.75</v>
      </c>
      <c r="L162" s="68">
        <f t="shared" si="9"/>
        <v>160</v>
      </c>
      <c r="O162" s="61"/>
      <c r="P162" s="17"/>
      <c r="Q162" s="1">
        <f t="shared" si="14"/>
        <v>17.720000000000002</v>
      </c>
      <c r="R162" s="1">
        <f t="shared" si="16"/>
        <v>16.943750000000001</v>
      </c>
      <c r="S162" s="1">
        <f t="shared" si="12"/>
        <v>12.75</v>
      </c>
      <c r="T162" s="7">
        <f t="shared" si="13"/>
        <v>259.45</v>
      </c>
      <c r="U162" s="1">
        <f t="shared" si="17"/>
        <v>12.75</v>
      </c>
      <c r="V162" s="7">
        <f t="shared" si="18"/>
        <v>213.89999999999998</v>
      </c>
      <c r="W162" s="1">
        <f t="shared" si="19"/>
        <v>30.533760000000001</v>
      </c>
      <c r="X162" s="1">
        <f t="shared" si="20"/>
        <v>11.988</v>
      </c>
      <c r="Y162" s="1">
        <f t="shared" si="21"/>
        <v>21.26088</v>
      </c>
      <c r="Z162" s="7">
        <f t="shared" si="23"/>
        <v>254.64648</v>
      </c>
      <c r="AA162">
        <v>48</v>
      </c>
    </row>
    <row r="163" spans="1:27">
      <c r="A163" s="42">
        <v>-71.38333333333334</v>
      </c>
      <c r="B163" s="42">
        <v>46.8</v>
      </c>
      <c r="C163" s="43">
        <v>74</v>
      </c>
      <c r="D163">
        <v>7010160</v>
      </c>
      <c r="E163">
        <v>1952</v>
      </c>
      <c r="F163">
        <v>6</v>
      </c>
      <c r="G163">
        <v>9</v>
      </c>
      <c r="H163" s="41">
        <v>26.7</v>
      </c>
      <c r="I163" s="41">
        <v>12.8</v>
      </c>
      <c r="J163" s="41">
        <v>0</v>
      </c>
      <c r="K163" s="1">
        <f t="shared" si="8"/>
        <v>19.75</v>
      </c>
      <c r="L163" s="68">
        <f t="shared" si="9"/>
        <v>161</v>
      </c>
      <c r="O163" s="61"/>
      <c r="P163" s="17"/>
      <c r="Q163" s="1">
        <f t="shared" si="14"/>
        <v>18.059999999999999</v>
      </c>
      <c r="R163" s="1">
        <f t="shared" si="16"/>
        <v>17.675000000000001</v>
      </c>
      <c r="S163" s="1">
        <f t="shared" si="12"/>
        <v>14.75</v>
      </c>
      <c r="T163" s="7">
        <f t="shared" si="13"/>
        <v>274.2</v>
      </c>
      <c r="U163" s="1">
        <f t="shared" si="17"/>
        <v>14.75</v>
      </c>
      <c r="V163" s="7">
        <f t="shared" si="18"/>
        <v>228.64999999999998</v>
      </c>
      <c r="W163" s="1">
        <f t="shared" si="19"/>
        <v>32.184239999999996</v>
      </c>
      <c r="X163" s="1">
        <f t="shared" si="20"/>
        <v>15.048</v>
      </c>
      <c r="Y163" s="1">
        <f t="shared" si="21"/>
        <v>23.616119999999999</v>
      </c>
      <c r="Z163" s="7">
        <f t="shared" si="23"/>
        <v>278.26260000000002</v>
      </c>
      <c r="AA163">
        <v>51</v>
      </c>
    </row>
    <row r="164" spans="1:27">
      <c r="A164" s="42">
        <v>-71.38333333333334</v>
      </c>
      <c r="B164" s="42">
        <v>46.8</v>
      </c>
      <c r="C164" s="43">
        <v>74</v>
      </c>
      <c r="D164">
        <v>7010160</v>
      </c>
      <c r="E164">
        <v>1952</v>
      </c>
      <c r="F164">
        <v>6</v>
      </c>
      <c r="G164">
        <v>10</v>
      </c>
      <c r="H164" s="41">
        <v>22.8</v>
      </c>
      <c r="I164" s="41">
        <v>11.7</v>
      </c>
      <c r="J164" s="41">
        <v>6.1</v>
      </c>
      <c r="K164" s="1">
        <f t="shared" si="8"/>
        <v>17.25</v>
      </c>
      <c r="L164" s="68">
        <f t="shared" si="9"/>
        <v>162</v>
      </c>
      <c r="O164" s="61"/>
      <c r="P164" s="17"/>
      <c r="Q164" s="1">
        <f t="shared" si="14"/>
        <v>17.619999999999997</v>
      </c>
      <c r="R164" s="1">
        <f t="shared" si="16"/>
        <v>17.787499999999998</v>
      </c>
      <c r="S164" s="1">
        <f t="shared" si="12"/>
        <v>12.25</v>
      </c>
      <c r="T164" s="7">
        <f t="shared" si="13"/>
        <v>286.45</v>
      </c>
      <c r="U164" s="1">
        <f t="shared" si="17"/>
        <v>12.25</v>
      </c>
      <c r="V164" s="7">
        <f t="shared" si="18"/>
        <v>240.89999999999998</v>
      </c>
      <c r="W164" s="1">
        <f t="shared" si="19"/>
        <v>28.861439999999998</v>
      </c>
      <c r="X164" s="1">
        <f t="shared" si="20"/>
        <v>13.067999999999998</v>
      </c>
      <c r="Y164" s="1">
        <f t="shared" si="21"/>
        <v>20.96472</v>
      </c>
      <c r="Z164" s="7">
        <f t="shared" si="23"/>
        <v>299.22732000000002</v>
      </c>
      <c r="AA164">
        <v>43</v>
      </c>
    </row>
    <row r="165" spans="1:27">
      <c r="A165" s="42">
        <v>-71.38333333333334</v>
      </c>
      <c r="B165" s="42">
        <v>46.8</v>
      </c>
      <c r="C165" s="43">
        <v>74</v>
      </c>
      <c r="D165">
        <v>7010160</v>
      </c>
      <c r="E165">
        <v>1952</v>
      </c>
      <c r="F165">
        <v>6</v>
      </c>
      <c r="G165">
        <v>11</v>
      </c>
      <c r="H165" s="41">
        <v>15.6</v>
      </c>
      <c r="I165" s="41">
        <v>10.6</v>
      </c>
      <c r="J165" s="41">
        <v>2.2999999999999998</v>
      </c>
      <c r="K165" s="1">
        <f t="shared" si="8"/>
        <v>13.1</v>
      </c>
      <c r="L165" s="68">
        <f t="shared" si="9"/>
        <v>163</v>
      </c>
      <c r="O165" s="61"/>
      <c r="P165" s="17"/>
      <c r="Q165" s="1">
        <f t="shared" si="14"/>
        <v>17.07</v>
      </c>
      <c r="R165" s="1">
        <f t="shared" si="16"/>
        <v>17.337500000000002</v>
      </c>
      <c r="S165" s="1">
        <f t="shared" si="12"/>
        <v>8.1</v>
      </c>
      <c r="T165" s="7">
        <f t="shared" si="13"/>
        <v>294.55</v>
      </c>
      <c r="U165" s="1">
        <f t="shared" si="17"/>
        <v>8.1</v>
      </c>
      <c r="V165" s="7">
        <f t="shared" si="18"/>
        <v>248.99999999999997</v>
      </c>
      <c r="W165" s="1">
        <f t="shared" si="19"/>
        <v>16.013760000000001</v>
      </c>
      <c r="X165" s="1">
        <f t="shared" si="20"/>
        <v>11.087999999999999</v>
      </c>
      <c r="Y165" s="1">
        <f t="shared" si="21"/>
        <v>13.550879999999999</v>
      </c>
      <c r="Z165" s="7">
        <f t="shared" si="23"/>
        <v>312.77820000000003</v>
      </c>
      <c r="AA165">
        <v>23</v>
      </c>
    </row>
    <row r="166" spans="1:27">
      <c r="A166" s="42">
        <v>-71.38333333333334</v>
      </c>
      <c r="B166" s="42">
        <v>46.8</v>
      </c>
      <c r="C166" s="43">
        <v>74</v>
      </c>
      <c r="D166">
        <v>7010160</v>
      </c>
      <c r="E166">
        <v>1952</v>
      </c>
      <c r="F166">
        <v>6</v>
      </c>
      <c r="G166">
        <v>12</v>
      </c>
      <c r="H166" s="41">
        <v>23.3</v>
      </c>
      <c r="I166" s="41">
        <v>10</v>
      </c>
      <c r="J166" s="41">
        <v>0</v>
      </c>
      <c r="K166" s="1">
        <f t="shared" si="8"/>
        <v>16.649999999999999</v>
      </c>
      <c r="L166" s="68">
        <f t="shared" si="9"/>
        <v>164</v>
      </c>
      <c r="O166" s="61"/>
      <c r="P166" s="17"/>
      <c r="Q166" s="1">
        <f t="shared" si="14"/>
        <v>16.899999999999999</v>
      </c>
      <c r="R166" s="1">
        <f t="shared" si="16"/>
        <v>17.162499999999998</v>
      </c>
      <c r="S166" s="1">
        <f t="shared" si="12"/>
        <v>11.649999999999999</v>
      </c>
      <c r="T166" s="7">
        <f t="shared" si="13"/>
        <v>306.2</v>
      </c>
      <c r="U166" s="1">
        <f t="shared" si="17"/>
        <v>11.649999999999999</v>
      </c>
      <c r="V166" s="7">
        <f t="shared" si="18"/>
        <v>260.64999999999998</v>
      </c>
      <c r="W166" s="1">
        <f t="shared" si="19"/>
        <v>29.430239999999998</v>
      </c>
      <c r="X166" s="1">
        <f t="shared" si="20"/>
        <v>10.007999999999999</v>
      </c>
      <c r="Y166" s="1">
        <f t="shared" si="21"/>
        <v>19.719119999999997</v>
      </c>
      <c r="Z166" s="7">
        <f t="shared" si="23"/>
        <v>332.49732</v>
      </c>
      <c r="AA166">
        <v>46</v>
      </c>
    </row>
    <row r="167" spans="1:27">
      <c r="A167" s="42">
        <v>-71.38333333333334</v>
      </c>
      <c r="B167" s="42">
        <v>46.8</v>
      </c>
      <c r="C167" s="43">
        <v>74</v>
      </c>
      <c r="D167">
        <v>7010160</v>
      </c>
      <c r="E167">
        <v>1952</v>
      </c>
      <c r="F167">
        <v>6</v>
      </c>
      <c r="G167">
        <v>13</v>
      </c>
      <c r="H167" s="41">
        <v>24.4</v>
      </c>
      <c r="I167" s="41">
        <v>9.4</v>
      </c>
      <c r="J167" s="41">
        <v>0</v>
      </c>
      <c r="K167" s="1">
        <f t="shared" si="8"/>
        <v>16.899999999999999</v>
      </c>
      <c r="L167" s="68">
        <f t="shared" si="9"/>
        <v>165</v>
      </c>
      <c r="O167" s="61"/>
      <c r="P167" s="17"/>
      <c r="Q167" s="1">
        <f t="shared" si="14"/>
        <v>16.73</v>
      </c>
      <c r="R167" s="1">
        <f t="shared" si="16"/>
        <v>16.843749999999996</v>
      </c>
      <c r="S167" s="1">
        <f t="shared" si="12"/>
        <v>11.899999999999999</v>
      </c>
      <c r="T167" s="7">
        <f t="shared" si="13"/>
        <v>318.09999999999997</v>
      </c>
      <c r="U167" s="1">
        <f t="shared" si="17"/>
        <v>11.899999999999999</v>
      </c>
      <c r="V167" s="7">
        <f t="shared" si="18"/>
        <v>272.54999999999995</v>
      </c>
      <c r="W167" s="1">
        <f t="shared" si="19"/>
        <v>30.533760000000001</v>
      </c>
      <c r="X167" s="1">
        <f t="shared" si="20"/>
        <v>8.9280000000000008</v>
      </c>
      <c r="Y167" s="1">
        <f t="shared" si="21"/>
        <v>19.730879999999999</v>
      </c>
      <c r="Z167" s="7">
        <f t="shared" si="23"/>
        <v>352.22820000000002</v>
      </c>
      <c r="AA167">
        <v>51</v>
      </c>
    </row>
    <row r="168" spans="1:27">
      <c r="A168" s="42">
        <v>-71.38333333333334</v>
      </c>
      <c r="B168" s="42">
        <v>46.8</v>
      </c>
      <c r="C168" s="43">
        <v>74</v>
      </c>
      <c r="D168">
        <v>7010160</v>
      </c>
      <c r="E168">
        <v>1952</v>
      </c>
      <c r="F168">
        <v>6</v>
      </c>
      <c r="G168">
        <v>14</v>
      </c>
      <c r="H168" s="41">
        <v>27.8</v>
      </c>
      <c r="I168" s="41">
        <v>12.2</v>
      </c>
      <c r="J168" s="41">
        <v>1.8</v>
      </c>
      <c r="K168" s="1">
        <f t="shared" si="8"/>
        <v>20</v>
      </c>
      <c r="L168" s="68">
        <f t="shared" si="9"/>
        <v>166</v>
      </c>
      <c r="O168" s="61"/>
      <c r="P168" s="17"/>
      <c r="Q168" s="1">
        <f t="shared" si="14"/>
        <v>16.78</v>
      </c>
      <c r="R168" s="1">
        <f t="shared" si="16"/>
        <v>17.362500000000001</v>
      </c>
      <c r="S168" s="1">
        <f t="shared" si="12"/>
        <v>15</v>
      </c>
      <c r="T168" s="7">
        <f t="shared" si="13"/>
        <v>333.09999999999997</v>
      </c>
      <c r="U168" s="1">
        <f t="shared" si="17"/>
        <v>15</v>
      </c>
      <c r="V168" s="7">
        <f t="shared" si="18"/>
        <v>287.54999999999995</v>
      </c>
      <c r="W168" s="1">
        <f t="shared" si="19"/>
        <v>32.659439999999996</v>
      </c>
      <c r="X168" s="1">
        <f t="shared" si="20"/>
        <v>13.967999999999998</v>
      </c>
      <c r="Y168" s="1">
        <f t="shared" si="21"/>
        <v>23.313719999999996</v>
      </c>
      <c r="Z168" s="7">
        <f t="shared" si="23"/>
        <v>375.54192</v>
      </c>
      <c r="AA168">
        <v>56</v>
      </c>
    </row>
    <row r="169" spans="1:27">
      <c r="A169" s="42">
        <v>-71.38333333333334</v>
      </c>
      <c r="B169" s="42">
        <v>46.8</v>
      </c>
      <c r="C169" s="43">
        <v>74</v>
      </c>
      <c r="D169">
        <v>7010160</v>
      </c>
      <c r="E169">
        <v>1952</v>
      </c>
      <c r="F169">
        <v>6</v>
      </c>
      <c r="G169">
        <v>15</v>
      </c>
      <c r="H169" s="41">
        <v>26.1</v>
      </c>
      <c r="I169" s="41">
        <v>15.6</v>
      </c>
      <c r="J169" s="41">
        <v>0</v>
      </c>
      <c r="K169" s="1">
        <f t="shared" ref="K169:K232" si="24">AVERAGE(H169,I169)</f>
        <v>20.85</v>
      </c>
      <c r="L169" s="68">
        <f t="shared" si="9"/>
        <v>167</v>
      </c>
      <c r="O169" s="61"/>
      <c r="P169" s="17"/>
      <c r="Q169" s="1">
        <f t="shared" si="14"/>
        <v>17.5</v>
      </c>
      <c r="R169" s="1">
        <f t="shared" si="16"/>
        <v>17.781250000000004</v>
      </c>
      <c r="S169" s="1">
        <f t="shared" si="12"/>
        <v>15.850000000000001</v>
      </c>
      <c r="T169" s="7">
        <f t="shared" si="13"/>
        <v>348.95</v>
      </c>
      <c r="U169" s="1">
        <f t="shared" si="17"/>
        <v>15.850000000000001</v>
      </c>
      <c r="V169" s="7">
        <f t="shared" si="18"/>
        <v>303.39999999999998</v>
      </c>
      <c r="W169" s="1">
        <f t="shared" si="19"/>
        <v>31.839360000000003</v>
      </c>
      <c r="X169" s="1">
        <f t="shared" si="20"/>
        <v>20.088000000000001</v>
      </c>
      <c r="Y169" s="1">
        <f t="shared" si="21"/>
        <v>25.963680000000004</v>
      </c>
      <c r="Z169" s="7">
        <f t="shared" si="23"/>
        <v>401.50560000000002</v>
      </c>
      <c r="AA169">
        <v>46</v>
      </c>
    </row>
    <row r="170" spans="1:27">
      <c r="A170" s="42">
        <v>-71.38333333333334</v>
      </c>
      <c r="B170" s="42">
        <v>46.8</v>
      </c>
      <c r="C170" s="43">
        <v>74</v>
      </c>
      <c r="D170">
        <v>7010160</v>
      </c>
      <c r="E170">
        <v>1952</v>
      </c>
      <c r="F170">
        <v>6</v>
      </c>
      <c r="G170">
        <v>16</v>
      </c>
      <c r="H170" s="41">
        <v>26.7</v>
      </c>
      <c r="I170" s="41">
        <v>7.8</v>
      </c>
      <c r="J170" s="41">
        <v>10.7</v>
      </c>
      <c r="K170" s="1">
        <f t="shared" si="24"/>
        <v>17.25</v>
      </c>
      <c r="L170" s="68">
        <f t="shared" ref="L170:L233" si="25">L169+1</f>
        <v>168</v>
      </c>
      <c r="O170" s="61"/>
      <c r="P170" s="17"/>
      <c r="Q170" s="1">
        <f t="shared" si="14"/>
        <v>18.329999999999998</v>
      </c>
      <c r="R170" s="1">
        <f t="shared" si="16"/>
        <v>17.71875</v>
      </c>
      <c r="S170" s="1">
        <f t="shared" si="12"/>
        <v>12.25</v>
      </c>
      <c r="T170" s="7">
        <f t="shared" si="13"/>
        <v>361.2</v>
      </c>
      <c r="U170" s="1">
        <f t="shared" si="17"/>
        <v>12.25</v>
      </c>
      <c r="V170" s="7">
        <f t="shared" si="18"/>
        <v>315.64999999999998</v>
      </c>
      <c r="W170" s="1">
        <f t="shared" si="19"/>
        <v>32.184239999999996</v>
      </c>
      <c r="X170" s="1">
        <f t="shared" si="20"/>
        <v>6.0479999999999992</v>
      </c>
      <c r="Y170" s="1">
        <f t="shared" si="21"/>
        <v>19.116119999999999</v>
      </c>
      <c r="Z170" s="7">
        <f t="shared" si="23"/>
        <v>420.62172000000004</v>
      </c>
      <c r="AA170">
        <v>58</v>
      </c>
    </row>
    <row r="171" spans="1:27">
      <c r="A171" s="42">
        <v>-71.38333333333334</v>
      </c>
      <c r="B171" s="42">
        <v>46.8</v>
      </c>
      <c r="C171" s="43">
        <v>74</v>
      </c>
      <c r="D171">
        <v>7010160</v>
      </c>
      <c r="E171">
        <v>1952</v>
      </c>
      <c r="F171">
        <v>6</v>
      </c>
      <c r="G171">
        <v>17</v>
      </c>
      <c r="H171" s="41">
        <v>18.3</v>
      </c>
      <c r="I171" s="41">
        <v>11.7</v>
      </c>
      <c r="J171" s="41">
        <v>0</v>
      </c>
      <c r="K171" s="1">
        <f t="shared" si="24"/>
        <v>15</v>
      </c>
      <c r="L171" s="68">
        <f t="shared" si="25"/>
        <v>169</v>
      </c>
      <c r="O171" s="61"/>
      <c r="P171" s="17"/>
      <c r="Q171" s="1">
        <f t="shared" si="14"/>
        <v>18</v>
      </c>
      <c r="R171" s="1">
        <f t="shared" si="16"/>
        <v>17.125</v>
      </c>
      <c r="S171" s="1">
        <f t="shared" si="12"/>
        <v>10</v>
      </c>
      <c r="T171" s="7">
        <f t="shared" si="13"/>
        <v>371.2</v>
      </c>
      <c r="U171" s="1">
        <f t="shared" si="17"/>
        <v>10</v>
      </c>
      <c r="V171" s="7">
        <f t="shared" si="18"/>
        <v>325.64999999999998</v>
      </c>
      <c r="W171" s="1">
        <f t="shared" si="19"/>
        <v>21.852240000000002</v>
      </c>
      <c r="X171" s="1">
        <f t="shared" si="20"/>
        <v>13.067999999999998</v>
      </c>
      <c r="Y171" s="1">
        <f t="shared" si="21"/>
        <v>17.46012</v>
      </c>
      <c r="Z171" s="7">
        <f t="shared" si="23"/>
        <v>438.08184000000006</v>
      </c>
      <c r="AA171">
        <v>30</v>
      </c>
    </row>
    <row r="172" spans="1:27">
      <c r="A172" s="42">
        <v>-71.38333333333334</v>
      </c>
      <c r="B172" s="42">
        <v>46.8</v>
      </c>
      <c r="C172" s="43">
        <v>74</v>
      </c>
      <c r="D172">
        <v>7010160</v>
      </c>
      <c r="E172">
        <v>1952</v>
      </c>
      <c r="F172">
        <v>6</v>
      </c>
      <c r="G172">
        <v>18</v>
      </c>
      <c r="H172" s="41">
        <v>22.2</v>
      </c>
      <c r="I172" s="41">
        <v>13.9</v>
      </c>
      <c r="J172" s="41">
        <v>0</v>
      </c>
      <c r="K172" s="1">
        <f t="shared" si="24"/>
        <v>18.05</v>
      </c>
      <c r="L172" s="68">
        <f t="shared" si="25"/>
        <v>170</v>
      </c>
      <c r="O172" s="61"/>
      <c r="P172" s="17"/>
      <c r="Q172" s="1">
        <f t="shared" si="14"/>
        <v>18.229999999999997</v>
      </c>
      <c r="R172" s="1">
        <f t="shared" si="16"/>
        <v>17.224999999999998</v>
      </c>
      <c r="S172" s="1">
        <f t="shared" si="12"/>
        <v>13.05</v>
      </c>
      <c r="T172" s="7">
        <f t="shared" si="13"/>
        <v>384.25</v>
      </c>
      <c r="U172" s="1">
        <f t="shared" si="17"/>
        <v>13.05</v>
      </c>
      <c r="V172" s="7">
        <f t="shared" si="18"/>
        <v>338.7</v>
      </c>
      <c r="W172" s="1">
        <f t="shared" ref="W172:W235" si="26">IF(H172&lt;10,0,(3.33*(H172-10)-0.084*(H172-10)^2))</f>
        <v>28.123439999999999</v>
      </c>
      <c r="X172" s="1">
        <f t="shared" ref="X172:X235" si="27">IF(I172&lt;4.44,0,(1.8*(I172-4.44)))</f>
        <v>17.028000000000002</v>
      </c>
      <c r="Y172" s="1">
        <f t="shared" ref="Y172:Y235" si="28">(W172+X172)/2</f>
        <v>22.57572</v>
      </c>
      <c r="Z172" s="7">
        <f t="shared" si="23"/>
        <v>460.65756000000005</v>
      </c>
      <c r="AA172">
        <v>38</v>
      </c>
    </row>
    <row r="173" spans="1:27">
      <c r="A173" s="42">
        <v>-71.38333333333334</v>
      </c>
      <c r="B173" s="42">
        <v>46.8</v>
      </c>
      <c r="C173" s="43">
        <v>74</v>
      </c>
      <c r="D173">
        <v>7010160</v>
      </c>
      <c r="E173">
        <v>1952</v>
      </c>
      <c r="F173">
        <v>6</v>
      </c>
      <c r="G173">
        <v>19</v>
      </c>
      <c r="H173" s="41">
        <v>20.6</v>
      </c>
      <c r="I173" s="41">
        <v>7.8</v>
      </c>
      <c r="J173" s="41">
        <v>4.5999999999999996</v>
      </c>
      <c r="K173" s="1">
        <f t="shared" si="24"/>
        <v>14.200000000000001</v>
      </c>
      <c r="L173" s="68">
        <f t="shared" si="25"/>
        <v>171</v>
      </c>
      <c r="O173" s="61"/>
      <c r="P173" s="17"/>
      <c r="Q173" s="1">
        <f t="shared" si="14"/>
        <v>17.07</v>
      </c>
      <c r="R173" s="1">
        <f t="shared" si="16"/>
        <v>17.362500000000001</v>
      </c>
      <c r="S173" s="1">
        <f t="shared" si="12"/>
        <v>9.2000000000000011</v>
      </c>
      <c r="T173" s="7">
        <f t="shared" si="13"/>
        <v>393.45</v>
      </c>
      <c r="U173" s="1">
        <f t="shared" si="17"/>
        <v>9.2000000000000011</v>
      </c>
      <c r="V173" s="7">
        <f t="shared" si="18"/>
        <v>347.9</v>
      </c>
      <c r="W173" s="1">
        <f t="shared" si="26"/>
        <v>25.859760000000009</v>
      </c>
      <c r="X173" s="1">
        <f t="shared" si="27"/>
        <v>6.0479999999999992</v>
      </c>
      <c r="Y173" s="1">
        <f t="shared" si="28"/>
        <v>15.953880000000003</v>
      </c>
      <c r="Z173" s="7">
        <f t="shared" si="23"/>
        <v>476.61144000000007</v>
      </c>
      <c r="AA173">
        <v>41</v>
      </c>
    </row>
    <row r="174" spans="1:27">
      <c r="A174" s="42">
        <v>-71.38333333333334</v>
      </c>
      <c r="B174" s="42">
        <v>46.8</v>
      </c>
      <c r="C174" s="43">
        <v>74</v>
      </c>
      <c r="D174">
        <v>7010160</v>
      </c>
      <c r="E174">
        <v>1952</v>
      </c>
      <c r="F174">
        <v>6</v>
      </c>
      <c r="G174">
        <v>20</v>
      </c>
      <c r="H174" s="41">
        <v>16.7</v>
      </c>
      <c r="I174" s="41">
        <v>7.2</v>
      </c>
      <c r="J174" s="41">
        <v>0</v>
      </c>
      <c r="K174" s="1">
        <f t="shared" si="24"/>
        <v>11.95</v>
      </c>
      <c r="L174" s="68">
        <f t="shared" si="25"/>
        <v>172</v>
      </c>
      <c r="O174" s="61"/>
      <c r="P174" s="17"/>
      <c r="Q174" s="1">
        <f t="shared" si="14"/>
        <v>15.290000000000001</v>
      </c>
      <c r="R174" s="1">
        <f t="shared" si="16"/>
        <v>16.774999999999999</v>
      </c>
      <c r="S174" s="1">
        <f t="shared" si="12"/>
        <v>6.9499999999999993</v>
      </c>
      <c r="T174" s="7">
        <f t="shared" si="13"/>
        <v>400.4</v>
      </c>
      <c r="U174" s="1">
        <f t="shared" si="17"/>
        <v>6.9499999999999993</v>
      </c>
      <c r="V174" s="7">
        <f t="shared" si="18"/>
        <v>354.84999999999997</v>
      </c>
      <c r="W174" s="1">
        <f t="shared" si="26"/>
        <v>18.540239999999997</v>
      </c>
      <c r="X174" s="1">
        <f t="shared" si="27"/>
        <v>4.968</v>
      </c>
      <c r="Y174" s="1">
        <f t="shared" si="28"/>
        <v>11.754119999999999</v>
      </c>
      <c r="Z174" s="7">
        <f t="shared" si="23"/>
        <v>488.36556000000007</v>
      </c>
      <c r="AA174">
        <v>30</v>
      </c>
    </row>
    <row r="175" spans="1:27">
      <c r="A175" s="42">
        <v>-71.38333333333334</v>
      </c>
      <c r="B175" s="42">
        <v>46.8</v>
      </c>
      <c r="C175" s="43">
        <v>74</v>
      </c>
      <c r="D175">
        <v>7010160</v>
      </c>
      <c r="E175">
        <v>1952</v>
      </c>
      <c r="F175">
        <v>6</v>
      </c>
      <c r="G175">
        <v>21</v>
      </c>
      <c r="H175" s="41">
        <v>22.2</v>
      </c>
      <c r="I175" s="41">
        <v>4.4000000000000004</v>
      </c>
      <c r="J175" s="41">
        <v>0</v>
      </c>
      <c r="K175" s="1">
        <f t="shared" si="24"/>
        <v>13.3</v>
      </c>
      <c r="L175" s="68">
        <f t="shared" si="25"/>
        <v>173</v>
      </c>
      <c r="O175" s="61"/>
      <c r="P175" s="17"/>
      <c r="Q175" s="1">
        <f t="shared" si="14"/>
        <v>14.500000000000004</v>
      </c>
      <c r="R175" s="1">
        <f t="shared" si="16"/>
        <v>16.324999999999996</v>
      </c>
      <c r="S175" s="1">
        <f t="shared" si="12"/>
        <v>8.3000000000000007</v>
      </c>
      <c r="T175" s="7">
        <f t="shared" si="13"/>
        <v>408.7</v>
      </c>
      <c r="U175" s="1">
        <f t="shared" si="17"/>
        <v>8.3000000000000007</v>
      </c>
      <c r="V175" s="7">
        <f t="shared" si="18"/>
        <v>363.15</v>
      </c>
      <c r="W175" s="1">
        <f t="shared" si="26"/>
        <v>28.123439999999999</v>
      </c>
      <c r="X175" s="1">
        <f t="shared" si="27"/>
        <v>0</v>
      </c>
      <c r="Y175" s="1">
        <f t="shared" si="28"/>
        <v>14.061719999999999</v>
      </c>
      <c r="Z175" s="7">
        <f t="shared" si="23"/>
        <v>502.42728000000005</v>
      </c>
      <c r="AA175">
        <v>51</v>
      </c>
    </row>
    <row r="176" spans="1:27">
      <c r="A176" s="42">
        <v>-71.38333333333334</v>
      </c>
      <c r="B176" s="42">
        <v>46.8</v>
      </c>
      <c r="C176" s="43">
        <v>74</v>
      </c>
      <c r="D176">
        <v>7010160</v>
      </c>
      <c r="E176">
        <v>1952</v>
      </c>
      <c r="F176">
        <v>6</v>
      </c>
      <c r="G176">
        <v>22</v>
      </c>
      <c r="H176" s="41">
        <v>25.6</v>
      </c>
      <c r="I176" s="41">
        <v>8.3000000000000007</v>
      </c>
      <c r="J176" s="41">
        <v>0</v>
      </c>
      <c r="K176" s="1">
        <f t="shared" si="24"/>
        <v>16.950000000000003</v>
      </c>
      <c r="L176" s="68">
        <f t="shared" si="25"/>
        <v>174</v>
      </c>
      <c r="O176" s="61"/>
      <c r="P176" s="17"/>
      <c r="Q176" s="1">
        <f t="shared" si="14"/>
        <v>14.890000000000004</v>
      </c>
      <c r="R176" s="1">
        <f t="shared" si="16"/>
        <v>15.94375</v>
      </c>
      <c r="S176" s="1">
        <f t="shared" si="12"/>
        <v>11.950000000000003</v>
      </c>
      <c r="T176" s="7">
        <f t="shared" si="13"/>
        <v>420.65</v>
      </c>
      <c r="U176" s="1">
        <f t="shared" si="17"/>
        <v>11.950000000000003</v>
      </c>
      <c r="V176" s="7">
        <f t="shared" si="18"/>
        <v>375.09999999999997</v>
      </c>
      <c r="W176" s="1">
        <f t="shared" si="26"/>
        <v>31.505760000000002</v>
      </c>
      <c r="X176" s="1">
        <f t="shared" si="27"/>
        <v>6.9480000000000004</v>
      </c>
      <c r="Y176" s="1">
        <f t="shared" si="28"/>
        <v>19.226880000000001</v>
      </c>
      <c r="Z176" s="7">
        <f t="shared" si="23"/>
        <v>521.65416000000005</v>
      </c>
      <c r="AA176">
        <v>56</v>
      </c>
    </row>
    <row r="177" spans="1:27">
      <c r="A177" s="42">
        <v>-71.38333333333334</v>
      </c>
      <c r="B177" s="42">
        <v>46.8</v>
      </c>
      <c r="C177" s="43">
        <v>74</v>
      </c>
      <c r="D177">
        <v>7010160</v>
      </c>
      <c r="E177">
        <v>1952</v>
      </c>
      <c r="F177">
        <v>6</v>
      </c>
      <c r="G177">
        <v>23</v>
      </c>
      <c r="H177" s="41">
        <v>27.2</v>
      </c>
      <c r="I177" s="41">
        <v>8.3000000000000007</v>
      </c>
      <c r="J177" s="41">
        <v>0</v>
      </c>
      <c r="K177" s="1">
        <f t="shared" si="24"/>
        <v>17.75</v>
      </c>
      <c r="L177" s="68">
        <f t="shared" si="25"/>
        <v>175</v>
      </c>
      <c r="O177" s="61"/>
      <c r="P177" s="17"/>
      <c r="Q177" s="1">
        <f t="shared" si="14"/>
        <v>14.830000000000002</v>
      </c>
      <c r="R177" s="1">
        <f t="shared" si="16"/>
        <v>15.55625</v>
      </c>
      <c r="S177" s="1">
        <f t="shared" si="12"/>
        <v>12.75</v>
      </c>
      <c r="T177" s="7">
        <f t="shared" si="13"/>
        <v>433.4</v>
      </c>
      <c r="U177" s="1">
        <f t="shared" si="17"/>
        <v>12.75</v>
      </c>
      <c r="V177" s="7">
        <f t="shared" si="18"/>
        <v>387.84999999999997</v>
      </c>
      <c r="W177" s="1">
        <f t="shared" si="26"/>
        <v>32.425439999999995</v>
      </c>
      <c r="X177" s="1">
        <f t="shared" si="27"/>
        <v>6.9480000000000004</v>
      </c>
      <c r="Y177" s="1">
        <f t="shared" si="28"/>
        <v>19.686719999999998</v>
      </c>
      <c r="Z177" s="7">
        <f t="shared" si="23"/>
        <v>541.34088000000008</v>
      </c>
      <c r="AA177">
        <v>61</v>
      </c>
    </row>
    <row r="178" spans="1:27">
      <c r="A178" s="42">
        <v>-71.38333333333334</v>
      </c>
      <c r="B178" s="42">
        <v>46.8</v>
      </c>
      <c r="C178" s="43">
        <v>74</v>
      </c>
      <c r="D178">
        <v>7010160</v>
      </c>
      <c r="E178">
        <v>1952</v>
      </c>
      <c r="F178">
        <v>6</v>
      </c>
      <c r="G178">
        <v>24</v>
      </c>
      <c r="H178" s="41">
        <v>25.6</v>
      </c>
      <c r="I178" s="41">
        <v>17.8</v>
      </c>
      <c r="J178" s="41">
        <v>3.3</v>
      </c>
      <c r="K178" s="1">
        <f t="shared" si="24"/>
        <v>21.700000000000003</v>
      </c>
      <c r="L178" s="68">
        <f t="shared" si="25"/>
        <v>176</v>
      </c>
      <c r="O178" s="61"/>
      <c r="P178" s="17"/>
      <c r="Q178" s="1">
        <f t="shared" si="14"/>
        <v>16.330000000000002</v>
      </c>
      <c r="R178" s="1">
        <f t="shared" si="16"/>
        <v>16.112500000000001</v>
      </c>
      <c r="S178" s="1">
        <f t="shared" si="12"/>
        <v>16.700000000000003</v>
      </c>
      <c r="T178" s="7">
        <f t="shared" si="13"/>
        <v>450.09999999999997</v>
      </c>
      <c r="U178" s="1">
        <f t="shared" si="17"/>
        <v>16.700000000000003</v>
      </c>
      <c r="V178" s="7">
        <f t="shared" si="18"/>
        <v>404.54999999999995</v>
      </c>
      <c r="W178" s="1">
        <f t="shared" si="26"/>
        <v>31.505760000000002</v>
      </c>
      <c r="X178" s="1">
        <f t="shared" si="27"/>
        <v>24.047999999999998</v>
      </c>
      <c r="Y178" s="1">
        <f t="shared" si="28"/>
        <v>27.776879999999998</v>
      </c>
      <c r="Z178" s="7">
        <f t="shared" si="23"/>
        <v>569.11776000000009</v>
      </c>
      <c r="AA178">
        <v>41</v>
      </c>
    </row>
    <row r="179" spans="1:27">
      <c r="A179" s="42">
        <v>-71.38333333333334</v>
      </c>
      <c r="B179" s="42">
        <v>46.8</v>
      </c>
      <c r="C179" s="43">
        <v>74</v>
      </c>
      <c r="D179">
        <v>7010160</v>
      </c>
      <c r="E179">
        <v>1952</v>
      </c>
      <c r="F179">
        <v>6</v>
      </c>
      <c r="G179">
        <v>25</v>
      </c>
      <c r="H179" s="41">
        <v>21.7</v>
      </c>
      <c r="I179" s="41">
        <v>15</v>
      </c>
      <c r="J179" s="41">
        <v>8.6</v>
      </c>
      <c r="K179" s="1">
        <f t="shared" si="24"/>
        <v>18.350000000000001</v>
      </c>
      <c r="L179" s="68">
        <f t="shared" si="25"/>
        <v>177</v>
      </c>
      <c r="O179" s="61"/>
      <c r="P179" s="17"/>
      <c r="Q179" s="1">
        <f t="shared" si="14"/>
        <v>17.61</v>
      </c>
      <c r="R179" s="1">
        <f t="shared" si="16"/>
        <v>16.53125</v>
      </c>
      <c r="S179" s="1">
        <f t="shared" si="12"/>
        <v>13.350000000000001</v>
      </c>
      <c r="T179" s="7">
        <f t="shared" si="13"/>
        <v>463.45</v>
      </c>
      <c r="U179" s="1">
        <f t="shared" si="17"/>
        <v>13.350000000000001</v>
      </c>
      <c r="V179" s="7">
        <f t="shared" si="18"/>
        <v>417.9</v>
      </c>
      <c r="W179" s="1">
        <f t="shared" si="26"/>
        <v>27.462240000000001</v>
      </c>
      <c r="X179" s="1">
        <f t="shared" si="27"/>
        <v>19.007999999999999</v>
      </c>
      <c r="Y179" s="1">
        <f t="shared" si="28"/>
        <v>23.235120000000002</v>
      </c>
      <c r="Z179" s="7">
        <f t="shared" si="23"/>
        <v>592.35288000000014</v>
      </c>
      <c r="AA179">
        <v>33</v>
      </c>
    </row>
    <row r="180" spans="1:27">
      <c r="A180" s="42">
        <v>-71.38333333333334</v>
      </c>
      <c r="B180" s="42">
        <v>46.8</v>
      </c>
      <c r="C180" s="43">
        <v>74</v>
      </c>
      <c r="D180">
        <v>7010160</v>
      </c>
      <c r="E180">
        <v>1952</v>
      </c>
      <c r="F180">
        <v>6</v>
      </c>
      <c r="G180">
        <v>26</v>
      </c>
      <c r="H180" s="41">
        <v>19.399999999999999</v>
      </c>
      <c r="I180" s="41">
        <v>12.8</v>
      </c>
      <c r="J180" s="41">
        <v>4.0999999999999996</v>
      </c>
      <c r="K180" s="1">
        <f t="shared" si="24"/>
        <v>16.100000000000001</v>
      </c>
      <c r="L180" s="68">
        <f t="shared" si="25"/>
        <v>178</v>
      </c>
      <c r="O180" s="61"/>
      <c r="P180" s="17"/>
      <c r="Q180" s="1">
        <f t="shared" si="14"/>
        <v>18.170000000000002</v>
      </c>
      <c r="R180" s="1">
        <f t="shared" si="16"/>
        <v>16.287500000000001</v>
      </c>
      <c r="S180" s="1">
        <f t="shared" si="12"/>
        <v>11.100000000000001</v>
      </c>
      <c r="T180" s="7">
        <f t="shared" si="13"/>
        <v>474.55</v>
      </c>
      <c r="U180" s="1">
        <f t="shared" si="17"/>
        <v>11.100000000000001</v>
      </c>
      <c r="V180" s="7">
        <f t="shared" si="18"/>
        <v>429</v>
      </c>
      <c r="W180" s="1">
        <f t="shared" si="26"/>
        <v>23.879759999999997</v>
      </c>
      <c r="X180" s="1">
        <f t="shared" si="27"/>
        <v>15.048</v>
      </c>
      <c r="Y180" s="1">
        <f t="shared" si="28"/>
        <v>19.46388</v>
      </c>
      <c r="Z180" s="7">
        <f t="shared" si="23"/>
        <v>611.81676000000016</v>
      </c>
      <c r="AA180">
        <v>30</v>
      </c>
    </row>
    <row r="181" spans="1:27">
      <c r="A181" s="42">
        <v>-71.38333333333334</v>
      </c>
      <c r="B181" s="42">
        <v>46.8</v>
      </c>
      <c r="C181" s="43">
        <v>74</v>
      </c>
      <c r="D181">
        <v>7010160</v>
      </c>
      <c r="E181">
        <v>1952</v>
      </c>
      <c r="F181">
        <v>6</v>
      </c>
      <c r="G181">
        <v>27</v>
      </c>
      <c r="H181" s="41">
        <v>23.9</v>
      </c>
      <c r="I181" s="41">
        <v>11.7</v>
      </c>
      <c r="J181" s="41">
        <v>0</v>
      </c>
      <c r="K181" s="1">
        <f t="shared" si="24"/>
        <v>17.799999999999997</v>
      </c>
      <c r="L181" s="68">
        <f t="shared" si="25"/>
        <v>179</v>
      </c>
      <c r="O181" s="61"/>
      <c r="P181" s="17"/>
      <c r="Q181" s="1">
        <f t="shared" si="14"/>
        <v>18.34</v>
      </c>
      <c r="R181" s="1">
        <f t="shared" si="16"/>
        <v>16.737500000000001</v>
      </c>
      <c r="S181" s="1">
        <f t="shared" si="12"/>
        <v>12.799999999999997</v>
      </c>
      <c r="T181" s="7">
        <f t="shared" si="13"/>
        <v>487.35</v>
      </c>
      <c r="U181" s="1">
        <f t="shared" si="17"/>
        <v>12.799999999999997</v>
      </c>
      <c r="V181" s="7">
        <f t="shared" si="18"/>
        <v>441.8</v>
      </c>
      <c r="W181" s="1">
        <f t="shared" si="26"/>
        <v>30.057360000000003</v>
      </c>
      <c r="X181" s="1">
        <f t="shared" si="27"/>
        <v>13.067999999999998</v>
      </c>
      <c r="Y181" s="1">
        <f t="shared" si="28"/>
        <v>21.56268</v>
      </c>
      <c r="Z181" s="7">
        <f t="shared" si="23"/>
        <v>633.37944000000016</v>
      </c>
      <c r="AA181">
        <v>46</v>
      </c>
    </row>
    <row r="182" spans="1:27">
      <c r="A182" s="42">
        <v>-71.38333333333334</v>
      </c>
      <c r="B182" s="42">
        <v>46.8</v>
      </c>
      <c r="C182" s="43">
        <v>74</v>
      </c>
      <c r="D182">
        <v>7010160</v>
      </c>
      <c r="E182">
        <v>1952</v>
      </c>
      <c r="F182">
        <v>6</v>
      </c>
      <c r="G182">
        <v>28</v>
      </c>
      <c r="H182" s="41">
        <v>25</v>
      </c>
      <c r="I182" s="41">
        <v>7.8</v>
      </c>
      <c r="J182" s="41">
        <v>0</v>
      </c>
      <c r="K182" s="1">
        <f t="shared" si="24"/>
        <v>16.399999999999999</v>
      </c>
      <c r="L182" s="68">
        <f t="shared" si="25"/>
        <v>180</v>
      </c>
      <c r="O182" s="61"/>
      <c r="P182" s="17"/>
      <c r="Q182" s="1">
        <f t="shared" si="14"/>
        <v>18.07</v>
      </c>
      <c r="R182" s="1">
        <f t="shared" si="16"/>
        <v>17.293749999999999</v>
      </c>
      <c r="S182" s="1">
        <f t="shared" si="12"/>
        <v>11.399999999999999</v>
      </c>
      <c r="T182" s="7">
        <f t="shared" si="13"/>
        <v>498.75</v>
      </c>
      <c r="U182" s="1">
        <f t="shared" si="17"/>
        <v>11.399999999999999</v>
      </c>
      <c r="V182" s="7">
        <f t="shared" si="18"/>
        <v>453.2</v>
      </c>
      <c r="W182" s="1">
        <f t="shared" si="26"/>
        <v>31.05</v>
      </c>
      <c r="X182" s="1">
        <f t="shared" si="27"/>
        <v>6.0479999999999992</v>
      </c>
      <c r="Y182" s="1">
        <f t="shared" si="28"/>
        <v>18.548999999999999</v>
      </c>
      <c r="Z182" s="7">
        <f t="shared" si="23"/>
        <v>651.92844000000014</v>
      </c>
      <c r="AA182">
        <v>53</v>
      </c>
    </row>
    <row r="183" spans="1:27">
      <c r="A183" s="42">
        <v>-71.38333333333334</v>
      </c>
      <c r="B183" s="42">
        <v>46.8</v>
      </c>
      <c r="C183" s="43">
        <v>74</v>
      </c>
      <c r="D183">
        <v>7010160</v>
      </c>
      <c r="E183">
        <v>1952</v>
      </c>
      <c r="F183">
        <v>6</v>
      </c>
      <c r="G183">
        <v>29</v>
      </c>
      <c r="H183" s="41">
        <v>25</v>
      </c>
      <c r="I183" s="41">
        <v>13.3</v>
      </c>
      <c r="J183" s="41">
        <v>0</v>
      </c>
      <c r="K183" s="1">
        <f t="shared" si="24"/>
        <v>19.149999999999999</v>
      </c>
      <c r="L183" s="68">
        <f t="shared" si="25"/>
        <v>181</v>
      </c>
      <c r="O183" s="61"/>
      <c r="P183" s="17"/>
      <c r="Q183" s="1">
        <f t="shared" si="14"/>
        <v>17.560000000000002</v>
      </c>
      <c r="R183" s="1">
        <f t="shared" si="16"/>
        <v>18.025000000000002</v>
      </c>
      <c r="S183" s="1">
        <f t="shared" si="12"/>
        <v>14.149999999999999</v>
      </c>
      <c r="T183" s="7">
        <f t="shared" si="13"/>
        <v>512.9</v>
      </c>
      <c r="U183" s="1">
        <f t="shared" si="17"/>
        <v>14.149999999999999</v>
      </c>
      <c r="V183" s="7">
        <f t="shared" si="18"/>
        <v>467.34999999999997</v>
      </c>
      <c r="W183" s="1">
        <f t="shared" si="26"/>
        <v>31.05</v>
      </c>
      <c r="X183" s="1">
        <f t="shared" si="27"/>
        <v>15.947999999999999</v>
      </c>
      <c r="Y183" s="1">
        <f t="shared" si="28"/>
        <v>23.498999999999999</v>
      </c>
      <c r="Z183" s="7">
        <f t="shared" si="23"/>
        <v>675.42744000000016</v>
      </c>
      <c r="AA183">
        <v>46</v>
      </c>
    </row>
    <row r="184" spans="1:27">
      <c r="A184" s="42">
        <v>-71.38333333333334</v>
      </c>
      <c r="B184" s="42">
        <v>46.8</v>
      </c>
      <c r="C184" s="43">
        <v>74</v>
      </c>
      <c r="D184">
        <v>7010160</v>
      </c>
      <c r="E184">
        <v>1952</v>
      </c>
      <c r="F184">
        <v>6</v>
      </c>
      <c r="G184">
        <v>30</v>
      </c>
      <c r="H184" s="41">
        <v>23.3</v>
      </c>
      <c r="I184" s="41">
        <v>9.4</v>
      </c>
      <c r="J184" s="41">
        <v>0</v>
      </c>
      <c r="K184" s="1">
        <f t="shared" si="24"/>
        <v>16.350000000000001</v>
      </c>
      <c r="L184" s="68">
        <f t="shared" si="25"/>
        <v>182</v>
      </c>
      <c r="O184" s="61"/>
      <c r="P184" s="17"/>
      <c r="Q184" s="1">
        <f t="shared" si="14"/>
        <v>17.160000000000004</v>
      </c>
      <c r="R184" s="1">
        <f t="shared" si="16"/>
        <v>17.95</v>
      </c>
      <c r="S184" s="1">
        <f t="shared" si="12"/>
        <v>11.350000000000001</v>
      </c>
      <c r="T184" s="7">
        <f t="shared" si="13"/>
        <v>524.25</v>
      </c>
      <c r="U184" s="1">
        <f t="shared" si="17"/>
        <v>11.350000000000001</v>
      </c>
      <c r="V184" s="7">
        <f t="shared" si="18"/>
        <v>478.7</v>
      </c>
      <c r="W184" s="1">
        <f t="shared" si="26"/>
        <v>29.430239999999998</v>
      </c>
      <c r="X184" s="1">
        <f t="shared" si="27"/>
        <v>8.9280000000000008</v>
      </c>
      <c r="Y184" s="1">
        <f t="shared" si="28"/>
        <v>19.179119999999998</v>
      </c>
      <c r="Z184" s="7">
        <f t="shared" si="23"/>
        <v>694.60656000000017</v>
      </c>
      <c r="AA184">
        <v>46</v>
      </c>
    </row>
    <row r="185" spans="1:27">
      <c r="A185" s="42">
        <v>-71.38333333333334</v>
      </c>
      <c r="B185" s="42">
        <v>46.8</v>
      </c>
      <c r="C185" s="43">
        <v>74</v>
      </c>
      <c r="D185">
        <v>7010160</v>
      </c>
      <c r="E185">
        <v>1952</v>
      </c>
      <c r="F185">
        <v>7</v>
      </c>
      <c r="G185">
        <v>1</v>
      </c>
      <c r="H185" s="41">
        <v>26.7</v>
      </c>
      <c r="I185" s="41">
        <v>8.9</v>
      </c>
      <c r="J185" s="41">
        <v>0</v>
      </c>
      <c r="K185" s="1">
        <f t="shared" si="24"/>
        <v>17.8</v>
      </c>
      <c r="L185" s="68">
        <f t="shared" si="25"/>
        <v>183</v>
      </c>
      <c r="O185" s="61"/>
      <c r="P185" s="17"/>
      <c r="Q185" s="1">
        <f t="shared" si="14"/>
        <v>17.5</v>
      </c>
      <c r="R185" s="1">
        <f t="shared" si="16"/>
        <v>17.956250000000001</v>
      </c>
      <c r="S185" s="1">
        <f t="shared" si="12"/>
        <v>12.8</v>
      </c>
      <c r="T185" s="7">
        <f t="shared" si="13"/>
        <v>537.04999999999995</v>
      </c>
      <c r="U185" s="1">
        <f t="shared" si="17"/>
        <v>12.8</v>
      </c>
      <c r="V185" s="7">
        <f t="shared" si="18"/>
        <v>491.5</v>
      </c>
      <c r="W185" s="1">
        <f t="shared" si="26"/>
        <v>32.184239999999996</v>
      </c>
      <c r="X185" s="1">
        <f t="shared" si="27"/>
        <v>8.0280000000000005</v>
      </c>
      <c r="Y185" s="1">
        <f t="shared" si="28"/>
        <v>20.106119999999997</v>
      </c>
      <c r="Z185" s="7">
        <f t="shared" si="23"/>
        <v>714.7126800000002</v>
      </c>
      <c r="AA185">
        <v>58</v>
      </c>
    </row>
    <row r="186" spans="1:27">
      <c r="A186" s="42">
        <v>-71.38333333333334</v>
      </c>
      <c r="B186" s="42">
        <v>46.8</v>
      </c>
      <c r="C186" s="43">
        <v>74</v>
      </c>
      <c r="D186">
        <v>7010160</v>
      </c>
      <c r="E186">
        <v>1952</v>
      </c>
      <c r="F186">
        <v>7</v>
      </c>
      <c r="G186">
        <v>2</v>
      </c>
      <c r="H186" s="41">
        <v>27.8</v>
      </c>
      <c r="I186" s="41">
        <v>11.7</v>
      </c>
      <c r="J186" s="41">
        <v>0</v>
      </c>
      <c r="K186" s="1">
        <f t="shared" si="24"/>
        <v>19.75</v>
      </c>
      <c r="L186" s="68">
        <f t="shared" si="25"/>
        <v>184</v>
      </c>
      <c r="O186" s="61"/>
      <c r="P186" s="17"/>
      <c r="Q186" s="1">
        <f t="shared" si="14"/>
        <v>17.89</v>
      </c>
      <c r="R186" s="1">
        <f t="shared" si="16"/>
        <v>17.712500000000002</v>
      </c>
      <c r="S186" s="1">
        <f t="shared" si="12"/>
        <v>14.75</v>
      </c>
      <c r="T186" s="7">
        <f t="shared" si="13"/>
        <v>551.79999999999995</v>
      </c>
      <c r="U186" s="1">
        <f t="shared" si="17"/>
        <v>14.75</v>
      </c>
      <c r="V186" s="7">
        <f t="shared" si="18"/>
        <v>506.25</v>
      </c>
      <c r="W186" s="1">
        <f t="shared" si="26"/>
        <v>32.659439999999996</v>
      </c>
      <c r="X186" s="1">
        <f t="shared" si="27"/>
        <v>13.067999999999998</v>
      </c>
      <c r="Y186" s="1">
        <f t="shared" si="28"/>
        <v>22.863719999999997</v>
      </c>
      <c r="Z186" s="7">
        <f t="shared" si="23"/>
        <v>737.57640000000015</v>
      </c>
      <c r="AA186">
        <v>56</v>
      </c>
    </row>
    <row r="187" spans="1:27">
      <c r="A187" s="42">
        <v>-71.38333333333334</v>
      </c>
      <c r="B187" s="42">
        <v>46.8</v>
      </c>
      <c r="C187" s="43">
        <v>74</v>
      </c>
      <c r="D187">
        <v>7010160</v>
      </c>
      <c r="E187">
        <v>1952</v>
      </c>
      <c r="F187">
        <v>7</v>
      </c>
      <c r="G187">
        <v>3</v>
      </c>
      <c r="H187" s="41">
        <v>31.1</v>
      </c>
      <c r="I187" s="41">
        <v>17.2</v>
      </c>
      <c r="J187" s="41">
        <v>11.4</v>
      </c>
      <c r="K187" s="1">
        <f t="shared" si="24"/>
        <v>24.15</v>
      </c>
      <c r="L187" s="68">
        <f t="shared" si="25"/>
        <v>185</v>
      </c>
      <c r="O187" s="61"/>
      <c r="P187" s="17"/>
      <c r="Q187" s="1">
        <f t="shared" si="14"/>
        <v>19.439999999999998</v>
      </c>
      <c r="R187" s="1">
        <f t="shared" si="16"/>
        <v>18.4375</v>
      </c>
      <c r="S187" s="1">
        <f t="shared" si="12"/>
        <v>19.149999999999999</v>
      </c>
      <c r="T187" s="7">
        <f t="shared" si="13"/>
        <v>570.94999999999993</v>
      </c>
      <c r="U187" s="1">
        <f t="shared" si="17"/>
        <v>19.149999999999999</v>
      </c>
      <c r="V187" s="7">
        <f t="shared" si="18"/>
        <v>525.4</v>
      </c>
      <c r="W187" s="1">
        <f t="shared" si="26"/>
        <v>32.865360000000003</v>
      </c>
      <c r="X187" s="1">
        <f t="shared" si="27"/>
        <v>22.967999999999996</v>
      </c>
      <c r="Y187" s="1">
        <f t="shared" si="28"/>
        <v>27.916679999999999</v>
      </c>
      <c r="Z187" s="7">
        <f t="shared" si="23"/>
        <v>765.49308000000019</v>
      </c>
      <c r="AA187">
        <v>58</v>
      </c>
    </row>
    <row r="188" spans="1:27">
      <c r="A188" s="42">
        <v>-71.38333333333334</v>
      </c>
      <c r="B188" s="42">
        <v>46.8</v>
      </c>
      <c r="C188" s="43">
        <v>74</v>
      </c>
      <c r="D188">
        <v>7010160</v>
      </c>
      <c r="E188">
        <v>1952</v>
      </c>
      <c r="F188">
        <v>7</v>
      </c>
      <c r="G188">
        <v>4</v>
      </c>
      <c r="H188" s="41">
        <v>27.8</v>
      </c>
      <c r="I188" s="41">
        <v>13.3</v>
      </c>
      <c r="J188" s="41">
        <v>0</v>
      </c>
      <c r="K188" s="1">
        <f t="shared" si="24"/>
        <v>20.55</v>
      </c>
      <c r="L188" s="68">
        <f t="shared" si="25"/>
        <v>186</v>
      </c>
      <c r="O188" s="61"/>
      <c r="P188" s="17"/>
      <c r="Q188" s="1">
        <f t="shared" si="14"/>
        <v>19.720000000000002</v>
      </c>
      <c r="R188" s="1">
        <f t="shared" si="16"/>
        <v>18.993750000000002</v>
      </c>
      <c r="S188" s="1">
        <f t="shared" si="12"/>
        <v>15.55</v>
      </c>
      <c r="T188" s="7">
        <f t="shared" si="13"/>
        <v>586.49999999999989</v>
      </c>
      <c r="U188" s="1">
        <f t="shared" si="17"/>
        <v>15.55</v>
      </c>
      <c r="V188" s="7">
        <f t="shared" si="18"/>
        <v>540.94999999999993</v>
      </c>
      <c r="W188" s="1">
        <f t="shared" si="26"/>
        <v>32.659439999999996</v>
      </c>
      <c r="X188" s="1">
        <f t="shared" si="27"/>
        <v>15.947999999999999</v>
      </c>
      <c r="Y188" s="1">
        <f t="shared" si="28"/>
        <v>24.303719999999998</v>
      </c>
      <c r="Z188" s="7">
        <f t="shared" si="23"/>
        <v>789.79680000000019</v>
      </c>
      <c r="AA188">
        <v>53</v>
      </c>
    </row>
    <row r="189" spans="1:27">
      <c r="A189" s="42">
        <v>-71.38333333333334</v>
      </c>
      <c r="B189" s="42">
        <v>46.8</v>
      </c>
      <c r="C189" s="43">
        <v>74</v>
      </c>
      <c r="D189">
        <v>7010160</v>
      </c>
      <c r="E189">
        <v>1952</v>
      </c>
      <c r="F189">
        <v>7</v>
      </c>
      <c r="G189">
        <v>5</v>
      </c>
      <c r="H189" s="41">
        <v>28.9</v>
      </c>
      <c r="I189" s="41">
        <v>15.6</v>
      </c>
      <c r="J189" s="41">
        <v>0</v>
      </c>
      <c r="K189" s="1">
        <f t="shared" si="24"/>
        <v>22.25</v>
      </c>
      <c r="L189" s="68">
        <f t="shared" si="25"/>
        <v>187</v>
      </c>
      <c r="O189" s="61"/>
      <c r="P189" s="17"/>
      <c r="Q189" s="1">
        <f t="shared" si="14"/>
        <v>20.900000000000002</v>
      </c>
      <c r="R189" s="1">
        <f t="shared" si="16"/>
        <v>19.55</v>
      </c>
      <c r="S189" s="1">
        <f t="shared" si="12"/>
        <v>17.25</v>
      </c>
      <c r="T189" s="7">
        <f t="shared" si="13"/>
        <v>603.74999999999989</v>
      </c>
      <c r="U189" s="1">
        <f t="shared" si="17"/>
        <v>17.25</v>
      </c>
      <c r="V189" s="7">
        <f t="shared" si="18"/>
        <v>558.19999999999993</v>
      </c>
      <c r="W189" s="1">
        <f t="shared" si="26"/>
        <v>32.931359999999998</v>
      </c>
      <c r="X189" s="1">
        <f t="shared" si="27"/>
        <v>20.088000000000001</v>
      </c>
      <c r="Y189" s="1">
        <f t="shared" si="28"/>
        <v>26.509679999999999</v>
      </c>
      <c r="Z189" s="7">
        <f t="shared" si="23"/>
        <v>816.30648000000019</v>
      </c>
      <c r="AA189">
        <v>53</v>
      </c>
    </row>
    <row r="190" spans="1:27">
      <c r="A190" s="42">
        <v>-71.38333333333334</v>
      </c>
      <c r="B190" s="42">
        <v>46.8</v>
      </c>
      <c r="C190" s="43">
        <v>74</v>
      </c>
      <c r="D190">
        <v>7010160</v>
      </c>
      <c r="E190">
        <v>1952</v>
      </c>
      <c r="F190">
        <v>7</v>
      </c>
      <c r="G190">
        <v>6</v>
      </c>
      <c r="H190" s="41">
        <v>30</v>
      </c>
      <c r="I190" s="41">
        <v>12.8</v>
      </c>
      <c r="J190" s="41">
        <v>0</v>
      </c>
      <c r="K190" s="1">
        <f t="shared" si="24"/>
        <v>21.4</v>
      </c>
      <c r="L190" s="68">
        <f t="shared" si="25"/>
        <v>188</v>
      </c>
      <c r="O190" s="61"/>
      <c r="P190" s="17"/>
      <c r="Q190" s="1">
        <f t="shared" si="14"/>
        <v>21.62</v>
      </c>
      <c r="R190" s="1">
        <f t="shared" si="16"/>
        <v>20.175000000000001</v>
      </c>
      <c r="S190" s="1">
        <f t="shared" si="12"/>
        <v>16.399999999999999</v>
      </c>
      <c r="T190" s="7">
        <f t="shared" si="13"/>
        <v>620.14999999999986</v>
      </c>
      <c r="U190" s="1">
        <f t="shared" si="17"/>
        <v>16.399999999999999</v>
      </c>
      <c r="V190" s="7">
        <f t="shared" si="18"/>
        <v>574.59999999999991</v>
      </c>
      <c r="W190" s="1">
        <f t="shared" si="26"/>
        <v>32.999999999999993</v>
      </c>
      <c r="X190" s="1">
        <f t="shared" si="27"/>
        <v>15.048</v>
      </c>
      <c r="Y190" s="1">
        <f t="shared" si="28"/>
        <v>24.023999999999997</v>
      </c>
      <c r="Z190" s="7">
        <f t="shared" si="23"/>
        <v>840.33048000000019</v>
      </c>
      <c r="AA190">
        <v>61</v>
      </c>
    </row>
    <row r="191" spans="1:27">
      <c r="A191" s="42">
        <v>-71.38333333333334</v>
      </c>
      <c r="B191" s="42">
        <v>46.8</v>
      </c>
      <c r="C191" s="43">
        <v>74</v>
      </c>
      <c r="D191">
        <v>7010160</v>
      </c>
      <c r="E191">
        <v>1952</v>
      </c>
      <c r="F191">
        <v>7</v>
      </c>
      <c r="G191">
        <v>7</v>
      </c>
      <c r="H191" s="41">
        <v>32.200000000000003</v>
      </c>
      <c r="I191" s="41">
        <v>16.7</v>
      </c>
      <c r="J191" s="41">
        <v>0</v>
      </c>
      <c r="K191" s="1">
        <f t="shared" si="24"/>
        <v>24.450000000000003</v>
      </c>
      <c r="L191" s="68">
        <f t="shared" si="25"/>
        <v>189</v>
      </c>
      <c r="O191" s="61"/>
      <c r="P191" s="17"/>
      <c r="Q191" s="1">
        <f t="shared" si="14"/>
        <v>22.559999999999995</v>
      </c>
      <c r="R191" s="1">
        <f t="shared" si="16"/>
        <v>20.837500000000002</v>
      </c>
      <c r="S191" s="1">
        <f t="shared" si="12"/>
        <v>19.450000000000003</v>
      </c>
      <c r="T191" s="7">
        <f t="shared" si="13"/>
        <v>639.59999999999991</v>
      </c>
      <c r="U191" s="1">
        <f t="shared" si="17"/>
        <v>19.450000000000003</v>
      </c>
      <c r="V191" s="7">
        <f t="shared" si="18"/>
        <v>594.04999999999995</v>
      </c>
      <c r="W191" s="1">
        <f t="shared" si="26"/>
        <v>32.527439999999999</v>
      </c>
      <c r="X191" s="1">
        <f t="shared" si="27"/>
        <v>22.067999999999998</v>
      </c>
      <c r="Y191" s="1">
        <f t="shared" si="28"/>
        <v>27.297719999999998</v>
      </c>
      <c r="Z191" s="7">
        <f t="shared" si="23"/>
        <v>867.62820000000022</v>
      </c>
      <c r="AA191">
        <v>61</v>
      </c>
    </row>
    <row r="192" spans="1:27">
      <c r="A192" s="42">
        <v>-71.38333333333334</v>
      </c>
      <c r="B192" s="42">
        <v>46.8</v>
      </c>
      <c r="C192" s="43">
        <v>74</v>
      </c>
      <c r="D192">
        <v>7010160</v>
      </c>
      <c r="E192">
        <v>1952</v>
      </c>
      <c r="F192">
        <v>7</v>
      </c>
      <c r="G192">
        <v>8</v>
      </c>
      <c r="H192" s="47">
        <v>33.299999999999997</v>
      </c>
      <c r="I192" s="41">
        <v>16.7</v>
      </c>
      <c r="J192" s="41">
        <v>0</v>
      </c>
      <c r="K192" s="1">
        <f t="shared" si="24"/>
        <v>25</v>
      </c>
      <c r="L192" s="68">
        <f t="shared" si="25"/>
        <v>190</v>
      </c>
      <c r="O192" s="61"/>
      <c r="P192" s="17"/>
      <c r="Q192" s="1">
        <f t="shared" si="14"/>
        <v>22.73</v>
      </c>
      <c r="R192" s="1">
        <f t="shared" si="16"/>
        <v>21.918750000000003</v>
      </c>
      <c r="S192" s="1">
        <f t="shared" si="12"/>
        <v>20</v>
      </c>
      <c r="T192" s="7">
        <f t="shared" si="13"/>
        <v>659.59999999999991</v>
      </c>
      <c r="U192" s="1">
        <f t="shared" si="17"/>
        <v>20</v>
      </c>
      <c r="V192" s="7">
        <f t="shared" si="18"/>
        <v>614.04999999999995</v>
      </c>
      <c r="W192" s="1">
        <f t="shared" si="26"/>
        <v>31.986240000000009</v>
      </c>
      <c r="X192" s="1">
        <f t="shared" si="27"/>
        <v>22.067999999999998</v>
      </c>
      <c r="Y192" s="1">
        <f t="shared" si="28"/>
        <v>27.027120000000004</v>
      </c>
      <c r="Z192" s="7">
        <f t="shared" si="23"/>
        <v>894.65532000000019</v>
      </c>
      <c r="AA192">
        <v>66</v>
      </c>
    </row>
    <row r="193" spans="1:27">
      <c r="A193" s="42">
        <v>-71.38333333333334</v>
      </c>
      <c r="B193" s="42">
        <v>46.8</v>
      </c>
      <c r="C193" s="43">
        <v>74</v>
      </c>
      <c r="D193">
        <v>7010160</v>
      </c>
      <c r="E193">
        <v>1952</v>
      </c>
      <c r="F193">
        <v>7</v>
      </c>
      <c r="G193">
        <v>9</v>
      </c>
      <c r="H193" s="47">
        <v>30.6</v>
      </c>
      <c r="I193" s="41">
        <v>20</v>
      </c>
      <c r="J193" s="41">
        <v>0</v>
      </c>
      <c r="K193" s="1">
        <f t="shared" si="24"/>
        <v>25.3</v>
      </c>
      <c r="L193" s="68">
        <f t="shared" si="25"/>
        <v>191</v>
      </c>
      <c r="O193" s="61"/>
      <c r="P193" s="17"/>
      <c r="Q193" s="1">
        <f t="shared" si="14"/>
        <v>23.68</v>
      </c>
      <c r="R193" s="1">
        <f t="shared" si="16"/>
        <v>22.856250000000003</v>
      </c>
      <c r="S193" s="1">
        <f t="shared" ref="S193:S256" si="29">K193-5</f>
        <v>20.3</v>
      </c>
      <c r="T193" s="7">
        <f t="shared" ref="T193:T256" si="30">T192+S193</f>
        <v>679.89999999999986</v>
      </c>
      <c r="U193" s="1">
        <f t="shared" si="17"/>
        <v>20.3</v>
      </c>
      <c r="V193" s="7">
        <f t="shared" si="18"/>
        <v>634.34999999999991</v>
      </c>
      <c r="W193" s="1">
        <f t="shared" si="26"/>
        <v>32.951760000000007</v>
      </c>
      <c r="X193" s="1">
        <f t="shared" si="27"/>
        <v>28.007999999999999</v>
      </c>
      <c r="Y193" s="1">
        <f t="shared" si="28"/>
        <v>30.479880000000001</v>
      </c>
      <c r="Z193" s="7">
        <f t="shared" si="23"/>
        <v>925.13520000000017</v>
      </c>
      <c r="AA193">
        <v>51</v>
      </c>
    </row>
    <row r="194" spans="1:27">
      <c r="A194" s="42">
        <v>-71.38333333333334</v>
      </c>
      <c r="B194" s="42">
        <v>46.8</v>
      </c>
      <c r="C194" s="43">
        <v>74</v>
      </c>
      <c r="D194">
        <v>7010160</v>
      </c>
      <c r="E194">
        <v>1952</v>
      </c>
      <c r="F194">
        <v>7</v>
      </c>
      <c r="G194">
        <v>10</v>
      </c>
      <c r="H194" s="41">
        <v>27.8</v>
      </c>
      <c r="I194" s="41">
        <v>15</v>
      </c>
      <c r="J194" s="41">
        <v>0</v>
      </c>
      <c r="K194" s="1">
        <f t="shared" si="24"/>
        <v>21.4</v>
      </c>
      <c r="L194" s="68">
        <f t="shared" si="25"/>
        <v>192</v>
      </c>
      <c r="O194" s="61"/>
      <c r="P194" s="17"/>
      <c r="Q194" s="1">
        <f t="shared" si="14"/>
        <v>23.509999999999998</v>
      </c>
      <c r="R194" s="1">
        <f t="shared" si="16"/>
        <v>23.0625</v>
      </c>
      <c r="S194" s="1">
        <f t="shared" si="29"/>
        <v>16.399999999999999</v>
      </c>
      <c r="T194" s="7">
        <f t="shared" si="30"/>
        <v>696.29999999999984</v>
      </c>
      <c r="U194" s="1">
        <f t="shared" si="17"/>
        <v>16.399999999999999</v>
      </c>
      <c r="V194" s="7">
        <f t="shared" si="18"/>
        <v>650.74999999999989</v>
      </c>
      <c r="W194" s="1">
        <f t="shared" si="26"/>
        <v>32.659439999999996</v>
      </c>
      <c r="X194" s="1">
        <f t="shared" si="27"/>
        <v>19.007999999999999</v>
      </c>
      <c r="Y194" s="1">
        <f t="shared" si="28"/>
        <v>25.83372</v>
      </c>
      <c r="Z194" s="7">
        <f t="shared" si="23"/>
        <v>950.96892000000014</v>
      </c>
      <c r="AA194">
        <v>51</v>
      </c>
    </row>
    <row r="195" spans="1:27">
      <c r="A195" s="42">
        <v>-71.38333333333334</v>
      </c>
      <c r="B195" s="42">
        <v>46.8</v>
      </c>
      <c r="C195" s="43">
        <v>74</v>
      </c>
      <c r="D195">
        <v>7010160</v>
      </c>
      <c r="E195">
        <v>1952</v>
      </c>
      <c r="F195">
        <v>7</v>
      </c>
      <c r="G195">
        <v>11</v>
      </c>
      <c r="H195" s="41">
        <v>25.6</v>
      </c>
      <c r="I195" s="41">
        <v>15.6</v>
      </c>
      <c r="J195" s="41">
        <v>9.6999999999999993</v>
      </c>
      <c r="K195" s="1">
        <f t="shared" si="24"/>
        <v>20.6</v>
      </c>
      <c r="L195" s="68">
        <f t="shared" si="25"/>
        <v>193</v>
      </c>
      <c r="O195" s="61"/>
      <c r="P195" s="17"/>
      <c r="Q195" s="1">
        <f t="shared" si="14"/>
        <v>23.35</v>
      </c>
      <c r="R195" s="1">
        <f t="shared" si="16"/>
        <v>22.618750000000006</v>
      </c>
      <c r="S195" s="1">
        <f t="shared" si="29"/>
        <v>15.600000000000001</v>
      </c>
      <c r="T195" s="7">
        <f t="shared" si="30"/>
        <v>711.89999999999986</v>
      </c>
      <c r="U195" s="1">
        <f t="shared" si="17"/>
        <v>15.600000000000001</v>
      </c>
      <c r="V195" s="7">
        <f t="shared" si="18"/>
        <v>666.34999999999991</v>
      </c>
      <c r="W195" s="1">
        <f t="shared" si="26"/>
        <v>31.505760000000002</v>
      </c>
      <c r="X195" s="1">
        <f t="shared" si="27"/>
        <v>20.088000000000001</v>
      </c>
      <c r="Y195" s="1">
        <f t="shared" si="28"/>
        <v>25.796880000000002</v>
      </c>
      <c r="Z195" s="7">
        <f t="shared" si="23"/>
        <v>976.76580000000013</v>
      </c>
      <c r="AA195">
        <v>43</v>
      </c>
    </row>
    <row r="196" spans="1:27">
      <c r="A196" s="42">
        <v>-71.38333333333334</v>
      </c>
      <c r="B196" s="42">
        <v>46.8</v>
      </c>
      <c r="C196" s="43">
        <v>74</v>
      </c>
      <c r="D196">
        <v>7010160</v>
      </c>
      <c r="E196">
        <v>1952</v>
      </c>
      <c r="F196">
        <v>7</v>
      </c>
      <c r="G196">
        <v>12</v>
      </c>
      <c r="H196" s="41">
        <v>28.3</v>
      </c>
      <c r="I196" s="41">
        <v>13.3</v>
      </c>
      <c r="J196" s="41">
        <v>0</v>
      </c>
      <c r="K196" s="1">
        <f t="shared" si="24"/>
        <v>20.8</v>
      </c>
      <c r="L196" s="68">
        <f t="shared" si="25"/>
        <v>194</v>
      </c>
      <c r="O196" s="61"/>
      <c r="P196" s="17"/>
      <c r="Q196" s="1">
        <f t="shared" si="14"/>
        <v>22.62</v>
      </c>
      <c r="R196" s="1">
        <f t="shared" si="16"/>
        <v>22.650000000000002</v>
      </c>
      <c r="S196" s="1">
        <f t="shared" si="29"/>
        <v>15.8</v>
      </c>
      <c r="T196" s="7">
        <f t="shared" si="30"/>
        <v>727.69999999999982</v>
      </c>
      <c r="U196" s="1">
        <f t="shared" si="17"/>
        <v>15.8</v>
      </c>
      <c r="V196" s="7">
        <f t="shared" si="18"/>
        <v>682.14999999999986</v>
      </c>
      <c r="W196" s="1">
        <f t="shared" si="26"/>
        <v>32.808239999999998</v>
      </c>
      <c r="X196" s="1">
        <f t="shared" si="27"/>
        <v>15.947999999999999</v>
      </c>
      <c r="Y196" s="1">
        <f t="shared" si="28"/>
        <v>24.378119999999999</v>
      </c>
      <c r="Z196" s="7">
        <f t="shared" si="23"/>
        <v>1001.1439200000001</v>
      </c>
      <c r="AA196">
        <v>56</v>
      </c>
    </row>
    <row r="197" spans="1:27">
      <c r="A197" s="42">
        <v>-71.38333333333334</v>
      </c>
      <c r="B197" s="42">
        <v>46.8</v>
      </c>
      <c r="C197" s="43">
        <v>74</v>
      </c>
      <c r="D197">
        <v>7010160</v>
      </c>
      <c r="E197">
        <v>1952</v>
      </c>
      <c r="F197">
        <v>7</v>
      </c>
      <c r="G197">
        <v>13</v>
      </c>
      <c r="H197" s="41">
        <v>28.9</v>
      </c>
      <c r="I197" s="41">
        <v>14.4</v>
      </c>
      <c r="J197" s="41">
        <v>0</v>
      </c>
      <c r="K197" s="1">
        <f t="shared" si="24"/>
        <v>21.65</v>
      </c>
      <c r="L197" s="68">
        <f t="shared" si="25"/>
        <v>195</v>
      </c>
      <c r="O197" s="61"/>
      <c r="P197" s="17"/>
      <c r="Q197" s="1">
        <f t="shared" si="14"/>
        <v>21.950000000000003</v>
      </c>
      <c r="R197" s="1">
        <f t="shared" si="16"/>
        <v>22.574999999999999</v>
      </c>
      <c r="S197" s="1">
        <f t="shared" si="29"/>
        <v>16.649999999999999</v>
      </c>
      <c r="T197" s="7">
        <f t="shared" si="30"/>
        <v>744.3499999999998</v>
      </c>
      <c r="U197" s="1">
        <f t="shared" si="17"/>
        <v>16.649999999999999</v>
      </c>
      <c r="V197" s="7">
        <f t="shared" si="18"/>
        <v>698.79999999999984</v>
      </c>
      <c r="W197" s="1">
        <f t="shared" si="26"/>
        <v>32.931359999999998</v>
      </c>
      <c r="X197" s="1">
        <f t="shared" si="27"/>
        <v>17.928000000000001</v>
      </c>
      <c r="Y197" s="1">
        <f t="shared" si="28"/>
        <v>25.429679999999998</v>
      </c>
      <c r="Z197" s="7">
        <f t="shared" si="23"/>
        <v>1026.5736000000002</v>
      </c>
      <c r="AA197">
        <v>56</v>
      </c>
    </row>
    <row r="198" spans="1:27">
      <c r="A198" s="42">
        <v>-71.38333333333334</v>
      </c>
      <c r="B198" s="42">
        <v>46.8</v>
      </c>
      <c r="C198" s="43">
        <v>74</v>
      </c>
      <c r="D198">
        <v>7010160</v>
      </c>
      <c r="E198">
        <v>1952</v>
      </c>
      <c r="F198">
        <v>7</v>
      </c>
      <c r="G198">
        <v>14</v>
      </c>
      <c r="H198" s="47">
        <v>33.299999999999997</v>
      </c>
      <c r="I198" s="41">
        <v>17.8</v>
      </c>
      <c r="J198" s="41">
        <v>0</v>
      </c>
      <c r="K198" s="1">
        <f t="shared" si="24"/>
        <v>25.549999999999997</v>
      </c>
      <c r="L198" s="68">
        <f t="shared" si="25"/>
        <v>196</v>
      </c>
      <c r="O198" s="61"/>
      <c r="P198" s="17"/>
      <c r="Q198" s="1">
        <f t="shared" si="14"/>
        <v>22</v>
      </c>
      <c r="R198" s="1">
        <f t="shared" si="16"/>
        <v>23.09375</v>
      </c>
      <c r="S198" s="1">
        <f t="shared" si="29"/>
        <v>20.549999999999997</v>
      </c>
      <c r="T198" s="7">
        <f t="shared" si="30"/>
        <v>764.89999999999975</v>
      </c>
      <c r="U198" s="1">
        <f t="shared" si="17"/>
        <v>20.549999999999997</v>
      </c>
      <c r="V198" s="7">
        <f t="shared" si="18"/>
        <v>719.3499999999998</v>
      </c>
      <c r="W198" s="1">
        <f t="shared" si="26"/>
        <v>31.986240000000009</v>
      </c>
      <c r="X198" s="1">
        <f t="shared" si="27"/>
        <v>24.047999999999998</v>
      </c>
      <c r="Y198" s="1">
        <f t="shared" si="28"/>
        <v>28.017120000000006</v>
      </c>
      <c r="Z198" s="7">
        <f t="shared" si="23"/>
        <v>1054.5907200000001</v>
      </c>
      <c r="AA198">
        <v>64</v>
      </c>
    </row>
    <row r="199" spans="1:27">
      <c r="A199" s="42">
        <v>-71.38333333333334</v>
      </c>
      <c r="B199" s="42">
        <v>46.8</v>
      </c>
      <c r="C199" s="43">
        <v>74</v>
      </c>
      <c r="D199">
        <v>7010160</v>
      </c>
      <c r="E199">
        <v>1952</v>
      </c>
      <c r="F199">
        <v>7</v>
      </c>
      <c r="G199">
        <v>15</v>
      </c>
      <c r="H199" s="47">
        <v>33.9</v>
      </c>
      <c r="I199" s="41">
        <v>20</v>
      </c>
      <c r="J199" s="41">
        <v>22.6</v>
      </c>
      <c r="K199" s="1">
        <f t="shared" si="24"/>
        <v>26.95</v>
      </c>
      <c r="L199" s="68">
        <f t="shared" si="25"/>
        <v>197</v>
      </c>
      <c r="O199" s="61"/>
      <c r="P199" s="17"/>
      <c r="Q199" s="1">
        <f t="shared" si="14"/>
        <v>23.11</v>
      </c>
      <c r="R199" s="1">
        <f t="shared" si="16"/>
        <v>23.40625</v>
      </c>
      <c r="S199" s="1">
        <f t="shared" si="29"/>
        <v>21.95</v>
      </c>
      <c r="T199" s="7">
        <f t="shared" si="30"/>
        <v>786.8499999999998</v>
      </c>
      <c r="U199" s="1">
        <f t="shared" si="17"/>
        <v>21.95</v>
      </c>
      <c r="V199" s="7">
        <f t="shared" si="18"/>
        <v>741.29999999999984</v>
      </c>
      <c r="W199" s="1">
        <f t="shared" si="26"/>
        <v>31.605360000000005</v>
      </c>
      <c r="X199" s="1">
        <f t="shared" si="27"/>
        <v>28.007999999999999</v>
      </c>
      <c r="Y199" s="1">
        <f t="shared" si="28"/>
        <v>29.80668</v>
      </c>
      <c r="Z199" s="7">
        <f t="shared" si="23"/>
        <v>1084.3974000000001</v>
      </c>
      <c r="AA199">
        <v>61</v>
      </c>
    </row>
    <row r="200" spans="1:27">
      <c r="A200" s="42">
        <v>-71.38333333333334</v>
      </c>
      <c r="B200" s="42">
        <v>46.8</v>
      </c>
      <c r="C200" s="43">
        <v>74</v>
      </c>
      <c r="D200">
        <v>7010160</v>
      </c>
      <c r="E200">
        <v>1952</v>
      </c>
      <c r="F200">
        <v>7</v>
      </c>
      <c r="G200">
        <v>16</v>
      </c>
      <c r="H200" s="41">
        <v>27.2</v>
      </c>
      <c r="I200" s="41">
        <v>18.899999999999999</v>
      </c>
      <c r="J200" s="41">
        <v>0</v>
      </c>
      <c r="K200" s="1">
        <f t="shared" si="24"/>
        <v>23.049999999999997</v>
      </c>
      <c r="L200" s="68">
        <f t="shared" si="25"/>
        <v>198</v>
      </c>
      <c r="O200" s="61"/>
      <c r="P200" s="17"/>
      <c r="Q200" s="1">
        <f t="shared" ref="Q200:Q263" si="31">AVERAGE(H196:I200)</f>
        <v>23.6</v>
      </c>
      <c r="R200" s="1">
        <f t="shared" si="16"/>
        <v>23.162499999999998</v>
      </c>
      <c r="S200" s="1">
        <f t="shared" si="29"/>
        <v>18.049999999999997</v>
      </c>
      <c r="T200" s="7">
        <f t="shared" si="30"/>
        <v>804.89999999999975</v>
      </c>
      <c r="U200" s="1">
        <f t="shared" si="17"/>
        <v>18.049999999999997</v>
      </c>
      <c r="V200" s="7">
        <f t="shared" si="18"/>
        <v>759.3499999999998</v>
      </c>
      <c r="W200" s="1">
        <f t="shared" si="26"/>
        <v>32.425439999999995</v>
      </c>
      <c r="X200" s="1">
        <f t="shared" si="27"/>
        <v>26.027999999999995</v>
      </c>
      <c r="Y200" s="1">
        <f t="shared" si="28"/>
        <v>29.226719999999993</v>
      </c>
      <c r="Z200" s="7">
        <f t="shared" si="23"/>
        <v>1113.6241199999999</v>
      </c>
      <c r="AA200">
        <v>43</v>
      </c>
    </row>
    <row r="201" spans="1:27">
      <c r="A201" s="42">
        <v>-71.38333333333334</v>
      </c>
      <c r="B201" s="42">
        <v>46.8</v>
      </c>
      <c r="C201" s="43">
        <v>74</v>
      </c>
      <c r="D201">
        <v>7010160</v>
      </c>
      <c r="E201">
        <v>1952</v>
      </c>
      <c r="F201">
        <v>7</v>
      </c>
      <c r="G201">
        <v>17</v>
      </c>
      <c r="H201" s="41">
        <v>28.3</v>
      </c>
      <c r="I201" s="41">
        <v>13.3</v>
      </c>
      <c r="J201" s="41">
        <v>0</v>
      </c>
      <c r="K201" s="1">
        <f t="shared" si="24"/>
        <v>20.8</v>
      </c>
      <c r="L201" s="68">
        <f t="shared" si="25"/>
        <v>199</v>
      </c>
      <c r="O201" s="61"/>
      <c r="P201" s="17"/>
      <c r="Q201" s="1">
        <f t="shared" si="31"/>
        <v>23.6</v>
      </c>
      <c r="R201" s="1">
        <f t="shared" si="16"/>
        <v>22.599999999999998</v>
      </c>
      <c r="S201" s="1">
        <f t="shared" si="29"/>
        <v>15.8</v>
      </c>
      <c r="T201" s="7">
        <f t="shared" si="30"/>
        <v>820.6999999999997</v>
      </c>
      <c r="U201" s="1">
        <f t="shared" si="17"/>
        <v>15.8</v>
      </c>
      <c r="V201" s="7">
        <f t="shared" si="18"/>
        <v>775.14999999999975</v>
      </c>
      <c r="W201" s="1">
        <f t="shared" si="26"/>
        <v>32.808239999999998</v>
      </c>
      <c r="X201" s="1">
        <f t="shared" si="27"/>
        <v>15.947999999999999</v>
      </c>
      <c r="Y201" s="1">
        <f t="shared" si="28"/>
        <v>24.378119999999999</v>
      </c>
      <c r="Z201" s="7">
        <f t="shared" si="23"/>
        <v>1138.00224</v>
      </c>
      <c r="AA201">
        <v>53</v>
      </c>
    </row>
    <row r="202" spans="1:27">
      <c r="A202" s="42">
        <v>-71.38333333333334</v>
      </c>
      <c r="B202" s="42">
        <v>46.8</v>
      </c>
      <c r="C202" s="43">
        <v>74</v>
      </c>
      <c r="D202">
        <v>7010160</v>
      </c>
      <c r="E202">
        <v>1952</v>
      </c>
      <c r="F202">
        <v>7</v>
      </c>
      <c r="G202">
        <v>18</v>
      </c>
      <c r="H202" s="47">
        <v>31.1</v>
      </c>
      <c r="I202" s="41">
        <v>18.899999999999999</v>
      </c>
      <c r="J202" s="41">
        <v>0</v>
      </c>
      <c r="K202" s="1">
        <f t="shared" si="24"/>
        <v>25</v>
      </c>
      <c r="L202" s="68">
        <f t="shared" si="25"/>
        <v>200</v>
      </c>
      <c r="O202" s="61"/>
      <c r="P202" s="17"/>
      <c r="Q202" s="1">
        <f t="shared" si="31"/>
        <v>24.270000000000003</v>
      </c>
      <c r="R202" s="1">
        <f t="shared" si="16"/>
        <v>23.05</v>
      </c>
      <c r="S202" s="1">
        <f t="shared" si="29"/>
        <v>20</v>
      </c>
      <c r="T202" s="7">
        <f t="shared" si="30"/>
        <v>840.6999999999997</v>
      </c>
      <c r="U202" s="1">
        <f t="shared" si="17"/>
        <v>20</v>
      </c>
      <c r="V202" s="7">
        <f t="shared" si="18"/>
        <v>795.14999999999975</v>
      </c>
      <c r="W202" s="1">
        <f t="shared" si="26"/>
        <v>32.865360000000003</v>
      </c>
      <c r="X202" s="1">
        <f t="shared" si="27"/>
        <v>26.027999999999995</v>
      </c>
      <c r="Y202" s="1">
        <f t="shared" si="28"/>
        <v>29.446680000000001</v>
      </c>
      <c r="Z202" s="7">
        <f t="shared" si="23"/>
        <v>1167.44892</v>
      </c>
      <c r="AA202">
        <v>53</v>
      </c>
    </row>
    <row r="203" spans="1:27">
      <c r="A203" s="42">
        <v>-71.38333333333334</v>
      </c>
      <c r="B203" s="42">
        <v>46.8</v>
      </c>
      <c r="C203" s="43">
        <v>74</v>
      </c>
      <c r="D203">
        <v>7010160</v>
      </c>
      <c r="E203">
        <v>1952</v>
      </c>
      <c r="F203">
        <v>7</v>
      </c>
      <c r="G203">
        <v>19</v>
      </c>
      <c r="H203" s="41">
        <v>28.9</v>
      </c>
      <c r="I203" s="41">
        <v>18.899999999999999</v>
      </c>
      <c r="J203" s="41">
        <v>8.1</v>
      </c>
      <c r="K203" s="1">
        <f t="shared" si="24"/>
        <v>23.9</v>
      </c>
      <c r="L203" s="68">
        <f t="shared" si="25"/>
        <v>201</v>
      </c>
      <c r="O203" s="61"/>
      <c r="P203" s="17"/>
      <c r="Q203" s="1">
        <f t="shared" si="31"/>
        <v>23.940000000000005</v>
      </c>
      <c r="R203" s="1">
        <f t="shared" ref="R203:R266" si="32">AVERAGE(H196:I203)</f>
        <v>23.462499999999999</v>
      </c>
      <c r="S203" s="1">
        <f t="shared" si="29"/>
        <v>18.899999999999999</v>
      </c>
      <c r="T203" s="7">
        <f t="shared" si="30"/>
        <v>859.59999999999968</v>
      </c>
      <c r="U203" s="1">
        <f t="shared" ref="U203:U266" si="33">K203-5</f>
        <v>18.899999999999999</v>
      </c>
      <c r="V203" s="7">
        <f t="shared" ref="V203:V266" si="34">V202+U203</f>
        <v>814.04999999999973</v>
      </c>
      <c r="W203" s="1">
        <f t="shared" si="26"/>
        <v>32.931359999999998</v>
      </c>
      <c r="X203" s="1">
        <f t="shared" si="27"/>
        <v>26.027999999999995</v>
      </c>
      <c r="Y203" s="1">
        <f t="shared" si="28"/>
        <v>29.479679999999995</v>
      </c>
      <c r="Z203" s="7">
        <f t="shared" si="23"/>
        <v>1196.9286</v>
      </c>
      <c r="AA203">
        <v>48</v>
      </c>
    </row>
    <row r="204" spans="1:27">
      <c r="A204" s="42">
        <v>-71.38333333333334</v>
      </c>
      <c r="B204" s="42">
        <v>46.8</v>
      </c>
      <c r="C204" s="43">
        <v>74</v>
      </c>
      <c r="D204">
        <v>7010160</v>
      </c>
      <c r="E204">
        <v>1952</v>
      </c>
      <c r="F204">
        <v>7</v>
      </c>
      <c r="G204">
        <v>20</v>
      </c>
      <c r="H204" s="41">
        <v>28.3</v>
      </c>
      <c r="I204" s="41">
        <v>12.8</v>
      </c>
      <c r="J204" s="41">
        <v>0</v>
      </c>
      <c r="K204" s="1">
        <f t="shared" si="24"/>
        <v>20.55</v>
      </c>
      <c r="L204" s="68">
        <f t="shared" si="25"/>
        <v>202</v>
      </c>
      <c r="O204" s="61"/>
      <c r="P204" s="17"/>
      <c r="Q204" s="1">
        <f t="shared" si="31"/>
        <v>22.660000000000004</v>
      </c>
      <c r="R204" s="1">
        <f t="shared" si="32"/>
        <v>23.431249999999999</v>
      </c>
      <c r="S204" s="1">
        <f t="shared" si="29"/>
        <v>15.55</v>
      </c>
      <c r="T204" s="7">
        <f t="shared" si="30"/>
        <v>875.14999999999964</v>
      </c>
      <c r="U204" s="1">
        <f t="shared" si="33"/>
        <v>15.55</v>
      </c>
      <c r="V204" s="7">
        <f t="shared" si="34"/>
        <v>829.59999999999968</v>
      </c>
      <c r="W204" s="1">
        <f t="shared" si="26"/>
        <v>32.808239999999998</v>
      </c>
      <c r="X204" s="1">
        <f t="shared" si="27"/>
        <v>15.048</v>
      </c>
      <c r="Y204" s="1">
        <f t="shared" si="28"/>
        <v>23.92812</v>
      </c>
      <c r="Z204" s="7">
        <f t="shared" si="23"/>
        <v>1220.85672</v>
      </c>
      <c r="AA204">
        <v>56</v>
      </c>
    </row>
    <row r="205" spans="1:27">
      <c r="A205" s="42">
        <v>-71.38333333333334</v>
      </c>
      <c r="B205" s="42">
        <v>46.8</v>
      </c>
      <c r="C205" s="43">
        <v>74</v>
      </c>
      <c r="D205">
        <v>7010160</v>
      </c>
      <c r="E205">
        <v>1952</v>
      </c>
      <c r="F205">
        <v>7</v>
      </c>
      <c r="G205">
        <v>21</v>
      </c>
      <c r="H205" s="41">
        <v>26.1</v>
      </c>
      <c r="I205" s="41">
        <v>13.3</v>
      </c>
      <c r="J205" s="41">
        <v>0</v>
      </c>
      <c r="K205" s="1">
        <f t="shared" si="24"/>
        <v>19.700000000000003</v>
      </c>
      <c r="L205" s="68">
        <f t="shared" si="25"/>
        <v>203</v>
      </c>
      <c r="O205" s="61"/>
      <c r="P205" s="17"/>
      <c r="Q205" s="1">
        <f t="shared" si="31"/>
        <v>21.990000000000002</v>
      </c>
      <c r="R205" s="1">
        <f t="shared" si="32"/>
        <v>23.187500000000004</v>
      </c>
      <c r="S205" s="1">
        <f t="shared" si="29"/>
        <v>14.700000000000003</v>
      </c>
      <c r="T205" s="7">
        <f t="shared" si="30"/>
        <v>889.84999999999968</v>
      </c>
      <c r="U205" s="1">
        <f t="shared" si="33"/>
        <v>14.700000000000003</v>
      </c>
      <c r="V205" s="7">
        <f t="shared" si="34"/>
        <v>844.29999999999973</v>
      </c>
      <c r="W205" s="1">
        <f t="shared" si="26"/>
        <v>31.839360000000003</v>
      </c>
      <c r="X205" s="1">
        <f t="shared" si="27"/>
        <v>15.947999999999999</v>
      </c>
      <c r="Y205" s="1">
        <f t="shared" si="28"/>
        <v>23.89368</v>
      </c>
      <c r="Z205" s="7">
        <f t="shared" si="23"/>
        <v>1244.7503999999999</v>
      </c>
      <c r="AA205">
        <v>48</v>
      </c>
    </row>
    <row r="206" spans="1:27">
      <c r="A206" s="42">
        <v>-71.38333333333334</v>
      </c>
      <c r="B206" s="42">
        <v>46.8</v>
      </c>
      <c r="C206" s="43">
        <v>74</v>
      </c>
      <c r="D206">
        <v>7010160</v>
      </c>
      <c r="E206">
        <v>1952</v>
      </c>
      <c r="F206">
        <v>7</v>
      </c>
      <c r="G206">
        <v>22</v>
      </c>
      <c r="H206" s="47">
        <v>31.1</v>
      </c>
      <c r="I206" s="41">
        <v>17.2</v>
      </c>
      <c r="J206" s="41">
        <v>0</v>
      </c>
      <c r="K206" s="1">
        <f t="shared" si="24"/>
        <v>24.15</v>
      </c>
      <c r="L206" s="68">
        <f t="shared" si="25"/>
        <v>204</v>
      </c>
      <c r="O206" s="61"/>
      <c r="P206" s="17"/>
      <c r="Q206" s="1">
        <f t="shared" si="31"/>
        <v>22.66</v>
      </c>
      <c r="R206" s="1">
        <f t="shared" si="32"/>
        <v>23.012500000000006</v>
      </c>
      <c r="S206" s="1">
        <f t="shared" si="29"/>
        <v>19.149999999999999</v>
      </c>
      <c r="T206" s="7">
        <f t="shared" si="30"/>
        <v>908.99999999999966</v>
      </c>
      <c r="U206" s="1">
        <f t="shared" si="33"/>
        <v>19.149999999999999</v>
      </c>
      <c r="V206" s="7">
        <f t="shared" si="34"/>
        <v>863.4499999999997</v>
      </c>
      <c r="W206" s="1">
        <f t="shared" si="26"/>
        <v>32.865360000000003</v>
      </c>
      <c r="X206" s="1">
        <f t="shared" si="27"/>
        <v>22.967999999999996</v>
      </c>
      <c r="Y206" s="1">
        <f t="shared" si="28"/>
        <v>27.916679999999999</v>
      </c>
      <c r="Z206" s="7">
        <f t="shared" si="23"/>
        <v>1272.6670799999999</v>
      </c>
      <c r="AA206">
        <v>56</v>
      </c>
    </row>
    <row r="207" spans="1:27">
      <c r="A207" s="42">
        <v>-71.38333333333334</v>
      </c>
      <c r="B207" s="42">
        <v>46.8</v>
      </c>
      <c r="C207" s="43">
        <v>74</v>
      </c>
      <c r="D207">
        <v>7010160</v>
      </c>
      <c r="E207">
        <v>1952</v>
      </c>
      <c r="F207">
        <v>7</v>
      </c>
      <c r="G207">
        <v>23</v>
      </c>
      <c r="H207" s="47">
        <v>33.299999999999997</v>
      </c>
      <c r="I207" s="41">
        <v>18.899999999999999</v>
      </c>
      <c r="J207" s="41">
        <v>4.0999999999999996</v>
      </c>
      <c r="K207" s="1">
        <f t="shared" si="24"/>
        <v>26.099999999999998</v>
      </c>
      <c r="L207" s="68">
        <f t="shared" si="25"/>
        <v>205</v>
      </c>
      <c r="O207" s="61"/>
      <c r="P207" s="17"/>
      <c r="Q207" s="1">
        <f t="shared" si="31"/>
        <v>22.88</v>
      </c>
      <c r="R207" s="1">
        <f t="shared" si="32"/>
        <v>22.90625</v>
      </c>
      <c r="S207" s="1">
        <f t="shared" si="29"/>
        <v>21.099999999999998</v>
      </c>
      <c r="T207" s="7">
        <f t="shared" si="30"/>
        <v>930.09999999999968</v>
      </c>
      <c r="U207" s="1">
        <f t="shared" si="33"/>
        <v>21.099999999999998</v>
      </c>
      <c r="V207" s="7">
        <f t="shared" si="34"/>
        <v>884.54999999999973</v>
      </c>
      <c r="W207" s="1">
        <f t="shared" si="26"/>
        <v>31.986240000000009</v>
      </c>
      <c r="X207" s="1">
        <f t="shared" si="27"/>
        <v>26.027999999999995</v>
      </c>
      <c r="Y207" s="1">
        <f t="shared" si="28"/>
        <v>29.00712</v>
      </c>
      <c r="Z207" s="7">
        <f t="shared" si="23"/>
        <v>1301.6741999999999</v>
      </c>
      <c r="AA207">
        <v>61</v>
      </c>
    </row>
    <row r="208" spans="1:27">
      <c r="A208" s="42">
        <v>-71.38333333333334</v>
      </c>
      <c r="B208" s="42">
        <v>46.8</v>
      </c>
      <c r="C208" s="43">
        <v>74</v>
      </c>
      <c r="D208">
        <v>7010160</v>
      </c>
      <c r="E208">
        <v>1952</v>
      </c>
      <c r="F208">
        <v>7</v>
      </c>
      <c r="G208">
        <v>24</v>
      </c>
      <c r="H208" s="41">
        <v>22.2</v>
      </c>
      <c r="I208" s="41">
        <v>17.2</v>
      </c>
      <c r="J208" s="41">
        <v>0</v>
      </c>
      <c r="K208" s="1">
        <f t="shared" si="24"/>
        <v>19.7</v>
      </c>
      <c r="L208" s="68">
        <f t="shared" si="25"/>
        <v>206</v>
      </c>
      <c r="O208" s="61"/>
      <c r="P208" s="17"/>
      <c r="Q208" s="1">
        <f t="shared" si="31"/>
        <v>22.039999999999996</v>
      </c>
      <c r="R208" s="1">
        <f t="shared" si="32"/>
        <v>22.487500000000001</v>
      </c>
      <c r="S208" s="1">
        <f t="shared" si="29"/>
        <v>14.7</v>
      </c>
      <c r="T208" s="7">
        <f t="shared" si="30"/>
        <v>944.79999999999973</v>
      </c>
      <c r="U208" s="1">
        <f t="shared" si="33"/>
        <v>14.7</v>
      </c>
      <c r="V208" s="7">
        <f t="shared" si="34"/>
        <v>899.24999999999977</v>
      </c>
      <c r="W208" s="1">
        <f t="shared" si="26"/>
        <v>28.123439999999999</v>
      </c>
      <c r="X208" s="1">
        <f t="shared" si="27"/>
        <v>22.967999999999996</v>
      </c>
      <c r="Y208" s="1">
        <f t="shared" si="28"/>
        <v>25.545719999999996</v>
      </c>
      <c r="Z208" s="7">
        <f t="shared" si="23"/>
        <v>1327.21992</v>
      </c>
      <c r="AA208">
        <v>30</v>
      </c>
    </row>
    <row r="209" spans="1:27">
      <c r="A209" s="42">
        <v>-71.38333333333334</v>
      </c>
      <c r="B209" s="42">
        <v>46.8</v>
      </c>
      <c r="C209" s="43">
        <v>74</v>
      </c>
      <c r="D209">
        <v>7010160</v>
      </c>
      <c r="E209">
        <v>1952</v>
      </c>
      <c r="F209">
        <v>7</v>
      </c>
      <c r="G209">
        <v>25</v>
      </c>
      <c r="H209" s="41">
        <v>28.3</v>
      </c>
      <c r="I209" s="41">
        <v>6.1</v>
      </c>
      <c r="J209" s="41">
        <v>0</v>
      </c>
      <c r="K209" s="1">
        <f t="shared" si="24"/>
        <v>17.2</v>
      </c>
      <c r="L209" s="68">
        <f t="shared" si="25"/>
        <v>207</v>
      </c>
      <c r="O209" s="61"/>
      <c r="P209" s="17"/>
      <c r="Q209" s="1">
        <f t="shared" si="31"/>
        <v>21.369999999999997</v>
      </c>
      <c r="R209" s="1">
        <f t="shared" si="32"/>
        <v>22.037499999999998</v>
      </c>
      <c r="S209" s="1">
        <f t="shared" si="29"/>
        <v>12.2</v>
      </c>
      <c r="T209" s="7">
        <f t="shared" si="30"/>
        <v>956.99999999999977</v>
      </c>
      <c r="U209" s="1">
        <f t="shared" si="33"/>
        <v>12.2</v>
      </c>
      <c r="V209" s="7">
        <f t="shared" si="34"/>
        <v>911.44999999999982</v>
      </c>
      <c r="W209" s="1">
        <f t="shared" si="26"/>
        <v>32.808239999999998</v>
      </c>
      <c r="X209" s="1">
        <f t="shared" si="27"/>
        <v>2.9879999999999987</v>
      </c>
      <c r="Y209" s="1">
        <f t="shared" si="28"/>
        <v>17.898119999999999</v>
      </c>
      <c r="Z209" s="7">
        <f t="shared" si="23"/>
        <v>1345.1180400000001</v>
      </c>
      <c r="AA209">
        <v>64</v>
      </c>
    </row>
    <row r="210" spans="1:27">
      <c r="A210" s="42">
        <v>-71.38333333333334</v>
      </c>
      <c r="B210" s="42">
        <v>46.8</v>
      </c>
      <c r="C210" s="43">
        <v>74</v>
      </c>
      <c r="D210">
        <v>7010160</v>
      </c>
      <c r="E210">
        <v>1952</v>
      </c>
      <c r="F210">
        <v>7</v>
      </c>
      <c r="G210">
        <v>26</v>
      </c>
      <c r="H210" s="41">
        <v>22.8</v>
      </c>
      <c r="I210" s="41">
        <v>15.6</v>
      </c>
      <c r="J210" s="41">
        <v>5.3</v>
      </c>
      <c r="K210" s="1">
        <f t="shared" si="24"/>
        <v>19.2</v>
      </c>
      <c r="L210" s="68">
        <f t="shared" si="25"/>
        <v>208</v>
      </c>
      <c r="O210" s="61"/>
      <c r="P210" s="17"/>
      <c r="Q210" s="1">
        <f t="shared" si="31"/>
        <v>21.270000000000003</v>
      </c>
      <c r="R210" s="1">
        <f t="shared" si="32"/>
        <v>21.312500000000004</v>
      </c>
      <c r="S210" s="1">
        <f t="shared" si="29"/>
        <v>14.2</v>
      </c>
      <c r="T210" s="7">
        <f t="shared" si="30"/>
        <v>971.19999999999982</v>
      </c>
      <c r="U210" s="1">
        <f t="shared" si="33"/>
        <v>14.2</v>
      </c>
      <c r="V210" s="7">
        <f t="shared" si="34"/>
        <v>925.64999999999986</v>
      </c>
      <c r="W210" s="1">
        <f t="shared" si="26"/>
        <v>28.861439999999998</v>
      </c>
      <c r="X210" s="1">
        <f t="shared" si="27"/>
        <v>20.088000000000001</v>
      </c>
      <c r="Y210" s="1">
        <f t="shared" si="28"/>
        <v>24.474719999999998</v>
      </c>
      <c r="Z210" s="7">
        <f t="shared" si="23"/>
        <v>1369.59276</v>
      </c>
      <c r="AA210">
        <v>33</v>
      </c>
    </row>
    <row r="211" spans="1:27">
      <c r="A211" s="42">
        <v>-71.38333333333334</v>
      </c>
      <c r="B211" s="42">
        <v>46.8</v>
      </c>
      <c r="C211" s="43">
        <v>74</v>
      </c>
      <c r="D211">
        <v>7010160</v>
      </c>
      <c r="E211">
        <v>1952</v>
      </c>
      <c r="F211">
        <v>7</v>
      </c>
      <c r="G211">
        <v>27</v>
      </c>
      <c r="H211" s="41">
        <v>27.8</v>
      </c>
      <c r="I211" s="41">
        <v>17.2</v>
      </c>
      <c r="J211" s="41">
        <v>0</v>
      </c>
      <c r="K211" s="1">
        <f t="shared" si="24"/>
        <v>22.5</v>
      </c>
      <c r="L211" s="68">
        <f t="shared" si="25"/>
        <v>209</v>
      </c>
      <c r="O211" s="61"/>
      <c r="P211" s="17"/>
      <c r="Q211" s="1">
        <f t="shared" si="31"/>
        <v>20.939999999999998</v>
      </c>
      <c r="R211" s="1">
        <f t="shared" si="32"/>
        <v>21.137499999999999</v>
      </c>
      <c r="S211" s="1">
        <f t="shared" si="29"/>
        <v>17.5</v>
      </c>
      <c r="T211" s="7">
        <f t="shared" si="30"/>
        <v>988.69999999999982</v>
      </c>
      <c r="U211" s="1">
        <f t="shared" si="33"/>
        <v>17.5</v>
      </c>
      <c r="V211" s="7">
        <f t="shared" si="34"/>
        <v>943.14999999999986</v>
      </c>
      <c r="W211" s="1">
        <f t="shared" si="26"/>
        <v>32.659439999999996</v>
      </c>
      <c r="X211" s="1">
        <f t="shared" si="27"/>
        <v>22.967999999999996</v>
      </c>
      <c r="Y211" s="1">
        <f t="shared" si="28"/>
        <v>27.813719999999996</v>
      </c>
      <c r="Z211" s="7">
        <f t="shared" si="23"/>
        <v>1397.4064800000001</v>
      </c>
      <c r="AA211">
        <v>46</v>
      </c>
    </row>
    <row r="212" spans="1:27">
      <c r="A212" s="42">
        <v>-71.38333333333334</v>
      </c>
      <c r="B212" s="42">
        <v>46.8</v>
      </c>
      <c r="C212" s="43">
        <v>74</v>
      </c>
      <c r="D212">
        <v>7010160</v>
      </c>
      <c r="E212">
        <v>1952</v>
      </c>
      <c r="F212">
        <v>7</v>
      </c>
      <c r="G212">
        <v>28</v>
      </c>
      <c r="H212" s="41">
        <v>28.3</v>
      </c>
      <c r="I212" s="41">
        <v>15.6</v>
      </c>
      <c r="J212" s="41">
        <v>7.4</v>
      </c>
      <c r="K212" s="1">
        <f t="shared" si="24"/>
        <v>21.95</v>
      </c>
      <c r="L212" s="68">
        <f t="shared" si="25"/>
        <v>210</v>
      </c>
      <c r="O212" s="61"/>
      <c r="P212" s="17"/>
      <c r="Q212" s="1">
        <f t="shared" si="31"/>
        <v>20.11</v>
      </c>
      <c r="R212" s="1">
        <f t="shared" si="32"/>
        <v>21.3125</v>
      </c>
      <c r="S212" s="1">
        <f t="shared" si="29"/>
        <v>16.95</v>
      </c>
      <c r="T212" s="7">
        <f t="shared" si="30"/>
        <v>1005.6499999999999</v>
      </c>
      <c r="U212" s="1">
        <f t="shared" si="33"/>
        <v>16.95</v>
      </c>
      <c r="V212" s="7">
        <f t="shared" si="34"/>
        <v>960.09999999999991</v>
      </c>
      <c r="W212" s="1">
        <f t="shared" si="26"/>
        <v>32.808239999999998</v>
      </c>
      <c r="X212" s="1">
        <f t="shared" si="27"/>
        <v>20.088000000000001</v>
      </c>
      <c r="Y212" s="1">
        <f t="shared" si="28"/>
        <v>26.448119999999999</v>
      </c>
      <c r="Z212" s="7">
        <f t="shared" si="23"/>
        <v>1423.8546000000001</v>
      </c>
      <c r="AA212">
        <v>51</v>
      </c>
    </row>
    <row r="213" spans="1:27">
      <c r="A213" s="42">
        <v>-71.38333333333334</v>
      </c>
      <c r="B213" s="42">
        <v>46.8</v>
      </c>
      <c r="C213" s="43">
        <v>74</v>
      </c>
      <c r="D213">
        <v>7010160</v>
      </c>
      <c r="E213">
        <v>1952</v>
      </c>
      <c r="F213">
        <v>7</v>
      </c>
      <c r="G213">
        <v>29</v>
      </c>
      <c r="H213" s="41">
        <v>21.1</v>
      </c>
      <c r="I213" s="41">
        <v>12.2</v>
      </c>
      <c r="J213" s="41">
        <v>4.0999999999999996</v>
      </c>
      <c r="K213" s="1">
        <f t="shared" si="24"/>
        <v>16.649999999999999</v>
      </c>
      <c r="L213" s="68">
        <f t="shared" si="25"/>
        <v>211</v>
      </c>
      <c r="O213" s="61"/>
      <c r="P213" s="17"/>
      <c r="Q213" s="1">
        <f t="shared" si="31"/>
        <v>19.499999999999996</v>
      </c>
      <c r="R213" s="1">
        <f t="shared" si="32"/>
        <v>20.931250000000006</v>
      </c>
      <c r="S213" s="1">
        <f t="shared" si="29"/>
        <v>11.649999999999999</v>
      </c>
      <c r="T213" s="7">
        <f t="shared" si="30"/>
        <v>1017.2999999999998</v>
      </c>
      <c r="U213" s="1">
        <f t="shared" si="33"/>
        <v>11.649999999999999</v>
      </c>
      <c r="V213" s="7">
        <f t="shared" si="34"/>
        <v>971.74999999999989</v>
      </c>
      <c r="W213" s="1">
        <f t="shared" si="26"/>
        <v>26.613360000000004</v>
      </c>
      <c r="X213" s="1">
        <f t="shared" si="27"/>
        <v>13.967999999999998</v>
      </c>
      <c r="Y213" s="1">
        <f t="shared" si="28"/>
        <v>20.290680000000002</v>
      </c>
      <c r="Z213" s="7">
        <f t="shared" si="23"/>
        <v>1444.1452800000002</v>
      </c>
      <c r="AA213">
        <v>33</v>
      </c>
    </row>
    <row r="214" spans="1:27">
      <c r="A214" s="42">
        <v>-71.38333333333334</v>
      </c>
      <c r="B214" s="42">
        <v>46.8</v>
      </c>
      <c r="C214" s="43">
        <v>74</v>
      </c>
      <c r="D214">
        <v>7010160</v>
      </c>
      <c r="E214">
        <v>1952</v>
      </c>
      <c r="F214">
        <v>7</v>
      </c>
      <c r="G214">
        <v>30</v>
      </c>
      <c r="H214" s="41">
        <v>23.9</v>
      </c>
      <c r="I214" s="41">
        <v>5.6</v>
      </c>
      <c r="J214" s="41">
        <v>1</v>
      </c>
      <c r="K214" s="1">
        <f t="shared" si="24"/>
        <v>14.75</v>
      </c>
      <c r="L214" s="68">
        <f t="shared" si="25"/>
        <v>212</v>
      </c>
      <c r="O214" s="61"/>
      <c r="P214" s="17"/>
      <c r="Q214" s="1">
        <f t="shared" si="31"/>
        <v>19.009999999999998</v>
      </c>
      <c r="R214" s="1">
        <f t="shared" si="32"/>
        <v>19.756249999999998</v>
      </c>
      <c r="S214" s="1">
        <f t="shared" si="29"/>
        <v>9.75</v>
      </c>
      <c r="T214" s="7">
        <f t="shared" si="30"/>
        <v>1027.0499999999997</v>
      </c>
      <c r="U214" s="1">
        <f t="shared" si="33"/>
        <v>9.75</v>
      </c>
      <c r="V214" s="7">
        <f t="shared" si="34"/>
        <v>981.49999999999989</v>
      </c>
      <c r="W214" s="1">
        <f t="shared" si="26"/>
        <v>30.057360000000003</v>
      </c>
      <c r="X214" s="1">
        <f t="shared" si="27"/>
        <v>2.0879999999999987</v>
      </c>
      <c r="Y214" s="1">
        <f t="shared" si="28"/>
        <v>16.072680000000002</v>
      </c>
      <c r="Z214" s="7">
        <f t="shared" si="23"/>
        <v>1460.2179600000002</v>
      </c>
      <c r="AA214">
        <v>51</v>
      </c>
    </row>
    <row r="215" spans="1:27">
      <c r="A215" s="42">
        <v>-71.38333333333334</v>
      </c>
      <c r="B215" s="42">
        <v>46.8</v>
      </c>
      <c r="C215" s="43">
        <v>74</v>
      </c>
      <c r="D215">
        <v>7010160</v>
      </c>
      <c r="E215">
        <v>1952</v>
      </c>
      <c r="F215">
        <v>7</v>
      </c>
      <c r="G215">
        <v>31</v>
      </c>
      <c r="H215" s="41">
        <v>23.9</v>
      </c>
      <c r="I215" s="41">
        <v>13.9</v>
      </c>
      <c r="J215" s="41">
        <v>0</v>
      </c>
      <c r="K215" s="1">
        <f t="shared" si="24"/>
        <v>18.899999999999999</v>
      </c>
      <c r="L215" s="68">
        <f t="shared" si="25"/>
        <v>213</v>
      </c>
      <c r="O215" s="61"/>
      <c r="P215" s="17"/>
      <c r="Q215" s="1">
        <f t="shared" si="31"/>
        <v>18.95</v>
      </c>
      <c r="R215" s="1">
        <f t="shared" si="32"/>
        <v>18.856249999999996</v>
      </c>
      <c r="S215" s="1">
        <f t="shared" si="29"/>
        <v>13.899999999999999</v>
      </c>
      <c r="T215" s="7">
        <f t="shared" si="30"/>
        <v>1040.9499999999998</v>
      </c>
      <c r="U215" s="1">
        <f t="shared" si="33"/>
        <v>13.899999999999999</v>
      </c>
      <c r="V215" s="7">
        <f t="shared" si="34"/>
        <v>995.39999999999986</v>
      </c>
      <c r="W215" s="1">
        <f t="shared" si="26"/>
        <v>30.057360000000003</v>
      </c>
      <c r="X215" s="1">
        <f t="shared" si="27"/>
        <v>17.028000000000002</v>
      </c>
      <c r="Y215" s="1">
        <f t="shared" si="28"/>
        <v>23.542680000000004</v>
      </c>
      <c r="Z215" s="7">
        <f t="shared" si="23"/>
        <v>1483.7606400000002</v>
      </c>
      <c r="AA215">
        <v>38</v>
      </c>
    </row>
    <row r="216" spans="1:27">
      <c r="A216" s="42">
        <v>-71.38333333333334</v>
      </c>
      <c r="B216" s="42">
        <v>46.8</v>
      </c>
      <c r="C216" s="43">
        <v>74</v>
      </c>
      <c r="D216">
        <v>7010160</v>
      </c>
      <c r="E216">
        <v>1952</v>
      </c>
      <c r="F216">
        <v>8</v>
      </c>
      <c r="G216">
        <v>1</v>
      </c>
      <c r="H216" s="41">
        <v>23.9</v>
      </c>
      <c r="I216" s="41">
        <v>8.9</v>
      </c>
      <c r="J216" s="41">
        <v>0</v>
      </c>
      <c r="K216" s="1">
        <f t="shared" si="24"/>
        <v>16.399999999999999</v>
      </c>
      <c r="L216" s="68">
        <f t="shared" si="25"/>
        <v>214</v>
      </c>
      <c r="O216" s="61"/>
      <c r="P216" s="17"/>
      <c r="Q216" s="1">
        <f t="shared" si="31"/>
        <v>17.73</v>
      </c>
      <c r="R216" s="1">
        <f t="shared" si="32"/>
        <v>18.443749999999994</v>
      </c>
      <c r="S216" s="1">
        <f t="shared" si="29"/>
        <v>11.399999999999999</v>
      </c>
      <c r="T216" s="7">
        <f t="shared" si="30"/>
        <v>1052.3499999999999</v>
      </c>
      <c r="U216" s="1">
        <f t="shared" si="33"/>
        <v>11.399999999999999</v>
      </c>
      <c r="V216" s="7">
        <f t="shared" si="34"/>
        <v>1006.7999999999998</v>
      </c>
      <c r="W216" s="1">
        <f t="shared" si="26"/>
        <v>30.057360000000003</v>
      </c>
      <c r="X216" s="1">
        <f t="shared" si="27"/>
        <v>8.0280000000000005</v>
      </c>
      <c r="Y216" s="1">
        <f t="shared" si="28"/>
        <v>19.042680000000001</v>
      </c>
      <c r="Z216" s="7">
        <f t="shared" si="23"/>
        <v>1502.8033200000002</v>
      </c>
      <c r="AA216">
        <v>46</v>
      </c>
    </row>
    <row r="217" spans="1:27">
      <c r="A217" s="42">
        <v>-71.38333333333334</v>
      </c>
      <c r="B217" s="42">
        <v>46.8</v>
      </c>
      <c r="C217" s="43">
        <v>74</v>
      </c>
      <c r="D217">
        <v>7010160</v>
      </c>
      <c r="E217">
        <v>1952</v>
      </c>
      <c r="F217">
        <v>8</v>
      </c>
      <c r="G217">
        <v>2</v>
      </c>
      <c r="H217" s="41">
        <v>26.7</v>
      </c>
      <c r="I217" s="41">
        <v>8.9</v>
      </c>
      <c r="J217" s="41">
        <v>1</v>
      </c>
      <c r="K217" s="1">
        <f t="shared" si="24"/>
        <v>17.8</v>
      </c>
      <c r="L217" s="68">
        <f t="shared" si="25"/>
        <v>215</v>
      </c>
      <c r="O217" s="61"/>
      <c r="P217" s="17"/>
      <c r="Q217" s="1">
        <f t="shared" si="31"/>
        <v>16.899999999999999</v>
      </c>
      <c r="R217" s="1">
        <f t="shared" si="32"/>
        <v>18.518749999999997</v>
      </c>
      <c r="S217" s="1">
        <f t="shared" si="29"/>
        <v>12.8</v>
      </c>
      <c r="T217" s="7">
        <f t="shared" si="30"/>
        <v>1065.1499999999999</v>
      </c>
      <c r="U217" s="1">
        <f t="shared" si="33"/>
        <v>12.8</v>
      </c>
      <c r="V217" s="7">
        <f t="shared" si="34"/>
        <v>1019.5999999999998</v>
      </c>
      <c r="W217" s="1">
        <f t="shared" si="26"/>
        <v>32.184239999999996</v>
      </c>
      <c r="X217" s="1">
        <f t="shared" si="27"/>
        <v>8.0280000000000005</v>
      </c>
      <c r="Y217" s="1">
        <f t="shared" si="28"/>
        <v>20.106119999999997</v>
      </c>
      <c r="Z217" s="7">
        <f t="shared" si="23"/>
        <v>1522.9094400000001</v>
      </c>
      <c r="AA217">
        <v>53</v>
      </c>
    </row>
    <row r="218" spans="1:27">
      <c r="A218" s="42">
        <v>-71.38333333333334</v>
      </c>
      <c r="B218" s="42">
        <v>46.8</v>
      </c>
      <c r="C218" s="43">
        <v>74</v>
      </c>
      <c r="D218">
        <v>7010160</v>
      </c>
      <c r="E218">
        <v>1952</v>
      </c>
      <c r="F218">
        <v>8</v>
      </c>
      <c r="G218">
        <v>3</v>
      </c>
      <c r="H218" s="41">
        <v>22.2</v>
      </c>
      <c r="I218" s="41">
        <v>12.2</v>
      </c>
      <c r="J218" s="41">
        <v>0</v>
      </c>
      <c r="K218" s="1">
        <f t="shared" si="24"/>
        <v>17.2</v>
      </c>
      <c r="L218" s="68">
        <f t="shared" si="25"/>
        <v>216</v>
      </c>
      <c r="O218" s="61"/>
      <c r="P218" s="17"/>
      <c r="Q218" s="1">
        <f t="shared" si="31"/>
        <v>17.009999999999998</v>
      </c>
      <c r="R218" s="1">
        <f t="shared" si="32"/>
        <v>18.268749999999997</v>
      </c>
      <c r="S218" s="1">
        <f t="shared" si="29"/>
        <v>12.2</v>
      </c>
      <c r="T218" s="7">
        <f t="shared" si="30"/>
        <v>1077.3499999999999</v>
      </c>
      <c r="U218" s="1">
        <f t="shared" si="33"/>
        <v>12.2</v>
      </c>
      <c r="V218" s="7">
        <f t="shared" si="34"/>
        <v>1031.7999999999997</v>
      </c>
      <c r="W218" s="1">
        <f t="shared" si="26"/>
        <v>28.123439999999999</v>
      </c>
      <c r="X218" s="1">
        <f t="shared" si="27"/>
        <v>13.967999999999998</v>
      </c>
      <c r="Y218" s="1">
        <f t="shared" si="28"/>
        <v>21.045719999999999</v>
      </c>
      <c r="Z218" s="7">
        <f t="shared" ref="Z218:Z281" si="35">(Z217+Y218)</f>
        <v>1543.9551600000002</v>
      </c>
      <c r="AA218">
        <v>36</v>
      </c>
    </row>
    <row r="219" spans="1:27">
      <c r="A219" s="42">
        <v>-71.38333333333334</v>
      </c>
      <c r="B219" s="42">
        <v>46.8</v>
      </c>
      <c r="C219" s="43">
        <v>74</v>
      </c>
      <c r="D219">
        <v>7010160</v>
      </c>
      <c r="E219">
        <v>1952</v>
      </c>
      <c r="F219">
        <v>8</v>
      </c>
      <c r="G219">
        <v>4</v>
      </c>
      <c r="H219" s="41">
        <v>21.7</v>
      </c>
      <c r="I219" s="41">
        <v>9.4</v>
      </c>
      <c r="J219" s="41">
        <v>19.600000000000001</v>
      </c>
      <c r="K219" s="1">
        <f t="shared" si="24"/>
        <v>15.55</v>
      </c>
      <c r="L219" s="68">
        <f t="shared" si="25"/>
        <v>217</v>
      </c>
      <c r="O219" s="61"/>
      <c r="P219" s="17"/>
      <c r="Q219" s="1">
        <f t="shared" si="31"/>
        <v>17.169999999999998</v>
      </c>
      <c r="R219" s="1">
        <f t="shared" si="32"/>
        <v>17.399999999999999</v>
      </c>
      <c r="S219" s="1">
        <f t="shared" si="29"/>
        <v>10.55</v>
      </c>
      <c r="T219" s="7">
        <f t="shared" si="30"/>
        <v>1087.8999999999999</v>
      </c>
      <c r="U219" s="1">
        <f t="shared" si="33"/>
        <v>10.55</v>
      </c>
      <c r="V219" s="7">
        <f t="shared" si="34"/>
        <v>1042.3499999999997</v>
      </c>
      <c r="W219" s="1">
        <f t="shared" si="26"/>
        <v>27.462240000000001</v>
      </c>
      <c r="X219" s="1">
        <f t="shared" si="27"/>
        <v>8.9280000000000008</v>
      </c>
      <c r="Y219" s="1">
        <f t="shared" si="28"/>
        <v>18.195120000000003</v>
      </c>
      <c r="Z219" s="7">
        <f t="shared" si="35"/>
        <v>1562.1502800000003</v>
      </c>
      <c r="AA219">
        <v>38</v>
      </c>
    </row>
    <row r="220" spans="1:27">
      <c r="A220" s="42">
        <v>-71.38333333333334</v>
      </c>
      <c r="B220" s="42">
        <v>46.8</v>
      </c>
      <c r="C220" s="43">
        <v>74</v>
      </c>
      <c r="D220">
        <v>7010160</v>
      </c>
      <c r="E220">
        <v>1952</v>
      </c>
      <c r="F220">
        <v>8</v>
      </c>
      <c r="G220">
        <v>5</v>
      </c>
      <c r="H220" s="41">
        <v>27.2</v>
      </c>
      <c r="I220" s="41">
        <v>15</v>
      </c>
      <c r="J220" s="41">
        <v>0</v>
      </c>
      <c r="K220" s="1">
        <f t="shared" si="24"/>
        <v>21.1</v>
      </c>
      <c r="L220" s="68">
        <f t="shared" si="25"/>
        <v>218</v>
      </c>
      <c r="O220" s="61"/>
      <c r="P220" s="17"/>
      <c r="Q220" s="1">
        <f t="shared" si="31"/>
        <v>17.61</v>
      </c>
      <c r="R220" s="1">
        <f t="shared" si="32"/>
        <v>17.293749999999999</v>
      </c>
      <c r="S220" s="1">
        <f t="shared" si="29"/>
        <v>16.100000000000001</v>
      </c>
      <c r="T220" s="7">
        <f t="shared" si="30"/>
        <v>1103.9999999999998</v>
      </c>
      <c r="U220" s="1">
        <f t="shared" si="33"/>
        <v>16.100000000000001</v>
      </c>
      <c r="V220" s="7">
        <f t="shared" si="34"/>
        <v>1058.4499999999996</v>
      </c>
      <c r="W220" s="1">
        <f t="shared" si="26"/>
        <v>32.425439999999995</v>
      </c>
      <c r="X220" s="1">
        <f t="shared" si="27"/>
        <v>19.007999999999999</v>
      </c>
      <c r="Y220" s="1">
        <f t="shared" si="28"/>
        <v>25.716719999999995</v>
      </c>
      <c r="Z220" s="7">
        <f t="shared" si="35"/>
        <v>1587.8670000000002</v>
      </c>
      <c r="AA220">
        <v>46</v>
      </c>
    </row>
    <row r="221" spans="1:27">
      <c r="A221" s="42">
        <v>-71.38333333333334</v>
      </c>
      <c r="B221" s="42">
        <v>46.8</v>
      </c>
      <c r="C221" s="43">
        <v>74</v>
      </c>
      <c r="D221">
        <v>7010160</v>
      </c>
      <c r="E221">
        <v>1952</v>
      </c>
      <c r="F221">
        <v>8</v>
      </c>
      <c r="G221">
        <v>6</v>
      </c>
      <c r="H221" s="41">
        <v>23.9</v>
      </c>
      <c r="I221" s="41">
        <v>12.2</v>
      </c>
      <c r="J221" s="41">
        <v>0</v>
      </c>
      <c r="K221" s="1">
        <f t="shared" si="24"/>
        <v>18.049999999999997</v>
      </c>
      <c r="L221" s="68">
        <f t="shared" si="25"/>
        <v>219</v>
      </c>
      <c r="O221" s="61"/>
      <c r="P221" s="17"/>
      <c r="Q221" s="1">
        <f t="shared" si="31"/>
        <v>17.940000000000001</v>
      </c>
      <c r="R221" s="1">
        <f t="shared" si="32"/>
        <v>17.468749999999996</v>
      </c>
      <c r="S221" s="1">
        <f t="shared" si="29"/>
        <v>13.049999999999997</v>
      </c>
      <c r="T221" s="7">
        <f t="shared" si="30"/>
        <v>1117.0499999999997</v>
      </c>
      <c r="U221" s="1">
        <f t="shared" si="33"/>
        <v>13.049999999999997</v>
      </c>
      <c r="V221" s="7">
        <f t="shared" si="34"/>
        <v>1071.4999999999995</v>
      </c>
      <c r="W221" s="1">
        <f t="shared" si="26"/>
        <v>30.057360000000003</v>
      </c>
      <c r="X221" s="1">
        <f t="shared" si="27"/>
        <v>13.967999999999998</v>
      </c>
      <c r="Y221" s="1">
        <f t="shared" si="28"/>
        <v>22.01268</v>
      </c>
      <c r="Z221" s="7">
        <f t="shared" si="35"/>
        <v>1609.8796800000002</v>
      </c>
      <c r="AA221">
        <v>41</v>
      </c>
    </row>
    <row r="222" spans="1:27">
      <c r="A222" s="42">
        <v>-71.38333333333334</v>
      </c>
      <c r="B222" s="42">
        <v>46.8</v>
      </c>
      <c r="C222" s="43">
        <v>74</v>
      </c>
      <c r="D222">
        <v>7010160</v>
      </c>
      <c r="E222">
        <v>1952</v>
      </c>
      <c r="F222">
        <v>8</v>
      </c>
      <c r="G222">
        <v>7</v>
      </c>
      <c r="H222" s="41">
        <v>25.6</v>
      </c>
      <c r="I222" s="41">
        <v>11.7</v>
      </c>
      <c r="J222" s="41">
        <v>0</v>
      </c>
      <c r="K222" s="1">
        <f t="shared" si="24"/>
        <v>18.649999999999999</v>
      </c>
      <c r="L222" s="68">
        <f t="shared" si="25"/>
        <v>220</v>
      </c>
      <c r="O222" s="61"/>
      <c r="P222" s="17"/>
      <c r="Q222" s="1">
        <f t="shared" si="31"/>
        <v>18.109999999999996</v>
      </c>
      <c r="R222" s="1">
        <f t="shared" si="32"/>
        <v>17.956249999999997</v>
      </c>
      <c r="S222" s="1">
        <f t="shared" si="29"/>
        <v>13.649999999999999</v>
      </c>
      <c r="T222" s="7">
        <f t="shared" si="30"/>
        <v>1130.6999999999998</v>
      </c>
      <c r="U222" s="1">
        <f t="shared" si="33"/>
        <v>13.649999999999999</v>
      </c>
      <c r="V222" s="7">
        <f t="shared" si="34"/>
        <v>1085.1499999999996</v>
      </c>
      <c r="W222" s="1">
        <f t="shared" si="26"/>
        <v>31.505760000000002</v>
      </c>
      <c r="X222" s="1">
        <f t="shared" si="27"/>
        <v>13.067999999999998</v>
      </c>
      <c r="Y222" s="1">
        <f t="shared" si="28"/>
        <v>22.28688</v>
      </c>
      <c r="Z222" s="7">
        <f t="shared" si="35"/>
        <v>1632.1665600000003</v>
      </c>
      <c r="AA222">
        <v>46</v>
      </c>
    </row>
    <row r="223" spans="1:27">
      <c r="A223" s="42">
        <v>-71.38333333333334</v>
      </c>
      <c r="B223" s="42">
        <v>46.8</v>
      </c>
      <c r="C223" s="43">
        <v>74</v>
      </c>
      <c r="D223">
        <v>7010160</v>
      </c>
      <c r="E223">
        <v>1952</v>
      </c>
      <c r="F223">
        <v>8</v>
      </c>
      <c r="G223">
        <v>8</v>
      </c>
      <c r="H223" s="41">
        <v>27.8</v>
      </c>
      <c r="I223" s="41">
        <v>8.9</v>
      </c>
      <c r="J223" s="41">
        <v>0</v>
      </c>
      <c r="K223" s="1">
        <f t="shared" si="24"/>
        <v>18.350000000000001</v>
      </c>
      <c r="L223" s="68">
        <f t="shared" si="25"/>
        <v>221</v>
      </c>
      <c r="O223" s="61"/>
      <c r="P223" s="17"/>
      <c r="Q223" s="1">
        <f t="shared" si="31"/>
        <v>18.34</v>
      </c>
      <c r="R223" s="1">
        <f t="shared" si="32"/>
        <v>17.887499999999996</v>
      </c>
      <c r="S223" s="1">
        <f t="shared" si="29"/>
        <v>13.350000000000001</v>
      </c>
      <c r="T223" s="7">
        <f t="shared" si="30"/>
        <v>1144.0499999999997</v>
      </c>
      <c r="U223" s="1">
        <f t="shared" si="33"/>
        <v>13.350000000000001</v>
      </c>
      <c r="V223" s="7">
        <f t="shared" si="34"/>
        <v>1098.4999999999995</v>
      </c>
      <c r="W223" s="1">
        <f t="shared" si="26"/>
        <v>32.659439999999996</v>
      </c>
      <c r="X223" s="1">
        <f t="shared" si="27"/>
        <v>8.0280000000000005</v>
      </c>
      <c r="Y223" s="1">
        <f t="shared" si="28"/>
        <v>20.343719999999998</v>
      </c>
      <c r="Z223" s="7">
        <f t="shared" si="35"/>
        <v>1652.5102800000004</v>
      </c>
      <c r="AA223">
        <v>56</v>
      </c>
    </row>
    <row r="224" spans="1:27">
      <c r="A224" s="42">
        <v>-71.38333333333334</v>
      </c>
      <c r="B224" s="42">
        <v>46.8</v>
      </c>
      <c r="C224" s="43">
        <v>74</v>
      </c>
      <c r="D224">
        <v>7010160</v>
      </c>
      <c r="E224">
        <v>1952</v>
      </c>
      <c r="F224">
        <v>8</v>
      </c>
      <c r="G224">
        <v>9</v>
      </c>
      <c r="H224" s="70">
        <v>28.9</v>
      </c>
      <c r="I224" s="41">
        <v>11.1</v>
      </c>
      <c r="J224" s="41">
        <v>0</v>
      </c>
      <c r="K224" s="1">
        <f t="shared" si="24"/>
        <v>20</v>
      </c>
      <c r="L224" s="68">
        <f t="shared" si="25"/>
        <v>222</v>
      </c>
      <c r="O224" s="61"/>
      <c r="P224" s="17"/>
      <c r="Q224" s="1">
        <f t="shared" si="31"/>
        <v>19.23</v>
      </c>
      <c r="R224" s="1">
        <f t="shared" si="32"/>
        <v>18.337500000000002</v>
      </c>
      <c r="S224" s="1">
        <f t="shared" si="29"/>
        <v>15</v>
      </c>
      <c r="T224" s="7">
        <f t="shared" si="30"/>
        <v>1159.0499999999997</v>
      </c>
      <c r="U224" s="1">
        <f t="shared" si="33"/>
        <v>15</v>
      </c>
      <c r="V224" s="7">
        <f t="shared" si="34"/>
        <v>1113.4999999999995</v>
      </c>
      <c r="W224" s="1">
        <f t="shared" si="26"/>
        <v>32.931359999999998</v>
      </c>
      <c r="X224" s="1">
        <f t="shared" si="27"/>
        <v>11.988</v>
      </c>
      <c r="Y224" s="1">
        <f t="shared" si="28"/>
        <v>22.459679999999999</v>
      </c>
      <c r="Z224" s="7">
        <f t="shared" si="35"/>
        <v>1674.9699600000004</v>
      </c>
      <c r="AA224">
        <v>56</v>
      </c>
    </row>
    <row r="225" spans="1:27">
      <c r="A225" s="42">
        <v>-71.38333333333334</v>
      </c>
      <c r="B225" s="42">
        <v>46.8</v>
      </c>
      <c r="C225" s="43">
        <v>74</v>
      </c>
      <c r="D225">
        <v>7010160</v>
      </c>
      <c r="E225">
        <v>1952</v>
      </c>
      <c r="F225">
        <v>8</v>
      </c>
      <c r="G225">
        <v>10</v>
      </c>
      <c r="H225" s="41">
        <v>22.8</v>
      </c>
      <c r="I225" s="41">
        <v>16.100000000000001</v>
      </c>
      <c r="J225" s="41">
        <v>14.5</v>
      </c>
      <c r="K225" s="1">
        <f t="shared" si="24"/>
        <v>19.450000000000003</v>
      </c>
      <c r="L225" s="68">
        <f t="shared" si="25"/>
        <v>223</v>
      </c>
      <c r="O225" s="61"/>
      <c r="P225" s="17"/>
      <c r="Q225" s="1">
        <f t="shared" si="31"/>
        <v>18.899999999999999</v>
      </c>
      <c r="R225" s="1">
        <f t="shared" si="32"/>
        <v>18.543750000000003</v>
      </c>
      <c r="S225" s="1">
        <f t="shared" si="29"/>
        <v>14.450000000000003</v>
      </c>
      <c r="T225" s="7">
        <f t="shared" si="30"/>
        <v>1173.4999999999998</v>
      </c>
      <c r="U225" s="1">
        <f t="shared" si="33"/>
        <v>14.450000000000003</v>
      </c>
      <c r="V225" s="7">
        <f t="shared" si="34"/>
        <v>1127.9499999999996</v>
      </c>
      <c r="W225" s="1">
        <f t="shared" si="26"/>
        <v>28.861439999999998</v>
      </c>
      <c r="X225" s="1">
        <f t="shared" si="27"/>
        <v>20.988</v>
      </c>
      <c r="Y225" s="1">
        <f t="shared" si="28"/>
        <v>24.924720000000001</v>
      </c>
      <c r="Z225" s="7">
        <f t="shared" si="35"/>
        <v>1699.8946800000003</v>
      </c>
      <c r="AA225">
        <v>30</v>
      </c>
    </row>
    <row r="226" spans="1:27">
      <c r="A226" s="42">
        <v>-71.38333333333334</v>
      </c>
      <c r="B226" s="42">
        <v>46.8</v>
      </c>
      <c r="C226" s="43">
        <v>74</v>
      </c>
      <c r="D226">
        <v>7010160</v>
      </c>
      <c r="E226">
        <v>1952</v>
      </c>
      <c r="F226">
        <v>8</v>
      </c>
      <c r="G226">
        <v>11</v>
      </c>
      <c r="H226" s="41">
        <v>26.1</v>
      </c>
      <c r="I226" s="41">
        <v>17.2</v>
      </c>
      <c r="J226" s="41">
        <v>2.2999999999999998</v>
      </c>
      <c r="K226" s="1">
        <f t="shared" si="24"/>
        <v>21.65</v>
      </c>
      <c r="L226" s="68">
        <f t="shared" si="25"/>
        <v>224</v>
      </c>
      <c r="O226" s="61"/>
      <c r="P226" s="17"/>
      <c r="Q226" s="1">
        <f t="shared" si="31"/>
        <v>19.619999999999997</v>
      </c>
      <c r="R226" s="1">
        <f t="shared" si="32"/>
        <v>19.100000000000001</v>
      </c>
      <c r="S226" s="1">
        <f t="shared" si="29"/>
        <v>16.649999999999999</v>
      </c>
      <c r="T226" s="7">
        <f t="shared" si="30"/>
        <v>1190.1499999999999</v>
      </c>
      <c r="U226" s="1">
        <f t="shared" si="33"/>
        <v>16.649999999999999</v>
      </c>
      <c r="V226" s="7">
        <f t="shared" si="34"/>
        <v>1144.5999999999997</v>
      </c>
      <c r="W226" s="1">
        <f t="shared" si="26"/>
        <v>31.839360000000003</v>
      </c>
      <c r="X226" s="1">
        <f t="shared" si="27"/>
        <v>22.967999999999996</v>
      </c>
      <c r="Y226" s="1">
        <f t="shared" si="28"/>
        <v>27.403680000000001</v>
      </c>
      <c r="Z226" s="7">
        <f t="shared" si="35"/>
        <v>1727.2983600000002</v>
      </c>
      <c r="AA226">
        <v>38</v>
      </c>
    </row>
    <row r="227" spans="1:27">
      <c r="A227" s="42">
        <v>-71.38333333333334</v>
      </c>
      <c r="B227" s="42">
        <v>46.8</v>
      </c>
      <c r="C227" s="43">
        <v>74</v>
      </c>
      <c r="D227">
        <v>7010160</v>
      </c>
      <c r="E227">
        <v>1952</v>
      </c>
      <c r="F227">
        <v>8</v>
      </c>
      <c r="G227">
        <v>12</v>
      </c>
      <c r="H227" s="41">
        <v>25.6</v>
      </c>
      <c r="I227" s="41">
        <v>15.6</v>
      </c>
      <c r="J227" s="41">
        <v>0</v>
      </c>
      <c r="K227" s="1">
        <f t="shared" si="24"/>
        <v>20.6</v>
      </c>
      <c r="L227" s="68">
        <f t="shared" si="25"/>
        <v>225</v>
      </c>
      <c r="O227" s="61"/>
      <c r="P227" s="17"/>
      <c r="Q227" s="1">
        <f t="shared" si="31"/>
        <v>20.009999999999998</v>
      </c>
      <c r="R227" s="1">
        <f t="shared" si="32"/>
        <v>19.731250000000003</v>
      </c>
      <c r="S227" s="1">
        <f t="shared" si="29"/>
        <v>15.600000000000001</v>
      </c>
      <c r="T227" s="7">
        <f t="shared" si="30"/>
        <v>1205.7499999999998</v>
      </c>
      <c r="U227" s="1">
        <f t="shared" si="33"/>
        <v>15.600000000000001</v>
      </c>
      <c r="V227" s="7">
        <f t="shared" si="34"/>
        <v>1160.1999999999996</v>
      </c>
      <c r="W227" s="1">
        <f t="shared" si="26"/>
        <v>31.505760000000002</v>
      </c>
      <c r="X227" s="1">
        <f t="shared" si="27"/>
        <v>20.088000000000001</v>
      </c>
      <c r="Y227" s="1">
        <f t="shared" si="28"/>
        <v>25.796880000000002</v>
      </c>
      <c r="Z227" s="7">
        <f t="shared" si="35"/>
        <v>1753.0952400000003</v>
      </c>
      <c r="AA227">
        <v>38</v>
      </c>
    </row>
    <row r="228" spans="1:27">
      <c r="A228" s="42">
        <v>-71.38333333333334</v>
      </c>
      <c r="B228" s="42">
        <v>46.8</v>
      </c>
      <c r="C228" s="43">
        <v>74</v>
      </c>
      <c r="D228">
        <v>7010160</v>
      </c>
      <c r="E228">
        <v>1952</v>
      </c>
      <c r="F228">
        <v>8</v>
      </c>
      <c r="G228">
        <v>13</v>
      </c>
      <c r="H228" s="41">
        <v>25</v>
      </c>
      <c r="I228" s="41">
        <v>15</v>
      </c>
      <c r="J228" s="41">
        <v>0</v>
      </c>
      <c r="K228" s="1">
        <f t="shared" si="24"/>
        <v>20</v>
      </c>
      <c r="L228" s="68">
        <f t="shared" si="25"/>
        <v>226</v>
      </c>
      <c r="O228" s="61"/>
      <c r="P228" s="17"/>
      <c r="Q228" s="1">
        <f t="shared" si="31"/>
        <v>20.34</v>
      </c>
      <c r="R228" s="1">
        <f t="shared" si="32"/>
        <v>19.59375</v>
      </c>
      <c r="S228" s="1">
        <f t="shared" si="29"/>
        <v>15</v>
      </c>
      <c r="T228" s="7">
        <f t="shared" si="30"/>
        <v>1220.7499999999998</v>
      </c>
      <c r="U228" s="1">
        <f t="shared" si="33"/>
        <v>15</v>
      </c>
      <c r="V228" s="7">
        <f t="shared" si="34"/>
        <v>1175.1999999999996</v>
      </c>
      <c r="W228" s="1">
        <f t="shared" si="26"/>
        <v>31.05</v>
      </c>
      <c r="X228" s="1">
        <f t="shared" si="27"/>
        <v>19.007999999999999</v>
      </c>
      <c r="Y228" s="1">
        <f t="shared" si="28"/>
        <v>25.029</v>
      </c>
      <c r="Z228" s="7">
        <f t="shared" si="35"/>
        <v>1778.1242400000003</v>
      </c>
      <c r="AA228">
        <v>38</v>
      </c>
    </row>
    <row r="229" spans="1:27">
      <c r="A229" s="42">
        <v>-71.38333333333334</v>
      </c>
      <c r="B229" s="42">
        <v>46.8</v>
      </c>
      <c r="C229" s="43">
        <v>74</v>
      </c>
      <c r="D229">
        <v>7010160</v>
      </c>
      <c r="E229">
        <v>1952</v>
      </c>
      <c r="F229">
        <v>8</v>
      </c>
      <c r="G229">
        <v>14</v>
      </c>
      <c r="H229" s="41">
        <v>25.6</v>
      </c>
      <c r="I229" s="41">
        <v>10.6</v>
      </c>
      <c r="J229" s="41">
        <v>0</v>
      </c>
      <c r="K229" s="1">
        <f t="shared" si="24"/>
        <v>18.100000000000001</v>
      </c>
      <c r="L229" s="68">
        <f t="shared" si="25"/>
        <v>227</v>
      </c>
      <c r="O229" s="61"/>
      <c r="P229" s="17"/>
      <c r="Q229" s="1">
        <f t="shared" si="31"/>
        <v>19.96</v>
      </c>
      <c r="R229" s="1">
        <f t="shared" si="32"/>
        <v>19.600000000000001</v>
      </c>
      <c r="S229" s="1">
        <f t="shared" si="29"/>
        <v>13.100000000000001</v>
      </c>
      <c r="T229" s="7">
        <f t="shared" si="30"/>
        <v>1233.8499999999997</v>
      </c>
      <c r="U229" s="1">
        <f t="shared" si="33"/>
        <v>13.100000000000001</v>
      </c>
      <c r="V229" s="7">
        <f t="shared" si="34"/>
        <v>1188.2999999999995</v>
      </c>
      <c r="W229" s="1">
        <f t="shared" si="26"/>
        <v>31.505760000000002</v>
      </c>
      <c r="X229" s="1">
        <f t="shared" si="27"/>
        <v>11.087999999999999</v>
      </c>
      <c r="Y229" s="1">
        <f t="shared" si="28"/>
        <v>21.296880000000002</v>
      </c>
      <c r="Z229" s="7">
        <f t="shared" si="35"/>
        <v>1799.4211200000004</v>
      </c>
      <c r="AA229">
        <v>46</v>
      </c>
    </row>
    <row r="230" spans="1:27">
      <c r="A230" s="42">
        <v>-71.38333333333334</v>
      </c>
      <c r="B230" s="42">
        <v>46.8</v>
      </c>
      <c r="C230" s="43">
        <v>74</v>
      </c>
      <c r="D230">
        <v>7010160</v>
      </c>
      <c r="E230">
        <v>1952</v>
      </c>
      <c r="F230">
        <v>8</v>
      </c>
      <c r="G230">
        <v>15</v>
      </c>
      <c r="H230" s="41">
        <v>27.8</v>
      </c>
      <c r="I230" s="41">
        <v>11.1</v>
      </c>
      <c r="J230" s="41">
        <v>0</v>
      </c>
      <c r="K230" s="1">
        <f t="shared" si="24"/>
        <v>19.45</v>
      </c>
      <c r="L230" s="68">
        <f t="shared" si="25"/>
        <v>228</v>
      </c>
      <c r="O230" s="61"/>
      <c r="P230" s="17"/>
      <c r="Q230" s="1">
        <f t="shared" si="31"/>
        <v>19.96</v>
      </c>
      <c r="R230" s="1">
        <f t="shared" si="32"/>
        <v>19.700000000000003</v>
      </c>
      <c r="S230" s="1">
        <f t="shared" si="29"/>
        <v>14.45</v>
      </c>
      <c r="T230" s="7">
        <f t="shared" si="30"/>
        <v>1248.2999999999997</v>
      </c>
      <c r="U230" s="1">
        <f t="shared" si="33"/>
        <v>14.45</v>
      </c>
      <c r="V230" s="7">
        <f t="shared" si="34"/>
        <v>1202.7499999999995</v>
      </c>
      <c r="W230" s="1">
        <f t="shared" si="26"/>
        <v>32.659439999999996</v>
      </c>
      <c r="X230" s="1">
        <f t="shared" si="27"/>
        <v>11.988</v>
      </c>
      <c r="Y230" s="1">
        <f t="shared" si="28"/>
        <v>22.323719999999998</v>
      </c>
      <c r="Z230" s="7">
        <f t="shared" si="35"/>
        <v>1821.7448400000005</v>
      </c>
      <c r="AA230">
        <v>51</v>
      </c>
    </row>
    <row r="231" spans="1:27">
      <c r="A231" s="42">
        <v>-71.38333333333334</v>
      </c>
      <c r="B231" s="42">
        <v>46.8</v>
      </c>
      <c r="C231" s="43">
        <v>74</v>
      </c>
      <c r="D231">
        <v>7010160</v>
      </c>
      <c r="E231">
        <v>1952</v>
      </c>
      <c r="F231">
        <v>8</v>
      </c>
      <c r="G231">
        <v>16</v>
      </c>
      <c r="H231" s="41">
        <v>25.6</v>
      </c>
      <c r="I231" s="41">
        <v>15</v>
      </c>
      <c r="J231" s="41">
        <v>38.1</v>
      </c>
      <c r="K231" s="1">
        <f t="shared" si="24"/>
        <v>20.3</v>
      </c>
      <c r="L231" s="68">
        <f t="shared" si="25"/>
        <v>229</v>
      </c>
      <c r="O231" s="61"/>
      <c r="P231" s="17"/>
      <c r="Q231" s="1">
        <f t="shared" si="31"/>
        <v>19.690000000000001</v>
      </c>
      <c r="R231" s="1">
        <f t="shared" si="32"/>
        <v>19.943750000000001</v>
      </c>
      <c r="S231" s="1">
        <f t="shared" si="29"/>
        <v>15.3</v>
      </c>
      <c r="T231" s="7">
        <f t="shared" si="30"/>
        <v>1263.5999999999997</v>
      </c>
      <c r="U231" s="1">
        <f t="shared" si="33"/>
        <v>15.3</v>
      </c>
      <c r="V231" s="7">
        <f t="shared" si="34"/>
        <v>1218.0499999999995</v>
      </c>
      <c r="W231" s="1">
        <f t="shared" si="26"/>
        <v>31.505760000000002</v>
      </c>
      <c r="X231" s="1">
        <f t="shared" si="27"/>
        <v>19.007999999999999</v>
      </c>
      <c r="Y231" s="1">
        <f t="shared" si="28"/>
        <v>25.256880000000002</v>
      </c>
      <c r="Z231" s="7">
        <f t="shared" si="35"/>
        <v>1847.0017200000004</v>
      </c>
      <c r="AA231">
        <v>38</v>
      </c>
    </row>
    <row r="232" spans="1:27">
      <c r="A232" s="42">
        <v>-71.38333333333334</v>
      </c>
      <c r="B232" s="42">
        <v>46.8</v>
      </c>
      <c r="C232" s="43">
        <v>74</v>
      </c>
      <c r="D232">
        <v>7010160</v>
      </c>
      <c r="E232">
        <v>1952</v>
      </c>
      <c r="F232">
        <v>8</v>
      </c>
      <c r="G232">
        <v>17</v>
      </c>
      <c r="H232" s="41">
        <v>22.2</v>
      </c>
      <c r="I232" s="41">
        <v>17.2</v>
      </c>
      <c r="J232" s="41">
        <v>0</v>
      </c>
      <c r="K232" s="1">
        <f t="shared" si="24"/>
        <v>19.7</v>
      </c>
      <c r="L232" s="68">
        <f t="shared" si="25"/>
        <v>230</v>
      </c>
      <c r="O232" s="61"/>
      <c r="P232" s="17"/>
      <c r="Q232" s="1">
        <f t="shared" si="31"/>
        <v>19.509999999999998</v>
      </c>
      <c r="R232" s="1">
        <f t="shared" si="32"/>
        <v>19.90625</v>
      </c>
      <c r="S232" s="1">
        <f t="shared" si="29"/>
        <v>14.7</v>
      </c>
      <c r="T232" s="7">
        <f t="shared" si="30"/>
        <v>1278.2999999999997</v>
      </c>
      <c r="U232" s="1">
        <f t="shared" si="33"/>
        <v>14.7</v>
      </c>
      <c r="V232" s="7">
        <f t="shared" si="34"/>
        <v>1232.7499999999995</v>
      </c>
      <c r="W232" s="1">
        <f t="shared" si="26"/>
        <v>28.123439999999999</v>
      </c>
      <c r="X232" s="1">
        <f t="shared" si="27"/>
        <v>22.967999999999996</v>
      </c>
      <c r="Y232" s="1">
        <f t="shared" si="28"/>
        <v>25.545719999999996</v>
      </c>
      <c r="Z232" s="7">
        <f t="shared" si="35"/>
        <v>1872.5474400000005</v>
      </c>
      <c r="AA232">
        <v>25</v>
      </c>
    </row>
    <row r="233" spans="1:27">
      <c r="A233" s="42">
        <v>-71.38333333333334</v>
      </c>
      <c r="B233" s="42">
        <v>46.8</v>
      </c>
      <c r="C233" s="43">
        <v>74</v>
      </c>
      <c r="D233">
        <v>7010160</v>
      </c>
      <c r="E233">
        <v>1952</v>
      </c>
      <c r="F233">
        <v>8</v>
      </c>
      <c r="G233">
        <v>18</v>
      </c>
      <c r="H233" s="41">
        <v>23.9</v>
      </c>
      <c r="I233" s="41">
        <v>11.7</v>
      </c>
      <c r="J233" s="41">
        <v>0</v>
      </c>
      <c r="K233" s="1">
        <f t="shared" ref="K233:K296" si="36">AVERAGE(H233,I233)</f>
        <v>17.799999999999997</v>
      </c>
      <c r="L233" s="68">
        <f t="shared" si="25"/>
        <v>231</v>
      </c>
      <c r="O233" s="61"/>
      <c r="P233" s="17"/>
      <c r="Q233" s="1">
        <f t="shared" si="31"/>
        <v>19.069999999999997</v>
      </c>
      <c r="R233" s="1">
        <f t="shared" si="32"/>
        <v>19.699999999999996</v>
      </c>
      <c r="S233" s="1">
        <f t="shared" si="29"/>
        <v>12.799999999999997</v>
      </c>
      <c r="T233" s="7">
        <f t="shared" si="30"/>
        <v>1291.0999999999997</v>
      </c>
      <c r="U233" s="1">
        <f t="shared" si="33"/>
        <v>12.799999999999997</v>
      </c>
      <c r="V233" s="7">
        <f t="shared" si="34"/>
        <v>1245.5499999999995</v>
      </c>
      <c r="W233" s="1">
        <f t="shared" si="26"/>
        <v>30.057360000000003</v>
      </c>
      <c r="X233" s="1">
        <f t="shared" si="27"/>
        <v>13.067999999999998</v>
      </c>
      <c r="Y233" s="1">
        <f t="shared" si="28"/>
        <v>21.56268</v>
      </c>
      <c r="Z233" s="7">
        <f t="shared" si="35"/>
        <v>1894.1101200000005</v>
      </c>
      <c r="AA233">
        <v>38</v>
      </c>
    </row>
    <row r="234" spans="1:27">
      <c r="A234" s="42">
        <v>-71.38333333333334</v>
      </c>
      <c r="B234" s="42">
        <v>46.8</v>
      </c>
      <c r="C234" s="43">
        <v>74</v>
      </c>
      <c r="D234">
        <v>7010160</v>
      </c>
      <c r="E234">
        <v>1952</v>
      </c>
      <c r="F234">
        <v>8</v>
      </c>
      <c r="G234">
        <v>19</v>
      </c>
      <c r="H234" s="41">
        <v>23.9</v>
      </c>
      <c r="I234" s="41">
        <v>8.9</v>
      </c>
      <c r="J234" s="41">
        <v>0.8</v>
      </c>
      <c r="K234" s="1">
        <f t="shared" si="36"/>
        <v>16.399999999999999</v>
      </c>
      <c r="L234" s="68">
        <f t="shared" ref="L234:L297" si="37">L233+1</f>
        <v>232</v>
      </c>
      <c r="O234" s="61"/>
      <c r="P234" s="17"/>
      <c r="Q234" s="1">
        <f t="shared" si="31"/>
        <v>18.73</v>
      </c>
      <c r="R234" s="1">
        <f t="shared" si="32"/>
        <v>19.043749999999996</v>
      </c>
      <c r="S234" s="1">
        <f t="shared" si="29"/>
        <v>11.399999999999999</v>
      </c>
      <c r="T234" s="7">
        <f t="shared" si="30"/>
        <v>1302.4999999999998</v>
      </c>
      <c r="U234" s="1">
        <f t="shared" si="33"/>
        <v>11.399999999999999</v>
      </c>
      <c r="V234" s="7">
        <f t="shared" si="34"/>
        <v>1256.9499999999996</v>
      </c>
      <c r="W234" s="1">
        <f t="shared" si="26"/>
        <v>30.057360000000003</v>
      </c>
      <c r="X234" s="1">
        <f t="shared" si="27"/>
        <v>8.0280000000000005</v>
      </c>
      <c r="Y234" s="1">
        <f t="shared" si="28"/>
        <v>19.042680000000001</v>
      </c>
      <c r="Z234" s="7">
        <f t="shared" si="35"/>
        <v>1913.1528000000005</v>
      </c>
      <c r="AA234">
        <v>43</v>
      </c>
    </row>
    <row r="235" spans="1:27">
      <c r="A235" s="42">
        <v>-71.38333333333334</v>
      </c>
      <c r="B235" s="42">
        <v>46.8</v>
      </c>
      <c r="C235" s="43">
        <v>74</v>
      </c>
      <c r="D235">
        <v>7010160</v>
      </c>
      <c r="E235">
        <v>1952</v>
      </c>
      <c r="F235">
        <v>8</v>
      </c>
      <c r="G235">
        <v>20</v>
      </c>
      <c r="H235" s="41">
        <v>25</v>
      </c>
      <c r="I235" s="41">
        <v>10.6</v>
      </c>
      <c r="J235" s="41">
        <v>0</v>
      </c>
      <c r="K235" s="1">
        <f t="shared" si="36"/>
        <v>17.8</v>
      </c>
      <c r="L235" s="68">
        <f t="shared" si="37"/>
        <v>233</v>
      </c>
      <c r="O235" s="61"/>
      <c r="P235" s="17"/>
      <c r="Q235" s="1">
        <f t="shared" si="31"/>
        <v>18.399999999999999</v>
      </c>
      <c r="R235" s="1">
        <f t="shared" si="32"/>
        <v>18.693749999999998</v>
      </c>
      <c r="S235" s="1">
        <f t="shared" si="29"/>
        <v>12.8</v>
      </c>
      <c r="T235" s="7">
        <f t="shared" si="30"/>
        <v>1315.2999999999997</v>
      </c>
      <c r="U235" s="1">
        <f t="shared" si="33"/>
        <v>12.8</v>
      </c>
      <c r="V235" s="7">
        <f t="shared" si="34"/>
        <v>1269.7499999999995</v>
      </c>
      <c r="W235" s="1">
        <f t="shared" si="26"/>
        <v>31.05</v>
      </c>
      <c r="X235" s="1">
        <f t="shared" si="27"/>
        <v>11.087999999999999</v>
      </c>
      <c r="Y235" s="1">
        <f t="shared" si="28"/>
        <v>21.068999999999999</v>
      </c>
      <c r="Z235" s="7">
        <f t="shared" si="35"/>
        <v>1934.2218000000005</v>
      </c>
      <c r="AA235">
        <v>43</v>
      </c>
    </row>
    <row r="236" spans="1:27">
      <c r="A236" s="42">
        <v>-71.38333333333334</v>
      </c>
      <c r="B236" s="42">
        <v>46.8</v>
      </c>
      <c r="C236" s="43">
        <v>74</v>
      </c>
      <c r="D236">
        <v>7010160</v>
      </c>
      <c r="E236">
        <v>1952</v>
      </c>
      <c r="F236">
        <v>8</v>
      </c>
      <c r="G236">
        <v>21</v>
      </c>
      <c r="H236" s="41">
        <v>21.7</v>
      </c>
      <c r="I236" s="41">
        <v>12.2</v>
      </c>
      <c r="J236" s="41">
        <v>10.199999999999999</v>
      </c>
      <c r="K236" s="1">
        <f t="shared" si="36"/>
        <v>16.95</v>
      </c>
      <c r="L236" s="68">
        <f t="shared" si="37"/>
        <v>234</v>
      </c>
      <c r="O236" s="61"/>
      <c r="P236" s="17"/>
      <c r="Q236" s="1">
        <f t="shared" si="31"/>
        <v>17.729999999999997</v>
      </c>
      <c r="R236" s="1">
        <f t="shared" si="32"/>
        <v>18.312499999999996</v>
      </c>
      <c r="S236" s="1">
        <f t="shared" si="29"/>
        <v>11.95</v>
      </c>
      <c r="T236" s="7">
        <f t="shared" si="30"/>
        <v>1327.2499999999998</v>
      </c>
      <c r="U236" s="1">
        <f t="shared" si="33"/>
        <v>11.95</v>
      </c>
      <c r="V236" s="7">
        <f t="shared" si="34"/>
        <v>1281.6999999999996</v>
      </c>
      <c r="W236" s="1">
        <f t="shared" ref="W236:W299" si="38">IF(H236&lt;10,0,(3.33*(H236-10)-0.084*(H236-10)^2))</f>
        <v>27.462240000000001</v>
      </c>
      <c r="X236" s="1">
        <f t="shared" ref="X236:X299" si="39">IF(I236&lt;4.44,0,(1.8*(I236-4.44)))</f>
        <v>13.967999999999998</v>
      </c>
      <c r="Y236" s="1">
        <f t="shared" ref="Y236:Y299" si="40">(W236+X236)/2</f>
        <v>20.715119999999999</v>
      </c>
      <c r="Z236" s="7">
        <f t="shared" si="35"/>
        <v>1954.9369200000006</v>
      </c>
      <c r="AA236">
        <v>30</v>
      </c>
    </row>
    <row r="237" spans="1:27">
      <c r="A237" s="42">
        <v>-71.38333333333334</v>
      </c>
      <c r="B237" s="42">
        <v>46.8</v>
      </c>
      <c r="C237" s="43">
        <v>74</v>
      </c>
      <c r="D237">
        <v>7010160</v>
      </c>
      <c r="E237">
        <v>1952</v>
      </c>
      <c r="F237">
        <v>8</v>
      </c>
      <c r="G237">
        <v>22</v>
      </c>
      <c r="H237" s="41">
        <v>17.8</v>
      </c>
      <c r="I237" s="41">
        <v>12.8</v>
      </c>
      <c r="J237" s="41">
        <v>0</v>
      </c>
      <c r="K237" s="1">
        <f t="shared" si="36"/>
        <v>15.3</v>
      </c>
      <c r="L237" s="68">
        <f t="shared" si="37"/>
        <v>235</v>
      </c>
      <c r="O237" s="61"/>
      <c r="P237" s="17"/>
      <c r="Q237" s="1">
        <f t="shared" si="31"/>
        <v>16.850000000000001</v>
      </c>
      <c r="R237" s="1">
        <f t="shared" si="32"/>
        <v>17.962500000000002</v>
      </c>
      <c r="S237" s="1">
        <f t="shared" si="29"/>
        <v>10.3</v>
      </c>
      <c r="T237" s="7">
        <f t="shared" si="30"/>
        <v>1337.5499999999997</v>
      </c>
      <c r="U237" s="1">
        <f t="shared" si="33"/>
        <v>10.3</v>
      </c>
      <c r="V237" s="7">
        <f t="shared" si="34"/>
        <v>1291.9999999999995</v>
      </c>
      <c r="W237" s="1">
        <f t="shared" si="38"/>
        <v>20.863440000000004</v>
      </c>
      <c r="X237" s="1">
        <f t="shared" si="39"/>
        <v>15.048</v>
      </c>
      <c r="Y237" s="1">
        <f t="shared" si="40"/>
        <v>17.955720000000003</v>
      </c>
      <c r="Z237" s="7">
        <f t="shared" si="35"/>
        <v>1972.8926400000005</v>
      </c>
      <c r="AA237">
        <v>18</v>
      </c>
    </row>
    <row r="238" spans="1:27">
      <c r="A238" s="42">
        <v>-71.38333333333334</v>
      </c>
      <c r="B238" s="42">
        <v>46.8</v>
      </c>
      <c r="C238" s="43">
        <v>74</v>
      </c>
      <c r="D238">
        <v>7010160</v>
      </c>
      <c r="E238">
        <v>1952</v>
      </c>
      <c r="F238">
        <v>8</v>
      </c>
      <c r="G238">
        <v>23</v>
      </c>
      <c r="H238" s="41">
        <v>15</v>
      </c>
      <c r="I238" s="41">
        <v>8.9</v>
      </c>
      <c r="J238" s="41">
        <v>0</v>
      </c>
      <c r="K238" s="1">
        <f t="shared" si="36"/>
        <v>11.95</v>
      </c>
      <c r="L238" s="68">
        <f t="shared" si="37"/>
        <v>236</v>
      </c>
      <c r="O238" s="61"/>
      <c r="P238" s="17"/>
      <c r="Q238" s="1">
        <f t="shared" si="31"/>
        <v>15.680000000000001</v>
      </c>
      <c r="R238" s="1">
        <f t="shared" si="32"/>
        <v>17.024999999999999</v>
      </c>
      <c r="S238" s="1">
        <f t="shared" si="29"/>
        <v>6.9499999999999993</v>
      </c>
      <c r="T238" s="7">
        <f t="shared" si="30"/>
        <v>1344.4999999999998</v>
      </c>
      <c r="U238" s="1">
        <f t="shared" si="33"/>
        <v>6.9499999999999993</v>
      </c>
      <c r="V238" s="7">
        <f t="shared" si="34"/>
        <v>1298.9499999999996</v>
      </c>
      <c r="W238" s="1">
        <f t="shared" si="38"/>
        <v>14.549999999999999</v>
      </c>
      <c r="X238" s="1">
        <f t="shared" si="39"/>
        <v>8.0280000000000005</v>
      </c>
      <c r="Y238" s="1">
        <f t="shared" si="40"/>
        <v>11.289</v>
      </c>
      <c r="Z238" s="7">
        <f t="shared" si="35"/>
        <v>1984.1816400000005</v>
      </c>
      <c r="AA238">
        <v>15</v>
      </c>
    </row>
    <row r="239" spans="1:27">
      <c r="A239" s="42">
        <v>-71.38333333333334</v>
      </c>
      <c r="B239" s="42">
        <v>46.8</v>
      </c>
      <c r="C239" s="43">
        <v>74</v>
      </c>
      <c r="D239">
        <v>7010160</v>
      </c>
      <c r="E239">
        <v>1952</v>
      </c>
      <c r="F239">
        <v>8</v>
      </c>
      <c r="G239">
        <v>24</v>
      </c>
      <c r="H239" s="41">
        <v>18.899999999999999</v>
      </c>
      <c r="I239" s="41">
        <v>8.9</v>
      </c>
      <c r="J239" s="41">
        <v>0</v>
      </c>
      <c r="K239" s="1">
        <f t="shared" si="36"/>
        <v>13.899999999999999</v>
      </c>
      <c r="L239" s="68">
        <f t="shared" si="37"/>
        <v>237</v>
      </c>
      <c r="O239" s="61"/>
      <c r="P239" s="17"/>
      <c r="Q239" s="1">
        <f t="shared" si="31"/>
        <v>15.180000000000001</v>
      </c>
      <c r="R239" s="1">
        <f t="shared" si="32"/>
        <v>16.225000000000001</v>
      </c>
      <c r="S239" s="1">
        <f t="shared" si="29"/>
        <v>8.8999999999999986</v>
      </c>
      <c r="T239" s="7">
        <f t="shared" si="30"/>
        <v>1353.3999999999999</v>
      </c>
      <c r="U239" s="1">
        <f t="shared" si="33"/>
        <v>8.8999999999999986</v>
      </c>
      <c r="V239" s="7">
        <f t="shared" si="34"/>
        <v>1307.8499999999997</v>
      </c>
      <c r="W239" s="1">
        <f t="shared" si="38"/>
        <v>22.983359999999998</v>
      </c>
      <c r="X239" s="1">
        <f t="shared" si="39"/>
        <v>8.0280000000000005</v>
      </c>
      <c r="Y239" s="1">
        <f t="shared" si="40"/>
        <v>15.505679999999998</v>
      </c>
      <c r="Z239" s="7">
        <f t="shared" si="35"/>
        <v>1999.6873200000005</v>
      </c>
      <c r="AA239">
        <v>25</v>
      </c>
    </row>
    <row r="240" spans="1:27">
      <c r="A240" s="42">
        <v>-71.38333333333334</v>
      </c>
      <c r="B240" s="42">
        <v>46.8</v>
      </c>
      <c r="C240" s="43">
        <v>74</v>
      </c>
      <c r="D240">
        <v>7010160</v>
      </c>
      <c r="E240">
        <v>1952</v>
      </c>
      <c r="F240">
        <v>8</v>
      </c>
      <c r="G240">
        <v>25</v>
      </c>
      <c r="H240" s="41">
        <v>23.9</v>
      </c>
      <c r="I240" s="41">
        <v>7.2</v>
      </c>
      <c r="J240" s="41">
        <v>1.5</v>
      </c>
      <c r="K240" s="1">
        <f t="shared" si="36"/>
        <v>15.549999999999999</v>
      </c>
      <c r="L240" s="68">
        <f t="shared" si="37"/>
        <v>238</v>
      </c>
      <c r="O240" s="61"/>
      <c r="P240" s="17"/>
      <c r="Q240" s="1">
        <f t="shared" si="31"/>
        <v>14.73</v>
      </c>
      <c r="R240" s="1">
        <f t="shared" si="32"/>
        <v>15.706250000000001</v>
      </c>
      <c r="S240" s="1">
        <f t="shared" si="29"/>
        <v>10.549999999999999</v>
      </c>
      <c r="T240" s="7">
        <f t="shared" si="30"/>
        <v>1363.9499999999998</v>
      </c>
      <c r="U240" s="1">
        <f t="shared" si="33"/>
        <v>10.549999999999999</v>
      </c>
      <c r="V240" s="7">
        <f t="shared" si="34"/>
        <v>1318.3999999999996</v>
      </c>
      <c r="W240" s="1">
        <f t="shared" si="38"/>
        <v>30.057360000000003</v>
      </c>
      <c r="X240" s="1">
        <f t="shared" si="39"/>
        <v>4.968</v>
      </c>
      <c r="Y240" s="1">
        <f t="shared" si="40"/>
        <v>17.512680000000003</v>
      </c>
      <c r="Z240" s="7">
        <f t="shared" si="35"/>
        <v>2017.2000000000005</v>
      </c>
      <c r="AA240">
        <v>43</v>
      </c>
    </row>
    <row r="241" spans="1:27">
      <c r="A241" s="42">
        <v>-71.38333333333334</v>
      </c>
      <c r="B241" s="42">
        <v>46.8</v>
      </c>
      <c r="C241" s="43">
        <v>74</v>
      </c>
      <c r="D241">
        <v>7010160</v>
      </c>
      <c r="E241">
        <v>1952</v>
      </c>
      <c r="F241">
        <v>8</v>
      </c>
      <c r="G241">
        <v>26</v>
      </c>
      <c r="H241" s="41">
        <v>27.8</v>
      </c>
      <c r="I241" s="41">
        <v>15</v>
      </c>
      <c r="J241" s="41">
        <v>0</v>
      </c>
      <c r="K241" s="1">
        <f t="shared" si="36"/>
        <v>21.4</v>
      </c>
      <c r="L241" s="68">
        <f t="shared" si="37"/>
        <v>239</v>
      </c>
      <c r="O241" s="61"/>
      <c r="P241" s="17"/>
      <c r="Q241" s="1">
        <f t="shared" si="31"/>
        <v>15.620000000000001</v>
      </c>
      <c r="R241" s="1">
        <f t="shared" si="32"/>
        <v>16.15625</v>
      </c>
      <c r="S241" s="1">
        <f t="shared" si="29"/>
        <v>16.399999999999999</v>
      </c>
      <c r="T241" s="7">
        <f t="shared" si="30"/>
        <v>1380.35</v>
      </c>
      <c r="U241" s="1">
        <f t="shared" si="33"/>
        <v>16.399999999999999</v>
      </c>
      <c r="V241" s="7">
        <f t="shared" si="34"/>
        <v>1334.7999999999997</v>
      </c>
      <c r="W241" s="1">
        <f t="shared" si="38"/>
        <v>32.659439999999996</v>
      </c>
      <c r="X241" s="1">
        <f t="shared" si="39"/>
        <v>19.007999999999999</v>
      </c>
      <c r="Y241" s="1">
        <f t="shared" si="40"/>
        <v>25.83372</v>
      </c>
      <c r="Z241" s="7">
        <f t="shared" si="35"/>
        <v>2043.0337200000006</v>
      </c>
      <c r="AA241">
        <v>43</v>
      </c>
    </row>
    <row r="242" spans="1:27">
      <c r="A242" s="42">
        <v>-71.38333333333334</v>
      </c>
      <c r="B242" s="42">
        <v>46.8</v>
      </c>
      <c r="C242" s="43">
        <v>74</v>
      </c>
      <c r="D242">
        <v>7010160</v>
      </c>
      <c r="E242">
        <v>1952</v>
      </c>
      <c r="F242">
        <v>8</v>
      </c>
      <c r="G242">
        <v>27</v>
      </c>
      <c r="H242" s="41">
        <v>30.6</v>
      </c>
      <c r="I242" s="41">
        <v>18.3</v>
      </c>
      <c r="J242" s="41">
        <v>0</v>
      </c>
      <c r="K242" s="1">
        <f t="shared" si="36"/>
        <v>24.450000000000003</v>
      </c>
      <c r="L242" s="68">
        <f t="shared" si="37"/>
        <v>240</v>
      </c>
      <c r="O242" s="61"/>
      <c r="P242" s="17"/>
      <c r="Q242" s="1">
        <f t="shared" si="31"/>
        <v>17.45</v>
      </c>
      <c r="R242" s="1">
        <f t="shared" si="32"/>
        <v>17.162500000000001</v>
      </c>
      <c r="S242" s="1">
        <f t="shared" si="29"/>
        <v>19.450000000000003</v>
      </c>
      <c r="T242" s="7">
        <f t="shared" si="30"/>
        <v>1399.8</v>
      </c>
      <c r="U242" s="1">
        <f t="shared" si="33"/>
        <v>19.450000000000003</v>
      </c>
      <c r="V242" s="7">
        <f t="shared" si="34"/>
        <v>1354.2499999999998</v>
      </c>
      <c r="W242" s="1">
        <f t="shared" si="38"/>
        <v>32.951760000000007</v>
      </c>
      <c r="X242" s="1">
        <f t="shared" si="39"/>
        <v>24.948</v>
      </c>
      <c r="Y242" s="1">
        <f t="shared" si="40"/>
        <v>28.949880000000004</v>
      </c>
      <c r="Z242" s="7">
        <f t="shared" si="35"/>
        <v>2071.9836000000005</v>
      </c>
      <c r="AA242">
        <v>46</v>
      </c>
    </row>
    <row r="243" spans="1:27">
      <c r="A243" s="42">
        <v>-71.38333333333334</v>
      </c>
      <c r="B243" s="42">
        <v>46.8</v>
      </c>
      <c r="C243" s="43">
        <v>74</v>
      </c>
      <c r="D243">
        <v>7010160</v>
      </c>
      <c r="E243">
        <v>1952</v>
      </c>
      <c r="F243">
        <v>8</v>
      </c>
      <c r="G243">
        <v>28</v>
      </c>
      <c r="H243" s="41">
        <v>31.1</v>
      </c>
      <c r="I243" s="41">
        <v>16.100000000000001</v>
      </c>
      <c r="J243" s="41">
        <v>0</v>
      </c>
      <c r="K243" s="1">
        <f t="shared" si="36"/>
        <v>23.6</v>
      </c>
      <c r="L243" s="68">
        <f t="shared" si="37"/>
        <v>241</v>
      </c>
      <c r="O243" s="61"/>
      <c r="P243" s="17"/>
      <c r="Q243" s="1">
        <f t="shared" si="31"/>
        <v>19.78</v>
      </c>
      <c r="R243" s="1">
        <f t="shared" si="32"/>
        <v>17.887500000000003</v>
      </c>
      <c r="S243" s="1">
        <f t="shared" si="29"/>
        <v>18.600000000000001</v>
      </c>
      <c r="T243" s="7">
        <f t="shared" si="30"/>
        <v>1418.3999999999999</v>
      </c>
      <c r="U243" s="1">
        <f t="shared" si="33"/>
        <v>18.600000000000001</v>
      </c>
      <c r="V243" s="7">
        <f t="shared" si="34"/>
        <v>1372.8499999999997</v>
      </c>
      <c r="W243" s="1">
        <f t="shared" si="38"/>
        <v>32.865360000000003</v>
      </c>
      <c r="X243" s="1">
        <f t="shared" si="39"/>
        <v>20.988</v>
      </c>
      <c r="Y243" s="1">
        <f t="shared" si="40"/>
        <v>26.926680000000001</v>
      </c>
      <c r="Z243" s="7">
        <f t="shared" si="35"/>
        <v>2098.9102800000005</v>
      </c>
      <c r="AA243">
        <v>51</v>
      </c>
    </row>
    <row r="244" spans="1:27">
      <c r="A244" s="42">
        <v>-71.38333333333334</v>
      </c>
      <c r="B244" s="42">
        <v>46.8</v>
      </c>
      <c r="C244" s="43">
        <v>74</v>
      </c>
      <c r="D244">
        <v>7010160</v>
      </c>
      <c r="E244">
        <v>1952</v>
      </c>
      <c r="F244">
        <v>8</v>
      </c>
      <c r="G244">
        <v>29</v>
      </c>
      <c r="H244" s="41">
        <v>27.2</v>
      </c>
      <c r="I244" s="41">
        <v>18.3</v>
      </c>
      <c r="J244" s="41">
        <v>0.5</v>
      </c>
      <c r="K244" s="1">
        <f t="shared" si="36"/>
        <v>22.75</v>
      </c>
      <c r="L244" s="68">
        <f t="shared" si="37"/>
        <v>242</v>
      </c>
      <c r="O244" s="61"/>
      <c r="P244" s="17"/>
      <c r="Q244" s="1">
        <f t="shared" si="31"/>
        <v>21.55</v>
      </c>
      <c r="R244" s="1">
        <f t="shared" si="32"/>
        <v>18.612500000000001</v>
      </c>
      <c r="S244" s="1">
        <f t="shared" si="29"/>
        <v>17.75</v>
      </c>
      <c r="T244" s="7">
        <f t="shared" si="30"/>
        <v>1436.1499999999999</v>
      </c>
      <c r="U244" s="1">
        <f t="shared" si="33"/>
        <v>17.75</v>
      </c>
      <c r="V244" s="7">
        <f t="shared" si="34"/>
        <v>1390.5999999999997</v>
      </c>
      <c r="W244" s="1">
        <f t="shared" si="38"/>
        <v>32.425439999999995</v>
      </c>
      <c r="X244" s="1">
        <f t="shared" si="39"/>
        <v>24.948</v>
      </c>
      <c r="Y244" s="1">
        <f t="shared" si="40"/>
        <v>28.686719999999998</v>
      </c>
      <c r="Z244" s="7">
        <f t="shared" si="35"/>
        <v>2127.5970000000007</v>
      </c>
      <c r="AA244">
        <v>36</v>
      </c>
    </row>
    <row r="245" spans="1:27">
      <c r="A245" s="42">
        <v>-71.38333333333334</v>
      </c>
      <c r="B245" s="42">
        <v>46.8</v>
      </c>
      <c r="C245" s="43">
        <v>74</v>
      </c>
      <c r="D245">
        <v>7010160</v>
      </c>
      <c r="E245">
        <v>1952</v>
      </c>
      <c r="F245">
        <v>8</v>
      </c>
      <c r="G245">
        <v>30</v>
      </c>
      <c r="H245" s="41">
        <v>18.3</v>
      </c>
      <c r="I245" s="41">
        <v>11.1</v>
      </c>
      <c r="J245" s="41">
        <v>0</v>
      </c>
      <c r="K245" s="1">
        <f t="shared" si="36"/>
        <v>14.7</v>
      </c>
      <c r="L245" s="68">
        <f t="shared" si="37"/>
        <v>243</v>
      </c>
      <c r="O245" s="61"/>
      <c r="P245" s="17"/>
      <c r="Q245" s="1">
        <f t="shared" si="31"/>
        <v>21.380000000000003</v>
      </c>
      <c r="R245" s="1">
        <f t="shared" si="32"/>
        <v>18.537500000000001</v>
      </c>
      <c r="S245" s="1">
        <f t="shared" si="29"/>
        <v>9.6999999999999993</v>
      </c>
      <c r="T245" s="7">
        <f t="shared" si="30"/>
        <v>1445.85</v>
      </c>
      <c r="U245" s="1">
        <f t="shared" si="33"/>
        <v>9.6999999999999993</v>
      </c>
      <c r="V245" s="7">
        <f t="shared" si="34"/>
        <v>1400.2999999999997</v>
      </c>
      <c r="W245" s="1">
        <f t="shared" si="38"/>
        <v>21.852240000000002</v>
      </c>
      <c r="X245" s="1">
        <f t="shared" si="39"/>
        <v>11.988</v>
      </c>
      <c r="Y245" s="1">
        <f t="shared" si="40"/>
        <v>16.920120000000001</v>
      </c>
      <c r="Z245" s="7">
        <f t="shared" si="35"/>
        <v>2144.5171200000009</v>
      </c>
      <c r="AA245">
        <v>20</v>
      </c>
    </row>
    <row r="246" spans="1:27">
      <c r="A246" s="42">
        <v>-71.38333333333334</v>
      </c>
      <c r="B246" s="42">
        <v>46.8</v>
      </c>
      <c r="C246" s="43">
        <v>74</v>
      </c>
      <c r="D246">
        <v>7010160</v>
      </c>
      <c r="E246">
        <v>1952</v>
      </c>
      <c r="F246">
        <v>8</v>
      </c>
      <c r="G246">
        <v>31</v>
      </c>
      <c r="H246" s="41">
        <v>25</v>
      </c>
      <c r="I246" s="41">
        <v>7.8</v>
      </c>
      <c r="J246" s="41">
        <v>1</v>
      </c>
      <c r="K246" s="1">
        <f t="shared" si="36"/>
        <v>16.399999999999999</v>
      </c>
      <c r="L246" s="68">
        <f t="shared" si="37"/>
        <v>244</v>
      </c>
      <c r="O246" s="61"/>
      <c r="P246" s="17"/>
      <c r="Q246" s="1">
        <f t="shared" si="31"/>
        <v>20.380000000000003</v>
      </c>
      <c r="R246" s="1">
        <f t="shared" si="32"/>
        <v>19.093750000000004</v>
      </c>
      <c r="S246" s="1">
        <f t="shared" si="29"/>
        <v>11.399999999999999</v>
      </c>
      <c r="T246" s="7">
        <f t="shared" si="30"/>
        <v>1457.25</v>
      </c>
      <c r="U246" s="1">
        <f t="shared" si="33"/>
        <v>11.399999999999999</v>
      </c>
      <c r="V246" s="7">
        <f t="shared" si="34"/>
        <v>1411.6999999999998</v>
      </c>
      <c r="W246" s="1">
        <f t="shared" si="38"/>
        <v>31.05</v>
      </c>
      <c r="X246" s="1">
        <f t="shared" si="39"/>
        <v>6.0479999999999992</v>
      </c>
      <c r="Y246" s="1">
        <f t="shared" si="40"/>
        <v>18.548999999999999</v>
      </c>
      <c r="Z246" s="7">
        <f t="shared" si="35"/>
        <v>2163.0661200000009</v>
      </c>
      <c r="AA246">
        <v>43</v>
      </c>
    </row>
    <row r="247" spans="1:27">
      <c r="A247" s="42">
        <v>-71.38333333333334</v>
      </c>
      <c r="B247" s="42">
        <v>46.8</v>
      </c>
      <c r="C247" s="43">
        <v>74</v>
      </c>
      <c r="D247">
        <v>7010160</v>
      </c>
      <c r="E247">
        <v>1952</v>
      </c>
      <c r="F247">
        <v>9</v>
      </c>
      <c r="G247">
        <v>1</v>
      </c>
      <c r="H247" s="41">
        <v>21.7</v>
      </c>
      <c r="I247" s="41">
        <v>11.7</v>
      </c>
      <c r="J247" s="41">
        <v>8.1</v>
      </c>
      <c r="K247" s="1">
        <f t="shared" si="36"/>
        <v>16.7</v>
      </c>
      <c r="L247" s="68">
        <f t="shared" si="37"/>
        <v>245</v>
      </c>
      <c r="O247" s="61"/>
      <c r="P247" s="17"/>
      <c r="Q247" s="1">
        <f t="shared" si="31"/>
        <v>18.829999999999998</v>
      </c>
      <c r="R247" s="1">
        <f t="shared" si="32"/>
        <v>19.443749999999998</v>
      </c>
      <c r="S247" s="1">
        <f t="shared" si="29"/>
        <v>11.7</v>
      </c>
      <c r="T247" s="7">
        <f t="shared" si="30"/>
        <v>1468.95</v>
      </c>
      <c r="U247" s="1">
        <f t="shared" si="33"/>
        <v>11.7</v>
      </c>
      <c r="V247" s="7">
        <f t="shared" si="34"/>
        <v>1423.3999999999999</v>
      </c>
      <c r="W247" s="1">
        <f t="shared" si="38"/>
        <v>27.462240000000001</v>
      </c>
      <c r="X247" s="1">
        <f t="shared" si="39"/>
        <v>13.067999999999998</v>
      </c>
      <c r="Y247" s="1">
        <f t="shared" si="40"/>
        <v>20.26512</v>
      </c>
      <c r="Z247" s="7">
        <f t="shared" si="35"/>
        <v>2183.3312400000009</v>
      </c>
      <c r="AA247">
        <v>28</v>
      </c>
    </row>
    <row r="248" spans="1:27">
      <c r="A248" s="42">
        <v>-71.38333333333334</v>
      </c>
      <c r="B248" s="42">
        <v>46.8</v>
      </c>
      <c r="C248" s="43">
        <v>74</v>
      </c>
      <c r="D248">
        <v>7010160</v>
      </c>
      <c r="E248">
        <v>1952</v>
      </c>
      <c r="F248">
        <v>9</v>
      </c>
      <c r="G248">
        <v>2</v>
      </c>
      <c r="H248" s="41">
        <v>23.9</v>
      </c>
      <c r="I248" s="41">
        <v>17.8</v>
      </c>
      <c r="J248" s="41">
        <v>0</v>
      </c>
      <c r="K248" s="1">
        <f t="shared" si="36"/>
        <v>20.85</v>
      </c>
      <c r="L248" s="68">
        <f t="shared" si="37"/>
        <v>246</v>
      </c>
      <c r="O248" s="61"/>
      <c r="P248" s="17"/>
      <c r="Q248" s="1">
        <f t="shared" si="31"/>
        <v>18.279999999999998</v>
      </c>
      <c r="R248" s="1">
        <f t="shared" si="32"/>
        <v>20.106249999999999</v>
      </c>
      <c r="S248" s="1">
        <f t="shared" si="29"/>
        <v>15.850000000000001</v>
      </c>
      <c r="T248" s="7">
        <f t="shared" si="30"/>
        <v>1484.8</v>
      </c>
      <c r="U248" s="1">
        <f t="shared" si="33"/>
        <v>15.850000000000001</v>
      </c>
      <c r="V248" s="7">
        <f t="shared" si="34"/>
        <v>1439.2499999999998</v>
      </c>
      <c r="W248" s="1">
        <f t="shared" si="38"/>
        <v>30.057360000000003</v>
      </c>
      <c r="X248" s="1">
        <f t="shared" si="39"/>
        <v>24.047999999999998</v>
      </c>
      <c r="Y248" s="1">
        <f t="shared" si="40"/>
        <v>27.052680000000002</v>
      </c>
      <c r="Z248" s="7">
        <f t="shared" si="35"/>
        <v>2210.3839200000007</v>
      </c>
      <c r="AA248">
        <v>25</v>
      </c>
    </row>
    <row r="249" spans="1:27">
      <c r="A249" s="42">
        <v>-71.38333333333334</v>
      </c>
      <c r="B249" s="42">
        <v>46.8</v>
      </c>
      <c r="C249" s="43">
        <v>74</v>
      </c>
      <c r="D249">
        <v>7010160</v>
      </c>
      <c r="E249">
        <v>1952</v>
      </c>
      <c r="F249">
        <v>9</v>
      </c>
      <c r="G249">
        <v>3</v>
      </c>
      <c r="H249" s="41">
        <v>20.6</v>
      </c>
      <c r="I249" s="41">
        <v>13.9</v>
      </c>
      <c r="J249" s="41">
        <v>1.8</v>
      </c>
      <c r="K249" s="1">
        <f t="shared" si="36"/>
        <v>17.25</v>
      </c>
      <c r="L249" s="68">
        <f t="shared" si="37"/>
        <v>247</v>
      </c>
      <c r="O249" s="61"/>
      <c r="P249" s="17"/>
      <c r="Q249" s="1">
        <f t="shared" si="31"/>
        <v>17.18</v>
      </c>
      <c r="R249" s="1">
        <f t="shared" si="32"/>
        <v>19.587499999999999</v>
      </c>
      <c r="S249" s="1">
        <f t="shared" si="29"/>
        <v>12.25</v>
      </c>
      <c r="T249" s="7">
        <f t="shared" si="30"/>
        <v>1497.05</v>
      </c>
      <c r="U249" s="1">
        <f t="shared" si="33"/>
        <v>12.25</v>
      </c>
      <c r="V249" s="7">
        <f t="shared" si="34"/>
        <v>1451.4999999999998</v>
      </c>
      <c r="W249" s="1">
        <f t="shared" si="38"/>
        <v>25.859760000000009</v>
      </c>
      <c r="X249" s="1">
        <f t="shared" si="39"/>
        <v>17.028000000000002</v>
      </c>
      <c r="Y249" s="1">
        <f t="shared" si="40"/>
        <v>21.443880000000007</v>
      </c>
      <c r="Z249" s="7">
        <f t="shared" si="35"/>
        <v>2231.8278000000005</v>
      </c>
      <c r="AA249">
        <v>20</v>
      </c>
    </row>
    <row r="250" spans="1:27">
      <c r="A250" s="42">
        <v>-71.38333333333334</v>
      </c>
      <c r="B250" s="42">
        <v>46.8</v>
      </c>
      <c r="C250" s="43">
        <v>74</v>
      </c>
      <c r="D250">
        <v>7010160</v>
      </c>
      <c r="E250">
        <v>1952</v>
      </c>
      <c r="F250">
        <v>9</v>
      </c>
      <c r="G250">
        <v>4</v>
      </c>
      <c r="H250" s="41">
        <v>20</v>
      </c>
      <c r="I250" s="41">
        <v>9.4</v>
      </c>
      <c r="J250" s="41">
        <v>0</v>
      </c>
      <c r="K250" s="1">
        <f t="shared" si="36"/>
        <v>14.7</v>
      </c>
      <c r="L250" s="68">
        <f t="shared" si="37"/>
        <v>248</v>
      </c>
      <c r="O250" s="61"/>
      <c r="P250" s="17"/>
      <c r="Q250" s="1">
        <f t="shared" si="31"/>
        <v>17.18</v>
      </c>
      <c r="R250" s="1">
        <f t="shared" si="32"/>
        <v>18.368749999999999</v>
      </c>
      <c r="S250" s="1">
        <f t="shared" si="29"/>
        <v>9.6999999999999993</v>
      </c>
      <c r="T250" s="7">
        <f t="shared" si="30"/>
        <v>1506.75</v>
      </c>
      <c r="U250" s="1">
        <f t="shared" si="33"/>
        <v>9.6999999999999993</v>
      </c>
      <c r="V250" s="7">
        <f t="shared" si="34"/>
        <v>1461.1999999999998</v>
      </c>
      <c r="W250" s="1">
        <f t="shared" si="38"/>
        <v>24.9</v>
      </c>
      <c r="X250" s="1">
        <f t="shared" si="39"/>
        <v>8.9280000000000008</v>
      </c>
      <c r="Y250" s="1">
        <f t="shared" si="40"/>
        <v>16.914000000000001</v>
      </c>
      <c r="Z250" s="7">
        <f t="shared" si="35"/>
        <v>2248.7418000000007</v>
      </c>
      <c r="AA250">
        <v>25</v>
      </c>
    </row>
    <row r="251" spans="1:27">
      <c r="A251" s="42">
        <v>-71.38333333333334</v>
      </c>
      <c r="B251" s="42">
        <v>46.8</v>
      </c>
      <c r="C251" s="43">
        <v>74</v>
      </c>
      <c r="D251">
        <v>7010160</v>
      </c>
      <c r="E251">
        <v>1952</v>
      </c>
      <c r="F251">
        <v>9</v>
      </c>
      <c r="G251">
        <v>5</v>
      </c>
      <c r="H251" s="41">
        <v>22.8</v>
      </c>
      <c r="I251" s="41">
        <v>7.2</v>
      </c>
      <c r="J251" s="41">
        <v>0</v>
      </c>
      <c r="K251" s="1">
        <f t="shared" si="36"/>
        <v>15</v>
      </c>
      <c r="L251" s="68">
        <f t="shared" si="37"/>
        <v>249</v>
      </c>
      <c r="O251" s="61"/>
      <c r="P251" s="17"/>
      <c r="Q251" s="1">
        <f t="shared" si="31"/>
        <v>16.899999999999999</v>
      </c>
      <c r="R251" s="1">
        <f t="shared" si="32"/>
        <v>17.293749999999999</v>
      </c>
      <c r="S251" s="1">
        <f t="shared" si="29"/>
        <v>10</v>
      </c>
      <c r="T251" s="7">
        <f t="shared" si="30"/>
        <v>1516.75</v>
      </c>
      <c r="U251" s="1">
        <f t="shared" si="33"/>
        <v>10</v>
      </c>
      <c r="V251" s="7">
        <f t="shared" si="34"/>
        <v>1471.1999999999998</v>
      </c>
      <c r="W251" s="1">
        <f t="shared" si="38"/>
        <v>28.861439999999998</v>
      </c>
      <c r="X251" s="1">
        <f t="shared" si="39"/>
        <v>4.968</v>
      </c>
      <c r="Y251" s="1">
        <f t="shared" si="40"/>
        <v>16.914719999999999</v>
      </c>
      <c r="Z251" s="7">
        <f t="shared" si="35"/>
        <v>2265.6565200000009</v>
      </c>
      <c r="AA251">
        <v>38</v>
      </c>
    </row>
    <row r="252" spans="1:27">
      <c r="A252" s="42">
        <v>-71.38333333333334</v>
      </c>
      <c r="B252" s="42">
        <v>46.8</v>
      </c>
      <c r="C252" s="43">
        <v>74</v>
      </c>
      <c r="D252">
        <v>7010160</v>
      </c>
      <c r="E252">
        <v>1952</v>
      </c>
      <c r="F252">
        <v>9</v>
      </c>
      <c r="G252">
        <v>6</v>
      </c>
      <c r="H252" s="41">
        <v>18.3</v>
      </c>
      <c r="I252" s="41">
        <v>11.1</v>
      </c>
      <c r="J252" s="41">
        <v>1.5</v>
      </c>
      <c r="K252" s="1">
        <f t="shared" si="36"/>
        <v>14.7</v>
      </c>
      <c r="L252" s="68">
        <f t="shared" si="37"/>
        <v>250</v>
      </c>
      <c r="O252" s="61"/>
      <c r="P252" s="17"/>
      <c r="Q252" s="1">
        <f t="shared" si="31"/>
        <v>16.5</v>
      </c>
      <c r="R252" s="1">
        <f t="shared" si="32"/>
        <v>16.287500000000001</v>
      </c>
      <c r="S252" s="1">
        <f t="shared" si="29"/>
        <v>9.6999999999999993</v>
      </c>
      <c r="T252" s="7">
        <f t="shared" si="30"/>
        <v>1526.45</v>
      </c>
      <c r="U252" s="1">
        <f t="shared" si="33"/>
        <v>9.6999999999999993</v>
      </c>
      <c r="V252" s="7">
        <f t="shared" si="34"/>
        <v>1480.8999999999999</v>
      </c>
      <c r="W252" s="1">
        <f t="shared" si="38"/>
        <v>21.852240000000002</v>
      </c>
      <c r="X252" s="1">
        <f t="shared" si="39"/>
        <v>11.988</v>
      </c>
      <c r="Y252" s="1">
        <f t="shared" si="40"/>
        <v>16.920120000000001</v>
      </c>
      <c r="Z252" s="7">
        <f t="shared" si="35"/>
        <v>2282.5766400000011</v>
      </c>
      <c r="AA252">
        <v>18</v>
      </c>
    </row>
    <row r="253" spans="1:27">
      <c r="A253" s="42">
        <v>-71.38333333333334</v>
      </c>
      <c r="B253" s="42">
        <v>46.8</v>
      </c>
      <c r="C253" s="43">
        <v>74</v>
      </c>
      <c r="D253">
        <v>7010160</v>
      </c>
      <c r="E253">
        <v>1952</v>
      </c>
      <c r="F253">
        <v>9</v>
      </c>
      <c r="G253">
        <v>7</v>
      </c>
      <c r="H253" s="70">
        <v>16.100000000000001</v>
      </c>
      <c r="I253" s="70">
        <v>4.4000000000000004</v>
      </c>
      <c r="J253" s="41">
        <v>0</v>
      </c>
      <c r="K253" s="1">
        <f t="shared" si="36"/>
        <v>10.25</v>
      </c>
      <c r="L253" s="68">
        <f t="shared" si="37"/>
        <v>251</v>
      </c>
      <c r="O253" s="61"/>
      <c r="P253" s="17"/>
      <c r="Q253" s="1">
        <f t="shared" si="31"/>
        <v>14.38</v>
      </c>
      <c r="R253" s="1">
        <f t="shared" si="32"/>
        <v>15.731250000000001</v>
      </c>
      <c r="S253" s="1">
        <f t="shared" si="29"/>
        <v>5.25</v>
      </c>
      <c r="T253" s="7">
        <f t="shared" si="30"/>
        <v>1531.7</v>
      </c>
      <c r="U253" s="1">
        <f t="shared" si="33"/>
        <v>5.25</v>
      </c>
      <c r="V253" s="7">
        <f t="shared" si="34"/>
        <v>1486.1499999999999</v>
      </c>
      <c r="W253" s="1">
        <f t="shared" si="38"/>
        <v>17.187360000000005</v>
      </c>
      <c r="X253" s="1">
        <f t="shared" si="39"/>
        <v>0</v>
      </c>
      <c r="Y253" s="1">
        <f t="shared" si="40"/>
        <v>8.5936800000000027</v>
      </c>
      <c r="Z253" s="7">
        <f t="shared" si="35"/>
        <v>2291.1703200000011</v>
      </c>
      <c r="AA253">
        <v>20</v>
      </c>
    </row>
    <row r="254" spans="1:27">
      <c r="A254" s="42">
        <v>-71.38333333333334</v>
      </c>
      <c r="B254" s="42">
        <v>46.8</v>
      </c>
      <c r="C254" s="43">
        <v>74</v>
      </c>
      <c r="D254">
        <v>7010160</v>
      </c>
      <c r="E254">
        <v>1952</v>
      </c>
      <c r="F254">
        <v>9</v>
      </c>
      <c r="G254">
        <v>8</v>
      </c>
      <c r="H254" s="41">
        <v>17.2</v>
      </c>
      <c r="I254" s="41">
        <v>1.7</v>
      </c>
      <c r="J254" s="41">
        <v>0</v>
      </c>
      <c r="K254" s="1">
        <f t="shared" si="36"/>
        <v>9.4499999999999993</v>
      </c>
      <c r="L254" s="68">
        <f t="shared" si="37"/>
        <v>252</v>
      </c>
      <c r="O254" s="61"/>
      <c r="P254" s="17"/>
      <c r="Q254" s="1">
        <f t="shared" si="31"/>
        <v>12.820000000000002</v>
      </c>
      <c r="R254" s="1">
        <f t="shared" si="32"/>
        <v>14.862499999999999</v>
      </c>
      <c r="S254" s="1">
        <f t="shared" si="29"/>
        <v>4.4499999999999993</v>
      </c>
      <c r="T254" s="7">
        <f t="shared" si="30"/>
        <v>1536.15</v>
      </c>
      <c r="U254" s="1">
        <f t="shared" si="33"/>
        <v>4.4499999999999993</v>
      </c>
      <c r="V254" s="7">
        <f t="shared" si="34"/>
        <v>1490.6</v>
      </c>
      <c r="W254" s="1">
        <f t="shared" si="38"/>
        <v>19.62144</v>
      </c>
      <c r="X254" s="1">
        <f t="shared" si="39"/>
        <v>0</v>
      </c>
      <c r="Y254" s="1">
        <f t="shared" si="40"/>
        <v>9.8107199999999999</v>
      </c>
      <c r="Z254" s="7">
        <f t="shared" si="35"/>
        <v>2300.981040000001</v>
      </c>
      <c r="AA254">
        <v>28</v>
      </c>
    </row>
    <row r="255" spans="1:27">
      <c r="A255" s="42">
        <v>-71.38333333333334</v>
      </c>
      <c r="B255" s="42">
        <v>46.8</v>
      </c>
      <c r="C255" s="43">
        <v>74</v>
      </c>
      <c r="D255">
        <v>7010160</v>
      </c>
      <c r="E255">
        <v>1952</v>
      </c>
      <c r="F255">
        <v>9</v>
      </c>
      <c r="G255">
        <v>9</v>
      </c>
      <c r="H255" s="41">
        <v>20</v>
      </c>
      <c r="I255" s="41">
        <v>7.8</v>
      </c>
      <c r="J255" s="41">
        <v>0</v>
      </c>
      <c r="K255" s="1">
        <f t="shared" si="36"/>
        <v>13.9</v>
      </c>
      <c r="L255" s="68">
        <f t="shared" si="37"/>
        <v>253</v>
      </c>
      <c r="O255" s="61"/>
      <c r="P255" s="17"/>
      <c r="Q255" s="1">
        <f t="shared" si="31"/>
        <v>12.66</v>
      </c>
      <c r="R255" s="1">
        <f t="shared" si="32"/>
        <v>14.512499999999999</v>
      </c>
      <c r="S255" s="1">
        <f t="shared" si="29"/>
        <v>8.9</v>
      </c>
      <c r="T255" s="7">
        <f t="shared" si="30"/>
        <v>1545.0500000000002</v>
      </c>
      <c r="U255" s="1">
        <f t="shared" si="33"/>
        <v>8.9</v>
      </c>
      <c r="V255" s="7">
        <f t="shared" si="34"/>
        <v>1499.5</v>
      </c>
      <c r="W255" s="1">
        <f t="shared" si="38"/>
        <v>24.9</v>
      </c>
      <c r="X255" s="1">
        <f t="shared" si="39"/>
        <v>6.0479999999999992</v>
      </c>
      <c r="Y255" s="1">
        <f t="shared" si="40"/>
        <v>15.473999999999998</v>
      </c>
      <c r="Z255" s="7">
        <f t="shared" si="35"/>
        <v>2316.4550400000012</v>
      </c>
      <c r="AA255">
        <v>28</v>
      </c>
    </row>
    <row r="256" spans="1:27">
      <c r="A256" s="42">
        <v>-71.38333333333334</v>
      </c>
      <c r="B256" s="42">
        <v>46.8</v>
      </c>
      <c r="C256" s="43">
        <v>74</v>
      </c>
      <c r="D256">
        <v>7010160</v>
      </c>
      <c r="E256">
        <v>1952</v>
      </c>
      <c r="F256">
        <v>9</v>
      </c>
      <c r="G256">
        <v>10</v>
      </c>
      <c r="H256" s="41">
        <v>23.3</v>
      </c>
      <c r="I256" s="41">
        <v>13.9</v>
      </c>
      <c r="J256" s="41">
        <v>0</v>
      </c>
      <c r="K256" s="1">
        <f t="shared" si="36"/>
        <v>18.600000000000001</v>
      </c>
      <c r="L256" s="68">
        <f t="shared" si="37"/>
        <v>254</v>
      </c>
      <c r="O256" s="61"/>
      <c r="P256" s="17"/>
      <c r="Q256" s="1">
        <f t="shared" si="31"/>
        <v>13.379999999999999</v>
      </c>
      <c r="R256" s="1">
        <f t="shared" si="32"/>
        <v>14.231250000000001</v>
      </c>
      <c r="S256" s="1">
        <f t="shared" si="29"/>
        <v>13.600000000000001</v>
      </c>
      <c r="T256" s="7">
        <f t="shared" si="30"/>
        <v>1558.65</v>
      </c>
      <c r="U256" s="1">
        <f t="shared" si="33"/>
        <v>13.600000000000001</v>
      </c>
      <c r="V256" s="7">
        <f t="shared" si="34"/>
        <v>1513.1</v>
      </c>
      <c r="W256" s="1">
        <f t="shared" si="38"/>
        <v>29.430239999999998</v>
      </c>
      <c r="X256" s="1">
        <f t="shared" si="39"/>
        <v>17.028000000000002</v>
      </c>
      <c r="Y256" s="1">
        <f t="shared" si="40"/>
        <v>23.229120000000002</v>
      </c>
      <c r="Z256" s="7">
        <f t="shared" si="35"/>
        <v>2339.6841600000012</v>
      </c>
      <c r="AA256">
        <v>28</v>
      </c>
    </row>
    <row r="257" spans="1:27">
      <c r="A257" s="42">
        <v>-71.38333333333334</v>
      </c>
      <c r="B257" s="42">
        <v>46.8</v>
      </c>
      <c r="C257" s="43">
        <v>74</v>
      </c>
      <c r="D257">
        <v>7010160</v>
      </c>
      <c r="E257">
        <v>1952</v>
      </c>
      <c r="F257">
        <v>9</v>
      </c>
      <c r="G257">
        <v>11</v>
      </c>
      <c r="H257" s="41">
        <v>23.9</v>
      </c>
      <c r="I257" s="41">
        <v>12.2</v>
      </c>
      <c r="J257" s="41">
        <v>4.0999999999999996</v>
      </c>
      <c r="K257" s="1">
        <f t="shared" si="36"/>
        <v>18.049999999999997</v>
      </c>
      <c r="L257" s="68">
        <f t="shared" si="37"/>
        <v>255</v>
      </c>
      <c r="O257" s="61"/>
      <c r="P257" s="17"/>
      <c r="Q257" s="1">
        <f t="shared" si="31"/>
        <v>14.05</v>
      </c>
      <c r="R257" s="1">
        <f t="shared" si="32"/>
        <v>14.331250000000002</v>
      </c>
      <c r="S257" s="1">
        <f t="shared" ref="S257:S285" si="41">K257-5</f>
        <v>13.049999999999997</v>
      </c>
      <c r="T257" s="7">
        <f t="shared" ref="T257:T285" si="42">T256+S257</f>
        <v>1571.7</v>
      </c>
      <c r="U257" s="1">
        <f t="shared" si="33"/>
        <v>13.049999999999997</v>
      </c>
      <c r="V257" s="7">
        <f t="shared" si="34"/>
        <v>1526.1499999999999</v>
      </c>
      <c r="W257" s="1">
        <f t="shared" si="38"/>
        <v>30.057360000000003</v>
      </c>
      <c r="X257" s="1">
        <f t="shared" si="39"/>
        <v>13.967999999999998</v>
      </c>
      <c r="Y257" s="1">
        <f t="shared" si="40"/>
        <v>22.01268</v>
      </c>
      <c r="Z257" s="7">
        <f t="shared" si="35"/>
        <v>2361.696840000001</v>
      </c>
      <c r="AA257">
        <v>30</v>
      </c>
    </row>
    <row r="258" spans="1:27">
      <c r="A258" s="42">
        <v>-71.38333333333334</v>
      </c>
      <c r="B258" s="42">
        <v>46.8</v>
      </c>
      <c r="C258" s="43">
        <v>74</v>
      </c>
      <c r="D258">
        <v>7010160</v>
      </c>
      <c r="E258">
        <v>1952</v>
      </c>
      <c r="F258">
        <v>9</v>
      </c>
      <c r="G258">
        <v>12</v>
      </c>
      <c r="H258" s="41">
        <v>18.3</v>
      </c>
      <c r="I258" s="41">
        <v>11.1</v>
      </c>
      <c r="J258" s="41">
        <v>1.5</v>
      </c>
      <c r="K258" s="1">
        <f t="shared" si="36"/>
        <v>14.7</v>
      </c>
      <c r="L258" s="68">
        <f t="shared" si="37"/>
        <v>256</v>
      </c>
      <c r="O258" s="61"/>
      <c r="P258" s="17"/>
      <c r="Q258" s="1">
        <f t="shared" si="31"/>
        <v>14.940000000000001</v>
      </c>
      <c r="R258" s="1">
        <f t="shared" si="32"/>
        <v>14.331250000000001</v>
      </c>
      <c r="S258" s="1">
        <f t="shared" si="41"/>
        <v>9.6999999999999993</v>
      </c>
      <c r="T258" s="7">
        <f t="shared" si="42"/>
        <v>1581.4</v>
      </c>
      <c r="U258" s="1">
        <f t="shared" si="33"/>
        <v>9.6999999999999993</v>
      </c>
      <c r="V258" s="7">
        <f t="shared" si="34"/>
        <v>1535.85</v>
      </c>
      <c r="W258" s="1">
        <f t="shared" si="38"/>
        <v>21.852240000000002</v>
      </c>
      <c r="X258" s="1">
        <f t="shared" si="39"/>
        <v>11.988</v>
      </c>
      <c r="Y258" s="1">
        <f t="shared" si="40"/>
        <v>16.920120000000001</v>
      </c>
      <c r="Z258" s="7">
        <f t="shared" si="35"/>
        <v>2378.6169600000012</v>
      </c>
      <c r="AA258">
        <v>18</v>
      </c>
    </row>
    <row r="259" spans="1:27">
      <c r="A259" s="42">
        <v>-71.38333333333334</v>
      </c>
      <c r="B259" s="42">
        <v>46.8</v>
      </c>
      <c r="C259" s="43">
        <v>74</v>
      </c>
      <c r="D259">
        <v>7010160</v>
      </c>
      <c r="E259">
        <v>1952</v>
      </c>
      <c r="F259">
        <v>9</v>
      </c>
      <c r="G259">
        <v>13</v>
      </c>
      <c r="H259" s="41">
        <v>13.9</v>
      </c>
      <c r="I259" s="41">
        <v>8.9</v>
      </c>
      <c r="J259" s="41">
        <v>0</v>
      </c>
      <c r="K259" s="1">
        <f t="shared" si="36"/>
        <v>11.4</v>
      </c>
      <c r="L259" s="68">
        <f t="shared" si="37"/>
        <v>257</v>
      </c>
      <c r="O259" s="61"/>
      <c r="P259" s="17"/>
      <c r="Q259" s="1">
        <f t="shared" si="31"/>
        <v>15.330000000000002</v>
      </c>
      <c r="R259" s="1">
        <f t="shared" si="32"/>
        <v>13.88125</v>
      </c>
      <c r="S259" s="1">
        <f t="shared" si="41"/>
        <v>6.4</v>
      </c>
      <c r="T259" s="7">
        <f t="shared" si="42"/>
        <v>1587.8000000000002</v>
      </c>
      <c r="U259" s="1">
        <f t="shared" si="33"/>
        <v>6.4</v>
      </c>
      <c r="V259" s="7">
        <f t="shared" si="34"/>
        <v>1542.25</v>
      </c>
      <c r="W259" s="1">
        <f t="shared" si="38"/>
        <v>11.709360000000002</v>
      </c>
      <c r="X259" s="1">
        <f t="shared" si="39"/>
        <v>8.0280000000000005</v>
      </c>
      <c r="Y259" s="1">
        <f t="shared" si="40"/>
        <v>9.8686800000000012</v>
      </c>
      <c r="Z259" s="7">
        <f t="shared" si="35"/>
        <v>2388.4856400000012</v>
      </c>
      <c r="AA259">
        <v>8</v>
      </c>
    </row>
    <row r="260" spans="1:27">
      <c r="A260" s="42">
        <v>-71.38333333333334</v>
      </c>
      <c r="B260" s="42">
        <v>46.8</v>
      </c>
      <c r="C260" s="43">
        <v>74</v>
      </c>
      <c r="D260">
        <v>7010160</v>
      </c>
      <c r="E260">
        <v>1952</v>
      </c>
      <c r="F260">
        <v>9</v>
      </c>
      <c r="G260">
        <v>14</v>
      </c>
      <c r="H260" s="41">
        <v>15.6</v>
      </c>
      <c r="I260" s="41">
        <v>5</v>
      </c>
      <c r="J260" s="41">
        <v>0</v>
      </c>
      <c r="K260" s="1">
        <f t="shared" si="36"/>
        <v>10.3</v>
      </c>
      <c r="L260" s="68">
        <f t="shared" si="37"/>
        <v>258</v>
      </c>
      <c r="O260" s="61"/>
      <c r="P260" s="17"/>
      <c r="Q260" s="1">
        <f t="shared" si="31"/>
        <v>14.61</v>
      </c>
      <c r="R260" s="1">
        <f t="shared" si="32"/>
        <v>13.331250000000001</v>
      </c>
      <c r="S260" s="1">
        <f t="shared" si="41"/>
        <v>5.3000000000000007</v>
      </c>
      <c r="T260" s="7">
        <f t="shared" si="42"/>
        <v>1593.1000000000001</v>
      </c>
      <c r="U260" s="1">
        <f t="shared" si="33"/>
        <v>5.3000000000000007</v>
      </c>
      <c r="V260" s="7">
        <f t="shared" si="34"/>
        <v>1547.55</v>
      </c>
      <c r="W260" s="1">
        <f t="shared" si="38"/>
        <v>16.013760000000001</v>
      </c>
      <c r="X260" s="1">
        <f t="shared" si="39"/>
        <v>1.0079999999999993</v>
      </c>
      <c r="Y260" s="1">
        <f t="shared" si="40"/>
        <v>8.5108800000000002</v>
      </c>
      <c r="Z260" s="7">
        <f t="shared" si="35"/>
        <v>2396.9965200000011</v>
      </c>
      <c r="AA260">
        <v>18</v>
      </c>
    </row>
    <row r="261" spans="1:27">
      <c r="A261" s="42">
        <v>-71.38333333333334</v>
      </c>
      <c r="B261" s="42">
        <v>46.8</v>
      </c>
      <c r="C261" s="43">
        <v>74</v>
      </c>
      <c r="D261">
        <v>7010160</v>
      </c>
      <c r="E261">
        <v>1952</v>
      </c>
      <c r="F261">
        <v>9</v>
      </c>
      <c r="G261">
        <v>15</v>
      </c>
      <c r="H261" s="41">
        <v>13.3</v>
      </c>
      <c r="I261" s="41">
        <v>6.1</v>
      </c>
      <c r="J261" s="41">
        <v>7.9</v>
      </c>
      <c r="K261" s="1">
        <f t="shared" si="36"/>
        <v>9.6999999999999993</v>
      </c>
      <c r="L261" s="68">
        <f t="shared" si="37"/>
        <v>259</v>
      </c>
      <c r="O261" s="61"/>
      <c r="P261" s="17"/>
      <c r="Q261" s="1">
        <f t="shared" si="31"/>
        <v>12.829999999999998</v>
      </c>
      <c r="R261" s="1">
        <f t="shared" si="32"/>
        <v>13.262500000000001</v>
      </c>
      <c r="S261" s="1">
        <f t="shared" si="41"/>
        <v>4.6999999999999993</v>
      </c>
      <c r="T261" s="7">
        <f t="shared" si="42"/>
        <v>1597.8000000000002</v>
      </c>
      <c r="U261" s="1">
        <f t="shared" si="33"/>
        <v>4.6999999999999993</v>
      </c>
      <c r="V261" s="7">
        <f t="shared" si="34"/>
        <v>1552.25</v>
      </c>
      <c r="W261" s="1">
        <f t="shared" si="38"/>
        <v>10.074240000000001</v>
      </c>
      <c r="X261" s="1">
        <f t="shared" si="39"/>
        <v>2.9879999999999987</v>
      </c>
      <c r="Y261" s="1">
        <f t="shared" si="40"/>
        <v>6.5311199999999996</v>
      </c>
      <c r="Z261" s="7">
        <f t="shared" si="35"/>
        <v>2403.5276400000012</v>
      </c>
      <c r="AA261">
        <v>8</v>
      </c>
    </row>
    <row r="262" spans="1:27">
      <c r="A262" s="42">
        <v>-71.38333333333334</v>
      </c>
      <c r="B262" s="42">
        <v>46.8</v>
      </c>
      <c r="C262" s="43">
        <v>74</v>
      </c>
      <c r="D262">
        <v>7010160</v>
      </c>
      <c r="E262">
        <v>1952</v>
      </c>
      <c r="F262">
        <v>9</v>
      </c>
      <c r="G262">
        <v>16</v>
      </c>
      <c r="H262" s="41">
        <v>19.399999999999999</v>
      </c>
      <c r="I262" s="41">
        <v>10</v>
      </c>
      <c r="J262" s="41">
        <v>4.0999999999999996</v>
      </c>
      <c r="K262" s="1">
        <f t="shared" si="36"/>
        <v>14.7</v>
      </c>
      <c r="L262" s="68">
        <f t="shared" si="37"/>
        <v>260</v>
      </c>
      <c r="O262" s="61"/>
      <c r="P262" s="17"/>
      <c r="Q262" s="1">
        <f t="shared" si="31"/>
        <v>12.16</v>
      </c>
      <c r="R262" s="1">
        <f t="shared" si="32"/>
        <v>13.918750000000001</v>
      </c>
      <c r="S262" s="1">
        <f t="shared" si="41"/>
        <v>9.6999999999999993</v>
      </c>
      <c r="T262" s="7">
        <f t="shared" si="42"/>
        <v>1607.5000000000002</v>
      </c>
      <c r="U262" s="1">
        <f t="shared" si="33"/>
        <v>9.6999999999999993</v>
      </c>
      <c r="V262" s="7">
        <f t="shared" si="34"/>
        <v>1561.95</v>
      </c>
      <c r="W262" s="1">
        <f t="shared" si="38"/>
        <v>23.879759999999997</v>
      </c>
      <c r="X262" s="1">
        <f t="shared" si="39"/>
        <v>10.007999999999999</v>
      </c>
      <c r="Y262" s="1">
        <f t="shared" si="40"/>
        <v>16.94388</v>
      </c>
      <c r="Z262" s="7">
        <f t="shared" si="35"/>
        <v>2420.471520000001</v>
      </c>
      <c r="AA262">
        <v>20</v>
      </c>
    </row>
    <row r="263" spans="1:27">
      <c r="A263" s="42">
        <v>-71.38333333333334</v>
      </c>
      <c r="B263" s="42">
        <v>46.8</v>
      </c>
      <c r="C263" s="43">
        <v>74</v>
      </c>
      <c r="D263">
        <v>7010160</v>
      </c>
      <c r="E263">
        <v>1952</v>
      </c>
      <c r="F263">
        <v>9</v>
      </c>
      <c r="G263">
        <v>17</v>
      </c>
      <c r="H263" s="41">
        <v>17.2</v>
      </c>
      <c r="I263" s="41">
        <v>10</v>
      </c>
      <c r="J263" s="41">
        <v>0</v>
      </c>
      <c r="K263" s="1">
        <f t="shared" si="36"/>
        <v>13.6</v>
      </c>
      <c r="L263" s="68">
        <f t="shared" si="37"/>
        <v>261</v>
      </c>
      <c r="O263" s="61"/>
      <c r="P263" s="17"/>
      <c r="Q263" s="1">
        <f t="shared" si="31"/>
        <v>11.940000000000001</v>
      </c>
      <c r="R263" s="1">
        <f t="shared" si="32"/>
        <v>13.88125</v>
      </c>
      <c r="S263" s="1">
        <f t="shared" si="41"/>
        <v>8.6</v>
      </c>
      <c r="T263" s="7">
        <f t="shared" si="42"/>
        <v>1616.1000000000001</v>
      </c>
      <c r="U263" s="1">
        <f t="shared" si="33"/>
        <v>8.6</v>
      </c>
      <c r="V263" s="7">
        <f t="shared" si="34"/>
        <v>1570.55</v>
      </c>
      <c r="W263" s="1">
        <f t="shared" si="38"/>
        <v>19.62144</v>
      </c>
      <c r="X263" s="1">
        <f t="shared" si="39"/>
        <v>10.007999999999999</v>
      </c>
      <c r="Y263" s="1">
        <f t="shared" si="40"/>
        <v>14.814719999999999</v>
      </c>
      <c r="Z263" s="7">
        <f t="shared" si="35"/>
        <v>2435.2862400000008</v>
      </c>
      <c r="AA263">
        <v>13</v>
      </c>
    </row>
    <row r="264" spans="1:27">
      <c r="A264" s="42">
        <v>-71.38333333333334</v>
      </c>
      <c r="B264" s="42">
        <v>46.8</v>
      </c>
      <c r="C264" s="43">
        <v>74</v>
      </c>
      <c r="D264">
        <v>7010160</v>
      </c>
      <c r="E264">
        <v>1952</v>
      </c>
      <c r="F264">
        <v>9</v>
      </c>
      <c r="G264">
        <v>18</v>
      </c>
      <c r="H264" s="41">
        <v>22.2</v>
      </c>
      <c r="I264" s="41">
        <v>7.8</v>
      </c>
      <c r="J264" s="41">
        <v>16.5</v>
      </c>
      <c r="K264" s="1">
        <f t="shared" si="36"/>
        <v>15</v>
      </c>
      <c r="L264" s="68">
        <f t="shared" si="37"/>
        <v>262</v>
      </c>
      <c r="O264" s="61"/>
      <c r="P264" s="17"/>
      <c r="Q264" s="1">
        <f t="shared" ref="Q264:Q327" si="43">AVERAGE(H260:I264)</f>
        <v>12.66</v>
      </c>
      <c r="R264" s="1">
        <f t="shared" si="32"/>
        <v>13.431249999999999</v>
      </c>
      <c r="S264" s="1">
        <f t="shared" si="41"/>
        <v>10</v>
      </c>
      <c r="T264" s="7">
        <f t="shared" si="42"/>
        <v>1626.1000000000001</v>
      </c>
      <c r="U264" s="1">
        <f t="shared" si="33"/>
        <v>10</v>
      </c>
      <c r="V264" s="7">
        <f t="shared" si="34"/>
        <v>1580.55</v>
      </c>
      <c r="W264" s="1">
        <f t="shared" si="38"/>
        <v>28.123439999999999</v>
      </c>
      <c r="X264" s="1">
        <f t="shared" si="39"/>
        <v>6.0479999999999992</v>
      </c>
      <c r="Y264" s="1">
        <f t="shared" si="40"/>
        <v>17.085719999999998</v>
      </c>
      <c r="Z264" s="7">
        <f t="shared" si="35"/>
        <v>2452.3719600000009</v>
      </c>
      <c r="AA264">
        <v>30</v>
      </c>
    </row>
    <row r="265" spans="1:27">
      <c r="A265" s="42">
        <v>-71.38333333333334</v>
      </c>
      <c r="B265" s="42">
        <v>46.8</v>
      </c>
      <c r="C265" s="43">
        <v>74</v>
      </c>
      <c r="D265">
        <v>7010160</v>
      </c>
      <c r="E265">
        <v>1952</v>
      </c>
      <c r="F265">
        <v>9</v>
      </c>
      <c r="G265">
        <v>19</v>
      </c>
      <c r="H265" s="41">
        <v>18.899999999999999</v>
      </c>
      <c r="I265" s="41">
        <v>15</v>
      </c>
      <c r="J265" s="41">
        <v>6.4</v>
      </c>
      <c r="K265" s="1">
        <f t="shared" si="36"/>
        <v>16.95</v>
      </c>
      <c r="L265" s="68">
        <f t="shared" si="37"/>
        <v>263</v>
      </c>
      <c r="O265" s="61"/>
      <c r="P265" s="17"/>
      <c r="Q265" s="1">
        <f t="shared" si="43"/>
        <v>13.99</v>
      </c>
      <c r="R265" s="1">
        <f t="shared" si="32"/>
        <v>13.293749999999999</v>
      </c>
      <c r="S265" s="1">
        <f t="shared" si="41"/>
        <v>11.95</v>
      </c>
      <c r="T265" s="7">
        <f t="shared" si="42"/>
        <v>1638.0500000000002</v>
      </c>
      <c r="U265" s="1">
        <f t="shared" si="33"/>
        <v>11.95</v>
      </c>
      <c r="V265" s="7">
        <f t="shared" si="34"/>
        <v>1592.5</v>
      </c>
      <c r="W265" s="1">
        <f t="shared" si="38"/>
        <v>22.983359999999998</v>
      </c>
      <c r="X265" s="1">
        <f t="shared" si="39"/>
        <v>19.007999999999999</v>
      </c>
      <c r="Y265" s="1">
        <f t="shared" si="40"/>
        <v>20.99568</v>
      </c>
      <c r="Z265" s="7">
        <f t="shared" si="35"/>
        <v>2473.3676400000008</v>
      </c>
      <c r="AA265">
        <v>10</v>
      </c>
    </row>
    <row r="266" spans="1:27">
      <c r="A266" s="42">
        <v>-71.38333333333334</v>
      </c>
      <c r="B266" s="42">
        <v>46.8</v>
      </c>
      <c r="C266" s="43">
        <v>74</v>
      </c>
      <c r="D266">
        <v>7010160</v>
      </c>
      <c r="E266">
        <v>1952</v>
      </c>
      <c r="F266">
        <v>9</v>
      </c>
      <c r="G266">
        <v>20</v>
      </c>
      <c r="H266" s="41">
        <v>16.7</v>
      </c>
      <c r="I266" s="41">
        <v>10</v>
      </c>
      <c r="J266" s="41">
        <v>7.4</v>
      </c>
      <c r="K266" s="1">
        <f t="shared" si="36"/>
        <v>13.35</v>
      </c>
      <c r="L266" s="68">
        <f t="shared" si="37"/>
        <v>264</v>
      </c>
      <c r="O266" s="61"/>
      <c r="P266" s="17"/>
      <c r="Q266" s="1">
        <f t="shared" si="43"/>
        <v>14.719999999999999</v>
      </c>
      <c r="R266" s="1">
        <f t="shared" si="32"/>
        <v>13.125</v>
      </c>
      <c r="S266" s="1">
        <f t="shared" si="41"/>
        <v>8.35</v>
      </c>
      <c r="T266" s="7">
        <f t="shared" si="42"/>
        <v>1646.4</v>
      </c>
      <c r="U266" s="1">
        <f t="shared" si="33"/>
        <v>8.35</v>
      </c>
      <c r="V266" s="7">
        <f t="shared" si="34"/>
        <v>1600.85</v>
      </c>
      <c r="W266" s="1">
        <f t="shared" si="38"/>
        <v>18.540239999999997</v>
      </c>
      <c r="X266" s="1">
        <f t="shared" si="39"/>
        <v>10.007999999999999</v>
      </c>
      <c r="Y266" s="1">
        <f t="shared" si="40"/>
        <v>14.274119999999998</v>
      </c>
      <c r="Z266" s="7">
        <f t="shared" si="35"/>
        <v>2487.6417600000009</v>
      </c>
      <c r="AA266">
        <v>10</v>
      </c>
    </row>
    <row r="267" spans="1:27">
      <c r="A267" s="42">
        <v>-71.38333333333334</v>
      </c>
      <c r="B267" s="42">
        <v>46.8</v>
      </c>
      <c r="C267" s="43">
        <v>74</v>
      </c>
      <c r="D267">
        <v>7010160</v>
      </c>
      <c r="E267">
        <v>1952</v>
      </c>
      <c r="F267">
        <v>9</v>
      </c>
      <c r="G267">
        <v>21</v>
      </c>
      <c r="H267" s="41">
        <v>17.2</v>
      </c>
      <c r="I267" s="41">
        <v>7.2</v>
      </c>
      <c r="J267" s="41">
        <v>0.8</v>
      </c>
      <c r="K267" s="1">
        <f t="shared" si="36"/>
        <v>12.2</v>
      </c>
      <c r="L267" s="68">
        <f t="shared" si="37"/>
        <v>265</v>
      </c>
      <c r="N267" s="15"/>
      <c r="O267" s="61"/>
      <c r="P267" s="17"/>
      <c r="Q267" s="1">
        <f t="shared" si="43"/>
        <v>14.219999999999999</v>
      </c>
      <c r="R267" s="1">
        <f t="shared" ref="R267:R330" si="44">AVERAGE(H260:I267)</f>
        <v>13.224999999999998</v>
      </c>
      <c r="S267" s="1">
        <f t="shared" si="41"/>
        <v>7.1999999999999993</v>
      </c>
      <c r="T267" s="7">
        <f t="shared" si="42"/>
        <v>1653.6000000000001</v>
      </c>
      <c r="U267" s="1">
        <f t="shared" ref="U267:U282" si="45">K267-5</f>
        <v>7.1999999999999993</v>
      </c>
      <c r="V267" s="7">
        <f t="shared" ref="V267:V283" si="46">V266+U267</f>
        <v>1608.05</v>
      </c>
      <c r="W267" s="1">
        <f t="shared" si="38"/>
        <v>19.62144</v>
      </c>
      <c r="X267" s="1">
        <f t="shared" si="39"/>
        <v>4.968</v>
      </c>
      <c r="Y267" s="1">
        <f t="shared" si="40"/>
        <v>12.29472</v>
      </c>
      <c r="Z267" s="7">
        <f t="shared" si="35"/>
        <v>2499.9364800000008</v>
      </c>
      <c r="AA267">
        <v>18</v>
      </c>
    </row>
    <row r="268" spans="1:27">
      <c r="A268" s="42">
        <v>-71.38333333333334</v>
      </c>
      <c r="B268" s="42">
        <v>46.8</v>
      </c>
      <c r="C268" s="43">
        <v>74</v>
      </c>
      <c r="D268">
        <v>7010160</v>
      </c>
      <c r="E268">
        <v>1952</v>
      </c>
      <c r="F268">
        <v>9</v>
      </c>
      <c r="G268">
        <v>22</v>
      </c>
      <c r="H268" s="41">
        <v>14.4</v>
      </c>
      <c r="I268" s="41">
        <v>5.6</v>
      </c>
      <c r="J268" s="41">
        <v>0</v>
      </c>
      <c r="K268" s="1">
        <f t="shared" si="36"/>
        <v>10</v>
      </c>
      <c r="L268" s="68">
        <f t="shared" si="37"/>
        <v>266</v>
      </c>
      <c r="O268" s="61"/>
      <c r="P268" s="17"/>
      <c r="Q268" s="1">
        <f t="shared" si="43"/>
        <v>13.5</v>
      </c>
      <c r="R268" s="1">
        <f t="shared" si="44"/>
        <v>13.187499999999998</v>
      </c>
      <c r="S268" s="1">
        <f t="shared" si="41"/>
        <v>5</v>
      </c>
      <c r="T268" s="7">
        <f t="shared" si="42"/>
        <v>1658.6000000000001</v>
      </c>
      <c r="U268" s="1">
        <f t="shared" si="45"/>
        <v>5</v>
      </c>
      <c r="V268" s="7">
        <f t="shared" si="46"/>
        <v>1613.05</v>
      </c>
      <c r="W268" s="1">
        <f t="shared" si="38"/>
        <v>13.02576</v>
      </c>
      <c r="X268" s="1">
        <f t="shared" si="39"/>
        <v>2.0879999999999987</v>
      </c>
      <c r="Y268" s="1">
        <f t="shared" si="40"/>
        <v>7.5568799999999996</v>
      </c>
      <c r="Z268" s="7">
        <f t="shared" si="35"/>
        <v>2507.4933600000008</v>
      </c>
      <c r="AA268">
        <v>10</v>
      </c>
    </row>
    <row r="269" spans="1:27">
      <c r="A269" s="42">
        <v>-71.38333333333334</v>
      </c>
      <c r="B269" s="42">
        <v>46.8</v>
      </c>
      <c r="C269" s="43">
        <v>74</v>
      </c>
      <c r="D269">
        <v>7010160</v>
      </c>
      <c r="E269">
        <v>1952</v>
      </c>
      <c r="F269">
        <v>9</v>
      </c>
      <c r="G269">
        <v>23</v>
      </c>
      <c r="H269" s="41">
        <v>15.6</v>
      </c>
      <c r="I269" s="41">
        <v>2.2000000000000002</v>
      </c>
      <c r="J269" s="41">
        <v>0</v>
      </c>
      <c r="K269" s="1">
        <f t="shared" si="36"/>
        <v>8.9</v>
      </c>
      <c r="L269" s="68">
        <f t="shared" si="37"/>
        <v>267</v>
      </c>
      <c r="O269" s="61"/>
      <c r="P269" s="17"/>
      <c r="Q269" s="1">
        <f t="shared" si="43"/>
        <v>12.28</v>
      </c>
      <c r="R269" s="1">
        <f t="shared" si="44"/>
        <v>13.087499999999997</v>
      </c>
      <c r="S269" s="1">
        <f t="shared" si="41"/>
        <v>3.9000000000000004</v>
      </c>
      <c r="T269" s="7">
        <f t="shared" si="42"/>
        <v>1662.5000000000002</v>
      </c>
      <c r="U269" s="1">
        <f t="shared" si="45"/>
        <v>3.9000000000000004</v>
      </c>
      <c r="V269" s="7">
        <f t="shared" si="46"/>
        <v>1616.95</v>
      </c>
      <c r="W269" s="1">
        <f t="shared" si="38"/>
        <v>16.013760000000001</v>
      </c>
      <c r="X269" s="1">
        <f t="shared" si="39"/>
        <v>0</v>
      </c>
      <c r="Y269" s="1">
        <f t="shared" si="40"/>
        <v>8.0068800000000007</v>
      </c>
      <c r="Z269" s="7">
        <f t="shared" si="35"/>
        <v>2515.5002400000008</v>
      </c>
      <c r="AA269">
        <v>18</v>
      </c>
    </row>
    <row r="270" spans="1:27">
      <c r="A270" s="42">
        <v>-71.38333333333334</v>
      </c>
      <c r="B270" s="42">
        <v>46.8</v>
      </c>
      <c r="C270" s="43">
        <v>74</v>
      </c>
      <c r="D270">
        <v>7010160</v>
      </c>
      <c r="E270">
        <v>1952</v>
      </c>
      <c r="F270">
        <v>9</v>
      </c>
      <c r="G270">
        <v>24</v>
      </c>
      <c r="H270" s="41">
        <v>17.2</v>
      </c>
      <c r="I270" s="41">
        <v>2.2000000000000002</v>
      </c>
      <c r="J270" s="41">
        <v>0</v>
      </c>
      <c r="K270" s="1">
        <f t="shared" si="36"/>
        <v>9.6999999999999993</v>
      </c>
      <c r="L270" s="68">
        <f t="shared" si="37"/>
        <v>268</v>
      </c>
      <c r="O270" s="61"/>
      <c r="P270" s="17"/>
      <c r="Q270" s="1">
        <f t="shared" si="43"/>
        <v>10.83</v>
      </c>
      <c r="R270" s="1">
        <f t="shared" si="44"/>
        <v>12.462499999999997</v>
      </c>
      <c r="S270" s="1">
        <f t="shared" si="41"/>
        <v>4.6999999999999993</v>
      </c>
      <c r="T270" s="7">
        <f t="shared" si="42"/>
        <v>1667.2000000000003</v>
      </c>
      <c r="U270" s="1">
        <f t="shared" si="45"/>
        <v>4.6999999999999993</v>
      </c>
      <c r="V270" s="7">
        <f t="shared" si="46"/>
        <v>1621.65</v>
      </c>
      <c r="W270" s="1">
        <f t="shared" si="38"/>
        <v>19.62144</v>
      </c>
      <c r="X270" s="1">
        <f t="shared" si="39"/>
        <v>0</v>
      </c>
      <c r="Y270" s="1">
        <f t="shared" si="40"/>
        <v>9.8107199999999999</v>
      </c>
      <c r="Z270" s="7">
        <f t="shared" si="35"/>
        <v>2525.3109600000007</v>
      </c>
      <c r="AA270">
        <v>23</v>
      </c>
    </row>
    <row r="271" spans="1:27">
      <c r="A271" s="42">
        <v>-71.38333333333334</v>
      </c>
      <c r="B271" s="42">
        <v>46.8</v>
      </c>
      <c r="C271" s="43">
        <v>74</v>
      </c>
      <c r="D271">
        <v>7010160</v>
      </c>
      <c r="E271">
        <v>1952</v>
      </c>
      <c r="F271">
        <v>9</v>
      </c>
      <c r="G271">
        <v>25</v>
      </c>
      <c r="H271" s="41">
        <v>16.100000000000001</v>
      </c>
      <c r="I271" s="41">
        <v>7.2</v>
      </c>
      <c r="J271" s="41">
        <v>0.8</v>
      </c>
      <c r="K271" s="1">
        <f t="shared" si="36"/>
        <v>11.65</v>
      </c>
      <c r="L271" s="68">
        <f t="shared" si="37"/>
        <v>269</v>
      </c>
      <c r="O271" s="61"/>
      <c r="P271" s="17"/>
      <c r="Q271" s="1">
        <f t="shared" si="43"/>
        <v>10.490000000000002</v>
      </c>
      <c r="R271" s="1">
        <f t="shared" si="44"/>
        <v>12.218749999999996</v>
      </c>
      <c r="S271" s="1">
        <f t="shared" si="41"/>
        <v>6.65</v>
      </c>
      <c r="T271" s="7">
        <f t="shared" si="42"/>
        <v>1673.8500000000004</v>
      </c>
      <c r="U271" s="1">
        <f t="shared" si="45"/>
        <v>6.65</v>
      </c>
      <c r="V271" s="7">
        <f t="shared" si="46"/>
        <v>1628.3000000000002</v>
      </c>
      <c r="W271" s="1">
        <f t="shared" si="38"/>
        <v>17.187360000000005</v>
      </c>
      <c r="X271" s="1">
        <f t="shared" si="39"/>
        <v>4.968</v>
      </c>
      <c r="Y271" s="1">
        <f t="shared" si="40"/>
        <v>11.077680000000003</v>
      </c>
      <c r="Z271" s="7">
        <f t="shared" si="35"/>
        <v>2536.3886400000006</v>
      </c>
      <c r="AA271">
        <v>13</v>
      </c>
    </row>
    <row r="272" spans="1:27">
      <c r="A272" s="42">
        <v>-71.38333333333334</v>
      </c>
      <c r="B272" s="42">
        <v>46.8</v>
      </c>
      <c r="C272" s="43">
        <v>74</v>
      </c>
      <c r="D272">
        <v>7010160</v>
      </c>
      <c r="E272">
        <v>1952</v>
      </c>
      <c r="F272">
        <v>9</v>
      </c>
      <c r="G272">
        <v>26</v>
      </c>
      <c r="H272" s="41">
        <v>14.4</v>
      </c>
      <c r="I272" s="41">
        <v>7.2</v>
      </c>
      <c r="J272" s="41">
        <v>5.3</v>
      </c>
      <c r="K272" s="1">
        <f t="shared" si="36"/>
        <v>10.8</v>
      </c>
      <c r="L272" s="68">
        <f t="shared" si="37"/>
        <v>270</v>
      </c>
      <c r="O272" s="61"/>
      <c r="P272" s="17"/>
      <c r="Q272" s="44">
        <f t="shared" si="43"/>
        <v>10.210000000000003</v>
      </c>
      <c r="R272" s="44">
        <f t="shared" si="44"/>
        <v>11.693749999999998</v>
      </c>
      <c r="S272" s="1">
        <f t="shared" si="41"/>
        <v>5.8000000000000007</v>
      </c>
      <c r="T272" s="7">
        <f t="shared" si="42"/>
        <v>1679.6500000000003</v>
      </c>
      <c r="U272" s="1">
        <f t="shared" si="45"/>
        <v>5.8000000000000007</v>
      </c>
      <c r="V272" s="7">
        <f t="shared" si="46"/>
        <v>1634.1000000000001</v>
      </c>
      <c r="W272" s="1">
        <f t="shared" si="38"/>
        <v>13.02576</v>
      </c>
      <c r="X272" s="1">
        <f t="shared" si="39"/>
        <v>4.968</v>
      </c>
      <c r="Y272" s="1">
        <f t="shared" si="40"/>
        <v>8.9968800000000009</v>
      </c>
      <c r="Z272" s="7">
        <f t="shared" si="35"/>
        <v>2545.3855200000007</v>
      </c>
      <c r="AA272">
        <v>8</v>
      </c>
    </row>
    <row r="273" spans="1:27">
      <c r="A273" s="42">
        <v>-71.38333333333334</v>
      </c>
      <c r="B273" s="42">
        <v>46.8</v>
      </c>
      <c r="C273" s="43">
        <v>74</v>
      </c>
      <c r="D273">
        <v>7010160</v>
      </c>
      <c r="E273">
        <v>1952</v>
      </c>
      <c r="F273">
        <v>9</v>
      </c>
      <c r="G273">
        <v>27</v>
      </c>
      <c r="H273" s="41">
        <v>11.1</v>
      </c>
      <c r="I273" s="41">
        <v>1.1000000000000001</v>
      </c>
      <c r="J273" s="41">
        <v>0</v>
      </c>
      <c r="K273" s="1">
        <f t="shared" si="36"/>
        <v>6.1</v>
      </c>
      <c r="L273" s="68">
        <f t="shared" si="37"/>
        <v>271</v>
      </c>
      <c r="O273" s="61"/>
      <c r="P273" s="17"/>
      <c r="Q273" s="1">
        <f t="shared" si="43"/>
        <v>9.43</v>
      </c>
      <c r="R273" s="1">
        <f t="shared" si="44"/>
        <v>10.337499999999999</v>
      </c>
      <c r="S273" s="1">
        <f t="shared" si="41"/>
        <v>1.0999999999999996</v>
      </c>
      <c r="T273" s="7">
        <f t="shared" si="42"/>
        <v>1680.7500000000002</v>
      </c>
      <c r="U273" s="1">
        <f t="shared" si="45"/>
        <v>1.0999999999999996</v>
      </c>
      <c r="V273" s="7">
        <f t="shared" si="46"/>
        <v>1635.2</v>
      </c>
      <c r="W273" s="1">
        <f t="shared" si="38"/>
        <v>3.5613599999999987</v>
      </c>
      <c r="X273" s="1">
        <f t="shared" si="39"/>
        <v>0</v>
      </c>
      <c r="Y273" s="1">
        <f t="shared" si="40"/>
        <v>1.7806799999999994</v>
      </c>
      <c r="Z273" s="7">
        <f t="shared" si="35"/>
        <v>2547.1662000000006</v>
      </c>
      <c r="AA273">
        <v>5</v>
      </c>
    </row>
    <row r="274" spans="1:27" s="69" customFormat="1">
      <c r="A274" s="42">
        <v>-71.38333333333334</v>
      </c>
      <c r="B274" s="42">
        <v>46.8</v>
      </c>
      <c r="C274" s="43">
        <v>74</v>
      </c>
      <c r="D274" s="69">
        <v>7010160</v>
      </c>
      <c r="E274" s="69">
        <v>1952</v>
      </c>
      <c r="F274" s="69">
        <v>9</v>
      </c>
      <c r="G274" s="69">
        <v>28</v>
      </c>
      <c r="H274" s="41">
        <v>20</v>
      </c>
      <c r="I274" s="41">
        <v>2.2000000000000002</v>
      </c>
      <c r="J274" s="41">
        <v>0</v>
      </c>
      <c r="K274" s="44">
        <f t="shared" si="36"/>
        <v>11.1</v>
      </c>
      <c r="L274" s="36">
        <f t="shared" si="37"/>
        <v>272</v>
      </c>
      <c r="M274" s="40"/>
      <c r="N274" s="40"/>
      <c r="O274" s="61"/>
      <c r="P274" s="17"/>
      <c r="Q274" s="1">
        <f t="shared" si="43"/>
        <v>9.8699999999999992</v>
      </c>
      <c r="R274" s="1">
        <f t="shared" si="44"/>
        <v>10.05625</v>
      </c>
      <c r="S274" s="1">
        <f t="shared" si="41"/>
        <v>6.1</v>
      </c>
      <c r="T274" s="7">
        <f t="shared" si="42"/>
        <v>1686.8500000000001</v>
      </c>
      <c r="U274" s="1">
        <f t="shared" si="45"/>
        <v>6.1</v>
      </c>
      <c r="V274" s="7">
        <f t="shared" si="46"/>
        <v>1641.3</v>
      </c>
      <c r="W274" s="1">
        <f t="shared" si="38"/>
        <v>24.9</v>
      </c>
      <c r="X274" s="1">
        <f t="shared" si="39"/>
        <v>0</v>
      </c>
      <c r="Y274" s="1">
        <f t="shared" si="40"/>
        <v>12.45</v>
      </c>
      <c r="Z274" s="7">
        <f t="shared" si="35"/>
        <v>2559.6162000000004</v>
      </c>
      <c r="AA274" s="69">
        <v>30</v>
      </c>
    </row>
    <row r="275" spans="1:27">
      <c r="A275" s="42">
        <v>-71.38333333333334</v>
      </c>
      <c r="B275" s="42">
        <v>46.8</v>
      </c>
      <c r="C275" s="43">
        <v>74</v>
      </c>
      <c r="D275">
        <v>7010160</v>
      </c>
      <c r="E275">
        <v>1952</v>
      </c>
      <c r="F275">
        <v>9</v>
      </c>
      <c r="G275">
        <v>29</v>
      </c>
      <c r="H275" s="41">
        <v>20.6</v>
      </c>
      <c r="I275" s="41">
        <v>7.8</v>
      </c>
      <c r="J275" s="41">
        <v>0</v>
      </c>
      <c r="K275" s="1">
        <f t="shared" si="36"/>
        <v>14.200000000000001</v>
      </c>
      <c r="L275" s="68">
        <f t="shared" si="37"/>
        <v>273</v>
      </c>
      <c r="O275" s="61"/>
      <c r="P275" s="17"/>
      <c r="Q275" s="1">
        <f t="shared" si="43"/>
        <v>10.77</v>
      </c>
      <c r="R275" s="1">
        <f t="shared" si="44"/>
        <v>10.30625</v>
      </c>
      <c r="S275" s="1">
        <f t="shared" si="41"/>
        <v>9.2000000000000011</v>
      </c>
      <c r="T275" s="7">
        <f t="shared" si="42"/>
        <v>1696.0500000000002</v>
      </c>
      <c r="U275" s="1">
        <f t="shared" si="45"/>
        <v>9.2000000000000011</v>
      </c>
      <c r="V275" s="7">
        <f t="shared" si="46"/>
        <v>1650.5</v>
      </c>
      <c r="W275" s="1">
        <f t="shared" si="38"/>
        <v>25.859760000000009</v>
      </c>
      <c r="X275" s="1">
        <f t="shared" si="39"/>
        <v>6.0479999999999992</v>
      </c>
      <c r="Y275" s="1">
        <f t="shared" si="40"/>
        <v>15.953880000000003</v>
      </c>
      <c r="Z275" s="7">
        <f t="shared" si="35"/>
        <v>2575.5700800000004</v>
      </c>
      <c r="AA275">
        <v>23</v>
      </c>
    </row>
    <row r="276" spans="1:27">
      <c r="A276" s="42">
        <v>-71.38333333333334</v>
      </c>
      <c r="B276" s="42">
        <v>46.8</v>
      </c>
      <c r="C276" s="43">
        <v>74</v>
      </c>
      <c r="D276">
        <v>7010160</v>
      </c>
      <c r="E276">
        <v>1952</v>
      </c>
      <c r="F276">
        <v>9</v>
      </c>
      <c r="G276">
        <v>30</v>
      </c>
      <c r="H276" s="41">
        <v>15</v>
      </c>
      <c r="I276" s="41">
        <v>6.1</v>
      </c>
      <c r="J276" s="41">
        <v>0</v>
      </c>
      <c r="K276" s="1">
        <f t="shared" si="36"/>
        <v>10.55</v>
      </c>
      <c r="L276" s="68">
        <f t="shared" si="37"/>
        <v>274</v>
      </c>
      <c r="O276" s="61"/>
      <c r="P276" s="17"/>
      <c r="Q276" s="1">
        <f t="shared" si="43"/>
        <v>10.55</v>
      </c>
      <c r="R276" s="1">
        <f t="shared" si="44"/>
        <v>10.375</v>
      </c>
      <c r="S276" s="1">
        <f t="shared" si="41"/>
        <v>5.5500000000000007</v>
      </c>
      <c r="T276" s="7">
        <f t="shared" si="42"/>
        <v>1701.6000000000001</v>
      </c>
      <c r="U276" s="1">
        <f t="shared" si="45"/>
        <v>5.5500000000000007</v>
      </c>
      <c r="V276" s="7">
        <f t="shared" si="46"/>
        <v>1656.05</v>
      </c>
      <c r="W276" s="1">
        <f t="shared" si="38"/>
        <v>14.549999999999999</v>
      </c>
      <c r="X276" s="1">
        <f t="shared" si="39"/>
        <v>2.9879999999999987</v>
      </c>
      <c r="Y276" s="1">
        <f t="shared" si="40"/>
        <v>8.7689999999999984</v>
      </c>
      <c r="Z276" s="7">
        <f t="shared" si="35"/>
        <v>2584.3390800000002</v>
      </c>
      <c r="AA276">
        <v>10</v>
      </c>
    </row>
    <row r="277" spans="1:27">
      <c r="A277" s="42">
        <v>-71.38333333333334</v>
      </c>
      <c r="B277" s="42">
        <v>46.8</v>
      </c>
      <c r="C277" s="43">
        <v>74</v>
      </c>
      <c r="D277">
        <v>7010160</v>
      </c>
      <c r="E277">
        <v>1952</v>
      </c>
      <c r="F277">
        <v>10</v>
      </c>
      <c r="G277">
        <v>1</v>
      </c>
      <c r="H277" s="41">
        <v>15.6</v>
      </c>
      <c r="I277" s="41">
        <v>1.1000000000000001</v>
      </c>
      <c r="J277" s="41">
        <v>0</v>
      </c>
      <c r="K277" s="1">
        <f t="shared" si="36"/>
        <v>8.35</v>
      </c>
      <c r="L277" s="68">
        <f t="shared" si="37"/>
        <v>275</v>
      </c>
      <c r="O277" s="61"/>
      <c r="P277" s="17"/>
      <c r="Q277" s="1">
        <f t="shared" si="43"/>
        <v>10.059999999999999</v>
      </c>
      <c r="R277" s="1">
        <f t="shared" si="44"/>
        <v>10.306249999999997</v>
      </c>
      <c r="S277" s="1">
        <f t="shared" si="41"/>
        <v>3.3499999999999996</v>
      </c>
      <c r="T277" s="7">
        <f t="shared" si="42"/>
        <v>1704.95</v>
      </c>
      <c r="U277" s="1">
        <f t="shared" si="45"/>
        <v>3.3499999999999996</v>
      </c>
      <c r="V277" s="7">
        <f t="shared" si="46"/>
        <v>1659.3999999999999</v>
      </c>
      <c r="W277" s="1">
        <f t="shared" si="38"/>
        <v>16.013760000000001</v>
      </c>
      <c r="X277" s="1">
        <f t="shared" si="39"/>
        <v>0</v>
      </c>
      <c r="Y277" s="1">
        <f t="shared" si="40"/>
        <v>8.0068800000000007</v>
      </c>
      <c r="Z277" s="7">
        <f t="shared" si="35"/>
        <v>2592.3459600000001</v>
      </c>
      <c r="AA277">
        <v>18</v>
      </c>
    </row>
    <row r="278" spans="1:27">
      <c r="A278" s="42">
        <v>-71.38333333333334</v>
      </c>
      <c r="B278" s="42">
        <v>46.8</v>
      </c>
      <c r="C278" s="43">
        <v>74</v>
      </c>
      <c r="D278">
        <v>7010160</v>
      </c>
      <c r="E278">
        <v>1952</v>
      </c>
      <c r="F278">
        <v>10</v>
      </c>
      <c r="G278">
        <v>2</v>
      </c>
      <c r="H278" s="41">
        <v>15</v>
      </c>
      <c r="I278" s="41">
        <v>9.4</v>
      </c>
      <c r="J278" s="41">
        <v>37.6</v>
      </c>
      <c r="K278" s="1">
        <f t="shared" si="36"/>
        <v>12.2</v>
      </c>
      <c r="L278" s="68">
        <f t="shared" si="37"/>
        <v>276</v>
      </c>
      <c r="O278" s="61"/>
      <c r="P278" s="17"/>
      <c r="Q278" s="1">
        <f t="shared" si="43"/>
        <v>11.279999999999998</v>
      </c>
      <c r="R278" s="1">
        <f t="shared" si="44"/>
        <v>10.61875</v>
      </c>
      <c r="S278" s="1">
        <f t="shared" si="41"/>
        <v>7.1999999999999993</v>
      </c>
      <c r="T278" s="7">
        <f t="shared" si="42"/>
        <v>1712.15</v>
      </c>
      <c r="U278" s="1">
        <f t="shared" si="45"/>
        <v>7.1999999999999993</v>
      </c>
      <c r="V278" s="7">
        <f t="shared" si="46"/>
        <v>1666.6</v>
      </c>
      <c r="W278" s="1">
        <f t="shared" si="38"/>
        <v>14.549999999999999</v>
      </c>
      <c r="X278" s="1">
        <f t="shared" si="39"/>
        <v>8.9280000000000008</v>
      </c>
      <c r="Y278" s="1">
        <f t="shared" si="40"/>
        <v>11.739000000000001</v>
      </c>
      <c r="Z278" s="7">
        <f t="shared" si="35"/>
        <v>2604.0849600000001</v>
      </c>
      <c r="AA278">
        <v>5</v>
      </c>
    </row>
    <row r="279" spans="1:27">
      <c r="A279" s="42">
        <v>-71.38333333333334</v>
      </c>
      <c r="B279" s="42">
        <v>46.8</v>
      </c>
      <c r="C279" s="43">
        <v>74</v>
      </c>
      <c r="D279">
        <v>7010160</v>
      </c>
      <c r="E279">
        <v>1952</v>
      </c>
      <c r="F279">
        <v>10</v>
      </c>
      <c r="G279">
        <v>3</v>
      </c>
      <c r="H279" s="41">
        <v>11.1</v>
      </c>
      <c r="I279" s="41">
        <v>6.7</v>
      </c>
      <c r="J279" s="41">
        <v>15.5</v>
      </c>
      <c r="K279" s="1">
        <f t="shared" si="36"/>
        <v>8.9</v>
      </c>
      <c r="L279" s="68">
        <f t="shared" si="37"/>
        <v>277</v>
      </c>
      <c r="O279" s="61"/>
      <c r="P279" s="17"/>
      <c r="Q279" s="1">
        <f t="shared" si="43"/>
        <v>10.84</v>
      </c>
      <c r="R279" s="1">
        <f t="shared" si="44"/>
        <v>10.274999999999999</v>
      </c>
      <c r="S279" s="1">
        <f t="shared" si="41"/>
        <v>3.9000000000000004</v>
      </c>
      <c r="T279" s="7">
        <f t="shared" si="42"/>
        <v>1716.0500000000002</v>
      </c>
      <c r="U279" s="1">
        <f t="shared" si="45"/>
        <v>3.9000000000000004</v>
      </c>
      <c r="V279" s="7">
        <f t="shared" si="46"/>
        <v>1670.5</v>
      </c>
      <c r="W279" s="1">
        <f t="shared" si="38"/>
        <v>3.5613599999999987</v>
      </c>
      <c r="X279" s="1">
        <f t="shared" si="39"/>
        <v>4.0679999999999996</v>
      </c>
      <c r="Y279" s="1">
        <f t="shared" si="40"/>
        <v>3.8146799999999992</v>
      </c>
      <c r="Z279" s="7">
        <f t="shared" si="35"/>
        <v>2607.8996400000001</v>
      </c>
      <c r="AA279">
        <v>0</v>
      </c>
    </row>
    <row r="280" spans="1:27">
      <c r="A280" s="42">
        <v>-71.38333333333334</v>
      </c>
      <c r="B280" s="42">
        <v>46.8</v>
      </c>
      <c r="C280" s="43">
        <v>74</v>
      </c>
      <c r="D280">
        <v>7010160</v>
      </c>
      <c r="E280">
        <v>1952</v>
      </c>
      <c r="F280">
        <v>10</v>
      </c>
      <c r="G280">
        <v>4</v>
      </c>
      <c r="H280" s="41">
        <v>10.6</v>
      </c>
      <c r="I280" s="41">
        <v>2.8</v>
      </c>
      <c r="J280" s="41">
        <v>0</v>
      </c>
      <c r="K280" s="1">
        <f t="shared" si="36"/>
        <v>6.6999999999999993</v>
      </c>
      <c r="L280" s="68">
        <f t="shared" si="37"/>
        <v>278</v>
      </c>
      <c r="O280" s="61"/>
      <c r="P280" s="17"/>
      <c r="Q280" s="1">
        <f t="shared" si="43"/>
        <v>9.34</v>
      </c>
      <c r="R280" s="1">
        <f t="shared" si="44"/>
        <v>9.7624999999999993</v>
      </c>
      <c r="S280" s="1">
        <f t="shared" si="41"/>
        <v>1.6999999999999993</v>
      </c>
      <c r="T280" s="7">
        <f t="shared" si="42"/>
        <v>1717.7500000000002</v>
      </c>
      <c r="U280" s="1">
        <f t="shared" si="45"/>
        <v>1.6999999999999993</v>
      </c>
      <c r="V280" s="7">
        <f t="shared" si="46"/>
        <v>1672.2</v>
      </c>
      <c r="W280" s="1">
        <f t="shared" si="38"/>
        <v>1.9677599999999988</v>
      </c>
      <c r="X280" s="1">
        <f t="shared" si="39"/>
        <v>0</v>
      </c>
      <c r="Y280" s="1">
        <f t="shared" si="40"/>
        <v>0.98387999999999942</v>
      </c>
      <c r="Z280" s="7">
        <f t="shared" si="35"/>
        <v>2608.8835200000003</v>
      </c>
      <c r="AA280">
        <v>0</v>
      </c>
    </row>
    <row r="281" spans="1:27">
      <c r="A281" s="42">
        <v>-71.38333333333334</v>
      </c>
      <c r="B281" s="42">
        <v>46.8</v>
      </c>
      <c r="C281" s="43">
        <v>74</v>
      </c>
      <c r="D281">
        <v>7010160</v>
      </c>
      <c r="E281">
        <v>1952</v>
      </c>
      <c r="F281">
        <v>10</v>
      </c>
      <c r="G281">
        <v>5</v>
      </c>
      <c r="H281" s="41">
        <v>14.4</v>
      </c>
      <c r="I281" s="41">
        <v>2.8</v>
      </c>
      <c r="J281" s="41">
        <v>3.6</v>
      </c>
      <c r="K281" s="1">
        <f t="shared" si="36"/>
        <v>8.6</v>
      </c>
      <c r="L281" s="68">
        <f t="shared" si="37"/>
        <v>279</v>
      </c>
      <c r="O281" s="61"/>
      <c r="P281" s="17"/>
      <c r="Q281" s="1">
        <f t="shared" si="43"/>
        <v>8.9499999999999993</v>
      </c>
      <c r="R281" s="1">
        <f t="shared" si="44"/>
        <v>10.074999999999999</v>
      </c>
      <c r="S281" s="1">
        <f t="shared" si="41"/>
        <v>3.5999999999999996</v>
      </c>
      <c r="T281" s="7">
        <f t="shared" si="42"/>
        <v>1721.3500000000001</v>
      </c>
      <c r="U281" s="1">
        <f t="shared" si="45"/>
        <v>3.5999999999999996</v>
      </c>
      <c r="V281" s="7">
        <f t="shared" si="46"/>
        <v>1675.8</v>
      </c>
      <c r="W281" s="1">
        <f t="shared" si="38"/>
        <v>13.02576</v>
      </c>
      <c r="X281" s="1">
        <f t="shared" si="39"/>
        <v>0</v>
      </c>
      <c r="Y281" s="1">
        <f t="shared" si="40"/>
        <v>6.51288</v>
      </c>
      <c r="Z281" s="7">
        <f t="shared" si="35"/>
        <v>2615.3964000000005</v>
      </c>
      <c r="AA281">
        <v>10</v>
      </c>
    </row>
    <row r="282" spans="1:27">
      <c r="A282" s="42">
        <v>-71.38333333333334</v>
      </c>
      <c r="B282" s="42">
        <v>46.8</v>
      </c>
      <c r="C282" s="43">
        <v>74</v>
      </c>
      <c r="D282">
        <v>7010160</v>
      </c>
      <c r="E282">
        <v>1952</v>
      </c>
      <c r="F282">
        <v>10</v>
      </c>
      <c r="G282">
        <v>6</v>
      </c>
      <c r="H282" s="41">
        <v>5.6</v>
      </c>
      <c r="I282" s="41">
        <v>4.4000000000000004</v>
      </c>
      <c r="J282" s="41">
        <v>28.7</v>
      </c>
      <c r="K282" s="1">
        <f t="shared" si="36"/>
        <v>5</v>
      </c>
      <c r="L282" s="68">
        <f t="shared" si="37"/>
        <v>280</v>
      </c>
      <c r="O282" s="61"/>
      <c r="P282" s="17"/>
      <c r="Q282" s="1">
        <f t="shared" si="43"/>
        <v>8.2799999999999994</v>
      </c>
      <c r="R282" s="1">
        <f t="shared" si="44"/>
        <v>9.3125</v>
      </c>
      <c r="S282" s="1">
        <f t="shared" si="41"/>
        <v>0</v>
      </c>
      <c r="T282" s="7">
        <f t="shared" si="42"/>
        <v>1721.3500000000001</v>
      </c>
      <c r="U282" s="1">
        <f t="shared" si="45"/>
        <v>0</v>
      </c>
      <c r="V282" s="7">
        <f t="shared" si="46"/>
        <v>1675.8</v>
      </c>
      <c r="W282" s="1">
        <f t="shared" si="38"/>
        <v>0</v>
      </c>
      <c r="X282" s="1">
        <f t="shared" si="39"/>
        <v>0</v>
      </c>
      <c r="Y282" s="1">
        <f t="shared" si="40"/>
        <v>0</v>
      </c>
      <c r="Z282" s="7">
        <f t="shared" ref="Z282:Z345" si="47">(Z281+Y282)</f>
        <v>2615.3964000000005</v>
      </c>
      <c r="AA282">
        <v>0</v>
      </c>
    </row>
    <row r="283" spans="1:27">
      <c r="A283" s="42">
        <v>-71.38333333333334</v>
      </c>
      <c r="B283" s="42">
        <v>46.8</v>
      </c>
      <c r="C283" s="43">
        <v>74</v>
      </c>
      <c r="D283">
        <v>7010160</v>
      </c>
      <c r="E283">
        <v>1952</v>
      </c>
      <c r="F283">
        <v>10</v>
      </c>
      <c r="G283">
        <v>7</v>
      </c>
      <c r="H283" s="41">
        <v>5.6</v>
      </c>
      <c r="I283" s="41">
        <v>3.3</v>
      </c>
      <c r="J283" s="41">
        <v>8.1</v>
      </c>
      <c r="K283" s="1">
        <f t="shared" si="36"/>
        <v>4.4499999999999993</v>
      </c>
      <c r="L283" s="68">
        <f t="shared" si="37"/>
        <v>281</v>
      </c>
      <c r="O283" s="61"/>
      <c r="P283" s="17"/>
      <c r="Q283" s="1">
        <f t="shared" si="43"/>
        <v>6.7299999999999995</v>
      </c>
      <c r="R283" s="1">
        <f t="shared" si="44"/>
        <v>8.09375</v>
      </c>
      <c r="S283" s="21">
        <v>0</v>
      </c>
      <c r="T283" s="7">
        <f t="shared" si="42"/>
        <v>1721.3500000000001</v>
      </c>
      <c r="U283" s="21">
        <v>0</v>
      </c>
      <c r="V283" s="7">
        <f t="shared" si="46"/>
        <v>1675.8</v>
      </c>
      <c r="W283" s="1">
        <f t="shared" si="38"/>
        <v>0</v>
      </c>
      <c r="X283" s="1">
        <f t="shared" si="39"/>
        <v>0</v>
      </c>
      <c r="Y283" s="1">
        <f t="shared" si="40"/>
        <v>0</v>
      </c>
      <c r="Z283" s="7">
        <f t="shared" si="47"/>
        <v>2615.3964000000005</v>
      </c>
      <c r="AA283">
        <v>0</v>
      </c>
    </row>
    <row r="284" spans="1:27">
      <c r="A284" s="42">
        <v>-71.38333333333334</v>
      </c>
      <c r="B284" s="42">
        <v>46.8</v>
      </c>
      <c r="C284" s="43">
        <v>74</v>
      </c>
      <c r="D284">
        <v>7010160</v>
      </c>
      <c r="E284">
        <v>1952</v>
      </c>
      <c r="F284">
        <v>10</v>
      </c>
      <c r="G284">
        <v>8</v>
      </c>
      <c r="H284" s="41">
        <v>8.3000000000000007</v>
      </c>
      <c r="I284" s="41">
        <v>0</v>
      </c>
      <c r="J284" s="41">
        <v>0.3</v>
      </c>
      <c r="K284" s="1">
        <f t="shared" si="36"/>
        <v>4.1500000000000004</v>
      </c>
      <c r="L284" s="68">
        <f t="shared" si="37"/>
        <v>282</v>
      </c>
      <c r="O284" s="61"/>
      <c r="P284" s="17"/>
      <c r="Q284" s="1">
        <f t="shared" si="43"/>
        <v>5.7799999999999994</v>
      </c>
      <c r="R284" s="1">
        <f t="shared" si="44"/>
        <v>7.2937499999999993</v>
      </c>
      <c r="S284" s="21">
        <v>0</v>
      </c>
      <c r="T284" s="7">
        <f t="shared" si="42"/>
        <v>1721.3500000000001</v>
      </c>
      <c r="W284" s="1">
        <f t="shared" si="38"/>
        <v>0</v>
      </c>
      <c r="X284" s="1">
        <f t="shared" si="39"/>
        <v>0</v>
      </c>
      <c r="Y284" s="1">
        <f t="shared" si="40"/>
        <v>0</v>
      </c>
      <c r="Z284" s="7">
        <f t="shared" si="47"/>
        <v>2615.3964000000005</v>
      </c>
      <c r="AA284">
        <v>0</v>
      </c>
    </row>
    <row r="285" spans="1:27">
      <c r="A285" s="42">
        <v>-71.38333333333334</v>
      </c>
      <c r="B285" s="42">
        <v>46.8</v>
      </c>
      <c r="C285" s="43">
        <v>74</v>
      </c>
      <c r="D285">
        <v>7010160</v>
      </c>
      <c r="E285">
        <v>1952</v>
      </c>
      <c r="F285">
        <v>10</v>
      </c>
      <c r="G285">
        <v>9</v>
      </c>
      <c r="H285" s="41">
        <v>9.4</v>
      </c>
      <c r="I285" s="41">
        <v>2.2000000000000002</v>
      </c>
      <c r="J285" s="41">
        <v>0</v>
      </c>
      <c r="K285" s="1">
        <f t="shared" si="36"/>
        <v>5.8000000000000007</v>
      </c>
      <c r="L285" s="68">
        <f t="shared" si="37"/>
        <v>283</v>
      </c>
      <c r="O285" s="61"/>
      <c r="P285" s="17"/>
      <c r="Q285" s="1">
        <f t="shared" si="43"/>
        <v>5.6</v>
      </c>
      <c r="R285" s="1">
        <f t="shared" si="44"/>
        <v>6.9749999999999996</v>
      </c>
      <c r="S285" s="1">
        <f t="shared" si="41"/>
        <v>0.80000000000000071</v>
      </c>
      <c r="T285" s="7">
        <f t="shared" si="42"/>
        <v>1722.15</v>
      </c>
      <c r="W285" s="1">
        <f t="shared" si="38"/>
        <v>0</v>
      </c>
      <c r="X285" s="1">
        <f t="shared" si="39"/>
        <v>0</v>
      </c>
      <c r="Y285" s="1">
        <f t="shared" si="40"/>
        <v>0</v>
      </c>
      <c r="Z285" s="7">
        <f t="shared" si="47"/>
        <v>2615.3964000000005</v>
      </c>
      <c r="AA285">
        <v>0</v>
      </c>
    </row>
    <row r="286" spans="1:27">
      <c r="A286" s="42">
        <v>-71.38333333333334</v>
      </c>
      <c r="B286" s="42">
        <v>46.8</v>
      </c>
      <c r="C286" s="43">
        <v>74</v>
      </c>
      <c r="D286">
        <v>7010160</v>
      </c>
      <c r="E286">
        <v>1952</v>
      </c>
      <c r="F286">
        <v>10</v>
      </c>
      <c r="G286">
        <v>10</v>
      </c>
      <c r="H286" s="41">
        <v>10.6</v>
      </c>
      <c r="I286" s="46">
        <v>-1.7</v>
      </c>
      <c r="J286" s="41">
        <v>0</v>
      </c>
      <c r="K286" s="1">
        <f t="shared" si="36"/>
        <v>4.45</v>
      </c>
      <c r="L286" s="68">
        <f t="shared" si="37"/>
        <v>284</v>
      </c>
      <c r="O286" s="61"/>
      <c r="P286" s="17"/>
      <c r="Q286" s="21">
        <f t="shared" si="43"/>
        <v>4.7700000000000005</v>
      </c>
      <c r="R286" s="1">
        <f t="shared" si="44"/>
        <v>6.0062499999999996</v>
      </c>
      <c r="S286" s="1"/>
      <c r="W286" s="1">
        <f t="shared" si="38"/>
        <v>1.9677599999999988</v>
      </c>
      <c r="X286" s="1">
        <f t="shared" si="39"/>
        <v>0</v>
      </c>
      <c r="Y286" s="1">
        <f t="shared" si="40"/>
        <v>0.98387999999999942</v>
      </c>
      <c r="Z286" s="7">
        <f t="shared" si="47"/>
        <v>2616.3802800000008</v>
      </c>
      <c r="AA286">
        <v>5</v>
      </c>
    </row>
    <row r="287" spans="1:27">
      <c r="A287" s="42">
        <v>-71.38333333333334</v>
      </c>
      <c r="B287" s="42">
        <v>46.8</v>
      </c>
      <c r="C287" s="43">
        <v>74</v>
      </c>
      <c r="D287">
        <v>7010160</v>
      </c>
      <c r="E287">
        <v>1952</v>
      </c>
      <c r="F287">
        <v>10</v>
      </c>
      <c r="G287">
        <v>11</v>
      </c>
      <c r="H287" s="41">
        <v>10</v>
      </c>
      <c r="I287" s="41">
        <v>-4.4000000000000004</v>
      </c>
      <c r="J287" s="41">
        <v>0</v>
      </c>
      <c r="K287" s="1">
        <f t="shared" si="36"/>
        <v>2.8</v>
      </c>
      <c r="L287" s="68">
        <f t="shared" si="37"/>
        <v>285</v>
      </c>
      <c r="O287" s="61"/>
      <c r="P287" s="17"/>
      <c r="Q287" s="1">
        <f t="shared" si="43"/>
        <v>4.33</v>
      </c>
      <c r="R287" s="1">
        <f t="shared" si="44"/>
        <v>5.2437499999999995</v>
      </c>
      <c r="S287" s="1"/>
      <c r="W287" s="1">
        <f t="shared" si="38"/>
        <v>0</v>
      </c>
      <c r="X287" s="1">
        <f t="shared" si="39"/>
        <v>0</v>
      </c>
      <c r="Y287" s="1">
        <f t="shared" si="40"/>
        <v>0</v>
      </c>
      <c r="Z287" s="7">
        <f t="shared" si="47"/>
        <v>2616.3802800000008</v>
      </c>
      <c r="AA287">
        <v>8</v>
      </c>
    </row>
    <row r="288" spans="1:27">
      <c r="A288" s="42">
        <v>-71.38333333333334</v>
      </c>
      <c r="B288" s="42">
        <v>46.8</v>
      </c>
      <c r="C288" s="43">
        <v>74</v>
      </c>
      <c r="D288">
        <v>7010160</v>
      </c>
      <c r="E288">
        <v>1952</v>
      </c>
      <c r="F288">
        <v>10</v>
      </c>
      <c r="G288">
        <v>12</v>
      </c>
      <c r="H288" s="41">
        <v>13.3</v>
      </c>
      <c r="I288" s="41">
        <v>-2.2000000000000002</v>
      </c>
      <c r="J288" s="41">
        <v>0</v>
      </c>
      <c r="K288" s="1">
        <f t="shared" si="36"/>
        <v>5.5500000000000007</v>
      </c>
      <c r="L288" s="68">
        <f t="shared" si="37"/>
        <v>286</v>
      </c>
      <c r="O288" s="61"/>
      <c r="P288" s="17"/>
      <c r="Q288" s="1">
        <f t="shared" si="43"/>
        <v>4.55</v>
      </c>
      <c r="R288" s="1">
        <f t="shared" si="44"/>
        <v>5.0999999999999988</v>
      </c>
      <c r="S288" s="1"/>
      <c r="W288" s="1">
        <f t="shared" si="38"/>
        <v>10.074240000000001</v>
      </c>
      <c r="X288" s="1">
        <f t="shared" si="39"/>
        <v>0</v>
      </c>
      <c r="Y288" s="1">
        <f t="shared" si="40"/>
        <v>5.0371200000000007</v>
      </c>
      <c r="Z288" s="7">
        <f t="shared" si="47"/>
        <v>2621.4174000000007</v>
      </c>
      <c r="AA288">
        <v>13</v>
      </c>
    </row>
    <row r="289" spans="1:27">
      <c r="A289" s="42">
        <v>-71.38333333333334</v>
      </c>
      <c r="B289" s="42">
        <v>46.8</v>
      </c>
      <c r="C289" s="43">
        <v>74</v>
      </c>
      <c r="D289">
        <v>7010160</v>
      </c>
      <c r="E289">
        <v>1952</v>
      </c>
      <c r="F289">
        <v>10</v>
      </c>
      <c r="G289">
        <v>13</v>
      </c>
      <c r="H289" s="41">
        <v>15.6</v>
      </c>
      <c r="I289" s="41">
        <v>1.7</v>
      </c>
      <c r="J289" s="41">
        <v>0.3</v>
      </c>
      <c r="K289" s="1">
        <f t="shared" si="36"/>
        <v>8.65</v>
      </c>
      <c r="L289" s="68">
        <f t="shared" si="37"/>
        <v>287</v>
      </c>
      <c r="O289" s="61"/>
      <c r="P289" s="17"/>
      <c r="Q289" s="1">
        <f t="shared" si="43"/>
        <v>5.4500000000000011</v>
      </c>
      <c r="R289" s="1">
        <f t="shared" si="44"/>
        <v>5.1062500000000002</v>
      </c>
      <c r="S289" s="1"/>
      <c r="W289" s="1">
        <f t="shared" si="38"/>
        <v>16.013760000000001</v>
      </c>
      <c r="X289" s="1">
        <f t="shared" si="39"/>
        <v>0</v>
      </c>
      <c r="Y289" s="1">
        <f t="shared" si="40"/>
        <v>8.0068800000000007</v>
      </c>
      <c r="Z289" s="7">
        <f t="shared" si="47"/>
        <v>2629.4242800000006</v>
      </c>
      <c r="AA289">
        <v>13</v>
      </c>
    </row>
    <row r="290" spans="1:27">
      <c r="A290" s="42">
        <v>-71.38333333333334</v>
      </c>
      <c r="B290" s="42">
        <v>46.8</v>
      </c>
      <c r="C290" s="43">
        <v>74</v>
      </c>
      <c r="D290">
        <v>7010160</v>
      </c>
      <c r="E290">
        <v>1952</v>
      </c>
      <c r="F290">
        <v>10</v>
      </c>
      <c r="G290">
        <v>14</v>
      </c>
      <c r="H290" s="41">
        <v>14.4</v>
      </c>
      <c r="I290" s="41">
        <v>5.6</v>
      </c>
      <c r="J290" s="41">
        <v>0</v>
      </c>
      <c r="K290" s="1">
        <f t="shared" si="36"/>
        <v>10</v>
      </c>
      <c r="L290" s="68">
        <f t="shared" si="37"/>
        <v>288</v>
      </c>
      <c r="O290" s="61"/>
      <c r="P290" s="17"/>
      <c r="Q290" s="1">
        <f t="shared" si="43"/>
        <v>6.29</v>
      </c>
      <c r="R290" s="1">
        <f t="shared" si="44"/>
        <v>5.7312499999999993</v>
      </c>
      <c r="S290" s="1"/>
      <c r="W290" s="1">
        <f t="shared" si="38"/>
        <v>13.02576</v>
      </c>
      <c r="X290" s="1">
        <f t="shared" si="39"/>
        <v>2.0879999999999987</v>
      </c>
      <c r="Y290" s="1">
        <f t="shared" si="40"/>
        <v>7.5568799999999996</v>
      </c>
      <c r="Z290" s="7">
        <f t="shared" si="47"/>
        <v>2636.9811600000007</v>
      </c>
      <c r="AA290">
        <v>5</v>
      </c>
    </row>
    <row r="291" spans="1:27">
      <c r="A291" s="42">
        <v>-71.38333333333334</v>
      </c>
      <c r="B291" s="42">
        <v>46.8</v>
      </c>
      <c r="C291" s="43">
        <v>74</v>
      </c>
      <c r="D291">
        <v>7010160</v>
      </c>
      <c r="E291">
        <v>1952</v>
      </c>
      <c r="F291">
        <v>10</v>
      </c>
      <c r="G291">
        <v>15</v>
      </c>
      <c r="H291" s="41">
        <v>5</v>
      </c>
      <c r="I291" s="41">
        <v>0</v>
      </c>
      <c r="J291" s="41">
        <v>14</v>
      </c>
      <c r="K291" s="1">
        <f t="shared" si="36"/>
        <v>2.5</v>
      </c>
      <c r="L291" s="68">
        <f t="shared" si="37"/>
        <v>289</v>
      </c>
      <c r="O291" s="61"/>
      <c r="P291" s="17"/>
      <c r="Q291" s="1">
        <f t="shared" si="43"/>
        <v>5.9</v>
      </c>
      <c r="R291" s="1">
        <f t="shared" si="44"/>
        <v>5.4874999999999998</v>
      </c>
      <c r="S291" s="1"/>
      <c r="W291" s="1">
        <f t="shared" si="38"/>
        <v>0</v>
      </c>
      <c r="X291" s="1">
        <f t="shared" si="39"/>
        <v>0</v>
      </c>
      <c r="Y291" s="1">
        <f t="shared" si="40"/>
        <v>0</v>
      </c>
      <c r="Z291" s="7">
        <f t="shared" si="47"/>
        <v>2636.9811600000007</v>
      </c>
      <c r="AA291">
        <v>0</v>
      </c>
    </row>
    <row r="292" spans="1:27">
      <c r="A292" s="42">
        <v>-71.38333333333334</v>
      </c>
      <c r="B292" s="42">
        <v>46.8</v>
      </c>
      <c r="C292" s="43">
        <v>74</v>
      </c>
      <c r="D292">
        <v>7010160</v>
      </c>
      <c r="E292">
        <v>1952</v>
      </c>
      <c r="F292">
        <v>10</v>
      </c>
      <c r="G292">
        <v>16</v>
      </c>
      <c r="H292" s="41">
        <v>11.1</v>
      </c>
      <c r="I292" s="41">
        <v>1.7</v>
      </c>
      <c r="J292" s="41">
        <v>2.2999999999999998</v>
      </c>
      <c r="K292" s="1">
        <f t="shared" si="36"/>
        <v>6.3999999999999995</v>
      </c>
      <c r="L292" s="68">
        <f t="shared" si="37"/>
        <v>290</v>
      </c>
      <c r="O292" s="61"/>
      <c r="P292" s="17"/>
      <c r="Q292" s="1">
        <f t="shared" si="43"/>
        <v>6.62</v>
      </c>
      <c r="R292" s="1">
        <f t="shared" si="44"/>
        <v>5.7687499999999998</v>
      </c>
      <c r="S292" s="1"/>
      <c r="W292" s="1">
        <f t="shared" si="38"/>
        <v>3.5613599999999987</v>
      </c>
      <c r="X292" s="1">
        <f t="shared" si="39"/>
        <v>0</v>
      </c>
      <c r="Y292" s="1">
        <f t="shared" si="40"/>
        <v>1.7806799999999994</v>
      </c>
      <c r="Z292" s="7">
        <f t="shared" si="47"/>
        <v>2638.7618400000006</v>
      </c>
      <c r="AA292">
        <v>0</v>
      </c>
    </row>
    <row r="293" spans="1:27">
      <c r="A293" s="42">
        <v>-71.38333333333334</v>
      </c>
      <c r="B293" s="42">
        <v>46.8</v>
      </c>
      <c r="C293" s="43">
        <v>74</v>
      </c>
      <c r="D293">
        <v>7010160</v>
      </c>
      <c r="E293">
        <v>1952</v>
      </c>
      <c r="F293">
        <v>10</v>
      </c>
      <c r="G293">
        <v>17</v>
      </c>
      <c r="H293" s="41">
        <v>7.2</v>
      </c>
      <c r="I293" s="41">
        <v>-1.1000000000000001</v>
      </c>
      <c r="J293" s="41">
        <v>0</v>
      </c>
      <c r="K293" s="1">
        <f t="shared" si="36"/>
        <v>3.05</v>
      </c>
      <c r="L293" s="68">
        <f t="shared" si="37"/>
        <v>291</v>
      </c>
      <c r="O293" s="61"/>
      <c r="P293" s="17"/>
      <c r="Q293" s="1">
        <f t="shared" si="43"/>
        <v>6.120000000000001</v>
      </c>
      <c r="R293" s="1">
        <f t="shared" si="44"/>
        <v>5.4250000000000007</v>
      </c>
      <c r="S293" s="1"/>
      <c r="W293" s="1">
        <f t="shared" si="38"/>
        <v>0</v>
      </c>
      <c r="X293" s="1">
        <f t="shared" si="39"/>
        <v>0</v>
      </c>
      <c r="Y293" s="1">
        <f t="shared" si="40"/>
        <v>0</v>
      </c>
      <c r="Z293" s="7">
        <f t="shared" si="47"/>
        <v>2638.7618400000006</v>
      </c>
      <c r="AA293">
        <v>0</v>
      </c>
    </row>
    <row r="294" spans="1:27">
      <c r="A294" s="42">
        <v>-71.38333333333334</v>
      </c>
      <c r="B294" s="42">
        <v>46.8</v>
      </c>
      <c r="C294" s="43">
        <v>74</v>
      </c>
      <c r="D294">
        <v>7010160</v>
      </c>
      <c r="E294">
        <v>1952</v>
      </c>
      <c r="F294">
        <v>10</v>
      </c>
      <c r="G294">
        <v>18</v>
      </c>
      <c r="H294" s="41">
        <v>2.8</v>
      </c>
      <c r="I294" s="41">
        <v>-3.9</v>
      </c>
      <c r="J294" s="41">
        <v>4.5999999999999996</v>
      </c>
      <c r="K294" s="1">
        <f t="shared" si="36"/>
        <v>-0.55000000000000004</v>
      </c>
      <c r="L294" s="68">
        <f t="shared" si="37"/>
        <v>292</v>
      </c>
      <c r="O294" s="61"/>
      <c r="P294" s="17"/>
      <c r="Q294" s="1">
        <f t="shared" si="43"/>
        <v>4.28</v>
      </c>
      <c r="R294" s="1">
        <f t="shared" si="44"/>
        <v>4.8</v>
      </c>
      <c r="S294" s="1"/>
      <c r="W294" s="1">
        <f t="shared" si="38"/>
        <v>0</v>
      </c>
      <c r="X294" s="1">
        <f t="shared" si="39"/>
        <v>0</v>
      </c>
      <c r="Y294" s="1">
        <f t="shared" si="40"/>
        <v>0</v>
      </c>
      <c r="Z294" s="7">
        <f t="shared" si="47"/>
        <v>2638.7618400000006</v>
      </c>
      <c r="AA294">
        <v>0</v>
      </c>
    </row>
    <row r="295" spans="1:27">
      <c r="A295" s="42">
        <v>-71.38333333333334</v>
      </c>
      <c r="B295" s="42">
        <v>46.8</v>
      </c>
      <c r="C295" s="43">
        <v>74</v>
      </c>
      <c r="D295">
        <v>7010160</v>
      </c>
      <c r="E295">
        <v>1952</v>
      </c>
      <c r="F295">
        <v>10</v>
      </c>
      <c r="G295">
        <v>19</v>
      </c>
      <c r="H295" s="41">
        <v>3.3</v>
      </c>
      <c r="I295" s="41">
        <v>0</v>
      </c>
      <c r="J295" s="41">
        <v>17.5</v>
      </c>
      <c r="K295" s="1">
        <f t="shared" si="36"/>
        <v>1.65</v>
      </c>
      <c r="L295" s="68">
        <f t="shared" si="37"/>
        <v>293</v>
      </c>
      <c r="O295" s="61"/>
      <c r="P295" s="17"/>
      <c r="Q295" s="1">
        <f t="shared" si="43"/>
        <v>2.6100000000000003</v>
      </c>
      <c r="R295" s="1">
        <f t="shared" si="44"/>
        <v>4.65625</v>
      </c>
      <c r="S295" s="1"/>
      <c r="W295" s="1">
        <f t="shared" si="38"/>
        <v>0</v>
      </c>
      <c r="X295" s="1">
        <f t="shared" si="39"/>
        <v>0</v>
      </c>
      <c r="Y295" s="1">
        <f t="shared" si="40"/>
        <v>0</v>
      </c>
      <c r="Z295" s="7">
        <f t="shared" si="47"/>
        <v>2638.7618400000006</v>
      </c>
      <c r="AA295">
        <v>0</v>
      </c>
    </row>
    <row r="296" spans="1:27">
      <c r="A296" s="42">
        <v>-71.38333333333334</v>
      </c>
      <c r="B296" s="42">
        <v>46.8</v>
      </c>
      <c r="C296" s="43">
        <v>74</v>
      </c>
      <c r="D296">
        <v>7010160</v>
      </c>
      <c r="E296">
        <v>1952</v>
      </c>
      <c r="F296">
        <v>10</v>
      </c>
      <c r="G296">
        <v>20</v>
      </c>
      <c r="H296" s="41">
        <v>1.1000000000000001</v>
      </c>
      <c r="I296" s="41">
        <v>-2.8</v>
      </c>
      <c r="J296" s="41">
        <v>2.5</v>
      </c>
      <c r="K296" s="1">
        <f t="shared" si="36"/>
        <v>-0.84999999999999987</v>
      </c>
      <c r="L296" s="68">
        <f t="shared" si="37"/>
        <v>294</v>
      </c>
      <c r="O296" s="61"/>
      <c r="P296" s="17"/>
      <c r="Q296" s="1">
        <f t="shared" si="43"/>
        <v>1.9400000000000002</v>
      </c>
      <c r="R296" s="1">
        <f t="shared" si="44"/>
        <v>3.8562500000000011</v>
      </c>
      <c r="S296" s="1"/>
      <c r="W296" s="1">
        <f t="shared" si="38"/>
        <v>0</v>
      </c>
      <c r="X296" s="1">
        <f t="shared" si="39"/>
        <v>0</v>
      </c>
      <c r="Y296" s="1">
        <f t="shared" si="40"/>
        <v>0</v>
      </c>
      <c r="Z296" s="7">
        <f t="shared" si="47"/>
        <v>2638.7618400000006</v>
      </c>
      <c r="AA296">
        <v>0</v>
      </c>
    </row>
    <row r="297" spans="1:27">
      <c r="A297" s="42">
        <v>-71.38333333333334</v>
      </c>
      <c r="B297" s="42">
        <v>46.8</v>
      </c>
      <c r="C297" s="43">
        <v>74</v>
      </c>
      <c r="D297">
        <v>7010160</v>
      </c>
      <c r="E297">
        <v>1952</v>
      </c>
      <c r="F297">
        <v>10</v>
      </c>
      <c r="G297">
        <v>21</v>
      </c>
      <c r="H297" s="41">
        <v>2.8</v>
      </c>
      <c r="I297" s="41">
        <v>-3.9</v>
      </c>
      <c r="J297" s="41">
        <v>1.8</v>
      </c>
      <c r="K297" s="1">
        <f t="shared" ref="K297:K360" si="48">AVERAGE(H297,I297)</f>
        <v>-0.55000000000000004</v>
      </c>
      <c r="L297" s="68">
        <f t="shared" si="37"/>
        <v>295</v>
      </c>
      <c r="O297" s="61"/>
      <c r="P297" s="17"/>
      <c r="Q297" s="1">
        <f t="shared" si="43"/>
        <v>0.5499999999999996</v>
      </c>
      <c r="R297" s="1">
        <f t="shared" si="44"/>
        <v>2.7062500000000003</v>
      </c>
      <c r="S297" s="1"/>
      <c r="W297" s="1">
        <f t="shared" si="38"/>
        <v>0</v>
      </c>
      <c r="X297" s="1">
        <f t="shared" si="39"/>
        <v>0</v>
      </c>
      <c r="Y297" s="1">
        <f t="shared" si="40"/>
        <v>0</v>
      </c>
      <c r="Z297" s="7">
        <f t="shared" si="47"/>
        <v>2638.7618400000006</v>
      </c>
      <c r="AA297">
        <v>0</v>
      </c>
    </row>
    <row r="298" spans="1:27">
      <c r="A298" s="42">
        <v>-71.38333333333334</v>
      </c>
      <c r="B298" s="42">
        <v>46.8</v>
      </c>
      <c r="C298" s="43">
        <v>74</v>
      </c>
      <c r="D298">
        <v>7010160</v>
      </c>
      <c r="E298">
        <v>1952</v>
      </c>
      <c r="F298">
        <v>10</v>
      </c>
      <c r="G298">
        <v>22</v>
      </c>
      <c r="H298" s="41">
        <v>10.6</v>
      </c>
      <c r="I298" s="41">
        <v>0</v>
      </c>
      <c r="J298" s="41">
        <v>0</v>
      </c>
      <c r="K298" s="1">
        <f t="shared" si="48"/>
        <v>5.3</v>
      </c>
      <c r="L298" s="68">
        <f t="shared" ref="L298:L361" si="49">L297+1</f>
        <v>296</v>
      </c>
      <c r="O298" s="61"/>
      <c r="P298" s="17"/>
      <c r="Q298" s="1">
        <f t="shared" si="43"/>
        <v>1</v>
      </c>
      <c r="R298" s="1">
        <f t="shared" si="44"/>
        <v>2.1187500000000004</v>
      </c>
      <c r="S298" s="1"/>
      <c r="W298" s="1">
        <f t="shared" si="38"/>
        <v>1.9677599999999988</v>
      </c>
      <c r="X298" s="1">
        <f t="shared" si="39"/>
        <v>0</v>
      </c>
      <c r="Y298" s="1">
        <f t="shared" si="40"/>
        <v>0.98387999999999942</v>
      </c>
      <c r="Z298" s="7">
        <f t="shared" si="47"/>
        <v>2639.7457200000008</v>
      </c>
      <c r="AA298">
        <v>0</v>
      </c>
    </row>
    <row r="299" spans="1:27">
      <c r="A299" s="42">
        <v>-71.38333333333334</v>
      </c>
      <c r="B299" s="42">
        <v>46.8</v>
      </c>
      <c r="C299" s="43">
        <v>74</v>
      </c>
      <c r="D299">
        <v>7010160</v>
      </c>
      <c r="E299">
        <v>1952</v>
      </c>
      <c r="F299">
        <v>10</v>
      </c>
      <c r="G299">
        <v>23</v>
      </c>
      <c r="H299" s="41">
        <v>10.6</v>
      </c>
      <c r="I299" s="41">
        <v>4.4000000000000004</v>
      </c>
      <c r="J299" s="41">
        <v>1.3</v>
      </c>
      <c r="K299" s="1">
        <f t="shared" si="48"/>
        <v>7.5</v>
      </c>
      <c r="L299" s="68">
        <f t="shared" si="49"/>
        <v>297</v>
      </c>
      <c r="O299" s="61"/>
      <c r="P299" s="17"/>
      <c r="Q299" s="1">
        <f t="shared" si="43"/>
        <v>2.6100000000000003</v>
      </c>
      <c r="R299" s="1">
        <f t="shared" si="44"/>
        <v>2.7437500000000004</v>
      </c>
      <c r="S299" s="1"/>
      <c r="W299" s="1">
        <f t="shared" si="38"/>
        <v>1.9677599999999988</v>
      </c>
      <c r="X299" s="1">
        <f t="shared" si="39"/>
        <v>0</v>
      </c>
      <c r="Y299" s="1">
        <f t="shared" si="40"/>
        <v>0.98387999999999942</v>
      </c>
      <c r="Z299" s="7">
        <f t="shared" si="47"/>
        <v>2640.729600000001</v>
      </c>
      <c r="AA299">
        <v>0</v>
      </c>
    </row>
    <row r="300" spans="1:27">
      <c r="A300" s="42">
        <v>-71.38333333333334</v>
      </c>
      <c r="B300" s="42">
        <v>46.8</v>
      </c>
      <c r="C300" s="43">
        <v>74</v>
      </c>
      <c r="D300">
        <v>7010160</v>
      </c>
      <c r="E300">
        <v>1952</v>
      </c>
      <c r="F300">
        <v>10</v>
      </c>
      <c r="G300">
        <v>24</v>
      </c>
      <c r="H300" s="41">
        <v>7.8</v>
      </c>
      <c r="I300" s="41">
        <v>2.8</v>
      </c>
      <c r="J300" s="41">
        <v>0</v>
      </c>
      <c r="K300" s="1">
        <f t="shared" si="48"/>
        <v>5.3</v>
      </c>
      <c r="L300" s="68">
        <f t="shared" si="49"/>
        <v>298</v>
      </c>
      <c r="O300" s="61"/>
      <c r="P300" s="17"/>
      <c r="Q300" s="1">
        <f t="shared" si="43"/>
        <v>3.34</v>
      </c>
      <c r="R300" s="1">
        <f t="shared" si="44"/>
        <v>2.6062499999999993</v>
      </c>
      <c r="S300" s="21"/>
      <c r="W300" s="1">
        <f t="shared" ref="W300:W363" si="50">IF(H300&lt;10,0,(3.33*(H300-10)-0.084*(H300-10)^2))</f>
        <v>0</v>
      </c>
      <c r="X300" s="1">
        <f t="shared" ref="X300:X363" si="51">IF(I300&lt;4.44,0,(1.8*(I300-4.44)))</f>
        <v>0</v>
      </c>
      <c r="Y300" s="1">
        <f t="shared" ref="Y300:Y363" si="52">(W300+X300)/2</f>
        <v>0</v>
      </c>
      <c r="Z300" s="7">
        <f t="shared" si="47"/>
        <v>2640.729600000001</v>
      </c>
      <c r="AA300">
        <v>0</v>
      </c>
    </row>
    <row r="301" spans="1:27">
      <c r="A301" s="42">
        <v>-71.38333333333334</v>
      </c>
      <c r="B301" s="42">
        <v>46.8</v>
      </c>
      <c r="C301" s="43">
        <v>74</v>
      </c>
      <c r="D301">
        <v>7010160</v>
      </c>
      <c r="E301">
        <v>1952</v>
      </c>
      <c r="F301">
        <v>10</v>
      </c>
      <c r="G301">
        <v>25</v>
      </c>
      <c r="H301" s="41">
        <v>4.4000000000000004</v>
      </c>
      <c r="I301" s="41">
        <v>-0.6</v>
      </c>
      <c r="J301" s="41">
        <v>0</v>
      </c>
      <c r="K301" s="1">
        <f t="shared" si="48"/>
        <v>1.9000000000000001</v>
      </c>
      <c r="L301" s="68">
        <f t="shared" si="49"/>
        <v>299</v>
      </c>
      <c r="O301" s="61"/>
      <c r="P301" s="17"/>
      <c r="Q301" s="1">
        <f t="shared" si="43"/>
        <v>3.8899999999999992</v>
      </c>
      <c r="R301" s="1">
        <f t="shared" si="44"/>
        <v>2.4624999999999995</v>
      </c>
      <c r="S301" s="1"/>
      <c r="W301" s="1">
        <f t="shared" si="50"/>
        <v>0</v>
      </c>
      <c r="X301" s="1">
        <f t="shared" si="51"/>
        <v>0</v>
      </c>
      <c r="Y301" s="1">
        <f t="shared" si="52"/>
        <v>0</v>
      </c>
      <c r="Z301" s="7">
        <f t="shared" si="47"/>
        <v>2640.729600000001</v>
      </c>
      <c r="AA301">
        <v>0</v>
      </c>
    </row>
    <row r="302" spans="1:27">
      <c r="A302" s="42">
        <v>-71.38333333333334</v>
      </c>
      <c r="B302" s="42">
        <v>46.8</v>
      </c>
      <c r="C302" s="43">
        <v>74</v>
      </c>
      <c r="D302">
        <v>7010160</v>
      </c>
      <c r="E302">
        <v>1952</v>
      </c>
      <c r="F302">
        <v>10</v>
      </c>
      <c r="G302">
        <v>26</v>
      </c>
      <c r="H302" s="41">
        <v>6.7</v>
      </c>
      <c r="I302" s="41">
        <v>-4.4000000000000004</v>
      </c>
      <c r="J302" s="41">
        <v>0</v>
      </c>
      <c r="K302" s="1">
        <f t="shared" si="48"/>
        <v>1.1499999999999999</v>
      </c>
      <c r="L302" s="68">
        <f t="shared" si="49"/>
        <v>300</v>
      </c>
      <c r="O302" s="61"/>
      <c r="P302" s="17"/>
      <c r="Q302" s="1">
        <f t="shared" si="43"/>
        <v>4.2299999999999995</v>
      </c>
      <c r="R302" s="1">
        <f t="shared" si="44"/>
        <v>2.6749999999999998</v>
      </c>
      <c r="S302" s="1"/>
      <c r="W302" s="1">
        <f t="shared" si="50"/>
        <v>0</v>
      </c>
      <c r="X302" s="1">
        <f t="shared" si="51"/>
        <v>0</v>
      </c>
      <c r="Y302" s="1">
        <f t="shared" si="52"/>
        <v>0</v>
      </c>
      <c r="Z302" s="7">
        <f t="shared" si="47"/>
        <v>2640.729600000001</v>
      </c>
      <c r="AA302">
        <v>0</v>
      </c>
    </row>
    <row r="303" spans="1:27">
      <c r="A303" s="42">
        <v>-71.38333333333334</v>
      </c>
      <c r="B303" s="42">
        <v>46.8</v>
      </c>
      <c r="C303" s="43">
        <v>74</v>
      </c>
      <c r="D303">
        <v>7010160</v>
      </c>
      <c r="E303">
        <v>1952</v>
      </c>
      <c r="F303">
        <v>10</v>
      </c>
      <c r="G303">
        <v>27</v>
      </c>
      <c r="H303" s="41">
        <v>13.9</v>
      </c>
      <c r="I303" s="41">
        <v>-1.1000000000000001</v>
      </c>
      <c r="J303" s="41">
        <v>3</v>
      </c>
      <c r="K303" s="1">
        <f t="shared" si="48"/>
        <v>6.4</v>
      </c>
      <c r="L303" s="68">
        <f t="shared" si="49"/>
        <v>301</v>
      </c>
      <c r="O303" s="61"/>
      <c r="P303" s="17"/>
      <c r="Q303" s="1">
        <f t="shared" si="43"/>
        <v>4.45</v>
      </c>
      <c r="R303" s="1">
        <f t="shared" si="44"/>
        <v>3.2687499999999998</v>
      </c>
      <c r="S303" s="1"/>
      <c r="W303" s="1">
        <f t="shared" si="50"/>
        <v>11.709360000000002</v>
      </c>
      <c r="X303" s="1">
        <f t="shared" si="51"/>
        <v>0</v>
      </c>
      <c r="Y303" s="1">
        <f t="shared" si="52"/>
        <v>5.854680000000001</v>
      </c>
      <c r="Z303" s="7">
        <f t="shared" si="47"/>
        <v>2646.5842800000009</v>
      </c>
      <c r="AA303">
        <v>10</v>
      </c>
    </row>
    <row r="304" spans="1:27">
      <c r="A304" s="42">
        <v>-71.38333333333334</v>
      </c>
      <c r="B304" s="42">
        <v>46.8</v>
      </c>
      <c r="C304" s="43">
        <v>74</v>
      </c>
      <c r="D304">
        <v>7010160</v>
      </c>
      <c r="E304">
        <v>1952</v>
      </c>
      <c r="F304">
        <v>10</v>
      </c>
      <c r="G304">
        <v>28</v>
      </c>
      <c r="H304" s="41">
        <v>8.3000000000000007</v>
      </c>
      <c r="I304" s="41">
        <v>3.3</v>
      </c>
      <c r="J304" s="41">
        <v>0</v>
      </c>
      <c r="K304" s="1">
        <f t="shared" si="48"/>
        <v>5.8000000000000007</v>
      </c>
      <c r="L304" s="68">
        <f t="shared" si="49"/>
        <v>302</v>
      </c>
      <c r="O304" s="61"/>
      <c r="P304" s="17"/>
      <c r="Q304" s="1">
        <f t="shared" si="43"/>
        <v>4.1099999999999994</v>
      </c>
      <c r="R304" s="1">
        <f t="shared" si="44"/>
        <v>4.0999999999999996</v>
      </c>
      <c r="S304" s="1"/>
      <c r="W304" s="1">
        <f t="shared" si="50"/>
        <v>0</v>
      </c>
      <c r="X304" s="1">
        <f t="shared" si="51"/>
        <v>0</v>
      </c>
      <c r="Y304" s="1">
        <f t="shared" si="52"/>
        <v>0</v>
      </c>
      <c r="Z304" s="7">
        <f t="shared" si="47"/>
        <v>2646.5842800000009</v>
      </c>
      <c r="AA304">
        <v>0</v>
      </c>
    </row>
    <row r="305" spans="1:27">
      <c r="A305" s="42">
        <v>-71.38333333333334</v>
      </c>
      <c r="B305" s="42">
        <v>46.8</v>
      </c>
      <c r="C305" s="43">
        <v>74</v>
      </c>
      <c r="D305">
        <v>7010160</v>
      </c>
      <c r="E305">
        <v>1952</v>
      </c>
      <c r="F305">
        <v>10</v>
      </c>
      <c r="G305">
        <v>29</v>
      </c>
      <c r="H305" s="41">
        <v>3.9</v>
      </c>
      <c r="I305" s="41">
        <v>-1.1000000000000001</v>
      </c>
      <c r="J305" s="41">
        <v>0</v>
      </c>
      <c r="K305" s="1">
        <f t="shared" si="48"/>
        <v>1.4</v>
      </c>
      <c r="L305" s="68">
        <f t="shared" si="49"/>
        <v>303</v>
      </c>
      <c r="O305" s="61"/>
      <c r="P305" s="17"/>
      <c r="Q305" s="1">
        <f t="shared" si="43"/>
        <v>3.3299999999999996</v>
      </c>
      <c r="R305" s="1">
        <f t="shared" si="44"/>
        <v>4.34375</v>
      </c>
      <c r="S305" s="1"/>
      <c r="W305" s="1">
        <f t="shared" si="50"/>
        <v>0</v>
      </c>
      <c r="X305" s="1">
        <f t="shared" si="51"/>
        <v>0</v>
      </c>
      <c r="Y305" s="1">
        <f t="shared" si="52"/>
        <v>0</v>
      </c>
      <c r="Z305" s="7">
        <f t="shared" si="47"/>
        <v>2646.5842800000009</v>
      </c>
      <c r="AA305">
        <v>0</v>
      </c>
    </row>
    <row r="306" spans="1:27">
      <c r="A306" s="42">
        <v>-71.38333333333334</v>
      </c>
      <c r="B306" s="42">
        <v>46.8</v>
      </c>
      <c r="C306" s="43">
        <v>74</v>
      </c>
      <c r="D306">
        <v>7010160</v>
      </c>
      <c r="E306">
        <v>1952</v>
      </c>
      <c r="F306">
        <v>10</v>
      </c>
      <c r="G306">
        <v>30</v>
      </c>
      <c r="H306" s="41">
        <v>6.7</v>
      </c>
      <c r="I306" s="41">
        <v>-3.3</v>
      </c>
      <c r="J306" s="41">
        <v>2.2999999999999998</v>
      </c>
      <c r="K306" s="1">
        <f t="shared" si="48"/>
        <v>1.7000000000000002</v>
      </c>
      <c r="L306" s="68">
        <f t="shared" si="49"/>
        <v>304</v>
      </c>
      <c r="O306" s="61"/>
      <c r="P306" s="17"/>
      <c r="Q306" s="1">
        <f t="shared" si="43"/>
        <v>3.29</v>
      </c>
      <c r="R306" s="1">
        <f t="shared" si="44"/>
        <v>3.8937499999999998</v>
      </c>
      <c r="S306" s="1"/>
      <c r="W306" s="1">
        <f t="shared" si="50"/>
        <v>0</v>
      </c>
      <c r="X306" s="1">
        <f t="shared" si="51"/>
        <v>0</v>
      </c>
      <c r="Y306" s="1">
        <f t="shared" si="52"/>
        <v>0</v>
      </c>
      <c r="Z306" s="7">
        <f t="shared" si="47"/>
        <v>2646.5842800000009</v>
      </c>
      <c r="AA306">
        <v>0</v>
      </c>
    </row>
    <row r="307" spans="1:27">
      <c r="A307" s="42">
        <v>-71.38333333333334</v>
      </c>
      <c r="B307" s="42">
        <v>46.8</v>
      </c>
      <c r="C307" s="43">
        <v>74</v>
      </c>
      <c r="D307">
        <v>7010160</v>
      </c>
      <c r="E307">
        <v>1952</v>
      </c>
      <c r="F307">
        <v>10</v>
      </c>
      <c r="G307">
        <v>31</v>
      </c>
      <c r="H307" s="41">
        <v>11.1</v>
      </c>
      <c r="I307" s="41">
        <v>3.3</v>
      </c>
      <c r="J307" s="41">
        <v>0</v>
      </c>
      <c r="K307" s="1">
        <f t="shared" si="48"/>
        <v>7.1999999999999993</v>
      </c>
      <c r="L307" s="68">
        <f t="shared" si="49"/>
        <v>305</v>
      </c>
      <c r="O307" s="61"/>
      <c r="P307" s="17"/>
      <c r="Q307" s="1">
        <f t="shared" si="43"/>
        <v>4.4999999999999991</v>
      </c>
      <c r="R307" s="1">
        <f t="shared" si="44"/>
        <v>3.8562499999999997</v>
      </c>
      <c r="S307" s="1"/>
      <c r="W307" s="1">
        <f t="shared" si="50"/>
        <v>3.5613599999999987</v>
      </c>
      <c r="X307" s="1">
        <f t="shared" si="51"/>
        <v>0</v>
      </c>
      <c r="Y307" s="1">
        <f t="shared" si="52"/>
        <v>1.7806799999999994</v>
      </c>
      <c r="Z307" s="7">
        <f t="shared" si="47"/>
        <v>2648.3649600000008</v>
      </c>
      <c r="AA307">
        <v>0</v>
      </c>
    </row>
    <row r="308" spans="1:27">
      <c r="A308" s="42">
        <v>-71.38333333333334</v>
      </c>
      <c r="B308" s="42">
        <v>46.8</v>
      </c>
      <c r="C308" s="43">
        <v>74</v>
      </c>
      <c r="D308">
        <v>7010160</v>
      </c>
      <c r="E308">
        <v>1952</v>
      </c>
      <c r="F308">
        <v>11</v>
      </c>
      <c r="G308">
        <v>1</v>
      </c>
      <c r="H308" s="41">
        <v>9.4</v>
      </c>
      <c r="I308" s="41">
        <v>-0.6</v>
      </c>
      <c r="J308" s="41">
        <v>0</v>
      </c>
      <c r="K308" s="1">
        <f t="shared" si="48"/>
        <v>4.4000000000000004</v>
      </c>
      <c r="L308" s="68">
        <f t="shared" si="49"/>
        <v>306</v>
      </c>
      <c r="O308" s="61"/>
      <c r="P308" s="17"/>
      <c r="Q308" s="1">
        <f t="shared" si="43"/>
        <v>4.0999999999999996</v>
      </c>
      <c r="R308" s="1">
        <f t="shared" si="44"/>
        <v>3.7437499999999999</v>
      </c>
      <c r="S308" s="1"/>
      <c r="W308" s="1">
        <f t="shared" si="50"/>
        <v>0</v>
      </c>
      <c r="X308" s="1">
        <f t="shared" si="51"/>
        <v>0</v>
      </c>
      <c r="Y308" s="1">
        <f t="shared" si="52"/>
        <v>0</v>
      </c>
      <c r="Z308" s="7">
        <f t="shared" si="47"/>
        <v>2648.3649600000008</v>
      </c>
      <c r="AA308">
        <v>0</v>
      </c>
    </row>
    <row r="309" spans="1:27">
      <c r="A309" s="42">
        <v>-71.38333333333334</v>
      </c>
      <c r="B309" s="42">
        <v>46.8</v>
      </c>
      <c r="C309" s="43">
        <v>74</v>
      </c>
      <c r="D309">
        <v>7010160</v>
      </c>
      <c r="E309">
        <v>1952</v>
      </c>
      <c r="F309">
        <v>11</v>
      </c>
      <c r="G309">
        <v>2</v>
      </c>
      <c r="H309" s="41">
        <v>12.8</v>
      </c>
      <c r="I309" s="41">
        <v>1.1000000000000001</v>
      </c>
      <c r="J309" s="41">
        <v>3.6</v>
      </c>
      <c r="K309" s="1">
        <f t="shared" si="48"/>
        <v>6.95</v>
      </c>
      <c r="L309" s="68">
        <f t="shared" si="49"/>
        <v>307</v>
      </c>
      <c r="O309" s="61"/>
      <c r="P309" s="17"/>
      <c r="Q309" s="1">
        <f t="shared" si="43"/>
        <v>4.33</v>
      </c>
      <c r="R309" s="1">
        <f t="shared" si="44"/>
        <v>4.3749999999999991</v>
      </c>
      <c r="S309" s="1"/>
      <c r="W309" s="1">
        <f t="shared" si="50"/>
        <v>8.6654400000000038</v>
      </c>
      <c r="X309" s="1">
        <f t="shared" si="51"/>
        <v>0</v>
      </c>
      <c r="Y309" s="1">
        <f t="shared" si="52"/>
        <v>4.3327200000000019</v>
      </c>
      <c r="Z309" s="7">
        <f t="shared" si="47"/>
        <v>2652.6976800000007</v>
      </c>
      <c r="AA309">
        <v>0</v>
      </c>
    </row>
    <row r="310" spans="1:27">
      <c r="A310" s="42">
        <v>-71.38333333333334</v>
      </c>
      <c r="B310" s="42">
        <v>46.8</v>
      </c>
      <c r="C310" s="43">
        <v>74</v>
      </c>
      <c r="D310">
        <v>7010160</v>
      </c>
      <c r="E310">
        <v>1952</v>
      </c>
      <c r="F310">
        <v>11</v>
      </c>
      <c r="G310">
        <v>3</v>
      </c>
      <c r="H310" s="41">
        <v>11.1</v>
      </c>
      <c r="I310" s="41">
        <v>3.3</v>
      </c>
      <c r="J310" s="41">
        <v>2.5</v>
      </c>
      <c r="K310" s="1">
        <f t="shared" si="48"/>
        <v>7.1999999999999993</v>
      </c>
      <c r="L310" s="68">
        <f t="shared" si="49"/>
        <v>308</v>
      </c>
      <c r="O310" s="61"/>
      <c r="P310" s="17"/>
      <c r="Q310" s="1">
        <f t="shared" si="43"/>
        <v>5.49</v>
      </c>
      <c r="R310" s="1">
        <f t="shared" si="44"/>
        <v>5.1312499999999988</v>
      </c>
      <c r="S310" s="1"/>
      <c r="W310" s="1">
        <f t="shared" si="50"/>
        <v>3.5613599999999987</v>
      </c>
      <c r="X310" s="1">
        <f t="shared" si="51"/>
        <v>0</v>
      </c>
      <c r="Y310" s="1">
        <f t="shared" si="52"/>
        <v>1.7806799999999994</v>
      </c>
      <c r="Z310" s="7">
        <f t="shared" si="47"/>
        <v>2654.4783600000005</v>
      </c>
      <c r="AA310">
        <v>0</v>
      </c>
    </row>
    <row r="311" spans="1:27">
      <c r="A311" s="42">
        <v>-71.38333333333334</v>
      </c>
      <c r="B311" s="42">
        <v>46.8</v>
      </c>
      <c r="C311" s="43">
        <v>74</v>
      </c>
      <c r="D311">
        <v>7010160</v>
      </c>
      <c r="E311">
        <v>1952</v>
      </c>
      <c r="F311">
        <v>11</v>
      </c>
      <c r="G311">
        <v>4</v>
      </c>
      <c r="H311" s="41">
        <v>3.3</v>
      </c>
      <c r="I311" s="41">
        <v>-1.1000000000000001</v>
      </c>
      <c r="J311" s="41">
        <v>0</v>
      </c>
      <c r="K311" s="1">
        <f t="shared" si="48"/>
        <v>1.0999999999999999</v>
      </c>
      <c r="L311" s="68">
        <f t="shared" si="49"/>
        <v>309</v>
      </c>
      <c r="O311" s="61"/>
      <c r="P311" s="17"/>
      <c r="Q311" s="1">
        <f t="shared" si="43"/>
        <v>5.3699999999999992</v>
      </c>
      <c r="R311" s="1">
        <f t="shared" si="44"/>
        <v>4.46875</v>
      </c>
      <c r="S311" s="1"/>
      <c r="W311" s="1">
        <f t="shared" si="50"/>
        <v>0</v>
      </c>
      <c r="X311" s="1">
        <f t="shared" si="51"/>
        <v>0</v>
      </c>
      <c r="Y311" s="1">
        <f t="shared" si="52"/>
        <v>0</v>
      </c>
      <c r="Z311" s="7">
        <f t="shared" si="47"/>
        <v>2654.4783600000005</v>
      </c>
      <c r="AA311">
        <v>0</v>
      </c>
    </row>
    <row r="312" spans="1:27">
      <c r="A312" s="42">
        <v>-71.38333333333334</v>
      </c>
      <c r="B312" s="42">
        <v>46.8</v>
      </c>
      <c r="C312" s="43">
        <v>74</v>
      </c>
      <c r="D312">
        <v>7010160</v>
      </c>
      <c r="E312">
        <v>1952</v>
      </c>
      <c r="F312">
        <v>11</v>
      </c>
      <c r="G312">
        <v>5</v>
      </c>
      <c r="H312" s="41">
        <v>5</v>
      </c>
      <c r="I312" s="41">
        <v>-7.2</v>
      </c>
      <c r="J312" s="41">
        <v>0</v>
      </c>
      <c r="K312" s="1">
        <f t="shared" si="48"/>
        <v>-1.1000000000000001</v>
      </c>
      <c r="L312" s="68">
        <f t="shared" si="49"/>
        <v>310</v>
      </c>
      <c r="O312" s="61"/>
      <c r="P312" s="17"/>
      <c r="Q312" s="1">
        <f t="shared" si="43"/>
        <v>3.7099999999999995</v>
      </c>
      <c r="R312" s="1">
        <f t="shared" si="44"/>
        <v>3.6062500000000002</v>
      </c>
      <c r="S312" s="1"/>
      <c r="W312" s="1">
        <f t="shared" si="50"/>
        <v>0</v>
      </c>
      <c r="X312" s="1">
        <f t="shared" si="51"/>
        <v>0</v>
      </c>
      <c r="Y312" s="1">
        <f t="shared" si="52"/>
        <v>0</v>
      </c>
      <c r="Z312" s="7">
        <f t="shared" si="47"/>
        <v>2654.4783600000005</v>
      </c>
      <c r="AA312">
        <v>0</v>
      </c>
    </row>
    <row r="313" spans="1:27">
      <c r="A313" s="42">
        <v>-71.38333333333334</v>
      </c>
      <c r="B313" s="42">
        <v>46.8</v>
      </c>
      <c r="C313" s="43">
        <v>74</v>
      </c>
      <c r="D313">
        <v>7010160</v>
      </c>
      <c r="E313">
        <v>1952</v>
      </c>
      <c r="F313">
        <v>11</v>
      </c>
      <c r="G313">
        <v>6</v>
      </c>
      <c r="H313" s="41">
        <v>1.1000000000000001</v>
      </c>
      <c r="I313" s="41">
        <v>-1.7</v>
      </c>
      <c r="J313" s="41">
        <v>7.6</v>
      </c>
      <c r="K313" s="1">
        <f t="shared" si="48"/>
        <v>-0.29999999999999993</v>
      </c>
      <c r="L313" s="68">
        <f t="shared" si="49"/>
        <v>311</v>
      </c>
      <c r="O313" s="61"/>
      <c r="P313" s="17"/>
      <c r="Q313" s="1">
        <f t="shared" si="43"/>
        <v>2.7700000000000005</v>
      </c>
      <c r="R313" s="1">
        <f t="shared" si="44"/>
        <v>3.3937499999999998</v>
      </c>
      <c r="S313" s="1"/>
      <c r="W313" s="1">
        <f t="shared" si="50"/>
        <v>0</v>
      </c>
      <c r="X313" s="1">
        <f t="shared" si="51"/>
        <v>0</v>
      </c>
      <c r="Y313" s="1">
        <f t="shared" si="52"/>
        <v>0</v>
      </c>
      <c r="Z313" s="7">
        <f t="shared" si="47"/>
        <v>2654.4783600000005</v>
      </c>
      <c r="AA313">
        <v>0</v>
      </c>
    </row>
    <row r="314" spans="1:27">
      <c r="A314" s="42">
        <v>-71.38333333333334</v>
      </c>
      <c r="B314" s="42">
        <v>46.8</v>
      </c>
      <c r="C314" s="43">
        <v>74</v>
      </c>
      <c r="D314">
        <v>7010160</v>
      </c>
      <c r="E314">
        <v>1952</v>
      </c>
      <c r="F314">
        <v>11</v>
      </c>
      <c r="G314">
        <v>7</v>
      </c>
      <c r="H314" s="41">
        <v>1.7</v>
      </c>
      <c r="I314" s="41">
        <v>-2.2000000000000002</v>
      </c>
      <c r="J314" s="41">
        <v>0</v>
      </c>
      <c r="K314" s="1">
        <f t="shared" si="48"/>
        <v>-0.25000000000000011</v>
      </c>
      <c r="L314" s="68">
        <f t="shared" si="49"/>
        <v>312</v>
      </c>
      <c r="O314" s="61"/>
      <c r="P314" s="16"/>
      <c r="Q314" s="1">
        <f t="shared" si="43"/>
        <v>1.3299999999999996</v>
      </c>
      <c r="R314" s="1">
        <f t="shared" si="44"/>
        <v>3.1499999999999995</v>
      </c>
      <c r="S314" s="1"/>
      <c r="W314" s="1">
        <f t="shared" si="50"/>
        <v>0</v>
      </c>
      <c r="X314" s="1">
        <f t="shared" si="51"/>
        <v>0</v>
      </c>
      <c r="Y314" s="1">
        <f t="shared" si="52"/>
        <v>0</v>
      </c>
      <c r="Z314" s="7">
        <f t="shared" si="47"/>
        <v>2654.4783600000005</v>
      </c>
      <c r="AA314">
        <v>0</v>
      </c>
    </row>
    <row r="315" spans="1:27">
      <c r="A315" s="42">
        <v>-71.38333333333334</v>
      </c>
      <c r="B315" s="42">
        <v>46.8</v>
      </c>
      <c r="C315" s="43">
        <v>74</v>
      </c>
      <c r="D315">
        <v>7010160</v>
      </c>
      <c r="E315">
        <v>1952</v>
      </c>
      <c r="F315">
        <v>11</v>
      </c>
      <c r="G315">
        <v>8</v>
      </c>
      <c r="H315" s="41">
        <v>1.7</v>
      </c>
      <c r="I315" s="41">
        <v>-2.2000000000000002</v>
      </c>
      <c r="J315" s="41">
        <v>0</v>
      </c>
      <c r="K315" s="1">
        <f t="shared" si="48"/>
        <v>-0.25000000000000011</v>
      </c>
      <c r="L315" s="68">
        <f t="shared" si="49"/>
        <v>313</v>
      </c>
      <c r="O315" s="16"/>
      <c r="P315" s="16"/>
      <c r="Q315" s="1">
        <f t="shared" si="43"/>
        <v>-0.16000000000000011</v>
      </c>
      <c r="R315" s="1">
        <f t="shared" si="44"/>
        <v>2.2187499999999996</v>
      </c>
      <c r="S315" s="1"/>
      <c r="W315" s="1">
        <f t="shared" si="50"/>
        <v>0</v>
      </c>
      <c r="X315" s="1">
        <f t="shared" si="51"/>
        <v>0</v>
      </c>
      <c r="Y315" s="1">
        <f t="shared" si="52"/>
        <v>0</v>
      </c>
      <c r="Z315" s="7">
        <f t="shared" si="47"/>
        <v>2654.4783600000005</v>
      </c>
      <c r="AA315">
        <v>0</v>
      </c>
    </row>
    <row r="316" spans="1:27">
      <c r="A316" s="42">
        <v>-71.38333333333334</v>
      </c>
      <c r="B316" s="42">
        <v>46.8</v>
      </c>
      <c r="C316" s="43">
        <v>74</v>
      </c>
      <c r="D316">
        <v>7010160</v>
      </c>
      <c r="E316">
        <v>1952</v>
      </c>
      <c r="F316">
        <v>11</v>
      </c>
      <c r="G316">
        <v>9</v>
      </c>
      <c r="H316" s="41">
        <v>-1.1000000000000001</v>
      </c>
      <c r="I316" s="41">
        <v>-8.3000000000000007</v>
      </c>
      <c r="J316" s="41">
        <v>5.0999999999999996</v>
      </c>
      <c r="K316" s="1">
        <f t="shared" si="48"/>
        <v>-4.7</v>
      </c>
      <c r="L316" s="68">
        <f t="shared" si="49"/>
        <v>314</v>
      </c>
      <c r="O316" s="57"/>
      <c r="P316" s="16"/>
      <c r="Q316" s="18">
        <f t="shared" si="43"/>
        <v>-1.32</v>
      </c>
      <c r="R316" s="1">
        <f t="shared" si="44"/>
        <v>1.08125</v>
      </c>
      <c r="S316" s="1"/>
      <c r="W316" s="1">
        <f t="shared" si="50"/>
        <v>0</v>
      </c>
      <c r="X316" s="1">
        <f t="shared" si="51"/>
        <v>0</v>
      </c>
      <c r="Y316" s="1">
        <f t="shared" si="52"/>
        <v>0</v>
      </c>
      <c r="Z316" s="7">
        <f t="shared" si="47"/>
        <v>2654.4783600000005</v>
      </c>
      <c r="AA316">
        <v>0</v>
      </c>
    </row>
    <row r="317" spans="1:27">
      <c r="A317" s="42">
        <v>-71.38333333333334</v>
      </c>
      <c r="B317" s="42">
        <v>46.8</v>
      </c>
      <c r="C317" s="43">
        <v>74</v>
      </c>
      <c r="D317">
        <v>7010160</v>
      </c>
      <c r="E317">
        <v>1952</v>
      </c>
      <c r="F317">
        <v>11</v>
      </c>
      <c r="G317">
        <v>10</v>
      </c>
      <c r="H317" s="41">
        <v>0</v>
      </c>
      <c r="I317" s="41">
        <v>-3.3</v>
      </c>
      <c r="J317" s="41">
        <v>0</v>
      </c>
      <c r="K317" s="1">
        <f t="shared" si="48"/>
        <v>-1.65</v>
      </c>
      <c r="L317" s="68">
        <f t="shared" si="49"/>
        <v>315</v>
      </c>
      <c r="O317" s="16"/>
      <c r="P317" s="16"/>
      <c r="Q317" s="1">
        <f t="shared" si="43"/>
        <v>-1.4300000000000002</v>
      </c>
      <c r="R317" s="1">
        <f t="shared" si="44"/>
        <v>6.2499999999998113E-3</v>
      </c>
      <c r="S317" s="1"/>
      <c r="W317" s="1">
        <f t="shared" si="50"/>
        <v>0</v>
      </c>
      <c r="X317" s="1">
        <f t="shared" si="51"/>
        <v>0</v>
      </c>
      <c r="Y317" s="1">
        <f t="shared" si="52"/>
        <v>0</v>
      </c>
      <c r="Z317" s="7">
        <f t="shared" si="47"/>
        <v>2654.4783600000005</v>
      </c>
      <c r="AA317">
        <v>0</v>
      </c>
    </row>
    <row r="318" spans="1:27">
      <c r="A318" s="42">
        <v>-71.38333333333334</v>
      </c>
      <c r="B318" s="42">
        <v>46.8</v>
      </c>
      <c r="C318" s="43">
        <v>74</v>
      </c>
      <c r="D318">
        <v>7010160</v>
      </c>
      <c r="E318">
        <v>1952</v>
      </c>
      <c r="F318">
        <v>11</v>
      </c>
      <c r="G318">
        <v>11</v>
      </c>
      <c r="H318" s="41">
        <v>1.1000000000000001</v>
      </c>
      <c r="I318" s="41">
        <v>-4.4000000000000004</v>
      </c>
      <c r="J318" s="41">
        <v>7.6</v>
      </c>
      <c r="K318" s="1">
        <f t="shared" si="48"/>
        <v>-1.6500000000000001</v>
      </c>
      <c r="L318" s="68">
        <f t="shared" si="49"/>
        <v>316</v>
      </c>
      <c r="O318" s="16"/>
      <c r="P318" s="16"/>
      <c r="Q318" s="1">
        <f t="shared" si="43"/>
        <v>-1.7000000000000004</v>
      </c>
      <c r="R318" s="1">
        <f t="shared" si="44"/>
        <v>-1.1000000000000001</v>
      </c>
      <c r="S318" s="1"/>
      <c r="W318" s="1">
        <f t="shared" si="50"/>
        <v>0</v>
      </c>
      <c r="X318" s="1">
        <f t="shared" si="51"/>
        <v>0</v>
      </c>
      <c r="Y318" s="1">
        <f t="shared" si="52"/>
        <v>0</v>
      </c>
      <c r="Z318" s="7">
        <f t="shared" si="47"/>
        <v>2654.4783600000005</v>
      </c>
      <c r="AA318">
        <v>0</v>
      </c>
    </row>
    <row r="319" spans="1:27">
      <c r="A319" s="42">
        <v>-71.38333333333334</v>
      </c>
      <c r="B319" s="42">
        <v>46.8</v>
      </c>
      <c r="C319" s="43">
        <v>74</v>
      </c>
      <c r="D319">
        <v>7010160</v>
      </c>
      <c r="E319">
        <v>1952</v>
      </c>
      <c r="F319">
        <v>11</v>
      </c>
      <c r="G319">
        <v>12</v>
      </c>
      <c r="H319" s="41">
        <v>1.7</v>
      </c>
      <c r="I319" s="41">
        <v>-3.3</v>
      </c>
      <c r="J319" s="41">
        <v>0</v>
      </c>
      <c r="K319" s="1">
        <f t="shared" si="48"/>
        <v>-0.79999999999999993</v>
      </c>
      <c r="L319" s="68">
        <f t="shared" si="49"/>
        <v>317</v>
      </c>
      <c r="O319" s="16"/>
      <c r="P319" s="16"/>
      <c r="Q319" s="1">
        <f t="shared" si="43"/>
        <v>-1.81</v>
      </c>
      <c r="R319" s="1">
        <f t="shared" si="44"/>
        <v>-1.3375000000000001</v>
      </c>
      <c r="S319" s="1"/>
      <c r="W319" s="1">
        <f t="shared" si="50"/>
        <v>0</v>
      </c>
      <c r="X319" s="1">
        <f t="shared" si="51"/>
        <v>0</v>
      </c>
      <c r="Y319" s="1">
        <f t="shared" si="52"/>
        <v>0</v>
      </c>
      <c r="Z319" s="7">
        <f t="shared" si="47"/>
        <v>2654.4783600000005</v>
      </c>
      <c r="AA319">
        <v>0</v>
      </c>
    </row>
    <row r="320" spans="1:27">
      <c r="A320" s="42">
        <v>-71.38333333333334</v>
      </c>
      <c r="B320" s="42">
        <v>46.8</v>
      </c>
      <c r="C320" s="43">
        <v>74</v>
      </c>
      <c r="D320">
        <v>7010160</v>
      </c>
      <c r="E320">
        <v>1952</v>
      </c>
      <c r="F320">
        <v>11</v>
      </c>
      <c r="G320">
        <v>13</v>
      </c>
      <c r="H320" s="41">
        <v>-2.2000000000000002</v>
      </c>
      <c r="I320" s="41">
        <v>-8.3000000000000007</v>
      </c>
      <c r="J320" s="41">
        <v>0</v>
      </c>
      <c r="K320" s="1">
        <f t="shared" si="48"/>
        <v>-5.25</v>
      </c>
      <c r="L320" s="68">
        <f t="shared" si="49"/>
        <v>318</v>
      </c>
      <c r="O320" s="16"/>
      <c r="P320" s="16"/>
      <c r="Q320" s="1">
        <f t="shared" si="43"/>
        <v>-2.81</v>
      </c>
      <c r="R320" s="1">
        <f t="shared" si="44"/>
        <v>-1.8562500000000002</v>
      </c>
      <c r="S320" s="1"/>
      <c r="W320" s="1">
        <f t="shared" si="50"/>
        <v>0</v>
      </c>
      <c r="X320" s="1">
        <f t="shared" si="51"/>
        <v>0</v>
      </c>
      <c r="Y320" s="1">
        <f t="shared" si="52"/>
        <v>0</v>
      </c>
      <c r="Z320" s="7">
        <f t="shared" si="47"/>
        <v>2654.4783600000005</v>
      </c>
      <c r="AA320">
        <v>0</v>
      </c>
    </row>
    <row r="321" spans="1:27">
      <c r="A321" s="42">
        <v>-71.38333333333334</v>
      </c>
      <c r="B321" s="42">
        <v>46.8</v>
      </c>
      <c r="C321" s="43">
        <v>74</v>
      </c>
      <c r="D321">
        <v>7010160</v>
      </c>
      <c r="E321">
        <v>1952</v>
      </c>
      <c r="F321">
        <v>11</v>
      </c>
      <c r="G321">
        <v>14</v>
      </c>
      <c r="H321" s="41">
        <v>2.8</v>
      </c>
      <c r="I321" s="41">
        <v>-12.8</v>
      </c>
      <c r="J321" s="41">
        <v>0</v>
      </c>
      <c r="K321" s="1">
        <f t="shared" si="48"/>
        <v>-5</v>
      </c>
      <c r="L321" s="68">
        <f t="shared" si="49"/>
        <v>319</v>
      </c>
      <c r="O321" s="16"/>
      <c r="P321" s="16"/>
      <c r="Q321" s="1">
        <f t="shared" si="43"/>
        <v>-2.87</v>
      </c>
      <c r="R321" s="1">
        <f t="shared" si="44"/>
        <v>-2.4437500000000005</v>
      </c>
      <c r="S321" s="1"/>
      <c r="W321" s="1">
        <f t="shared" si="50"/>
        <v>0</v>
      </c>
      <c r="X321" s="1">
        <f t="shared" si="51"/>
        <v>0</v>
      </c>
      <c r="Y321" s="1">
        <f t="shared" si="52"/>
        <v>0</v>
      </c>
      <c r="Z321" s="7">
        <f t="shared" si="47"/>
        <v>2654.4783600000005</v>
      </c>
      <c r="AA321">
        <v>0</v>
      </c>
    </row>
    <row r="322" spans="1:27">
      <c r="A322" s="42">
        <v>-71.38333333333334</v>
      </c>
      <c r="B322" s="42">
        <v>46.8</v>
      </c>
      <c r="C322" s="43">
        <v>74</v>
      </c>
      <c r="D322">
        <v>7010160</v>
      </c>
      <c r="E322">
        <v>1952</v>
      </c>
      <c r="F322">
        <v>11</v>
      </c>
      <c r="G322">
        <v>15</v>
      </c>
      <c r="H322" s="41">
        <v>3.3</v>
      </c>
      <c r="I322" s="41">
        <v>-5</v>
      </c>
      <c r="J322" s="41">
        <v>0</v>
      </c>
      <c r="K322" s="1">
        <f t="shared" si="48"/>
        <v>-0.85000000000000009</v>
      </c>
      <c r="L322" s="68">
        <f t="shared" si="49"/>
        <v>320</v>
      </c>
      <c r="O322" s="16"/>
      <c r="P322" s="16"/>
      <c r="Q322" s="1">
        <f t="shared" si="43"/>
        <v>-2.71</v>
      </c>
      <c r="R322" s="1">
        <f t="shared" si="44"/>
        <v>-2.5187500000000003</v>
      </c>
      <c r="S322" s="1"/>
      <c r="W322" s="1">
        <f t="shared" si="50"/>
        <v>0</v>
      </c>
      <c r="X322" s="1">
        <f t="shared" si="51"/>
        <v>0</v>
      </c>
      <c r="Y322" s="1">
        <f t="shared" si="52"/>
        <v>0</v>
      </c>
      <c r="Z322" s="7">
        <f t="shared" si="47"/>
        <v>2654.4783600000005</v>
      </c>
      <c r="AA322">
        <v>0</v>
      </c>
    </row>
    <row r="323" spans="1:27">
      <c r="A323" s="42">
        <v>-71.38333333333334</v>
      </c>
      <c r="B323" s="42">
        <v>46.8</v>
      </c>
      <c r="C323" s="43">
        <v>74</v>
      </c>
      <c r="D323">
        <v>7010160</v>
      </c>
      <c r="E323">
        <v>1952</v>
      </c>
      <c r="F323">
        <v>11</v>
      </c>
      <c r="G323">
        <v>16</v>
      </c>
      <c r="H323" s="41">
        <v>1.7</v>
      </c>
      <c r="I323" s="41">
        <v>-0.6</v>
      </c>
      <c r="J323" s="41">
        <v>13.5</v>
      </c>
      <c r="K323" s="1">
        <f t="shared" si="48"/>
        <v>0.55000000000000004</v>
      </c>
      <c r="L323" s="68">
        <f t="shared" si="49"/>
        <v>321</v>
      </c>
      <c r="O323" s="16"/>
      <c r="P323" s="16"/>
      <c r="Q323" s="1">
        <f t="shared" si="43"/>
        <v>-2.2700000000000005</v>
      </c>
      <c r="R323" s="1">
        <f t="shared" si="44"/>
        <v>-2.4187500000000002</v>
      </c>
      <c r="S323" s="1"/>
      <c r="W323" s="1">
        <f t="shared" si="50"/>
        <v>0</v>
      </c>
      <c r="X323" s="1">
        <f t="shared" si="51"/>
        <v>0</v>
      </c>
      <c r="Y323" s="1">
        <f t="shared" si="52"/>
        <v>0</v>
      </c>
      <c r="Z323" s="7">
        <f t="shared" si="47"/>
        <v>2654.4783600000005</v>
      </c>
      <c r="AA323">
        <v>0</v>
      </c>
    </row>
    <row r="324" spans="1:27">
      <c r="A324" s="42">
        <v>-71.38333333333334</v>
      </c>
      <c r="B324" s="42">
        <v>46.8</v>
      </c>
      <c r="C324" s="43">
        <v>74</v>
      </c>
      <c r="D324">
        <v>7010160</v>
      </c>
      <c r="E324">
        <v>1952</v>
      </c>
      <c r="F324">
        <v>11</v>
      </c>
      <c r="G324">
        <v>17</v>
      </c>
      <c r="H324" s="41">
        <v>2.2000000000000002</v>
      </c>
      <c r="I324" s="41">
        <v>-2.2000000000000002</v>
      </c>
      <c r="J324" s="41">
        <v>0</v>
      </c>
      <c r="K324" s="1">
        <f t="shared" si="48"/>
        <v>0</v>
      </c>
      <c r="L324" s="68">
        <f t="shared" si="49"/>
        <v>322</v>
      </c>
      <c r="O324" s="16"/>
      <c r="P324" s="16"/>
      <c r="Q324" s="1">
        <f t="shared" si="43"/>
        <v>-2.1100000000000003</v>
      </c>
      <c r="R324" s="1">
        <f t="shared" si="44"/>
        <v>-1.83125</v>
      </c>
      <c r="S324" s="1"/>
      <c r="W324" s="1">
        <f t="shared" si="50"/>
        <v>0</v>
      </c>
      <c r="X324" s="1">
        <f t="shared" si="51"/>
        <v>0</v>
      </c>
      <c r="Y324" s="1">
        <f t="shared" si="52"/>
        <v>0</v>
      </c>
      <c r="Z324" s="7">
        <f t="shared" si="47"/>
        <v>2654.4783600000005</v>
      </c>
      <c r="AA324">
        <v>0</v>
      </c>
    </row>
    <row r="325" spans="1:27">
      <c r="A325" s="42">
        <v>-71.38333333333334</v>
      </c>
      <c r="B325" s="42">
        <v>46.8</v>
      </c>
      <c r="C325" s="43">
        <v>74</v>
      </c>
      <c r="D325">
        <v>7010160</v>
      </c>
      <c r="E325">
        <v>1952</v>
      </c>
      <c r="F325">
        <v>11</v>
      </c>
      <c r="G325">
        <v>18</v>
      </c>
      <c r="H325" s="41">
        <v>2.2000000000000002</v>
      </c>
      <c r="I325" s="41">
        <v>-8.9</v>
      </c>
      <c r="J325" s="41">
        <v>0</v>
      </c>
      <c r="K325" s="1">
        <f t="shared" si="48"/>
        <v>-3.35</v>
      </c>
      <c r="L325" s="68">
        <f t="shared" si="49"/>
        <v>323</v>
      </c>
      <c r="O325" s="16"/>
      <c r="P325" s="16"/>
      <c r="Q325" s="1">
        <f t="shared" si="43"/>
        <v>-1.7299999999999998</v>
      </c>
      <c r="R325" s="1">
        <f t="shared" si="44"/>
        <v>-2.0437500000000002</v>
      </c>
      <c r="S325" s="1"/>
      <c r="W325" s="1">
        <f t="shared" si="50"/>
        <v>0</v>
      </c>
      <c r="X325" s="1">
        <f t="shared" si="51"/>
        <v>0</v>
      </c>
      <c r="Y325" s="1">
        <f t="shared" si="52"/>
        <v>0</v>
      </c>
      <c r="Z325" s="7">
        <f t="shared" si="47"/>
        <v>2654.4783600000005</v>
      </c>
      <c r="AA325">
        <v>0</v>
      </c>
    </row>
    <row r="326" spans="1:27">
      <c r="A326" s="42">
        <v>-71.38333333333334</v>
      </c>
      <c r="B326" s="42">
        <v>46.8</v>
      </c>
      <c r="C326" s="43">
        <v>74</v>
      </c>
      <c r="D326">
        <v>7010160</v>
      </c>
      <c r="E326">
        <v>1952</v>
      </c>
      <c r="F326">
        <v>11</v>
      </c>
      <c r="G326">
        <v>19</v>
      </c>
      <c r="H326" s="41">
        <v>2.8</v>
      </c>
      <c r="I326" s="41">
        <v>-9.4</v>
      </c>
      <c r="J326" s="41">
        <v>0</v>
      </c>
      <c r="K326" s="1">
        <f t="shared" si="48"/>
        <v>-3.3000000000000003</v>
      </c>
      <c r="L326" s="68">
        <f t="shared" si="49"/>
        <v>324</v>
      </c>
      <c r="O326" s="16"/>
      <c r="P326" s="16"/>
      <c r="Q326" s="1">
        <f t="shared" si="43"/>
        <v>-1.3900000000000001</v>
      </c>
      <c r="R326" s="1">
        <f t="shared" si="44"/>
        <v>-2.2500000000000004</v>
      </c>
      <c r="S326" s="1"/>
      <c r="W326" s="1">
        <f t="shared" si="50"/>
        <v>0</v>
      </c>
      <c r="X326" s="1">
        <f t="shared" si="51"/>
        <v>0</v>
      </c>
      <c r="Y326" s="1">
        <f t="shared" si="52"/>
        <v>0</v>
      </c>
      <c r="Z326" s="7">
        <f t="shared" si="47"/>
        <v>2654.4783600000005</v>
      </c>
      <c r="AA326">
        <v>0</v>
      </c>
    </row>
    <row r="327" spans="1:27">
      <c r="A327" s="42">
        <v>-71.38333333333334</v>
      </c>
      <c r="B327" s="42">
        <v>46.8</v>
      </c>
      <c r="C327" s="43">
        <v>74</v>
      </c>
      <c r="D327">
        <v>7010160</v>
      </c>
      <c r="E327">
        <v>1952</v>
      </c>
      <c r="F327">
        <v>11</v>
      </c>
      <c r="G327">
        <v>20</v>
      </c>
      <c r="H327" s="41">
        <v>2.8</v>
      </c>
      <c r="I327" s="41">
        <v>-2.2000000000000002</v>
      </c>
      <c r="J327" s="41">
        <v>3.6</v>
      </c>
      <c r="K327" s="1">
        <f t="shared" si="48"/>
        <v>0.29999999999999982</v>
      </c>
      <c r="L327" s="68">
        <f t="shared" si="49"/>
        <v>325</v>
      </c>
      <c r="O327" s="16"/>
      <c r="P327" s="16"/>
      <c r="Q327" s="1">
        <f t="shared" si="43"/>
        <v>-1.1599999999999997</v>
      </c>
      <c r="R327" s="1">
        <f t="shared" si="44"/>
        <v>-2.1125000000000003</v>
      </c>
      <c r="S327" s="1"/>
      <c r="W327" s="1">
        <f t="shared" si="50"/>
        <v>0</v>
      </c>
      <c r="X327" s="1">
        <f t="shared" si="51"/>
        <v>0</v>
      </c>
      <c r="Y327" s="1">
        <f t="shared" si="52"/>
        <v>0</v>
      </c>
      <c r="Z327" s="7">
        <f t="shared" si="47"/>
        <v>2654.4783600000005</v>
      </c>
      <c r="AA327">
        <v>0</v>
      </c>
    </row>
    <row r="328" spans="1:27">
      <c r="A328" s="42">
        <v>-71.38333333333334</v>
      </c>
      <c r="B328" s="42">
        <v>46.8</v>
      </c>
      <c r="C328" s="43">
        <v>74</v>
      </c>
      <c r="D328">
        <v>7010160</v>
      </c>
      <c r="E328">
        <v>1952</v>
      </c>
      <c r="F328">
        <v>11</v>
      </c>
      <c r="G328">
        <v>21</v>
      </c>
      <c r="H328" s="41">
        <v>5</v>
      </c>
      <c r="I328" s="41">
        <v>0</v>
      </c>
      <c r="J328" s="41">
        <v>0</v>
      </c>
      <c r="K328" s="1">
        <f t="shared" si="48"/>
        <v>2.5</v>
      </c>
      <c r="L328" s="68">
        <f t="shared" si="49"/>
        <v>326</v>
      </c>
      <c r="O328" s="16"/>
      <c r="P328" s="16"/>
      <c r="Q328" s="1">
        <f t="shared" ref="Q328:Q366" si="53">AVERAGE(H324:I328)</f>
        <v>-0.76999999999999991</v>
      </c>
      <c r="R328" s="1">
        <f t="shared" si="44"/>
        <v>-1.1437499999999998</v>
      </c>
      <c r="S328" s="1"/>
      <c r="W328" s="1">
        <f t="shared" si="50"/>
        <v>0</v>
      </c>
      <c r="X328" s="1">
        <f t="shared" si="51"/>
        <v>0</v>
      </c>
      <c r="Y328" s="1">
        <f t="shared" si="52"/>
        <v>0</v>
      </c>
      <c r="Z328" s="7">
        <f t="shared" si="47"/>
        <v>2654.4783600000005</v>
      </c>
      <c r="AA328">
        <v>0</v>
      </c>
    </row>
    <row r="329" spans="1:27">
      <c r="A329" s="42">
        <v>-71.38333333333334</v>
      </c>
      <c r="B329" s="42">
        <v>46.8</v>
      </c>
      <c r="C329" s="43">
        <v>74</v>
      </c>
      <c r="D329">
        <v>7010160</v>
      </c>
      <c r="E329">
        <v>1952</v>
      </c>
      <c r="F329">
        <v>11</v>
      </c>
      <c r="G329">
        <v>22</v>
      </c>
      <c r="H329" s="41">
        <v>7.2</v>
      </c>
      <c r="I329" s="41">
        <v>1.7</v>
      </c>
      <c r="J329" s="41">
        <v>9.4</v>
      </c>
      <c r="K329" s="1">
        <f t="shared" si="48"/>
        <v>4.45</v>
      </c>
      <c r="L329" s="68">
        <f t="shared" si="49"/>
        <v>327</v>
      </c>
      <c r="O329" s="16"/>
      <c r="P329" s="16"/>
      <c r="Q329" s="1">
        <f t="shared" si="53"/>
        <v>0.12000000000000008</v>
      </c>
      <c r="R329" s="1">
        <f t="shared" si="44"/>
        <v>3.7499999999999964E-2</v>
      </c>
      <c r="S329" s="1"/>
      <c r="W329" s="1">
        <f t="shared" si="50"/>
        <v>0</v>
      </c>
      <c r="X329" s="1">
        <f t="shared" si="51"/>
        <v>0</v>
      </c>
      <c r="Y329" s="1">
        <f t="shared" si="52"/>
        <v>0</v>
      </c>
      <c r="Z329" s="7">
        <f t="shared" si="47"/>
        <v>2654.4783600000005</v>
      </c>
      <c r="AA329">
        <v>0</v>
      </c>
    </row>
    <row r="330" spans="1:27">
      <c r="A330" s="42">
        <v>-71.38333333333334</v>
      </c>
      <c r="B330" s="42">
        <v>46.8</v>
      </c>
      <c r="C330" s="43">
        <v>74</v>
      </c>
      <c r="D330">
        <v>7010160</v>
      </c>
      <c r="E330">
        <v>1952</v>
      </c>
      <c r="F330">
        <v>11</v>
      </c>
      <c r="G330">
        <v>23</v>
      </c>
      <c r="H330" s="41">
        <v>4.4000000000000004</v>
      </c>
      <c r="I330" s="41">
        <v>1.1000000000000001</v>
      </c>
      <c r="J330" s="41">
        <v>1.5</v>
      </c>
      <c r="K330" s="1">
        <f t="shared" si="48"/>
        <v>2.75</v>
      </c>
      <c r="L330" s="68">
        <f t="shared" si="49"/>
        <v>328</v>
      </c>
      <c r="O330" s="16"/>
      <c r="P330" s="16"/>
      <c r="Q330" s="1">
        <f t="shared" si="53"/>
        <v>1.34</v>
      </c>
      <c r="R330" s="1">
        <f t="shared" si="44"/>
        <v>0.48750000000000016</v>
      </c>
      <c r="S330" s="1"/>
      <c r="W330" s="1">
        <f t="shared" si="50"/>
        <v>0</v>
      </c>
      <c r="X330" s="1">
        <f t="shared" si="51"/>
        <v>0</v>
      </c>
      <c r="Y330" s="1">
        <f t="shared" si="52"/>
        <v>0</v>
      </c>
      <c r="Z330" s="7">
        <f t="shared" si="47"/>
        <v>2654.4783600000005</v>
      </c>
      <c r="AA330">
        <v>0</v>
      </c>
    </row>
    <row r="331" spans="1:27">
      <c r="A331" s="42">
        <v>-71.38333333333334</v>
      </c>
      <c r="B331" s="42">
        <v>46.8</v>
      </c>
      <c r="C331" s="43">
        <v>74</v>
      </c>
      <c r="D331">
        <v>7010160</v>
      </c>
      <c r="E331">
        <v>1952</v>
      </c>
      <c r="F331">
        <v>11</v>
      </c>
      <c r="G331">
        <v>24</v>
      </c>
      <c r="H331" s="41">
        <v>5.6</v>
      </c>
      <c r="I331" s="41">
        <v>2.8</v>
      </c>
      <c r="J331" s="41">
        <v>0</v>
      </c>
      <c r="K331" s="1">
        <f t="shared" si="48"/>
        <v>4.1999999999999993</v>
      </c>
      <c r="L331" s="68">
        <f t="shared" si="49"/>
        <v>329</v>
      </c>
      <c r="O331" s="16"/>
      <c r="P331" s="16"/>
      <c r="Q331" s="1">
        <f t="shared" si="53"/>
        <v>2.8400000000000003</v>
      </c>
      <c r="R331" s="1">
        <f t="shared" ref="R331:R368" si="54">AVERAGE(H324:I331)</f>
        <v>0.94375000000000009</v>
      </c>
      <c r="S331" s="1"/>
      <c r="W331" s="1">
        <f t="shared" si="50"/>
        <v>0</v>
      </c>
      <c r="X331" s="1">
        <f t="shared" si="51"/>
        <v>0</v>
      </c>
      <c r="Y331" s="1">
        <f t="shared" si="52"/>
        <v>0</v>
      </c>
      <c r="Z331" s="7">
        <f t="shared" si="47"/>
        <v>2654.4783600000005</v>
      </c>
      <c r="AA331">
        <v>0</v>
      </c>
    </row>
    <row r="332" spans="1:27">
      <c r="A332" s="42">
        <v>-71.38333333333334</v>
      </c>
      <c r="B332" s="42">
        <v>46.8</v>
      </c>
      <c r="C332" s="43">
        <v>74</v>
      </c>
      <c r="D332">
        <v>7010160</v>
      </c>
      <c r="E332">
        <v>1952</v>
      </c>
      <c r="F332">
        <v>11</v>
      </c>
      <c r="G332">
        <v>25</v>
      </c>
      <c r="H332" s="41">
        <v>2.2000000000000002</v>
      </c>
      <c r="I332" s="41">
        <v>-1.7</v>
      </c>
      <c r="J332" s="41">
        <v>0</v>
      </c>
      <c r="K332" s="1">
        <f t="shared" si="48"/>
        <v>0.25000000000000011</v>
      </c>
      <c r="L332" s="68">
        <f t="shared" si="49"/>
        <v>330</v>
      </c>
      <c r="O332" s="16"/>
      <c r="P332" s="16"/>
      <c r="Q332" s="1">
        <f t="shared" si="53"/>
        <v>2.83</v>
      </c>
      <c r="R332" s="1">
        <f t="shared" si="54"/>
        <v>0.97500000000000009</v>
      </c>
      <c r="S332" s="1"/>
      <c r="W332" s="1">
        <f t="shared" si="50"/>
        <v>0</v>
      </c>
      <c r="X332" s="1">
        <f t="shared" si="51"/>
        <v>0</v>
      </c>
      <c r="Y332" s="1">
        <f t="shared" si="52"/>
        <v>0</v>
      </c>
      <c r="Z332" s="7">
        <f t="shared" si="47"/>
        <v>2654.4783600000005</v>
      </c>
      <c r="AA332">
        <v>0</v>
      </c>
    </row>
    <row r="333" spans="1:27">
      <c r="A333" s="42">
        <v>-71.38333333333334</v>
      </c>
      <c r="B333" s="42">
        <v>46.8</v>
      </c>
      <c r="C333" s="43">
        <v>74</v>
      </c>
      <c r="D333">
        <v>7010160</v>
      </c>
      <c r="E333">
        <v>1952</v>
      </c>
      <c r="F333">
        <v>11</v>
      </c>
      <c r="G333">
        <v>26</v>
      </c>
      <c r="H333" s="41">
        <v>6.7</v>
      </c>
      <c r="I333" s="41">
        <v>0</v>
      </c>
      <c r="J333" s="41">
        <v>1.8</v>
      </c>
      <c r="K333" s="1">
        <f t="shared" si="48"/>
        <v>3.35</v>
      </c>
      <c r="L333" s="68">
        <f t="shared" si="49"/>
        <v>331</v>
      </c>
      <c r="O333" s="16"/>
      <c r="P333" s="16"/>
      <c r="Q333" s="1">
        <f t="shared" si="53"/>
        <v>3</v>
      </c>
      <c r="R333" s="1">
        <f t="shared" si="54"/>
        <v>1.8125</v>
      </c>
      <c r="S333" s="1"/>
      <c r="W333" s="1">
        <f t="shared" si="50"/>
        <v>0</v>
      </c>
      <c r="X333" s="1">
        <f t="shared" si="51"/>
        <v>0</v>
      </c>
      <c r="Y333" s="1">
        <f t="shared" si="52"/>
        <v>0</v>
      </c>
      <c r="Z333" s="7">
        <f t="shared" si="47"/>
        <v>2654.4783600000005</v>
      </c>
      <c r="AA333">
        <v>0</v>
      </c>
    </row>
    <row r="334" spans="1:27">
      <c r="A334" s="42">
        <v>-71.38333333333334</v>
      </c>
      <c r="B334" s="42">
        <v>46.8</v>
      </c>
      <c r="C334" s="43">
        <v>74</v>
      </c>
      <c r="D334">
        <v>7010160</v>
      </c>
      <c r="E334">
        <v>1952</v>
      </c>
      <c r="F334">
        <v>11</v>
      </c>
      <c r="G334">
        <v>27</v>
      </c>
      <c r="H334" s="41">
        <v>7.2</v>
      </c>
      <c r="I334" s="41">
        <v>2.8</v>
      </c>
      <c r="J334" s="41">
        <v>0</v>
      </c>
      <c r="K334" s="1">
        <f t="shared" si="48"/>
        <v>5</v>
      </c>
      <c r="L334" s="68">
        <f t="shared" si="49"/>
        <v>332</v>
      </c>
      <c r="O334" s="16"/>
      <c r="P334" s="16"/>
      <c r="Q334" s="1">
        <f t="shared" si="53"/>
        <v>3.11</v>
      </c>
      <c r="R334" s="1">
        <f t="shared" si="54"/>
        <v>2.85</v>
      </c>
      <c r="S334" s="1"/>
      <c r="W334" s="1">
        <f t="shared" si="50"/>
        <v>0</v>
      </c>
      <c r="X334" s="1">
        <f t="shared" si="51"/>
        <v>0</v>
      </c>
      <c r="Y334" s="1">
        <f t="shared" si="52"/>
        <v>0</v>
      </c>
      <c r="Z334" s="7">
        <f t="shared" si="47"/>
        <v>2654.4783600000005</v>
      </c>
      <c r="AA334">
        <v>0</v>
      </c>
    </row>
    <row r="335" spans="1:27">
      <c r="A335" s="42">
        <v>-71.38333333333334</v>
      </c>
      <c r="B335" s="42">
        <v>46.8</v>
      </c>
      <c r="C335" s="43">
        <v>74</v>
      </c>
      <c r="D335">
        <v>7010160</v>
      </c>
      <c r="E335">
        <v>1952</v>
      </c>
      <c r="F335">
        <v>11</v>
      </c>
      <c r="G335">
        <v>28</v>
      </c>
      <c r="H335" s="41">
        <v>1.7</v>
      </c>
      <c r="I335" s="41">
        <v>-2.2000000000000002</v>
      </c>
      <c r="J335" s="41">
        <v>0</v>
      </c>
      <c r="K335" s="1">
        <f t="shared" si="48"/>
        <v>-0.25000000000000011</v>
      </c>
      <c r="L335" s="68">
        <f t="shared" si="49"/>
        <v>333</v>
      </c>
      <c r="O335" s="16"/>
      <c r="P335" s="16"/>
      <c r="Q335" s="1">
        <f t="shared" si="53"/>
        <v>2.5099999999999998</v>
      </c>
      <c r="R335" s="1">
        <f t="shared" si="54"/>
        <v>2.78125</v>
      </c>
      <c r="S335" s="1"/>
      <c r="W335" s="1">
        <f t="shared" si="50"/>
        <v>0</v>
      </c>
      <c r="X335" s="1">
        <f t="shared" si="51"/>
        <v>0</v>
      </c>
      <c r="Y335" s="1">
        <f t="shared" si="52"/>
        <v>0</v>
      </c>
      <c r="Z335" s="7">
        <f t="shared" si="47"/>
        <v>2654.4783600000005</v>
      </c>
      <c r="AA335">
        <v>0</v>
      </c>
    </row>
    <row r="336" spans="1:27">
      <c r="A336" s="42">
        <v>-71.38333333333334</v>
      </c>
      <c r="B336" s="42">
        <v>46.8</v>
      </c>
      <c r="C336" s="43">
        <v>74</v>
      </c>
      <c r="D336">
        <v>7010160</v>
      </c>
      <c r="E336">
        <v>1952</v>
      </c>
      <c r="F336">
        <v>11</v>
      </c>
      <c r="G336">
        <v>29</v>
      </c>
      <c r="H336" s="41">
        <v>-5</v>
      </c>
      <c r="I336" s="41">
        <v>-10</v>
      </c>
      <c r="J336" s="41">
        <v>2.5</v>
      </c>
      <c r="K336" s="1">
        <f t="shared" si="48"/>
        <v>-7.5</v>
      </c>
      <c r="L336" s="68">
        <f t="shared" si="49"/>
        <v>334</v>
      </c>
      <c r="O336" s="16"/>
      <c r="P336" s="16"/>
      <c r="Q336" s="1">
        <f t="shared" si="53"/>
        <v>0.16999999999999993</v>
      </c>
      <c r="R336" s="1">
        <f t="shared" si="54"/>
        <v>1.53125</v>
      </c>
      <c r="S336" s="1"/>
      <c r="W336" s="1">
        <f t="shared" si="50"/>
        <v>0</v>
      </c>
      <c r="X336" s="1">
        <f t="shared" si="51"/>
        <v>0</v>
      </c>
      <c r="Y336" s="1">
        <f t="shared" si="52"/>
        <v>0</v>
      </c>
      <c r="Z336" s="7">
        <f t="shared" si="47"/>
        <v>2654.4783600000005</v>
      </c>
      <c r="AA336">
        <v>0</v>
      </c>
    </row>
    <row r="337" spans="1:27">
      <c r="A337" s="42">
        <v>-71.38333333333334</v>
      </c>
      <c r="B337" s="42">
        <v>46.8</v>
      </c>
      <c r="C337" s="43">
        <v>74</v>
      </c>
      <c r="D337">
        <v>7010160</v>
      </c>
      <c r="E337">
        <v>1952</v>
      </c>
      <c r="F337">
        <v>11</v>
      </c>
      <c r="G337">
        <v>30</v>
      </c>
      <c r="H337" s="41">
        <v>-2.2000000000000002</v>
      </c>
      <c r="I337" s="41">
        <v>-7.2</v>
      </c>
      <c r="J337" s="41">
        <v>0</v>
      </c>
      <c r="K337" s="1">
        <f t="shared" si="48"/>
        <v>-4.7</v>
      </c>
      <c r="L337" s="68">
        <f t="shared" si="49"/>
        <v>335</v>
      </c>
      <c r="O337" s="16"/>
      <c r="Q337" s="1">
        <f t="shared" si="53"/>
        <v>-0.82000000000000006</v>
      </c>
      <c r="R337" s="1">
        <f t="shared" si="54"/>
        <v>0.3874999999999999</v>
      </c>
      <c r="S337" s="1"/>
      <c r="W337" s="1">
        <f t="shared" si="50"/>
        <v>0</v>
      </c>
      <c r="X337" s="1">
        <f t="shared" si="51"/>
        <v>0</v>
      </c>
      <c r="Y337" s="1">
        <f t="shared" si="52"/>
        <v>0</v>
      </c>
      <c r="Z337" s="7">
        <f t="shared" si="47"/>
        <v>2654.4783600000005</v>
      </c>
      <c r="AA337">
        <v>0</v>
      </c>
    </row>
    <row r="338" spans="1:27">
      <c r="A338" s="42">
        <v>-71.38333333333334</v>
      </c>
      <c r="B338" s="42">
        <v>46.8</v>
      </c>
      <c r="C338" s="43">
        <v>74</v>
      </c>
      <c r="D338">
        <v>7010160</v>
      </c>
      <c r="E338">
        <v>1952</v>
      </c>
      <c r="F338">
        <v>12</v>
      </c>
      <c r="G338">
        <v>1</v>
      </c>
      <c r="H338" s="41">
        <v>-7.2</v>
      </c>
      <c r="I338" s="41">
        <v>-13.3</v>
      </c>
      <c r="J338" s="41">
        <v>0</v>
      </c>
      <c r="K338" s="1">
        <f t="shared" si="48"/>
        <v>-10.25</v>
      </c>
      <c r="L338" s="68">
        <f t="shared" si="49"/>
        <v>336</v>
      </c>
      <c r="Q338" s="1">
        <f t="shared" si="53"/>
        <v>-3.5400000000000005</v>
      </c>
      <c r="R338" s="1">
        <f t="shared" si="54"/>
        <v>-1.2375000000000003</v>
      </c>
      <c r="S338" s="1"/>
      <c r="W338" s="1">
        <f t="shared" si="50"/>
        <v>0</v>
      </c>
      <c r="X338" s="1">
        <f t="shared" si="51"/>
        <v>0</v>
      </c>
      <c r="Y338" s="1">
        <f t="shared" si="52"/>
        <v>0</v>
      </c>
      <c r="Z338" s="7">
        <f t="shared" si="47"/>
        <v>2654.4783600000005</v>
      </c>
      <c r="AA338">
        <v>0</v>
      </c>
    </row>
    <row r="339" spans="1:27">
      <c r="A339" s="42">
        <v>-71.38333333333334</v>
      </c>
      <c r="B339" s="42">
        <v>46.8</v>
      </c>
      <c r="C339" s="43">
        <v>74</v>
      </c>
      <c r="D339">
        <v>7010160</v>
      </c>
      <c r="E339">
        <v>1952</v>
      </c>
      <c r="F339">
        <v>12</v>
      </c>
      <c r="G339">
        <v>2</v>
      </c>
      <c r="H339" s="41">
        <v>-3.9</v>
      </c>
      <c r="I339" s="41">
        <v>-15.6</v>
      </c>
      <c r="J339" s="41">
        <v>0</v>
      </c>
      <c r="K339" s="1">
        <f t="shared" si="48"/>
        <v>-9.75</v>
      </c>
      <c r="L339" s="68">
        <f t="shared" si="49"/>
        <v>337</v>
      </c>
      <c r="Q339" s="1">
        <f t="shared" si="53"/>
        <v>-6.49</v>
      </c>
      <c r="R339" s="1">
        <f t="shared" si="54"/>
        <v>-2.9812500000000002</v>
      </c>
      <c r="S339" s="1"/>
      <c r="W339" s="1">
        <f t="shared" si="50"/>
        <v>0</v>
      </c>
      <c r="X339" s="1">
        <f t="shared" si="51"/>
        <v>0</v>
      </c>
      <c r="Y339" s="1">
        <f t="shared" si="52"/>
        <v>0</v>
      </c>
      <c r="Z339" s="7">
        <f t="shared" si="47"/>
        <v>2654.4783600000005</v>
      </c>
      <c r="AA339">
        <v>0</v>
      </c>
    </row>
    <row r="340" spans="1:27">
      <c r="A340" s="42">
        <v>-71.38333333333334</v>
      </c>
      <c r="B340" s="42">
        <v>46.8</v>
      </c>
      <c r="C340" s="43">
        <v>74</v>
      </c>
      <c r="D340">
        <v>7010160</v>
      </c>
      <c r="E340">
        <v>1952</v>
      </c>
      <c r="F340">
        <v>12</v>
      </c>
      <c r="G340">
        <v>3</v>
      </c>
      <c r="H340" s="41">
        <v>0.6</v>
      </c>
      <c r="I340" s="41">
        <v>-10.6</v>
      </c>
      <c r="J340" s="41">
        <v>0</v>
      </c>
      <c r="K340" s="1">
        <f t="shared" si="48"/>
        <v>-5</v>
      </c>
      <c r="L340" s="68">
        <f t="shared" si="49"/>
        <v>338</v>
      </c>
      <c r="Q340" s="1">
        <f t="shared" si="53"/>
        <v>-7.4399999999999995</v>
      </c>
      <c r="R340" s="1">
        <f t="shared" si="54"/>
        <v>-3.6375000000000002</v>
      </c>
      <c r="S340" s="1"/>
      <c r="W340" s="1">
        <f t="shared" si="50"/>
        <v>0</v>
      </c>
      <c r="X340" s="1">
        <f t="shared" si="51"/>
        <v>0</v>
      </c>
      <c r="Y340" s="1">
        <f t="shared" si="52"/>
        <v>0</v>
      </c>
      <c r="Z340" s="7">
        <f t="shared" si="47"/>
        <v>2654.4783600000005</v>
      </c>
      <c r="AA340">
        <v>0</v>
      </c>
    </row>
    <row r="341" spans="1:27">
      <c r="A341" s="42">
        <v>-71.38333333333334</v>
      </c>
      <c r="B341" s="42">
        <v>46.8</v>
      </c>
      <c r="C341" s="43">
        <v>74</v>
      </c>
      <c r="D341">
        <v>7010160</v>
      </c>
      <c r="E341">
        <v>1952</v>
      </c>
      <c r="F341">
        <v>12</v>
      </c>
      <c r="G341">
        <v>4</v>
      </c>
      <c r="H341" s="41">
        <v>0</v>
      </c>
      <c r="I341" s="41">
        <v>-10.6</v>
      </c>
      <c r="J341" s="41">
        <v>0</v>
      </c>
      <c r="K341" s="1">
        <f t="shared" si="48"/>
        <v>-5.3</v>
      </c>
      <c r="L341" s="68">
        <f t="shared" si="49"/>
        <v>339</v>
      </c>
      <c r="Q341" s="1">
        <f t="shared" si="53"/>
        <v>-7</v>
      </c>
      <c r="R341" s="1">
        <f t="shared" si="54"/>
        <v>-4.71875</v>
      </c>
      <c r="S341" s="1"/>
      <c r="W341" s="1">
        <f t="shared" si="50"/>
        <v>0</v>
      </c>
      <c r="X341" s="1">
        <f t="shared" si="51"/>
        <v>0</v>
      </c>
      <c r="Y341" s="1">
        <f t="shared" si="52"/>
        <v>0</v>
      </c>
      <c r="Z341" s="7">
        <f t="shared" si="47"/>
        <v>2654.4783600000005</v>
      </c>
      <c r="AA341">
        <v>0</v>
      </c>
    </row>
    <row r="342" spans="1:27">
      <c r="A342" s="42">
        <v>-71.38333333333334</v>
      </c>
      <c r="B342" s="42">
        <v>46.8</v>
      </c>
      <c r="C342" s="43">
        <v>74</v>
      </c>
      <c r="D342">
        <v>7010160</v>
      </c>
      <c r="E342">
        <v>1952</v>
      </c>
      <c r="F342">
        <v>12</v>
      </c>
      <c r="G342">
        <v>5</v>
      </c>
      <c r="H342" s="41">
        <v>-1.1000000000000001</v>
      </c>
      <c r="I342" s="41">
        <v>-4.4000000000000004</v>
      </c>
      <c r="J342" s="41">
        <v>17.8</v>
      </c>
      <c r="K342" s="1">
        <f t="shared" si="48"/>
        <v>-2.75</v>
      </c>
      <c r="L342" s="68">
        <f t="shared" si="49"/>
        <v>340</v>
      </c>
      <c r="Q342" s="1">
        <f t="shared" si="53"/>
        <v>-6.6100000000000012</v>
      </c>
      <c r="R342" s="1">
        <f t="shared" si="54"/>
        <v>-5.6875</v>
      </c>
      <c r="S342" s="1"/>
      <c r="W342" s="1">
        <f t="shared" si="50"/>
        <v>0</v>
      </c>
      <c r="X342" s="1">
        <f t="shared" si="51"/>
        <v>0</v>
      </c>
      <c r="Y342" s="1">
        <f t="shared" si="52"/>
        <v>0</v>
      </c>
      <c r="Z342" s="7">
        <f t="shared" si="47"/>
        <v>2654.4783600000005</v>
      </c>
      <c r="AA342">
        <v>0</v>
      </c>
    </row>
    <row r="343" spans="1:27">
      <c r="A343" s="42">
        <v>-71.38333333333334</v>
      </c>
      <c r="B343" s="42">
        <v>46.8</v>
      </c>
      <c r="C343" s="43">
        <v>74</v>
      </c>
      <c r="D343">
        <v>7010160</v>
      </c>
      <c r="E343">
        <v>1952</v>
      </c>
      <c r="F343">
        <v>12</v>
      </c>
      <c r="G343">
        <v>6</v>
      </c>
      <c r="H343" s="41">
        <v>-0.6</v>
      </c>
      <c r="I343" s="41">
        <v>-4.4000000000000004</v>
      </c>
      <c r="J343" s="41">
        <v>3.8</v>
      </c>
      <c r="K343" s="1">
        <f t="shared" si="48"/>
        <v>-2.5</v>
      </c>
      <c r="L343" s="68">
        <f t="shared" si="49"/>
        <v>341</v>
      </c>
      <c r="Q343" s="1">
        <f t="shared" si="53"/>
        <v>-5.0600000000000005</v>
      </c>
      <c r="R343" s="1">
        <f t="shared" si="54"/>
        <v>-5.9687499999999991</v>
      </c>
      <c r="S343" s="1"/>
      <c r="W343" s="1">
        <f t="shared" si="50"/>
        <v>0</v>
      </c>
      <c r="X343" s="1">
        <f t="shared" si="51"/>
        <v>0</v>
      </c>
      <c r="Y343" s="1">
        <f t="shared" si="52"/>
        <v>0</v>
      </c>
      <c r="Z343" s="7">
        <f t="shared" si="47"/>
        <v>2654.4783600000005</v>
      </c>
      <c r="AA343">
        <v>0</v>
      </c>
    </row>
    <row r="344" spans="1:27">
      <c r="A344" s="42">
        <v>-71.38333333333334</v>
      </c>
      <c r="B344" s="42">
        <v>46.8</v>
      </c>
      <c r="C344" s="43">
        <v>74</v>
      </c>
      <c r="D344">
        <v>7010160</v>
      </c>
      <c r="E344">
        <v>1952</v>
      </c>
      <c r="F344">
        <v>12</v>
      </c>
      <c r="G344">
        <v>7</v>
      </c>
      <c r="H344" s="41">
        <v>1.1000000000000001</v>
      </c>
      <c r="I344" s="41">
        <v>-2.2000000000000002</v>
      </c>
      <c r="J344" s="41">
        <v>0</v>
      </c>
      <c r="K344" s="1">
        <f t="shared" si="48"/>
        <v>-0.55000000000000004</v>
      </c>
      <c r="L344" s="68">
        <f t="shared" si="49"/>
        <v>342</v>
      </c>
      <c r="Q344" s="1">
        <f t="shared" si="53"/>
        <v>-3.22</v>
      </c>
      <c r="R344" s="1">
        <f t="shared" si="54"/>
        <v>-5.1000000000000005</v>
      </c>
      <c r="S344" s="1"/>
      <c r="W344" s="1">
        <f t="shared" si="50"/>
        <v>0</v>
      </c>
      <c r="X344" s="1">
        <f t="shared" si="51"/>
        <v>0</v>
      </c>
      <c r="Y344" s="1">
        <f t="shared" si="52"/>
        <v>0</v>
      </c>
      <c r="Z344" s="7">
        <f t="shared" si="47"/>
        <v>2654.4783600000005</v>
      </c>
      <c r="AA344">
        <v>0</v>
      </c>
    </row>
    <row r="345" spans="1:27">
      <c r="A345" s="42">
        <v>-71.38333333333334</v>
      </c>
      <c r="B345" s="42">
        <v>46.8</v>
      </c>
      <c r="C345" s="43">
        <v>74</v>
      </c>
      <c r="D345">
        <v>7010160</v>
      </c>
      <c r="E345">
        <v>1952</v>
      </c>
      <c r="F345">
        <v>12</v>
      </c>
      <c r="G345">
        <v>8</v>
      </c>
      <c r="H345" s="41">
        <v>0</v>
      </c>
      <c r="I345" s="41">
        <v>-1.7</v>
      </c>
      <c r="J345" s="41">
        <v>0</v>
      </c>
      <c r="K345" s="1">
        <f t="shared" si="48"/>
        <v>-0.85</v>
      </c>
      <c r="L345" s="68">
        <f t="shared" si="49"/>
        <v>343</v>
      </c>
      <c r="Q345" s="1">
        <f t="shared" si="53"/>
        <v>-2.3899999999999997</v>
      </c>
      <c r="R345" s="1">
        <f t="shared" si="54"/>
        <v>-4.6187500000000012</v>
      </c>
      <c r="S345" s="1"/>
      <c r="W345" s="1">
        <f t="shared" si="50"/>
        <v>0</v>
      </c>
      <c r="X345" s="1">
        <f t="shared" si="51"/>
        <v>0</v>
      </c>
      <c r="Y345" s="1">
        <f t="shared" si="52"/>
        <v>0</v>
      </c>
      <c r="Z345" s="7">
        <f t="shared" si="47"/>
        <v>2654.4783600000005</v>
      </c>
      <c r="AA345">
        <v>0</v>
      </c>
    </row>
    <row r="346" spans="1:27">
      <c r="A346" s="42">
        <v>-71.38333333333334</v>
      </c>
      <c r="B346" s="42">
        <v>46.8</v>
      </c>
      <c r="C346" s="43">
        <v>74</v>
      </c>
      <c r="D346">
        <v>7010160</v>
      </c>
      <c r="E346">
        <v>1952</v>
      </c>
      <c r="F346">
        <v>12</v>
      </c>
      <c r="G346">
        <v>9</v>
      </c>
      <c r="H346" s="41">
        <v>0</v>
      </c>
      <c r="I346" s="41">
        <v>-5.6</v>
      </c>
      <c r="J346" s="41">
        <v>0</v>
      </c>
      <c r="K346" s="1">
        <f t="shared" si="48"/>
        <v>-2.8</v>
      </c>
      <c r="L346" s="68">
        <f t="shared" si="49"/>
        <v>344</v>
      </c>
      <c r="Q346" s="1">
        <f t="shared" si="53"/>
        <v>-1.89</v>
      </c>
      <c r="R346" s="1">
        <f t="shared" si="54"/>
        <v>-3.6875000000000004</v>
      </c>
      <c r="S346" s="1"/>
      <c r="W346" s="1">
        <f t="shared" si="50"/>
        <v>0</v>
      </c>
      <c r="X346" s="1">
        <f t="shared" si="51"/>
        <v>0</v>
      </c>
      <c r="Y346" s="1">
        <f t="shared" si="52"/>
        <v>0</v>
      </c>
      <c r="Z346" s="7">
        <f t="shared" ref="Z346:Z368" si="55">(Z345+Y346)</f>
        <v>2654.4783600000005</v>
      </c>
      <c r="AA346">
        <v>0</v>
      </c>
    </row>
    <row r="347" spans="1:27">
      <c r="A347" s="42">
        <v>-71.38333333333334</v>
      </c>
      <c r="B347" s="42">
        <v>46.8</v>
      </c>
      <c r="C347" s="43">
        <v>74</v>
      </c>
      <c r="D347">
        <v>7010160</v>
      </c>
      <c r="E347">
        <v>1952</v>
      </c>
      <c r="F347">
        <v>12</v>
      </c>
      <c r="G347">
        <v>10</v>
      </c>
      <c r="H347" s="41">
        <v>2.8</v>
      </c>
      <c r="I347" s="41">
        <v>-2.2000000000000002</v>
      </c>
      <c r="J347" s="41">
        <v>13</v>
      </c>
      <c r="K347" s="1">
        <f t="shared" si="48"/>
        <v>0.29999999999999982</v>
      </c>
      <c r="L347" s="68">
        <f t="shared" si="49"/>
        <v>345</v>
      </c>
      <c r="Q347" s="1">
        <f t="shared" si="53"/>
        <v>-1.2799999999999998</v>
      </c>
      <c r="R347" s="1">
        <f t="shared" si="54"/>
        <v>-2.4312500000000008</v>
      </c>
      <c r="S347" s="1"/>
      <c r="W347" s="1">
        <f t="shared" si="50"/>
        <v>0</v>
      </c>
      <c r="X347" s="1">
        <f t="shared" si="51"/>
        <v>0</v>
      </c>
      <c r="Y347" s="1">
        <f t="shared" si="52"/>
        <v>0</v>
      </c>
      <c r="Z347" s="7">
        <f t="shared" si="55"/>
        <v>2654.4783600000005</v>
      </c>
      <c r="AA347">
        <v>0</v>
      </c>
    </row>
    <row r="348" spans="1:27">
      <c r="A348" s="42">
        <v>-71.38333333333334</v>
      </c>
      <c r="B348" s="42">
        <v>46.8</v>
      </c>
      <c r="C348" s="43">
        <v>74</v>
      </c>
      <c r="D348">
        <v>7010160</v>
      </c>
      <c r="E348">
        <v>1952</v>
      </c>
      <c r="F348">
        <v>12</v>
      </c>
      <c r="G348">
        <v>11</v>
      </c>
      <c r="H348" s="41">
        <v>4.4000000000000004</v>
      </c>
      <c r="I348" s="41">
        <v>1.1000000000000001</v>
      </c>
      <c r="J348" s="41">
        <v>5.6</v>
      </c>
      <c r="K348" s="1">
        <f t="shared" si="48"/>
        <v>2.75</v>
      </c>
      <c r="L348" s="68">
        <f t="shared" si="49"/>
        <v>346</v>
      </c>
      <c r="Q348" s="1">
        <f t="shared" si="53"/>
        <v>-0.22999999999999984</v>
      </c>
      <c r="R348" s="1">
        <f t="shared" si="54"/>
        <v>-1.4624999999999999</v>
      </c>
      <c r="S348" s="1"/>
      <c r="W348" s="1">
        <f t="shared" si="50"/>
        <v>0</v>
      </c>
      <c r="X348" s="1">
        <f t="shared" si="51"/>
        <v>0</v>
      </c>
      <c r="Y348" s="1">
        <f t="shared" si="52"/>
        <v>0</v>
      </c>
      <c r="Z348" s="7">
        <f t="shared" si="55"/>
        <v>2654.4783600000005</v>
      </c>
      <c r="AA348">
        <v>0</v>
      </c>
    </row>
    <row r="349" spans="1:27">
      <c r="A349" s="42">
        <v>-71.38333333333334</v>
      </c>
      <c r="B349" s="42">
        <v>46.8</v>
      </c>
      <c r="C349" s="43">
        <v>74</v>
      </c>
      <c r="D349">
        <v>7010160</v>
      </c>
      <c r="E349">
        <v>1952</v>
      </c>
      <c r="F349">
        <v>12</v>
      </c>
      <c r="G349">
        <v>12</v>
      </c>
      <c r="H349" s="41">
        <v>3.3</v>
      </c>
      <c r="I349" s="41">
        <v>1.1000000000000001</v>
      </c>
      <c r="J349" s="41">
        <v>28.2</v>
      </c>
      <c r="K349" s="1">
        <f t="shared" si="48"/>
        <v>2.2000000000000002</v>
      </c>
      <c r="L349" s="68">
        <f t="shared" si="49"/>
        <v>347</v>
      </c>
      <c r="Q349" s="1">
        <f t="shared" si="53"/>
        <v>0.32</v>
      </c>
      <c r="R349" s="1">
        <f t="shared" si="54"/>
        <v>-0.5249999999999998</v>
      </c>
      <c r="S349" s="1"/>
      <c r="W349" s="1">
        <f t="shared" si="50"/>
        <v>0</v>
      </c>
      <c r="X349" s="1">
        <f t="shared" si="51"/>
        <v>0</v>
      </c>
      <c r="Y349" s="1">
        <f t="shared" si="52"/>
        <v>0</v>
      </c>
      <c r="Z349" s="7">
        <f t="shared" si="55"/>
        <v>2654.4783600000005</v>
      </c>
      <c r="AA349">
        <v>0</v>
      </c>
    </row>
    <row r="350" spans="1:27">
      <c r="A350" s="42">
        <v>-71.38333333333334</v>
      </c>
      <c r="B350" s="42">
        <v>46.8</v>
      </c>
      <c r="C350" s="43">
        <v>74</v>
      </c>
      <c r="D350">
        <v>7010160</v>
      </c>
      <c r="E350">
        <v>1952</v>
      </c>
      <c r="F350">
        <v>12</v>
      </c>
      <c r="G350">
        <v>13</v>
      </c>
      <c r="H350" s="41">
        <v>-1.1000000000000001</v>
      </c>
      <c r="I350" s="41">
        <v>-3.9</v>
      </c>
      <c r="J350" s="41">
        <v>6.1</v>
      </c>
      <c r="K350" s="1">
        <f t="shared" si="48"/>
        <v>-2.5</v>
      </c>
      <c r="L350" s="68">
        <f t="shared" si="49"/>
        <v>348</v>
      </c>
      <c r="Q350" s="1">
        <f t="shared" si="53"/>
        <v>-9.9999999999999638E-3</v>
      </c>
      <c r="R350" s="1">
        <f t="shared" si="54"/>
        <v>-0.4937499999999998</v>
      </c>
      <c r="S350" s="1"/>
      <c r="W350" s="1">
        <f t="shared" si="50"/>
        <v>0</v>
      </c>
      <c r="X350" s="1">
        <f t="shared" si="51"/>
        <v>0</v>
      </c>
      <c r="Y350" s="1">
        <f t="shared" si="52"/>
        <v>0</v>
      </c>
      <c r="Z350" s="7">
        <f t="shared" si="55"/>
        <v>2654.4783600000005</v>
      </c>
      <c r="AA350">
        <v>0</v>
      </c>
    </row>
    <row r="351" spans="1:27">
      <c r="A351" s="42">
        <v>-71.38333333333334</v>
      </c>
      <c r="B351" s="42">
        <v>46.8</v>
      </c>
      <c r="C351" s="43">
        <v>74</v>
      </c>
      <c r="D351">
        <v>7010160</v>
      </c>
      <c r="E351">
        <v>1952</v>
      </c>
      <c r="F351">
        <v>12</v>
      </c>
      <c r="G351">
        <v>14</v>
      </c>
      <c r="H351" s="41">
        <v>0.6</v>
      </c>
      <c r="I351" s="41">
        <v>-4.4000000000000004</v>
      </c>
      <c r="J351" s="41">
        <v>0</v>
      </c>
      <c r="K351" s="1">
        <f t="shared" si="48"/>
        <v>-1.9000000000000001</v>
      </c>
      <c r="L351" s="68">
        <f t="shared" si="49"/>
        <v>349</v>
      </c>
      <c r="Q351" s="1">
        <f t="shared" si="53"/>
        <v>0.16999999999999976</v>
      </c>
      <c r="R351" s="1">
        <f t="shared" si="54"/>
        <v>-0.41874999999999996</v>
      </c>
      <c r="S351" s="1"/>
      <c r="W351" s="1">
        <f t="shared" si="50"/>
        <v>0</v>
      </c>
      <c r="X351" s="1">
        <f t="shared" si="51"/>
        <v>0</v>
      </c>
      <c r="Y351" s="1">
        <f t="shared" si="52"/>
        <v>0</v>
      </c>
      <c r="Z351" s="7">
        <f t="shared" si="55"/>
        <v>2654.4783600000005</v>
      </c>
      <c r="AA351">
        <v>0</v>
      </c>
    </row>
    <row r="352" spans="1:27">
      <c r="A352" s="42">
        <v>-71.38333333333334</v>
      </c>
      <c r="B352" s="42">
        <v>46.8</v>
      </c>
      <c r="C352" s="43">
        <v>74</v>
      </c>
      <c r="D352">
        <v>7010160</v>
      </c>
      <c r="E352">
        <v>1952</v>
      </c>
      <c r="F352">
        <v>12</v>
      </c>
      <c r="G352">
        <v>15</v>
      </c>
      <c r="H352" s="41">
        <v>-1.1000000000000001</v>
      </c>
      <c r="I352" s="41">
        <v>-5.6</v>
      </c>
      <c r="J352" s="41">
        <v>0</v>
      </c>
      <c r="K352" s="1">
        <f t="shared" si="48"/>
        <v>-3.3499999999999996</v>
      </c>
      <c r="L352" s="68">
        <f t="shared" si="49"/>
        <v>350</v>
      </c>
      <c r="Q352" s="1">
        <f t="shared" si="53"/>
        <v>-0.55999999999999994</v>
      </c>
      <c r="R352" s="1">
        <f t="shared" si="54"/>
        <v>-0.76874999999999993</v>
      </c>
      <c r="S352" s="1"/>
      <c r="W352" s="1">
        <f t="shared" si="50"/>
        <v>0</v>
      </c>
      <c r="X352" s="1">
        <f t="shared" si="51"/>
        <v>0</v>
      </c>
      <c r="Y352" s="1">
        <f t="shared" si="52"/>
        <v>0</v>
      </c>
      <c r="Z352" s="7">
        <f t="shared" si="55"/>
        <v>2654.4783600000005</v>
      </c>
      <c r="AA352">
        <v>0</v>
      </c>
    </row>
    <row r="353" spans="1:27">
      <c r="A353" s="42">
        <v>-71.38333333333334</v>
      </c>
      <c r="B353" s="42">
        <v>46.8</v>
      </c>
      <c r="C353" s="43">
        <v>74</v>
      </c>
      <c r="D353">
        <v>7010160</v>
      </c>
      <c r="E353">
        <v>1952</v>
      </c>
      <c r="F353">
        <v>12</v>
      </c>
      <c r="G353">
        <v>16</v>
      </c>
      <c r="H353" s="41">
        <v>0</v>
      </c>
      <c r="I353" s="41">
        <v>-11.7</v>
      </c>
      <c r="J353" s="41">
        <v>1.5</v>
      </c>
      <c r="K353" s="1">
        <f t="shared" si="48"/>
        <v>-5.85</v>
      </c>
      <c r="L353" s="68">
        <f t="shared" si="49"/>
        <v>351</v>
      </c>
      <c r="Q353" s="1">
        <f t="shared" si="53"/>
        <v>-2.2799999999999998</v>
      </c>
      <c r="R353" s="1">
        <f t="shared" si="54"/>
        <v>-1.3937499999999998</v>
      </c>
      <c r="S353" s="1"/>
      <c r="W353" s="1">
        <f t="shared" si="50"/>
        <v>0</v>
      </c>
      <c r="X353" s="1">
        <f t="shared" si="51"/>
        <v>0</v>
      </c>
      <c r="Y353" s="1">
        <f t="shared" si="52"/>
        <v>0</v>
      </c>
      <c r="Z353" s="7">
        <f t="shared" si="55"/>
        <v>2654.4783600000005</v>
      </c>
      <c r="AA353">
        <v>0</v>
      </c>
    </row>
    <row r="354" spans="1:27">
      <c r="A354" s="42">
        <v>-71.38333333333334</v>
      </c>
      <c r="B354" s="42">
        <v>46.8</v>
      </c>
      <c r="C354" s="43">
        <v>74</v>
      </c>
      <c r="D354">
        <v>7010160</v>
      </c>
      <c r="E354">
        <v>1952</v>
      </c>
      <c r="F354">
        <v>12</v>
      </c>
      <c r="G354">
        <v>17</v>
      </c>
      <c r="H354" s="41">
        <v>-1.7</v>
      </c>
      <c r="I354" s="41">
        <v>-7.2</v>
      </c>
      <c r="J354" s="41">
        <v>0</v>
      </c>
      <c r="K354" s="1">
        <f t="shared" si="48"/>
        <v>-4.45</v>
      </c>
      <c r="L354" s="68">
        <f t="shared" si="49"/>
        <v>352</v>
      </c>
      <c r="Q354" s="1">
        <f t="shared" si="53"/>
        <v>-3.6100000000000003</v>
      </c>
      <c r="R354" s="1">
        <f t="shared" si="54"/>
        <v>-1.6</v>
      </c>
      <c r="S354" s="1"/>
      <c r="W354" s="1">
        <f t="shared" si="50"/>
        <v>0</v>
      </c>
      <c r="X354" s="1">
        <f t="shared" si="51"/>
        <v>0</v>
      </c>
      <c r="Y354" s="1">
        <f t="shared" si="52"/>
        <v>0</v>
      </c>
      <c r="Z354" s="7">
        <f t="shared" si="55"/>
        <v>2654.4783600000005</v>
      </c>
      <c r="AA354">
        <v>0</v>
      </c>
    </row>
    <row r="355" spans="1:27">
      <c r="A355" s="42">
        <v>-71.38333333333334</v>
      </c>
      <c r="B355" s="42">
        <v>46.8</v>
      </c>
      <c r="C355" s="43">
        <v>74</v>
      </c>
      <c r="D355">
        <v>7010160</v>
      </c>
      <c r="E355">
        <v>1952</v>
      </c>
      <c r="F355">
        <v>12</v>
      </c>
      <c r="G355">
        <v>18</v>
      </c>
      <c r="H355" s="41">
        <v>-6.1</v>
      </c>
      <c r="I355" s="41">
        <v>-10</v>
      </c>
      <c r="J355" s="41">
        <v>0</v>
      </c>
      <c r="K355" s="1">
        <f t="shared" si="48"/>
        <v>-8.0500000000000007</v>
      </c>
      <c r="L355" s="68">
        <f t="shared" si="49"/>
        <v>353</v>
      </c>
      <c r="Q355" s="1">
        <f t="shared" si="53"/>
        <v>-4.72</v>
      </c>
      <c r="R355" s="1">
        <f t="shared" si="54"/>
        <v>-2.6437499999999998</v>
      </c>
      <c r="S355" s="1"/>
      <c r="W355" s="1">
        <f t="shared" si="50"/>
        <v>0</v>
      </c>
      <c r="X355" s="1">
        <f t="shared" si="51"/>
        <v>0</v>
      </c>
      <c r="Y355" s="1">
        <f t="shared" si="52"/>
        <v>0</v>
      </c>
      <c r="Z355" s="7">
        <f t="shared" si="55"/>
        <v>2654.4783600000005</v>
      </c>
      <c r="AA355">
        <v>0</v>
      </c>
    </row>
    <row r="356" spans="1:27">
      <c r="A356" s="42">
        <v>-71.38333333333334</v>
      </c>
      <c r="B356" s="42">
        <v>46.8</v>
      </c>
      <c r="C356" s="43">
        <v>74</v>
      </c>
      <c r="D356">
        <v>7010160</v>
      </c>
      <c r="E356">
        <v>1952</v>
      </c>
      <c r="F356">
        <v>12</v>
      </c>
      <c r="G356">
        <v>19</v>
      </c>
      <c r="H356" s="41">
        <v>-8.3000000000000007</v>
      </c>
      <c r="I356" s="41">
        <v>-14.4</v>
      </c>
      <c r="J356" s="41">
        <v>0</v>
      </c>
      <c r="K356" s="1">
        <f t="shared" si="48"/>
        <v>-11.350000000000001</v>
      </c>
      <c r="L356" s="68">
        <f t="shared" si="49"/>
        <v>354</v>
      </c>
      <c r="Q356" s="1">
        <f t="shared" si="53"/>
        <v>-6.6100000000000012</v>
      </c>
      <c r="R356" s="1">
        <f t="shared" si="54"/>
        <v>-4.40625</v>
      </c>
      <c r="S356" s="1"/>
      <c r="W356" s="1">
        <f t="shared" si="50"/>
        <v>0</v>
      </c>
      <c r="X356" s="1">
        <f t="shared" si="51"/>
        <v>0</v>
      </c>
      <c r="Y356" s="1">
        <f t="shared" si="52"/>
        <v>0</v>
      </c>
      <c r="Z356" s="7">
        <f t="shared" si="55"/>
        <v>2654.4783600000005</v>
      </c>
      <c r="AA356">
        <v>0</v>
      </c>
    </row>
    <row r="357" spans="1:27">
      <c r="A357" s="42">
        <v>-71.38333333333334</v>
      </c>
      <c r="B357" s="42">
        <v>46.8</v>
      </c>
      <c r="C357" s="43">
        <v>74</v>
      </c>
      <c r="D357">
        <v>7010160</v>
      </c>
      <c r="E357">
        <v>1952</v>
      </c>
      <c r="F357">
        <v>12</v>
      </c>
      <c r="G357">
        <v>20</v>
      </c>
      <c r="H357" s="41">
        <v>-8.9</v>
      </c>
      <c r="I357" s="41">
        <v>-15</v>
      </c>
      <c r="J357" s="41">
        <v>0</v>
      </c>
      <c r="K357" s="1">
        <f t="shared" si="48"/>
        <v>-11.95</v>
      </c>
      <c r="L357" s="68">
        <f t="shared" si="49"/>
        <v>355</v>
      </c>
      <c r="Q357" s="1">
        <f t="shared" si="53"/>
        <v>-8.33</v>
      </c>
      <c r="R357" s="1">
        <f t="shared" si="54"/>
        <v>-6.1750000000000007</v>
      </c>
      <c r="S357" s="1"/>
      <c r="W357" s="1">
        <f t="shared" si="50"/>
        <v>0</v>
      </c>
      <c r="X357" s="1">
        <f t="shared" si="51"/>
        <v>0</v>
      </c>
      <c r="Y357" s="1">
        <f t="shared" si="52"/>
        <v>0</v>
      </c>
      <c r="Z357" s="7">
        <f t="shared" si="55"/>
        <v>2654.4783600000005</v>
      </c>
      <c r="AA357">
        <v>0</v>
      </c>
    </row>
    <row r="358" spans="1:27">
      <c r="A358" s="42">
        <v>-71.38333333333334</v>
      </c>
      <c r="B358" s="42">
        <v>46.8</v>
      </c>
      <c r="C358" s="43">
        <v>74</v>
      </c>
      <c r="D358">
        <v>7010160</v>
      </c>
      <c r="E358">
        <v>1952</v>
      </c>
      <c r="F358">
        <v>12</v>
      </c>
      <c r="G358">
        <v>21</v>
      </c>
      <c r="H358" s="41">
        <v>-6.1</v>
      </c>
      <c r="I358" s="41">
        <v>-16.7</v>
      </c>
      <c r="J358" s="41">
        <v>0</v>
      </c>
      <c r="K358" s="1">
        <f t="shared" si="48"/>
        <v>-11.399999999999999</v>
      </c>
      <c r="L358" s="68">
        <f t="shared" si="49"/>
        <v>356</v>
      </c>
      <c r="Q358" s="1">
        <f t="shared" si="53"/>
        <v>-9.44</v>
      </c>
      <c r="R358" s="1">
        <f t="shared" si="54"/>
        <v>-7.2875000000000005</v>
      </c>
      <c r="S358" s="1"/>
      <c r="W358" s="1">
        <f t="shared" si="50"/>
        <v>0</v>
      </c>
      <c r="X358" s="1">
        <f t="shared" si="51"/>
        <v>0</v>
      </c>
      <c r="Y358" s="1">
        <f t="shared" si="52"/>
        <v>0</v>
      </c>
      <c r="Z358" s="7">
        <f t="shared" si="55"/>
        <v>2654.4783600000005</v>
      </c>
      <c r="AA358">
        <v>0</v>
      </c>
    </row>
    <row r="359" spans="1:27">
      <c r="A359" s="42">
        <v>-71.38333333333334</v>
      </c>
      <c r="B359" s="42">
        <v>46.8</v>
      </c>
      <c r="C359" s="43">
        <v>74</v>
      </c>
      <c r="D359">
        <v>7010160</v>
      </c>
      <c r="E359">
        <v>1952</v>
      </c>
      <c r="F359">
        <v>12</v>
      </c>
      <c r="G359">
        <v>22</v>
      </c>
      <c r="H359" s="41">
        <v>-5.6</v>
      </c>
      <c r="I359" s="41">
        <v>-8.9</v>
      </c>
      <c r="J359" s="41">
        <v>0</v>
      </c>
      <c r="K359" s="1">
        <f t="shared" si="48"/>
        <v>-7.25</v>
      </c>
      <c r="L359" s="68">
        <f t="shared" si="49"/>
        <v>357</v>
      </c>
      <c r="Q359" s="1">
        <f t="shared" si="53"/>
        <v>-10</v>
      </c>
      <c r="R359" s="1">
        <f t="shared" si="54"/>
        <v>-7.9562500000000007</v>
      </c>
      <c r="S359" s="1"/>
      <c r="W359" s="1">
        <f t="shared" si="50"/>
        <v>0</v>
      </c>
      <c r="X359" s="1">
        <f t="shared" si="51"/>
        <v>0</v>
      </c>
      <c r="Y359" s="1">
        <f t="shared" si="52"/>
        <v>0</v>
      </c>
      <c r="Z359" s="7">
        <f t="shared" si="55"/>
        <v>2654.4783600000005</v>
      </c>
      <c r="AA359">
        <v>0</v>
      </c>
    </row>
    <row r="360" spans="1:27">
      <c r="A360" s="42">
        <v>-71.38333333333334</v>
      </c>
      <c r="B360" s="42">
        <v>46.8</v>
      </c>
      <c r="C360" s="43">
        <v>74</v>
      </c>
      <c r="D360">
        <v>7010160</v>
      </c>
      <c r="E360">
        <v>1952</v>
      </c>
      <c r="F360">
        <v>12</v>
      </c>
      <c r="G360">
        <v>23</v>
      </c>
      <c r="H360" s="41">
        <v>-1.1000000000000001</v>
      </c>
      <c r="I360" s="41">
        <v>-7.2</v>
      </c>
      <c r="J360" s="41">
        <v>2.2999999999999998</v>
      </c>
      <c r="K360" s="1">
        <f t="shared" si="48"/>
        <v>-4.1500000000000004</v>
      </c>
      <c r="L360" s="68">
        <f t="shared" si="49"/>
        <v>358</v>
      </c>
      <c r="Q360" s="1">
        <f t="shared" si="53"/>
        <v>-9.2200000000000006</v>
      </c>
      <c r="R360" s="1">
        <f t="shared" si="54"/>
        <v>-8.0562499999999986</v>
      </c>
      <c r="S360" s="1"/>
      <c r="W360" s="1">
        <f t="shared" si="50"/>
        <v>0</v>
      </c>
      <c r="X360" s="1">
        <f t="shared" si="51"/>
        <v>0</v>
      </c>
      <c r="Y360" s="1">
        <f t="shared" si="52"/>
        <v>0</v>
      </c>
      <c r="Z360" s="7">
        <f t="shared" si="55"/>
        <v>2654.4783600000005</v>
      </c>
      <c r="AA360">
        <v>0</v>
      </c>
    </row>
    <row r="361" spans="1:27">
      <c r="A361" s="42">
        <v>-71.38333333333334</v>
      </c>
      <c r="B361" s="42">
        <v>46.8</v>
      </c>
      <c r="C361" s="43">
        <v>74</v>
      </c>
      <c r="D361">
        <v>7010160</v>
      </c>
      <c r="E361">
        <v>1952</v>
      </c>
      <c r="F361">
        <v>12</v>
      </c>
      <c r="G361">
        <v>24</v>
      </c>
      <c r="H361" s="41">
        <v>1.7</v>
      </c>
      <c r="I361" s="41">
        <v>-2.8</v>
      </c>
      <c r="J361" s="41">
        <v>6.4</v>
      </c>
      <c r="K361" s="1">
        <f t="shared" ref="K361:K368" si="56">AVERAGE(H361,I361)</f>
        <v>-0.54999999999999993</v>
      </c>
      <c r="L361" s="68">
        <f t="shared" si="49"/>
        <v>359</v>
      </c>
      <c r="Q361" s="1">
        <f t="shared" si="53"/>
        <v>-7.06</v>
      </c>
      <c r="R361" s="1">
        <f t="shared" si="54"/>
        <v>-7.3937499999999989</v>
      </c>
      <c r="S361" s="1"/>
      <c r="W361" s="1">
        <f t="shared" si="50"/>
        <v>0</v>
      </c>
      <c r="X361" s="1">
        <f t="shared" si="51"/>
        <v>0</v>
      </c>
      <c r="Y361" s="1">
        <f t="shared" si="52"/>
        <v>0</v>
      </c>
      <c r="Z361" s="7">
        <f t="shared" si="55"/>
        <v>2654.4783600000005</v>
      </c>
      <c r="AA361">
        <v>0</v>
      </c>
    </row>
    <row r="362" spans="1:27">
      <c r="A362" s="42">
        <v>-71.38333333333334</v>
      </c>
      <c r="B362" s="42">
        <v>46.8</v>
      </c>
      <c r="C362" s="43">
        <v>74</v>
      </c>
      <c r="D362">
        <v>7010160</v>
      </c>
      <c r="E362">
        <v>1952</v>
      </c>
      <c r="F362">
        <v>12</v>
      </c>
      <c r="G362">
        <v>25</v>
      </c>
      <c r="H362" s="41">
        <v>2.2000000000000002</v>
      </c>
      <c r="I362" s="41">
        <v>-2.8</v>
      </c>
      <c r="J362" s="41">
        <v>3.8</v>
      </c>
      <c r="K362" s="1">
        <f t="shared" si="56"/>
        <v>-0.29999999999999982</v>
      </c>
      <c r="L362" s="68">
        <f t="shared" ref="L362:L368" si="57">L361+1</f>
        <v>360</v>
      </c>
      <c r="Q362" s="1">
        <f t="shared" si="53"/>
        <v>-4.7299999999999986</v>
      </c>
      <c r="R362" s="1">
        <f t="shared" si="54"/>
        <v>-6.8749999999999991</v>
      </c>
      <c r="S362" s="1"/>
      <c r="W362" s="1">
        <f t="shared" si="50"/>
        <v>0</v>
      </c>
      <c r="X362" s="1">
        <f t="shared" si="51"/>
        <v>0</v>
      </c>
      <c r="Y362" s="1">
        <f t="shared" si="52"/>
        <v>0</v>
      </c>
      <c r="Z362" s="7">
        <f t="shared" si="55"/>
        <v>2654.4783600000005</v>
      </c>
      <c r="AA362">
        <v>0</v>
      </c>
    </row>
    <row r="363" spans="1:27">
      <c r="A363" s="42">
        <v>-71.38333333333334</v>
      </c>
      <c r="B363" s="42">
        <v>46.8</v>
      </c>
      <c r="C363" s="43">
        <v>74</v>
      </c>
      <c r="D363">
        <v>7010160</v>
      </c>
      <c r="E363">
        <v>1952</v>
      </c>
      <c r="F363">
        <v>12</v>
      </c>
      <c r="G363">
        <v>26</v>
      </c>
      <c r="H363" s="41">
        <v>-3.3</v>
      </c>
      <c r="I363" s="41">
        <v>-7.2</v>
      </c>
      <c r="J363" s="41">
        <v>2.5</v>
      </c>
      <c r="K363" s="1">
        <f t="shared" si="56"/>
        <v>-5.25</v>
      </c>
      <c r="L363" s="68">
        <f t="shared" si="57"/>
        <v>361</v>
      </c>
      <c r="Q363" s="1">
        <f t="shared" si="53"/>
        <v>-3.5000000000000009</v>
      </c>
      <c r="R363" s="1">
        <f t="shared" si="54"/>
        <v>-6.5249999999999995</v>
      </c>
      <c r="S363" s="1"/>
      <c r="W363" s="1">
        <f t="shared" si="50"/>
        <v>0</v>
      </c>
      <c r="X363" s="1">
        <f t="shared" si="51"/>
        <v>0</v>
      </c>
      <c r="Y363" s="1">
        <f t="shared" si="52"/>
        <v>0</v>
      </c>
      <c r="Z363" s="7">
        <f t="shared" si="55"/>
        <v>2654.4783600000005</v>
      </c>
      <c r="AA363">
        <v>0</v>
      </c>
    </row>
    <row r="364" spans="1:27">
      <c r="A364" s="42">
        <v>-71.38333333333334</v>
      </c>
      <c r="B364" s="42">
        <v>46.8</v>
      </c>
      <c r="C364" s="43">
        <v>74</v>
      </c>
      <c r="D364">
        <v>7010160</v>
      </c>
      <c r="E364">
        <v>1952</v>
      </c>
      <c r="F364">
        <v>12</v>
      </c>
      <c r="G364">
        <v>27</v>
      </c>
      <c r="H364" s="41">
        <v>-2.2000000000000002</v>
      </c>
      <c r="I364" s="41">
        <v>-8.9</v>
      </c>
      <c r="J364" s="41">
        <v>2.5</v>
      </c>
      <c r="K364" s="1">
        <f t="shared" si="56"/>
        <v>-5.5500000000000007</v>
      </c>
      <c r="L364" s="68">
        <f t="shared" si="57"/>
        <v>362</v>
      </c>
      <c r="Q364" s="1">
        <f t="shared" si="53"/>
        <v>-3.16</v>
      </c>
      <c r="R364" s="1">
        <f t="shared" si="54"/>
        <v>-5.8</v>
      </c>
      <c r="S364" s="1"/>
      <c r="W364" s="1">
        <f t="shared" ref="W364:W368" si="58">IF(H364&lt;10,0,(3.33*(H364-10)-0.084*(H364-10)^2))</f>
        <v>0</v>
      </c>
      <c r="X364" s="1">
        <f t="shared" ref="X364:X368" si="59">IF(I364&lt;4.44,0,(1.8*(I364-4.44)))</f>
        <v>0</v>
      </c>
      <c r="Y364" s="1">
        <f t="shared" ref="Y364:Y368" si="60">(W364+X364)/2</f>
        <v>0</v>
      </c>
      <c r="Z364" s="7">
        <f t="shared" si="55"/>
        <v>2654.4783600000005</v>
      </c>
      <c r="AA364">
        <v>0</v>
      </c>
    </row>
    <row r="365" spans="1:27">
      <c r="A365" s="42">
        <v>-71.38333333333334</v>
      </c>
      <c r="B365" s="42">
        <v>46.8</v>
      </c>
      <c r="C365" s="43">
        <v>74</v>
      </c>
      <c r="D365">
        <v>7010160</v>
      </c>
      <c r="E365">
        <v>1952</v>
      </c>
      <c r="F365">
        <v>12</v>
      </c>
      <c r="G365">
        <v>28</v>
      </c>
      <c r="H365" s="41">
        <v>-12.8</v>
      </c>
      <c r="I365" s="41">
        <v>-17.2</v>
      </c>
      <c r="J365" s="41">
        <v>3.3</v>
      </c>
      <c r="K365" s="1">
        <f t="shared" si="56"/>
        <v>-15</v>
      </c>
      <c r="L365" s="68">
        <f t="shared" si="57"/>
        <v>363</v>
      </c>
      <c r="Q365" s="1">
        <f t="shared" si="53"/>
        <v>-5.33</v>
      </c>
      <c r="R365" s="1">
        <f t="shared" si="54"/>
        <v>-6.1812499999999995</v>
      </c>
      <c r="S365" s="1"/>
      <c r="W365" s="1">
        <f t="shared" si="58"/>
        <v>0</v>
      </c>
      <c r="X365" s="1">
        <f t="shared" si="59"/>
        <v>0</v>
      </c>
      <c r="Y365" s="1">
        <f t="shared" si="60"/>
        <v>0</v>
      </c>
      <c r="Z365" s="7">
        <f t="shared" si="55"/>
        <v>2654.4783600000005</v>
      </c>
      <c r="AA365">
        <v>0</v>
      </c>
    </row>
    <row r="366" spans="1:27">
      <c r="A366" s="42">
        <v>-71.38333333333334</v>
      </c>
      <c r="B366" s="42">
        <v>46.8</v>
      </c>
      <c r="C366" s="43">
        <v>74</v>
      </c>
      <c r="D366">
        <v>7010160</v>
      </c>
      <c r="E366">
        <v>1952</v>
      </c>
      <c r="F366">
        <v>12</v>
      </c>
      <c r="G366">
        <v>29</v>
      </c>
      <c r="H366" s="41">
        <v>-8.3000000000000007</v>
      </c>
      <c r="I366" s="41">
        <v>-17.2</v>
      </c>
      <c r="J366" s="41">
        <v>0.8</v>
      </c>
      <c r="K366" s="1">
        <f t="shared" si="56"/>
        <v>-12.75</v>
      </c>
      <c r="L366" s="68">
        <f t="shared" si="57"/>
        <v>364</v>
      </c>
      <c r="Q366" s="1">
        <f t="shared" si="53"/>
        <v>-7.7700000000000005</v>
      </c>
      <c r="R366" s="1">
        <f t="shared" si="54"/>
        <v>-6.3500000000000005</v>
      </c>
      <c r="S366" s="1"/>
      <c r="W366" s="1">
        <f t="shared" si="58"/>
        <v>0</v>
      </c>
      <c r="X366" s="1">
        <f t="shared" si="59"/>
        <v>0</v>
      </c>
      <c r="Y366" s="1">
        <f t="shared" si="60"/>
        <v>0</v>
      </c>
      <c r="Z366" s="7">
        <f t="shared" si="55"/>
        <v>2654.4783600000005</v>
      </c>
      <c r="AA366">
        <v>0</v>
      </c>
    </row>
    <row r="367" spans="1:27">
      <c r="A367" s="42">
        <v>-71.38333333333334</v>
      </c>
      <c r="B367" s="42">
        <v>46.8</v>
      </c>
      <c r="C367" s="43">
        <v>74</v>
      </c>
      <c r="D367">
        <v>7010160</v>
      </c>
      <c r="E367">
        <v>1952</v>
      </c>
      <c r="F367">
        <v>12</v>
      </c>
      <c r="G367">
        <v>30</v>
      </c>
      <c r="H367" s="41">
        <v>-14.4</v>
      </c>
      <c r="I367" s="41">
        <v>-20</v>
      </c>
      <c r="J367" s="41">
        <v>0</v>
      </c>
      <c r="K367" s="1">
        <f t="shared" si="56"/>
        <v>-17.2</v>
      </c>
      <c r="L367" s="68">
        <f t="shared" si="57"/>
        <v>365</v>
      </c>
      <c r="Q367" s="1">
        <f>AVERAGE(H363:I367)</f>
        <v>-11.150000000000002</v>
      </c>
      <c r="R367" s="1">
        <f t="shared" si="54"/>
        <v>-7.5937500000000009</v>
      </c>
      <c r="S367" s="1"/>
      <c r="W367" s="1">
        <f t="shared" si="58"/>
        <v>0</v>
      </c>
      <c r="X367" s="1">
        <f t="shared" si="59"/>
        <v>0</v>
      </c>
      <c r="Y367" s="1">
        <f t="shared" si="60"/>
        <v>0</v>
      </c>
      <c r="Z367" s="7">
        <f t="shared" si="55"/>
        <v>2654.4783600000005</v>
      </c>
      <c r="AA367">
        <v>0</v>
      </c>
    </row>
    <row r="368" spans="1:27">
      <c r="A368" s="42">
        <v>-71.38333333333334</v>
      </c>
      <c r="B368" s="42">
        <v>46.8</v>
      </c>
      <c r="C368" s="43">
        <v>74</v>
      </c>
      <c r="D368">
        <v>7010160</v>
      </c>
      <c r="E368">
        <v>1952</v>
      </c>
      <c r="F368">
        <v>12</v>
      </c>
      <c r="G368">
        <v>31</v>
      </c>
      <c r="H368" s="41">
        <v>-12.2</v>
      </c>
      <c r="I368" s="41">
        <v>-26.7</v>
      </c>
      <c r="J368" s="41">
        <v>0</v>
      </c>
      <c r="K368" s="1">
        <f t="shared" si="56"/>
        <v>-19.45</v>
      </c>
      <c r="L368" s="68">
        <f t="shared" si="57"/>
        <v>366</v>
      </c>
      <c r="Q368" s="1">
        <f t="shared" ref="Q368" si="61">AVERAGE(H364:I368)</f>
        <v>-13.99</v>
      </c>
      <c r="R368" s="1">
        <f t="shared" si="54"/>
        <v>-9.5062499999999996</v>
      </c>
      <c r="S368" s="1"/>
      <c r="W368" s="1">
        <f t="shared" si="58"/>
        <v>0</v>
      </c>
      <c r="X368" s="1">
        <f t="shared" si="59"/>
        <v>0</v>
      </c>
      <c r="Y368" s="1">
        <f t="shared" si="60"/>
        <v>0</v>
      </c>
      <c r="Z368" s="7">
        <f t="shared" si="55"/>
        <v>2654.4783600000005</v>
      </c>
      <c r="AA368">
        <v>0</v>
      </c>
    </row>
    <row r="369" spans="1:26">
      <c r="A369" s="42"/>
      <c r="B369" s="42"/>
      <c r="C369" s="43"/>
      <c r="J369" s="41"/>
      <c r="S369" s="1"/>
      <c r="W369" s="1"/>
      <c r="X369" s="1"/>
      <c r="Y369" s="1"/>
      <c r="Z369" s="7"/>
    </row>
    <row r="370" spans="1:26">
      <c r="A370" s="42"/>
      <c r="B370" s="42"/>
      <c r="C370" s="43"/>
      <c r="J370" s="41"/>
      <c r="S370" s="1"/>
      <c r="W370" s="1"/>
      <c r="X370" s="1"/>
      <c r="Y370" s="1"/>
      <c r="Z370" s="7"/>
    </row>
    <row r="371" spans="1:26">
      <c r="A371" s="42"/>
      <c r="B371" s="42"/>
      <c r="C371" s="43"/>
      <c r="J371" s="41"/>
      <c r="S371" s="1"/>
      <c r="W371" s="1"/>
      <c r="X371" s="1"/>
      <c r="Y371" s="1"/>
      <c r="Z371" s="7"/>
    </row>
    <row r="372" spans="1:26">
      <c r="A372" s="42"/>
      <c r="B372" s="42"/>
      <c r="C372" s="43"/>
      <c r="J372" s="41"/>
      <c r="S372" s="1"/>
      <c r="W372" s="1"/>
      <c r="X372" s="1"/>
      <c r="Y372" s="1"/>
      <c r="Z372" s="7"/>
    </row>
    <row r="373" spans="1:26">
      <c r="A373" s="42"/>
      <c r="B373" s="42"/>
      <c r="C373" s="43"/>
      <c r="J373" s="41"/>
      <c r="S373" s="1"/>
      <c r="W373" s="1"/>
      <c r="X373" s="1"/>
      <c r="Y373" s="1"/>
      <c r="Z373" s="7"/>
    </row>
    <row r="374" spans="1:26">
      <c r="A374" s="42"/>
      <c r="B374" s="42"/>
      <c r="C374" s="43"/>
      <c r="J374" s="41"/>
      <c r="S374" s="1"/>
      <c r="W374" s="1"/>
      <c r="X374" s="1"/>
      <c r="Y374" s="1"/>
      <c r="Z374" s="7"/>
    </row>
    <row r="375" spans="1:26">
      <c r="A375" s="42"/>
      <c r="B375" s="42"/>
      <c r="C375" s="43"/>
      <c r="J375" s="41"/>
      <c r="S375" s="1"/>
      <c r="W375" s="1"/>
      <c r="X375" s="1"/>
      <c r="Y375" s="1"/>
      <c r="Z375" s="7"/>
    </row>
    <row r="376" spans="1:26">
      <c r="A376" s="42"/>
      <c r="B376" s="42"/>
      <c r="C376" s="43"/>
      <c r="J376" s="41"/>
      <c r="S376" s="1"/>
      <c r="W376" s="1"/>
      <c r="X376" s="1"/>
      <c r="Y376" s="1"/>
      <c r="Z376" s="7"/>
    </row>
    <row r="377" spans="1:26">
      <c r="A377" s="42"/>
      <c r="B377" s="42"/>
      <c r="C377" s="43"/>
      <c r="J377" s="41"/>
      <c r="S377" s="1"/>
      <c r="W377" s="1"/>
      <c r="X377" s="1"/>
      <c r="Y377" s="1"/>
      <c r="Z377" s="7"/>
    </row>
    <row r="378" spans="1:26">
      <c r="A378" s="42"/>
      <c r="B378" s="42"/>
      <c r="C378" s="43"/>
      <c r="J378" s="41"/>
      <c r="S378" s="1"/>
      <c r="W378" s="1"/>
      <c r="X378" s="1"/>
      <c r="Y378" s="1"/>
      <c r="Z378" s="7"/>
    </row>
    <row r="379" spans="1:26">
      <c r="A379" s="42"/>
      <c r="B379" s="42"/>
      <c r="C379" s="43"/>
      <c r="J379" s="41"/>
      <c r="S379" s="1"/>
      <c r="W379" s="1"/>
      <c r="X379" s="1"/>
      <c r="Y379" s="1"/>
      <c r="Z379" s="7"/>
    </row>
    <row r="380" spans="1:26">
      <c r="A380" s="42"/>
      <c r="B380" s="42"/>
      <c r="C380" s="43"/>
      <c r="J380" s="41"/>
      <c r="S380" s="1"/>
      <c r="W380" s="1"/>
      <c r="X380" s="1"/>
      <c r="Y380" s="1"/>
      <c r="Z380" s="7"/>
    </row>
    <row r="381" spans="1:26">
      <c r="A381" s="42"/>
      <c r="B381" s="42"/>
      <c r="C381" s="43"/>
      <c r="J381" s="41"/>
      <c r="S381" s="1"/>
      <c r="W381" s="1"/>
      <c r="X381" s="1"/>
      <c r="Y381" s="1"/>
      <c r="Z381" s="7"/>
    </row>
    <row r="382" spans="1:26">
      <c r="A382" s="42"/>
      <c r="B382" s="42"/>
      <c r="C382" s="43"/>
      <c r="J382" s="41"/>
      <c r="S382" s="1"/>
      <c r="W382" s="1"/>
      <c r="X382" s="1"/>
      <c r="Y382" s="1"/>
      <c r="Z382" s="7"/>
    </row>
    <row r="383" spans="1:26">
      <c r="A383" s="42"/>
      <c r="B383" s="42"/>
      <c r="C383" s="43"/>
      <c r="J383" s="41"/>
      <c r="S383" s="1"/>
      <c r="W383" s="1"/>
      <c r="X383" s="1"/>
      <c r="Y383" s="1"/>
      <c r="Z383" s="7"/>
    </row>
    <row r="384" spans="1:26">
      <c r="A384" s="42"/>
      <c r="B384" s="42"/>
      <c r="C384" s="43"/>
      <c r="J384" s="41"/>
      <c r="S384" s="1"/>
      <c r="W384" s="1"/>
      <c r="X384" s="1"/>
      <c r="Y384" s="1"/>
      <c r="Z384" s="7"/>
    </row>
    <row r="385" spans="1:26">
      <c r="A385" s="42"/>
      <c r="B385" s="42"/>
      <c r="C385" s="43"/>
      <c r="J385" s="41"/>
      <c r="S385" s="1"/>
      <c r="W385" s="1"/>
      <c r="X385" s="1"/>
      <c r="Y385" s="1"/>
      <c r="Z385" s="7"/>
    </row>
    <row r="386" spans="1:26">
      <c r="A386" s="42"/>
      <c r="B386" s="42"/>
      <c r="C386" s="43"/>
      <c r="J386" s="41"/>
      <c r="S386" s="1"/>
      <c r="W386" s="1"/>
      <c r="X386" s="1"/>
      <c r="Y386" s="1"/>
      <c r="Z386" s="7"/>
    </row>
    <row r="387" spans="1:26">
      <c r="A387" s="42"/>
      <c r="B387" s="42"/>
      <c r="C387" s="43"/>
      <c r="J387" s="41"/>
      <c r="S387" s="1"/>
      <c r="W387" s="1"/>
      <c r="X387" s="1"/>
      <c r="Y387" s="1"/>
      <c r="Z387" s="7"/>
    </row>
    <row r="388" spans="1:26">
      <c r="A388" s="42"/>
      <c r="B388" s="42"/>
      <c r="C388" s="43"/>
      <c r="J388" s="41"/>
      <c r="S388" s="1"/>
      <c r="W388" s="1"/>
      <c r="X388" s="1"/>
      <c r="Y388" s="1"/>
      <c r="Z388" s="7"/>
    </row>
    <row r="389" spans="1:26">
      <c r="A389" s="42"/>
      <c r="B389" s="42"/>
      <c r="C389" s="43"/>
      <c r="J389" s="41"/>
      <c r="S389" s="1"/>
      <c r="W389" s="1"/>
      <c r="X389" s="1"/>
      <c r="Y389" s="1"/>
      <c r="Z389" s="7"/>
    </row>
    <row r="390" spans="1:26">
      <c r="A390" s="42"/>
      <c r="B390" s="42"/>
      <c r="C390" s="43"/>
      <c r="J390" s="41"/>
      <c r="S390" s="1"/>
      <c r="W390" s="1"/>
      <c r="X390" s="1"/>
      <c r="Y390" s="1"/>
      <c r="Z390" s="7"/>
    </row>
    <row r="391" spans="1:26">
      <c r="A391" s="42"/>
      <c r="B391" s="42"/>
      <c r="C391" s="43"/>
      <c r="J391" s="41"/>
      <c r="S391" s="1"/>
      <c r="W391" s="1"/>
      <c r="X391" s="1"/>
      <c r="Y391" s="1"/>
      <c r="Z391" s="7"/>
    </row>
    <row r="392" spans="1:26">
      <c r="A392" s="42"/>
      <c r="B392" s="42"/>
      <c r="C392" s="43"/>
      <c r="J392" s="41"/>
      <c r="S392" s="1"/>
      <c r="W392" s="1"/>
      <c r="X392" s="1"/>
      <c r="Y392" s="1"/>
      <c r="Z392" s="7"/>
    </row>
    <row r="393" spans="1:26">
      <c r="A393" s="42"/>
      <c r="B393" s="42"/>
      <c r="C393" s="43"/>
      <c r="J393" s="41"/>
      <c r="S393" s="1"/>
      <c r="W393" s="1"/>
      <c r="X393" s="1"/>
      <c r="Y393" s="1"/>
      <c r="Z393" s="7"/>
    </row>
    <row r="394" spans="1:26">
      <c r="A394" s="42"/>
      <c r="B394" s="42"/>
      <c r="C394" s="43"/>
      <c r="J394" s="41"/>
      <c r="S394" s="1"/>
      <c r="W394" s="1"/>
      <c r="X394" s="1"/>
      <c r="Y394" s="1"/>
      <c r="Z394" s="7"/>
    </row>
    <row r="395" spans="1:26">
      <c r="A395" s="42"/>
      <c r="B395" s="42"/>
      <c r="C395" s="43"/>
      <c r="J395" s="41"/>
      <c r="S395" s="1"/>
      <c r="W395" s="1"/>
      <c r="X395" s="1"/>
      <c r="Y395" s="1"/>
      <c r="Z395" s="7"/>
    </row>
    <row r="396" spans="1:26">
      <c r="A396" s="42"/>
      <c r="B396" s="42"/>
      <c r="C396" s="43"/>
      <c r="J396" s="41"/>
      <c r="S396" s="1"/>
      <c r="W396" s="1"/>
      <c r="X396" s="1"/>
      <c r="Y396" s="1"/>
      <c r="Z396" s="7"/>
    </row>
    <row r="397" spans="1:26">
      <c r="A397" s="42"/>
      <c r="B397" s="42"/>
      <c r="C397" s="43"/>
      <c r="J397" s="41"/>
      <c r="S397" s="1"/>
      <c r="W397" s="1"/>
      <c r="X397" s="1"/>
      <c r="Y397" s="1"/>
      <c r="Z397" s="7"/>
    </row>
    <row r="398" spans="1:26">
      <c r="A398" s="42"/>
      <c r="B398" s="42"/>
      <c r="C398" s="43"/>
      <c r="J398" s="41"/>
      <c r="S398" s="1"/>
      <c r="W398" s="1"/>
      <c r="X398" s="1"/>
      <c r="Y398" s="1"/>
      <c r="Z398" s="7"/>
    </row>
    <row r="399" spans="1:26">
      <c r="A399" s="42"/>
      <c r="B399" s="42"/>
      <c r="C399" s="43"/>
      <c r="J399" s="41"/>
      <c r="S399" s="1"/>
      <c r="W399" s="1"/>
      <c r="X399" s="1"/>
      <c r="Y399" s="1"/>
      <c r="Z399" s="7"/>
    </row>
    <row r="400" spans="1:26">
      <c r="A400" s="42"/>
      <c r="B400" s="42"/>
      <c r="C400" s="43"/>
      <c r="J400" s="41"/>
      <c r="S400" s="1"/>
      <c r="W400" s="1"/>
      <c r="X400" s="1"/>
      <c r="Y400" s="1"/>
      <c r="Z400" s="7"/>
    </row>
    <row r="401" spans="1:26">
      <c r="A401" s="42"/>
      <c r="B401" s="42"/>
      <c r="C401" s="43"/>
      <c r="J401" s="41"/>
      <c r="S401" s="1"/>
      <c r="W401" s="1"/>
      <c r="X401" s="1"/>
      <c r="Y401" s="1"/>
      <c r="Z401" s="7"/>
    </row>
    <row r="402" spans="1:26">
      <c r="A402" s="42"/>
      <c r="B402" s="42"/>
      <c r="C402" s="43"/>
      <c r="J402" s="41"/>
      <c r="S402" s="1"/>
      <c r="W402" s="1"/>
      <c r="X402" s="1"/>
      <c r="Y402" s="1"/>
      <c r="Z402" s="7"/>
    </row>
    <row r="403" spans="1:26">
      <c r="A403" s="42"/>
      <c r="B403" s="42"/>
      <c r="C403" s="43"/>
      <c r="J403" s="41"/>
      <c r="S403" s="1"/>
      <c r="W403" s="1"/>
      <c r="X403" s="1"/>
      <c r="Y403" s="1"/>
      <c r="Z403" s="7"/>
    </row>
    <row r="404" spans="1:26">
      <c r="A404" s="42"/>
      <c r="B404" s="42"/>
      <c r="C404" s="43"/>
      <c r="J404" s="41"/>
      <c r="S404" s="1"/>
      <c r="W404" s="1"/>
      <c r="X404" s="1"/>
      <c r="Y404" s="1"/>
      <c r="Z404" s="7"/>
    </row>
    <row r="405" spans="1:26">
      <c r="A405" s="42"/>
      <c r="B405" s="42"/>
      <c r="C405" s="43"/>
      <c r="J405" s="41"/>
      <c r="S405" s="1"/>
      <c r="W405" s="1"/>
      <c r="X405" s="1"/>
      <c r="Y405" s="1"/>
      <c r="Z405" s="7"/>
    </row>
    <row r="406" spans="1:26">
      <c r="A406" s="42"/>
      <c r="B406" s="42"/>
      <c r="C406" s="43"/>
      <c r="J406" s="41"/>
      <c r="S406" s="1"/>
      <c r="W406" s="1"/>
      <c r="X406" s="1"/>
      <c r="Y406" s="1"/>
      <c r="Z406" s="7"/>
    </row>
    <row r="407" spans="1:26">
      <c r="A407" s="42"/>
      <c r="B407" s="42"/>
      <c r="C407" s="43"/>
      <c r="J407" s="41"/>
      <c r="S407" s="1"/>
      <c r="W407" s="1"/>
      <c r="X407" s="1"/>
      <c r="Y407" s="1"/>
      <c r="Z407" s="7"/>
    </row>
    <row r="408" spans="1:26">
      <c r="A408" s="42"/>
      <c r="B408" s="42"/>
      <c r="C408" s="43"/>
      <c r="J408" s="41"/>
      <c r="S408" s="1"/>
      <c r="W408" s="1"/>
      <c r="X408" s="1"/>
      <c r="Y408" s="1"/>
      <c r="Z408" s="7"/>
    </row>
    <row r="409" spans="1:26">
      <c r="A409" s="42"/>
      <c r="B409" s="42"/>
      <c r="C409" s="43"/>
      <c r="J409" s="41"/>
      <c r="S409" s="1"/>
      <c r="W409" s="1"/>
      <c r="X409" s="1"/>
      <c r="Y409" s="1"/>
      <c r="Z409" s="7"/>
    </row>
    <row r="410" spans="1:26">
      <c r="A410" s="42"/>
      <c r="B410" s="42"/>
      <c r="C410" s="43"/>
      <c r="J410" s="41"/>
      <c r="S410" s="1"/>
      <c r="W410" s="1"/>
      <c r="X410" s="1"/>
      <c r="Y410" s="1"/>
      <c r="Z410" s="7"/>
    </row>
    <row r="411" spans="1:26">
      <c r="A411" s="42"/>
      <c r="B411" s="42"/>
      <c r="C411" s="43"/>
      <c r="J411" s="41"/>
      <c r="S411" s="1"/>
      <c r="W411" s="1"/>
      <c r="X411" s="1"/>
      <c r="Y411" s="1"/>
      <c r="Z411" s="7"/>
    </row>
    <row r="412" spans="1:26">
      <c r="A412" s="42"/>
      <c r="B412" s="42"/>
      <c r="C412" s="43"/>
      <c r="J412" s="41"/>
      <c r="S412" s="1"/>
      <c r="W412" s="1"/>
      <c r="X412" s="1"/>
      <c r="Y412" s="1"/>
      <c r="Z412" s="7"/>
    </row>
    <row r="413" spans="1:26">
      <c r="A413" s="42"/>
      <c r="B413" s="42"/>
      <c r="C413" s="43"/>
      <c r="J413" s="41"/>
      <c r="S413" s="1"/>
      <c r="W413" s="1"/>
      <c r="X413" s="1"/>
      <c r="Y413" s="1"/>
      <c r="Z413" s="7"/>
    </row>
    <row r="414" spans="1:26">
      <c r="A414" s="42"/>
      <c r="B414" s="42"/>
      <c r="C414" s="43"/>
      <c r="J414" s="41"/>
      <c r="S414" s="1"/>
      <c r="W414" s="1"/>
      <c r="X414" s="1"/>
      <c r="Y414" s="1"/>
      <c r="Z414" s="7"/>
    </row>
    <row r="415" spans="1:26">
      <c r="A415" s="42"/>
      <c r="B415" s="42"/>
      <c r="C415" s="43"/>
      <c r="J415" s="41"/>
      <c r="S415" s="1"/>
      <c r="W415" s="1"/>
      <c r="X415" s="1"/>
      <c r="Y415" s="1"/>
      <c r="Z415" s="7"/>
    </row>
    <row r="416" spans="1:26">
      <c r="A416" s="42"/>
      <c r="B416" s="42"/>
      <c r="C416" s="43"/>
      <c r="J416" s="41"/>
      <c r="S416" s="1"/>
      <c r="W416" s="1"/>
      <c r="X416" s="1"/>
      <c r="Y416" s="1"/>
      <c r="Z416" s="7"/>
    </row>
    <row r="417" spans="1:26">
      <c r="A417" s="42"/>
      <c r="B417" s="42"/>
      <c r="C417" s="43"/>
      <c r="J417" s="41"/>
      <c r="S417" s="1"/>
      <c r="W417" s="1"/>
      <c r="X417" s="1"/>
      <c r="Y417" s="1"/>
      <c r="Z417" s="7"/>
    </row>
    <row r="418" spans="1:26">
      <c r="A418" s="42"/>
      <c r="B418" s="42"/>
      <c r="C418" s="43"/>
      <c r="J418" s="41"/>
      <c r="S418" s="1"/>
      <c r="W418" s="1"/>
      <c r="X418" s="1"/>
      <c r="Y418" s="1"/>
      <c r="Z418" s="7"/>
    </row>
    <row r="419" spans="1:26">
      <c r="A419" s="42"/>
      <c r="B419" s="42"/>
      <c r="C419" s="43"/>
      <c r="J419" s="41"/>
      <c r="S419" s="1"/>
      <c r="W419" s="1"/>
      <c r="X419" s="1"/>
      <c r="Y419" s="1"/>
      <c r="Z419" s="7"/>
    </row>
    <row r="420" spans="1:26">
      <c r="A420" s="42"/>
      <c r="B420" s="42"/>
      <c r="C420" s="43"/>
      <c r="J420" s="41"/>
      <c r="S420" s="1"/>
      <c r="W420" s="1"/>
      <c r="X420" s="1"/>
      <c r="Y420" s="1"/>
      <c r="Z420" s="7"/>
    </row>
    <row r="421" spans="1:26">
      <c r="A421" s="42"/>
      <c r="B421" s="42"/>
      <c r="C421" s="43"/>
      <c r="J421" s="41"/>
      <c r="S421" s="1"/>
      <c r="W421" s="1"/>
      <c r="X421" s="1"/>
      <c r="Y421" s="1"/>
      <c r="Z421" s="7"/>
    </row>
    <row r="422" spans="1:26">
      <c r="A422" s="42"/>
      <c r="B422" s="42"/>
      <c r="C422" s="43"/>
      <c r="J422" s="41"/>
      <c r="S422" s="1"/>
      <c r="W422" s="1"/>
      <c r="X422" s="1"/>
      <c r="Y422" s="1"/>
      <c r="Z422" s="7"/>
    </row>
    <row r="423" spans="1:26">
      <c r="A423" s="42"/>
      <c r="B423" s="42"/>
      <c r="C423" s="43"/>
      <c r="J423" s="41"/>
      <c r="S423" s="1"/>
      <c r="W423" s="1"/>
      <c r="X423" s="1"/>
      <c r="Y423" s="1"/>
      <c r="Z423" s="7"/>
    </row>
    <row r="424" spans="1:26">
      <c r="A424" s="42"/>
      <c r="B424" s="42"/>
      <c r="C424" s="43"/>
      <c r="J424" s="41"/>
      <c r="S424" s="1"/>
      <c r="W424" s="1"/>
      <c r="X424" s="1"/>
      <c r="Y424" s="1"/>
      <c r="Z424" s="7"/>
    </row>
    <row r="425" spans="1:26">
      <c r="A425" s="42"/>
      <c r="B425" s="42"/>
      <c r="C425" s="43"/>
      <c r="J425" s="41"/>
      <c r="S425" s="1"/>
      <c r="W425" s="1"/>
      <c r="X425" s="1"/>
      <c r="Y425" s="1"/>
      <c r="Z425" s="7"/>
    </row>
    <row r="426" spans="1:26">
      <c r="A426" s="42"/>
      <c r="B426" s="42"/>
      <c r="C426" s="43"/>
      <c r="J426" s="41"/>
      <c r="S426" s="1"/>
      <c r="W426" s="1"/>
      <c r="X426" s="1"/>
      <c r="Y426" s="1"/>
      <c r="Z426" s="7"/>
    </row>
    <row r="427" spans="1:26">
      <c r="A427" s="42"/>
      <c r="B427" s="42"/>
      <c r="C427" s="43"/>
      <c r="J427" s="41"/>
      <c r="S427" s="1"/>
      <c r="W427" s="1"/>
      <c r="X427" s="1"/>
      <c r="Y427" s="1"/>
      <c r="Z427" s="7"/>
    </row>
    <row r="428" spans="1:26">
      <c r="A428" s="42"/>
      <c r="B428" s="42"/>
      <c r="C428" s="43"/>
      <c r="J428" s="41"/>
      <c r="S428" s="1"/>
      <c r="W428" s="1"/>
      <c r="X428" s="1"/>
      <c r="Y428" s="1"/>
      <c r="Z428" s="7"/>
    </row>
    <row r="429" spans="1:26">
      <c r="A429" s="42"/>
      <c r="B429" s="42"/>
      <c r="C429" s="43"/>
      <c r="J429" s="41"/>
      <c r="S429" s="1"/>
      <c r="W429" s="1"/>
      <c r="X429" s="1"/>
      <c r="Y429" s="1"/>
      <c r="Z429" s="7"/>
    </row>
    <row r="430" spans="1:26">
      <c r="A430" s="42"/>
      <c r="B430" s="42"/>
      <c r="C430" s="43"/>
      <c r="J430" s="41"/>
      <c r="S430" s="1"/>
      <c r="W430" s="1"/>
      <c r="X430" s="1"/>
      <c r="Y430" s="1"/>
      <c r="Z430" s="7"/>
    </row>
    <row r="431" spans="1:26">
      <c r="A431" s="42"/>
      <c r="B431" s="42"/>
      <c r="C431" s="43"/>
      <c r="J431" s="41"/>
      <c r="S431" s="1"/>
      <c r="W431" s="1"/>
      <c r="X431" s="1"/>
      <c r="Y431" s="1"/>
      <c r="Z431" s="7"/>
    </row>
    <row r="432" spans="1:26">
      <c r="A432" s="42"/>
      <c r="B432" s="42"/>
      <c r="C432" s="43"/>
      <c r="J432" s="41"/>
      <c r="S432" s="1"/>
      <c r="W432" s="1"/>
      <c r="X432" s="1"/>
      <c r="Y432" s="1"/>
      <c r="Z432" s="7"/>
    </row>
    <row r="433" spans="1:26">
      <c r="A433" s="42"/>
      <c r="B433" s="42"/>
      <c r="C433" s="43"/>
      <c r="J433" s="41"/>
      <c r="S433" s="1"/>
      <c r="W433" s="1"/>
      <c r="X433" s="1"/>
      <c r="Y433" s="1"/>
      <c r="Z433" s="7"/>
    </row>
    <row r="434" spans="1:26">
      <c r="A434" s="42"/>
      <c r="B434" s="42"/>
      <c r="C434" s="43"/>
      <c r="J434" s="41"/>
      <c r="S434" s="1"/>
      <c r="W434" s="1"/>
      <c r="X434" s="1"/>
      <c r="Y434" s="1"/>
      <c r="Z434" s="7"/>
    </row>
    <row r="435" spans="1:26">
      <c r="A435" s="42"/>
      <c r="B435" s="42"/>
      <c r="C435" s="43"/>
      <c r="J435" s="41"/>
      <c r="S435" s="1"/>
      <c r="W435" s="1"/>
      <c r="X435" s="1"/>
      <c r="Y435" s="1"/>
      <c r="Z435" s="7"/>
    </row>
    <row r="436" spans="1:26">
      <c r="A436" s="42"/>
      <c r="B436" s="42"/>
      <c r="C436" s="43"/>
      <c r="J436" s="41"/>
      <c r="S436" s="1"/>
      <c r="W436" s="1"/>
      <c r="X436" s="1"/>
      <c r="Y436" s="1"/>
      <c r="Z436" s="7"/>
    </row>
    <row r="437" spans="1:26">
      <c r="A437" s="42"/>
      <c r="B437" s="42"/>
      <c r="C437" s="43"/>
      <c r="J437" s="41"/>
      <c r="S437" s="1"/>
      <c r="W437" s="1"/>
      <c r="X437" s="1"/>
      <c r="Y437" s="1"/>
      <c r="Z437" s="7"/>
    </row>
    <row r="438" spans="1:26">
      <c r="A438" s="42"/>
      <c r="B438" s="42"/>
      <c r="C438" s="43"/>
      <c r="J438" s="41"/>
      <c r="S438" s="1"/>
      <c r="W438" s="1"/>
      <c r="X438" s="1"/>
      <c r="Y438" s="1"/>
      <c r="Z438" s="7"/>
    </row>
    <row r="439" spans="1:26">
      <c r="A439" s="42"/>
      <c r="B439" s="42"/>
      <c r="C439" s="43"/>
      <c r="J439" s="41"/>
      <c r="S439" s="1"/>
      <c r="W439" s="1"/>
      <c r="X439" s="1"/>
      <c r="Y439" s="1"/>
      <c r="Z439" s="7"/>
    </row>
    <row r="440" spans="1:26">
      <c r="A440" s="42"/>
      <c r="B440" s="42"/>
      <c r="C440" s="43"/>
      <c r="J440" s="41"/>
      <c r="S440" s="1"/>
      <c r="W440" s="1"/>
      <c r="X440" s="1"/>
      <c r="Y440" s="1"/>
      <c r="Z440" s="7"/>
    </row>
    <row r="441" spans="1:26">
      <c r="A441" s="42"/>
      <c r="B441" s="42"/>
      <c r="C441" s="43"/>
      <c r="J441" s="41"/>
      <c r="S441" s="1"/>
      <c r="W441" s="1"/>
      <c r="X441" s="1"/>
      <c r="Y441" s="1"/>
      <c r="Z441" s="7"/>
    </row>
    <row r="442" spans="1:26">
      <c r="A442" s="42"/>
      <c r="B442" s="42"/>
      <c r="C442" s="43"/>
      <c r="J442" s="41"/>
      <c r="S442" s="1"/>
      <c r="W442" s="1"/>
      <c r="X442" s="1"/>
      <c r="Y442" s="1"/>
      <c r="Z442" s="7"/>
    </row>
    <row r="443" spans="1:26">
      <c r="A443" s="42"/>
      <c r="B443" s="42"/>
      <c r="C443" s="43"/>
      <c r="J443" s="41"/>
      <c r="S443" s="1"/>
      <c r="W443" s="1"/>
      <c r="X443" s="1"/>
      <c r="Y443" s="1"/>
      <c r="Z443" s="7"/>
    </row>
    <row r="444" spans="1:26">
      <c r="A444" s="42"/>
      <c r="B444" s="42"/>
      <c r="C444" s="43"/>
      <c r="J444" s="41"/>
      <c r="S444" s="1"/>
      <c r="W444" s="1"/>
      <c r="X444" s="1"/>
      <c r="Y444" s="1"/>
      <c r="Z444" s="7"/>
    </row>
    <row r="445" spans="1:26">
      <c r="A445" s="42"/>
      <c r="B445" s="42"/>
      <c r="C445" s="43"/>
      <c r="J445" s="41"/>
      <c r="S445" s="1"/>
      <c r="W445" s="1"/>
      <c r="X445" s="1"/>
      <c r="Y445" s="1"/>
      <c r="Z445" s="7"/>
    </row>
    <row r="446" spans="1:26">
      <c r="A446" s="42"/>
      <c r="B446" s="42"/>
      <c r="C446" s="43"/>
      <c r="J446" s="41"/>
      <c r="S446" s="1"/>
      <c r="W446" s="1"/>
      <c r="X446" s="1"/>
      <c r="Y446" s="1"/>
      <c r="Z446" s="7"/>
    </row>
    <row r="447" spans="1:26">
      <c r="A447" s="42"/>
      <c r="B447" s="42"/>
      <c r="C447" s="43"/>
      <c r="J447" s="41"/>
      <c r="S447" s="1"/>
      <c r="W447" s="1"/>
      <c r="X447" s="1"/>
      <c r="Y447" s="1"/>
      <c r="Z447" s="7"/>
    </row>
    <row r="448" spans="1:26">
      <c r="A448" s="42"/>
      <c r="B448" s="42"/>
      <c r="C448" s="43"/>
      <c r="J448" s="41"/>
      <c r="S448" s="1"/>
      <c r="W448" s="1"/>
      <c r="X448" s="1"/>
      <c r="Y448" s="1"/>
      <c r="Z448" s="7"/>
    </row>
    <row r="449" spans="1:26">
      <c r="A449" s="42"/>
      <c r="B449" s="42"/>
      <c r="C449" s="43"/>
      <c r="J449" s="41"/>
      <c r="S449" s="1"/>
      <c r="W449" s="1"/>
      <c r="X449" s="1"/>
      <c r="Y449" s="1"/>
      <c r="Z449" s="7"/>
    </row>
    <row r="450" spans="1:26">
      <c r="A450" s="42"/>
      <c r="B450" s="42"/>
      <c r="C450" s="43"/>
      <c r="J450" s="41"/>
      <c r="S450" s="1"/>
      <c r="W450" s="1"/>
      <c r="X450" s="1"/>
      <c r="Y450" s="1"/>
      <c r="Z450" s="7"/>
    </row>
    <row r="451" spans="1:26">
      <c r="A451" s="42"/>
      <c r="B451" s="42"/>
      <c r="C451" s="43"/>
      <c r="J451" s="41"/>
      <c r="S451" s="1"/>
      <c r="W451" s="1"/>
      <c r="X451" s="1"/>
      <c r="Y451" s="1"/>
      <c r="Z451" s="7"/>
    </row>
    <row r="452" spans="1:26">
      <c r="A452" s="42"/>
      <c r="B452" s="42"/>
      <c r="C452" s="43"/>
      <c r="J452" s="41"/>
      <c r="S452" s="1"/>
      <c r="W452" s="1"/>
      <c r="X452" s="1"/>
      <c r="Y452" s="1"/>
      <c r="Z452" s="7"/>
    </row>
    <row r="453" spans="1:26">
      <c r="A453" s="42"/>
      <c r="B453" s="42"/>
      <c r="C453" s="43"/>
      <c r="J453" s="41"/>
      <c r="S453" s="1"/>
      <c r="W453" s="1"/>
      <c r="X453" s="1"/>
      <c r="Y453" s="1"/>
      <c r="Z453" s="7"/>
    </row>
    <row r="454" spans="1:26">
      <c r="A454" s="42"/>
      <c r="B454" s="42"/>
      <c r="C454" s="43"/>
      <c r="J454" s="41"/>
      <c r="S454" s="1"/>
      <c r="W454" s="1"/>
      <c r="X454" s="1"/>
      <c r="Y454" s="1"/>
      <c r="Z454" s="7"/>
    </row>
    <row r="455" spans="1:26">
      <c r="A455" s="42"/>
      <c r="B455" s="42"/>
      <c r="C455" s="43"/>
      <c r="J455" s="41"/>
      <c r="S455" s="1"/>
      <c r="W455" s="1"/>
      <c r="X455" s="1"/>
      <c r="Y455" s="1"/>
      <c r="Z455" s="7"/>
    </row>
    <row r="456" spans="1:26">
      <c r="A456" s="42"/>
      <c r="B456" s="42"/>
      <c r="C456" s="43"/>
      <c r="J456" s="41"/>
      <c r="S456" s="1"/>
      <c r="W456" s="1"/>
      <c r="X456" s="1"/>
      <c r="Y456" s="1"/>
      <c r="Z456" s="7"/>
    </row>
    <row r="457" spans="1:26">
      <c r="A457" s="42"/>
      <c r="B457" s="42"/>
      <c r="C457" s="43"/>
      <c r="J457" s="41"/>
      <c r="S457" s="1"/>
      <c r="W457" s="1"/>
      <c r="X457" s="1"/>
      <c r="Y457" s="1"/>
      <c r="Z457" s="7"/>
    </row>
    <row r="458" spans="1:26">
      <c r="A458" s="42"/>
      <c r="B458" s="42"/>
      <c r="C458" s="43"/>
      <c r="J458" s="41"/>
      <c r="S458" s="1"/>
      <c r="W458" s="1"/>
      <c r="X458" s="1"/>
      <c r="Y458" s="1"/>
      <c r="Z458" s="7"/>
    </row>
    <row r="459" spans="1:26">
      <c r="A459" s="42"/>
      <c r="B459" s="42"/>
      <c r="C459" s="43"/>
      <c r="J459" s="41"/>
      <c r="S459" s="1"/>
      <c r="W459" s="1"/>
      <c r="X459" s="1"/>
      <c r="Y459" s="1"/>
      <c r="Z459" s="7"/>
    </row>
    <row r="460" spans="1:26">
      <c r="A460" s="42"/>
      <c r="B460" s="42"/>
      <c r="C460" s="43"/>
      <c r="J460" s="41"/>
      <c r="S460" s="1"/>
      <c r="W460" s="1"/>
      <c r="X460" s="1"/>
      <c r="Y460" s="1"/>
      <c r="Z460" s="7"/>
    </row>
    <row r="461" spans="1:26">
      <c r="A461" s="42"/>
      <c r="B461" s="42"/>
      <c r="C461" s="43"/>
      <c r="J461" s="41"/>
      <c r="S461" s="1"/>
      <c r="W461" s="1"/>
      <c r="X461" s="1"/>
      <c r="Y461" s="1"/>
      <c r="Z461" s="7"/>
    </row>
    <row r="462" spans="1:26">
      <c r="A462" s="42"/>
      <c r="B462" s="42"/>
      <c r="C462" s="43"/>
      <c r="J462" s="41"/>
      <c r="S462" s="1"/>
      <c r="W462" s="1"/>
      <c r="X462" s="1"/>
      <c r="Y462" s="1"/>
      <c r="Z462" s="7"/>
    </row>
    <row r="463" spans="1:26">
      <c r="A463" s="42"/>
      <c r="B463" s="42"/>
      <c r="C463" s="43"/>
      <c r="J463" s="41"/>
      <c r="S463" s="1"/>
      <c r="W463" s="1"/>
      <c r="X463" s="1"/>
      <c r="Y463" s="1"/>
      <c r="Z463" s="7"/>
    </row>
    <row r="464" spans="1:26">
      <c r="A464" s="42"/>
      <c r="B464" s="42"/>
      <c r="C464" s="43"/>
      <c r="J464" s="41"/>
      <c r="S464" s="1"/>
      <c r="W464" s="1"/>
      <c r="X464" s="1"/>
      <c r="Y464" s="1"/>
      <c r="Z464" s="7"/>
    </row>
    <row r="465" spans="1:26">
      <c r="A465" s="42"/>
      <c r="B465" s="42"/>
      <c r="C465" s="43"/>
      <c r="J465" s="41"/>
      <c r="S465" s="1"/>
      <c r="W465" s="1"/>
      <c r="X465" s="1"/>
      <c r="Y465" s="1"/>
      <c r="Z465" s="7"/>
    </row>
    <row r="466" spans="1:26">
      <c r="A466" s="42"/>
      <c r="B466" s="42"/>
      <c r="C466" s="43"/>
      <c r="J466" s="41"/>
      <c r="S466" s="1"/>
      <c r="W466" s="1"/>
      <c r="X466" s="1"/>
      <c r="Y466" s="1"/>
      <c r="Z466" s="7"/>
    </row>
    <row r="467" spans="1:26">
      <c r="A467" s="42"/>
      <c r="B467" s="42"/>
      <c r="C467" s="43"/>
      <c r="J467" s="41"/>
      <c r="S467" s="1"/>
      <c r="W467" s="1"/>
      <c r="X467" s="1"/>
      <c r="Y467" s="1"/>
      <c r="Z467" s="7"/>
    </row>
    <row r="468" spans="1:26">
      <c r="A468" s="42"/>
      <c r="B468" s="42"/>
      <c r="C468" s="43"/>
      <c r="J468" s="41"/>
      <c r="S468" s="1"/>
      <c r="W468" s="1"/>
      <c r="X468" s="1"/>
      <c r="Y468" s="1"/>
      <c r="Z468" s="7"/>
    </row>
    <row r="469" spans="1:26">
      <c r="A469" s="42"/>
      <c r="B469" s="42"/>
      <c r="C469" s="43"/>
      <c r="J469" s="41"/>
      <c r="S469" s="1"/>
      <c r="W469" s="1"/>
      <c r="X469" s="1"/>
      <c r="Y469" s="1"/>
      <c r="Z469" s="7"/>
    </row>
    <row r="470" spans="1:26">
      <c r="A470" s="42"/>
      <c r="B470" s="42"/>
      <c r="C470" s="43"/>
      <c r="J470" s="41"/>
      <c r="S470" s="1"/>
      <c r="W470" s="1"/>
      <c r="X470" s="1"/>
      <c r="Y470" s="1"/>
      <c r="Z470" s="7"/>
    </row>
    <row r="471" spans="1:26">
      <c r="A471" s="42"/>
      <c r="B471" s="42"/>
      <c r="C471" s="43"/>
      <c r="J471" s="41"/>
      <c r="S471" s="1"/>
      <c r="W471" s="1"/>
      <c r="X471" s="1"/>
      <c r="Y471" s="1"/>
      <c r="Z471" s="7"/>
    </row>
    <row r="472" spans="1:26">
      <c r="A472" s="42"/>
      <c r="B472" s="42"/>
      <c r="C472" s="43"/>
      <c r="J472" s="41"/>
      <c r="S472" s="1"/>
      <c r="W472" s="1"/>
      <c r="X472" s="1"/>
      <c r="Y472" s="1"/>
      <c r="Z472" s="7"/>
    </row>
    <row r="473" spans="1:26">
      <c r="A473" s="42"/>
      <c r="B473" s="42"/>
      <c r="C473" s="43"/>
      <c r="J473" s="41"/>
      <c r="S473" s="1"/>
      <c r="W473" s="1"/>
      <c r="X473" s="1"/>
      <c r="Y473" s="1"/>
      <c r="Z473" s="7"/>
    </row>
    <row r="474" spans="1:26">
      <c r="A474" s="42"/>
      <c r="B474" s="42"/>
      <c r="C474" s="43"/>
      <c r="J474" s="41"/>
      <c r="S474" s="1"/>
      <c r="W474" s="1"/>
      <c r="X474" s="1"/>
      <c r="Y474" s="1"/>
      <c r="Z474" s="7"/>
    </row>
    <row r="475" spans="1:26">
      <c r="A475" s="42"/>
      <c r="B475" s="42"/>
      <c r="C475" s="43"/>
      <c r="J475" s="41"/>
      <c r="S475" s="1"/>
      <c r="W475" s="1"/>
      <c r="X475" s="1"/>
      <c r="Y475" s="1"/>
      <c r="Z475" s="7"/>
    </row>
    <row r="476" spans="1:26">
      <c r="A476" s="42"/>
      <c r="B476" s="42"/>
      <c r="C476" s="43"/>
      <c r="J476" s="41"/>
      <c r="S476" s="1"/>
      <c r="W476" s="1"/>
      <c r="X476" s="1"/>
      <c r="Y476" s="1"/>
      <c r="Z476" s="7"/>
    </row>
    <row r="477" spans="1:26">
      <c r="A477" s="42"/>
      <c r="B477" s="42"/>
      <c r="C477" s="43"/>
      <c r="J477" s="41"/>
      <c r="S477" s="1"/>
      <c r="W477" s="1"/>
      <c r="X477" s="1"/>
      <c r="Y477" s="1"/>
      <c r="Z477" s="7"/>
    </row>
    <row r="478" spans="1:26">
      <c r="A478" s="42"/>
      <c r="B478" s="42"/>
      <c r="C478" s="43"/>
      <c r="J478" s="41"/>
      <c r="S478" s="1"/>
      <c r="W478" s="1"/>
      <c r="X478" s="1"/>
      <c r="Y478" s="1"/>
      <c r="Z478" s="7"/>
    </row>
    <row r="479" spans="1:26">
      <c r="A479" s="42"/>
      <c r="B479" s="42"/>
      <c r="C479" s="43"/>
      <c r="J479" s="41"/>
      <c r="S479" s="1"/>
      <c r="W479" s="1"/>
      <c r="X479" s="1"/>
      <c r="Y479" s="1"/>
      <c r="Z479" s="7"/>
    </row>
    <row r="480" spans="1:26">
      <c r="A480" s="42"/>
      <c r="B480" s="42"/>
      <c r="C480" s="43"/>
      <c r="J480" s="41"/>
      <c r="S480" s="1"/>
      <c r="W480" s="1"/>
      <c r="X480" s="1"/>
      <c r="Y480" s="1"/>
      <c r="Z480" s="7"/>
    </row>
    <row r="481" spans="1:26">
      <c r="A481" s="42"/>
      <c r="B481" s="42"/>
      <c r="C481" s="43"/>
      <c r="J481" s="41"/>
      <c r="S481" s="1"/>
      <c r="W481" s="1"/>
      <c r="X481" s="1"/>
      <c r="Y481" s="1"/>
      <c r="Z481" s="7"/>
    </row>
    <row r="482" spans="1:26">
      <c r="A482" s="42"/>
      <c r="B482" s="42"/>
      <c r="C482" s="43"/>
      <c r="J482" s="41"/>
      <c r="S482" s="1"/>
      <c r="W482" s="1"/>
      <c r="X482" s="1"/>
      <c r="Y482" s="1"/>
      <c r="Z482" s="7"/>
    </row>
    <row r="483" spans="1:26">
      <c r="A483" s="42"/>
      <c r="B483" s="42"/>
      <c r="C483" s="43"/>
      <c r="J483" s="41"/>
      <c r="S483" s="1"/>
      <c r="W483" s="1"/>
      <c r="X483" s="1"/>
      <c r="Y483" s="1"/>
      <c r="Z483" s="7"/>
    </row>
    <row r="484" spans="1:26">
      <c r="A484" s="42"/>
      <c r="B484" s="42"/>
      <c r="C484" s="43"/>
      <c r="J484" s="41"/>
      <c r="S484" s="1"/>
      <c r="W484" s="1"/>
      <c r="X484" s="1"/>
      <c r="Y484" s="1"/>
      <c r="Z484" s="7"/>
    </row>
    <row r="485" spans="1:26">
      <c r="A485" s="42"/>
      <c r="B485" s="42"/>
      <c r="C485" s="43"/>
      <c r="J485" s="41"/>
      <c r="S485" s="1"/>
      <c r="W485" s="1"/>
      <c r="X485" s="1"/>
      <c r="Y485" s="1"/>
      <c r="Z485" s="7"/>
    </row>
    <row r="486" spans="1:26">
      <c r="A486" s="42"/>
      <c r="B486" s="42"/>
      <c r="C486" s="43"/>
      <c r="J486" s="41"/>
      <c r="S486" s="1"/>
      <c r="W486" s="1"/>
      <c r="X486" s="1"/>
      <c r="Y486" s="1"/>
      <c r="Z486" s="7"/>
    </row>
    <row r="487" spans="1:26">
      <c r="A487" s="42"/>
      <c r="B487" s="42"/>
      <c r="C487" s="43"/>
      <c r="J487" s="41"/>
      <c r="S487" s="1"/>
      <c r="W487" s="1"/>
      <c r="X487" s="1"/>
      <c r="Y487" s="1"/>
      <c r="Z487" s="7"/>
    </row>
    <row r="488" spans="1:26">
      <c r="A488" s="42"/>
      <c r="B488" s="42"/>
      <c r="C488" s="43"/>
      <c r="J488" s="41"/>
      <c r="S488" s="1"/>
      <c r="W488" s="1"/>
      <c r="X488" s="1"/>
      <c r="Y488" s="1"/>
      <c r="Z488" s="7"/>
    </row>
    <row r="489" spans="1:26">
      <c r="A489" s="42"/>
      <c r="B489" s="42"/>
      <c r="C489" s="43"/>
      <c r="J489" s="41"/>
      <c r="S489" s="1"/>
      <c r="W489" s="1"/>
      <c r="X489" s="1"/>
      <c r="Y489" s="1"/>
      <c r="Z489" s="7"/>
    </row>
    <row r="490" spans="1:26">
      <c r="A490" s="42"/>
      <c r="B490" s="42"/>
      <c r="C490" s="43"/>
      <c r="J490" s="41"/>
      <c r="S490" s="1"/>
      <c r="W490" s="1"/>
      <c r="X490" s="1"/>
      <c r="Y490" s="1"/>
      <c r="Z490" s="7"/>
    </row>
    <row r="491" spans="1:26">
      <c r="A491" s="42"/>
      <c r="B491" s="42"/>
      <c r="C491" s="43"/>
      <c r="J491" s="41"/>
      <c r="S491" s="1"/>
      <c r="W491" s="1"/>
      <c r="X491" s="1"/>
      <c r="Y491" s="1"/>
      <c r="Z491" s="7"/>
    </row>
    <row r="492" spans="1:26">
      <c r="A492" s="42"/>
      <c r="B492" s="42"/>
      <c r="C492" s="43"/>
      <c r="J492" s="41"/>
      <c r="S492" s="1"/>
      <c r="W492" s="1"/>
      <c r="X492" s="1"/>
      <c r="Y492" s="1"/>
      <c r="Z492" s="7"/>
    </row>
    <row r="493" spans="1:26">
      <c r="A493" s="42"/>
      <c r="B493" s="42"/>
      <c r="C493" s="43"/>
      <c r="J493" s="41"/>
      <c r="S493" s="1"/>
      <c r="W493" s="1"/>
      <c r="X493" s="1"/>
      <c r="Y493" s="1"/>
      <c r="Z493" s="7"/>
    </row>
    <row r="494" spans="1:26">
      <c r="A494" s="42"/>
      <c r="B494" s="42"/>
      <c r="C494" s="43"/>
      <c r="J494" s="41"/>
      <c r="S494" s="1"/>
      <c r="W494" s="1"/>
      <c r="X494" s="1"/>
      <c r="Y494" s="1"/>
      <c r="Z494" s="7"/>
    </row>
    <row r="495" spans="1:26">
      <c r="A495" s="42"/>
      <c r="B495" s="42"/>
      <c r="C495" s="43"/>
      <c r="J495" s="41"/>
      <c r="S495" s="1"/>
      <c r="W495" s="1"/>
      <c r="X495" s="1"/>
      <c r="Y495" s="1"/>
      <c r="Z495" s="7"/>
    </row>
    <row r="496" spans="1:26">
      <c r="A496" s="42"/>
      <c r="B496" s="42"/>
      <c r="C496" s="43"/>
      <c r="J496" s="41"/>
      <c r="S496" s="1"/>
      <c r="W496" s="1"/>
      <c r="X496" s="1"/>
      <c r="Y496" s="1"/>
      <c r="Z496" s="7"/>
    </row>
    <row r="497" spans="1:26">
      <c r="A497" s="42"/>
      <c r="B497" s="42"/>
      <c r="C497" s="43"/>
      <c r="J497" s="41"/>
      <c r="S497" s="1"/>
      <c r="W497" s="1"/>
      <c r="X497" s="1"/>
      <c r="Y497" s="1"/>
      <c r="Z497" s="7"/>
    </row>
    <row r="498" spans="1:26">
      <c r="A498" s="42"/>
      <c r="B498" s="42"/>
      <c r="C498" s="43"/>
      <c r="J498" s="41"/>
      <c r="S498" s="1"/>
      <c r="W498" s="1"/>
      <c r="X498" s="1"/>
      <c r="Y498" s="1"/>
      <c r="Z498" s="7"/>
    </row>
    <row r="499" spans="1:26">
      <c r="A499" s="42"/>
      <c r="B499" s="42"/>
      <c r="C499" s="43"/>
      <c r="J499" s="41"/>
      <c r="S499" s="1"/>
      <c r="W499" s="1"/>
      <c r="X499" s="1"/>
      <c r="Y499" s="1"/>
      <c r="Z499" s="7"/>
    </row>
    <row r="500" spans="1:26">
      <c r="A500" s="42"/>
      <c r="B500" s="42"/>
      <c r="C500" s="43"/>
      <c r="J500" s="41"/>
      <c r="S500" s="1"/>
      <c r="W500" s="1"/>
      <c r="X500" s="1"/>
      <c r="Y500" s="1"/>
      <c r="Z500" s="7"/>
    </row>
    <row r="501" spans="1:26">
      <c r="A501" s="42"/>
      <c r="B501" s="42"/>
      <c r="C501" s="43"/>
      <c r="J501" s="41"/>
      <c r="S501" s="1"/>
      <c r="W501" s="1"/>
      <c r="X501" s="1"/>
      <c r="Y501" s="1"/>
      <c r="Z501" s="7"/>
    </row>
    <row r="502" spans="1:26">
      <c r="A502" s="42"/>
      <c r="B502" s="42"/>
      <c r="C502" s="43"/>
      <c r="J502" s="41"/>
      <c r="S502" s="1"/>
      <c r="W502" s="1"/>
      <c r="X502" s="1"/>
      <c r="Y502" s="1"/>
      <c r="Z502" s="7"/>
    </row>
    <row r="503" spans="1:26">
      <c r="A503" s="42"/>
      <c r="B503" s="42"/>
      <c r="C503" s="43"/>
      <c r="J503" s="41"/>
      <c r="S503" s="1"/>
      <c r="W503" s="1"/>
      <c r="X503" s="1"/>
      <c r="Y503" s="1"/>
      <c r="Z503" s="7"/>
    </row>
    <row r="504" spans="1:26">
      <c r="A504" s="42"/>
      <c r="B504" s="42"/>
      <c r="C504" s="43"/>
      <c r="J504" s="41"/>
      <c r="S504" s="1"/>
      <c r="W504" s="1"/>
      <c r="X504" s="1"/>
      <c r="Y504" s="1"/>
      <c r="Z504" s="7"/>
    </row>
    <row r="505" spans="1:26">
      <c r="A505" s="42"/>
      <c r="B505" s="42"/>
      <c r="C505" s="43"/>
      <c r="J505" s="41"/>
      <c r="S505" s="1"/>
      <c r="W505" s="1"/>
      <c r="X505" s="1"/>
      <c r="Y505" s="1"/>
      <c r="Z505" s="7"/>
    </row>
    <row r="506" spans="1:26">
      <c r="A506" s="42"/>
      <c r="B506" s="42"/>
      <c r="C506" s="43"/>
      <c r="J506" s="41"/>
      <c r="S506" s="1"/>
      <c r="W506" s="1"/>
      <c r="X506" s="1"/>
      <c r="Y506" s="1"/>
      <c r="Z506" s="7"/>
    </row>
    <row r="507" spans="1:26">
      <c r="A507" s="42"/>
      <c r="B507" s="42"/>
      <c r="C507" s="43"/>
      <c r="J507" s="41"/>
      <c r="S507" s="1"/>
      <c r="W507" s="1"/>
      <c r="X507" s="1"/>
      <c r="Y507" s="1"/>
      <c r="Z507" s="7"/>
    </row>
    <row r="508" spans="1:26">
      <c r="A508" s="42"/>
      <c r="B508" s="42"/>
      <c r="C508" s="43"/>
      <c r="J508" s="41"/>
      <c r="S508" s="1"/>
      <c r="W508" s="1"/>
      <c r="X508" s="1"/>
      <c r="Y508" s="1"/>
      <c r="Z508" s="7"/>
    </row>
    <row r="509" spans="1:26" s="69" customFormat="1">
      <c r="A509" s="42"/>
      <c r="B509" s="42"/>
      <c r="C509" s="43"/>
      <c r="H509" s="41"/>
      <c r="I509" s="41"/>
      <c r="J509" s="41"/>
      <c r="K509" s="44"/>
      <c r="L509" s="36"/>
      <c r="M509" s="40"/>
      <c r="N509" s="40"/>
      <c r="O509" s="25"/>
      <c r="P509" s="25"/>
      <c r="Q509" s="1"/>
      <c r="R509" s="18"/>
      <c r="S509" s="1"/>
      <c r="T509" s="7"/>
      <c r="U509" s="1"/>
      <c r="V509" s="7"/>
      <c r="W509" s="1"/>
      <c r="X509" s="1"/>
      <c r="Y509" s="1"/>
      <c r="Z509" s="7"/>
    </row>
    <row r="510" spans="1:26">
      <c r="A510" s="42"/>
      <c r="B510" s="42"/>
      <c r="C510" s="43"/>
      <c r="J510" s="41"/>
      <c r="S510" s="1"/>
      <c r="W510" s="1"/>
      <c r="X510" s="1"/>
      <c r="Y510" s="1"/>
      <c r="Z510" s="7"/>
    </row>
    <row r="511" spans="1:26">
      <c r="A511" s="42"/>
      <c r="B511" s="42"/>
      <c r="C511" s="43"/>
      <c r="J511" s="41"/>
      <c r="S511" s="1"/>
      <c r="W511" s="1"/>
      <c r="X511" s="1"/>
      <c r="Y511" s="1"/>
      <c r="Z511" s="7"/>
    </row>
    <row r="512" spans="1:26">
      <c r="A512" s="42"/>
      <c r="B512" s="42"/>
      <c r="C512" s="43"/>
      <c r="J512" s="41"/>
      <c r="S512" s="1"/>
      <c r="W512" s="1"/>
      <c r="X512" s="1"/>
      <c r="Y512" s="1"/>
      <c r="Z512" s="7"/>
    </row>
    <row r="513" spans="1:26">
      <c r="A513" s="42"/>
      <c r="B513" s="42"/>
      <c r="C513" s="43"/>
      <c r="J513" s="41"/>
      <c r="S513" s="1"/>
      <c r="W513" s="1"/>
      <c r="X513" s="1"/>
      <c r="Y513" s="1"/>
      <c r="Z513" s="7"/>
    </row>
    <row r="514" spans="1:26">
      <c r="A514" s="42"/>
      <c r="B514" s="42"/>
      <c r="C514" s="43"/>
      <c r="J514" s="41"/>
      <c r="S514" s="1"/>
      <c r="W514" s="1"/>
      <c r="X514" s="1"/>
      <c r="Y514" s="1"/>
      <c r="Z514" s="7"/>
    </row>
    <row r="515" spans="1:26">
      <c r="A515" s="42"/>
      <c r="B515" s="42"/>
      <c r="C515" s="43"/>
      <c r="J515" s="41"/>
      <c r="S515" s="1"/>
      <c r="W515" s="1"/>
      <c r="X515" s="1"/>
      <c r="Y515" s="1"/>
      <c r="Z515" s="7"/>
    </row>
    <row r="516" spans="1:26">
      <c r="A516" s="42"/>
      <c r="B516" s="42"/>
      <c r="C516" s="43"/>
      <c r="J516" s="41"/>
      <c r="S516" s="1"/>
      <c r="W516" s="1"/>
      <c r="X516" s="1"/>
      <c r="Y516" s="1"/>
      <c r="Z516" s="7"/>
    </row>
    <row r="517" spans="1:26">
      <c r="A517" s="42"/>
      <c r="B517" s="42"/>
      <c r="C517" s="43"/>
      <c r="J517" s="41"/>
      <c r="S517" s="1"/>
      <c r="W517" s="1"/>
      <c r="X517" s="1"/>
      <c r="Y517" s="1"/>
      <c r="Z517" s="7"/>
    </row>
    <row r="518" spans="1:26">
      <c r="A518" s="42"/>
      <c r="B518" s="42"/>
      <c r="C518" s="43"/>
      <c r="J518" s="41"/>
      <c r="S518" s="1"/>
      <c r="W518" s="1"/>
      <c r="X518" s="1"/>
      <c r="Y518" s="1"/>
      <c r="Z518" s="7"/>
    </row>
    <row r="519" spans="1:26">
      <c r="A519" s="42"/>
      <c r="B519" s="42"/>
      <c r="C519" s="43"/>
      <c r="J519" s="41"/>
      <c r="S519" s="1"/>
      <c r="W519" s="1"/>
      <c r="X519" s="1"/>
      <c r="Y519" s="1"/>
      <c r="Z519" s="7"/>
    </row>
    <row r="520" spans="1:26">
      <c r="A520" s="42"/>
      <c r="B520" s="42"/>
      <c r="C520" s="43"/>
      <c r="J520" s="41"/>
      <c r="S520" s="1"/>
      <c r="W520" s="1"/>
      <c r="X520" s="1"/>
      <c r="Y520" s="1"/>
      <c r="Z520" s="7"/>
    </row>
    <row r="521" spans="1:26">
      <c r="A521" s="42"/>
      <c r="B521" s="42"/>
      <c r="C521" s="43"/>
      <c r="J521" s="41"/>
      <c r="S521" s="1"/>
      <c r="W521" s="1"/>
      <c r="X521" s="1"/>
      <c r="Y521" s="1"/>
      <c r="Z521" s="7"/>
    </row>
    <row r="522" spans="1:26">
      <c r="A522" s="42"/>
      <c r="B522" s="42"/>
      <c r="C522" s="43"/>
      <c r="J522" s="41"/>
      <c r="S522" s="1"/>
      <c r="W522" s="1"/>
      <c r="X522" s="1"/>
      <c r="Y522" s="1"/>
      <c r="Z522" s="7"/>
    </row>
    <row r="523" spans="1:26">
      <c r="A523" s="42"/>
      <c r="B523" s="42"/>
      <c r="C523" s="43"/>
      <c r="J523" s="41"/>
      <c r="S523" s="1"/>
      <c r="W523" s="1"/>
      <c r="X523" s="1"/>
      <c r="Y523" s="1"/>
      <c r="Z523" s="7"/>
    </row>
    <row r="524" spans="1:26">
      <c r="A524" s="42"/>
      <c r="B524" s="42"/>
      <c r="C524" s="43"/>
      <c r="H524" s="70"/>
      <c r="I524" s="70"/>
      <c r="J524" s="41"/>
      <c r="S524" s="1"/>
      <c r="W524" s="1"/>
      <c r="X524" s="1"/>
      <c r="Y524" s="1"/>
      <c r="Z524" s="7"/>
    </row>
    <row r="525" spans="1:26">
      <c r="A525" s="42"/>
      <c r="B525" s="42"/>
      <c r="C525" s="43"/>
      <c r="J525" s="41"/>
      <c r="S525" s="1"/>
      <c r="W525" s="1"/>
      <c r="X525" s="1"/>
      <c r="Y525" s="1"/>
      <c r="Z525" s="7"/>
    </row>
    <row r="526" spans="1:26">
      <c r="A526" s="42"/>
      <c r="B526" s="42"/>
      <c r="C526" s="43"/>
      <c r="J526" s="41"/>
      <c r="S526" s="1"/>
      <c r="W526" s="1"/>
      <c r="X526" s="1"/>
      <c r="Y526" s="1"/>
      <c r="Z526" s="7"/>
    </row>
    <row r="527" spans="1:26">
      <c r="A527" s="42"/>
      <c r="B527" s="42"/>
      <c r="C527" s="43"/>
      <c r="J527" s="41"/>
      <c r="S527" s="1"/>
      <c r="W527" s="1"/>
      <c r="X527" s="1"/>
      <c r="Y527" s="1"/>
      <c r="Z527" s="7"/>
    </row>
    <row r="528" spans="1:26">
      <c r="A528" s="42"/>
      <c r="B528" s="42"/>
      <c r="C528" s="43"/>
      <c r="J528" s="41"/>
      <c r="S528" s="1"/>
      <c r="W528" s="1"/>
      <c r="X528" s="1"/>
      <c r="Y528" s="1"/>
      <c r="Z528" s="7"/>
    </row>
    <row r="529" spans="1:26">
      <c r="A529" s="42"/>
      <c r="B529" s="42"/>
      <c r="C529" s="43"/>
      <c r="J529" s="41"/>
      <c r="S529" s="1"/>
      <c r="W529" s="1"/>
      <c r="X529" s="1"/>
      <c r="Y529" s="1"/>
      <c r="Z529" s="7"/>
    </row>
    <row r="530" spans="1:26">
      <c r="A530" s="42"/>
      <c r="B530" s="42"/>
      <c r="C530" s="43"/>
      <c r="J530" s="41"/>
      <c r="S530" s="1"/>
      <c r="W530" s="1"/>
      <c r="X530" s="1"/>
      <c r="Y530" s="1"/>
      <c r="Z530" s="7"/>
    </row>
    <row r="531" spans="1:26">
      <c r="A531" s="42"/>
      <c r="B531" s="42"/>
      <c r="C531" s="43"/>
      <c r="J531" s="41"/>
      <c r="S531" s="1"/>
      <c r="W531" s="1"/>
      <c r="X531" s="1"/>
      <c r="Y531" s="1"/>
      <c r="Z531" s="7"/>
    </row>
    <row r="532" spans="1:26">
      <c r="A532" s="42"/>
      <c r="B532" s="42"/>
      <c r="C532" s="43"/>
      <c r="J532" s="41"/>
      <c r="S532" s="1"/>
      <c r="W532" s="1"/>
      <c r="X532" s="1"/>
      <c r="Y532" s="1"/>
      <c r="Z532" s="7"/>
    </row>
    <row r="533" spans="1:26">
      <c r="A533" s="42"/>
      <c r="B533" s="42"/>
      <c r="C533" s="43"/>
      <c r="J533" s="41"/>
      <c r="S533" s="1"/>
      <c r="W533" s="1"/>
      <c r="X533" s="1"/>
      <c r="Y533" s="1"/>
      <c r="Z533" s="7"/>
    </row>
    <row r="534" spans="1:26">
      <c r="A534" s="42"/>
      <c r="B534" s="42"/>
      <c r="C534" s="43"/>
      <c r="J534" s="41"/>
      <c r="S534" s="1"/>
      <c r="W534" s="1"/>
      <c r="X534" s="1"/>
      <c r="Y534" s="1"/>
      <c r="Z534" s="7"/>
    </row>
    <row r="535" spans="1:26">
      <c r="A535" s="42"/>
      <c r="B535" s="42"/>
      <c r="C535" s="43"/>
      <c r="J535" s="41"/>
      <c r="S535" s="1"/>
      <c r="W535" s="1"/>
      <c r="X535" s="1"/>
      <c r="Y535" s="1"/>
      <c r="Z535" s="7"/>
    </row>
    <row r="536" spans="1:26">
      <c r="A536" s="42"/>
      <c r="B536" s="42"/>
      <c r="C536" s="43"/>
      <c r="J536" s="41"/>
      <c r="S536" s="1"/>
      <c r="W536" s="1"/>
      <c r="X536" s="1"/>
      <c r="Y536" s="1"/>
      <c r="Z536" s="7"/>
    </row>
    <row r="537" spans="1:26">
      <c r="A537" s="42"/>
      <c r="B537" s="42"/>
      <c r="C537" s="43"/>
      <c r="J537" s="41"/>
      <c r="S537" s="1"/>
      <c r="W537" s="1"/>
      <c r="X537" s="1"/>
      <c r="Y537" s="1"/>
      <c r="Z537" s="7"/>
    </row>
    <row r="538" spans="1:26">
      <c r="A538" s="42"/>
      <c r="B538" s="42"/>
      <c r="C538" s="43"/>
      <c r="J538" s="41"/>
      <c r="S538" s="1"/>
      <c r="W538" s="1"/>
      <c r="X538" s="1"/>
      <c r="Y538" s="1"/>
      <c r="Z538" s="7"/>
    </row>
    <row r="539" spans="1:26">
      <c r="A539" s="42"/>
      <c r="B539" s="42"/>
      <c r="C539" s="43"/>
      <c r="J539" s="41"/>
      <c r="S539" s="1"/>
      <c r="W539" s="1"/>
      <c r="X539" s="1"/>
      <c r="Y539" s="1"/>
      <c r="Z539" s="7"/>
    </row>
    <row r="540" spans="1:26">
      <c r="A540" s="42"/>
      <c r="B540" s="42"/>
      <c r="C540" s="43"/>
      <c r="J540" s="41"/>
      <c r="S540" s="1"/>
      <c r="W540" s="1"/>
      <c r="X540" s="1"/>
      <c r="Y540" s="1"/>
      <c r="Z540" s="7"/>
    </row>
    <row r="541" spans="1:26">
      <c r="A541" s="42"/>
      <c r="B541" s="42"/>
      <c r="C541" s="43"/>
      <c r="J541" s="41"/>
      <c r="S541" s="1"/>
      <c r="W541" s="1"/>
      <c r="X541" s="1"/>
      <c r="Y541" s="1"/>
      <c r="Z541" s="7"/>
    </row>
    <row r="542" spans="1:26">
      <c r="A542" s="42"/>
      <c r="B542" s="42"/>
      <c r="C542" s="43"/>
      <c r="J542" s="41"/>
      <c r="S542" s="1"/>
      <c r="W542" s="1"/>
      <c r="X542" s="1"/>
      <c r="Y542" s="1"/>
      <c r="Z542" s="7"/>
    </row>
    <row r="543" spans="1:26">
      <c r="A543" s="42"/>
      <c r="B543" s="42"/>
      <c r="C543" s="43"/>
      <c r="J543" s="41"/>
      <c r="S543" s="1"/>
      <c r="W543" s="1"/>
      <c r="X543" s="1"/>
      <c r="Y543" s="1"/>
      <c r="Z543" s="7"/>
    </row>
    <row r="544" spans="1:26">
      <c r="A544" s="42"/>
      <c r="B544" s="42"/>
      <c r="C544" s="43"/>
      <c r="J544" s="41"/>
      <c r="S544" s="1"/>
      <c r="W544" s="1"/>
      <c r="X544" s="1"/>
      <c r="Y544" s="1"/>
      <c r="Z544" s="7"/>
    </row>
    <row r="545" spans="1:26">
      <c r="A545" s="42"/>
      <c r="B545" s="42"/>
      <c r="C545" s="43"/>
      <c r="J545" s="41"/>
      <c r="S545" s="1"/>
      <c r="W545" s="1"/>
      <c r="X545" s="1"/>
      <c r="Y545" s="1"/>
      <c r="Z545" s="7"/>
    </row>
    <row r="546" spans="1:26">
      <c r="A546" s="42"/>
      <c r="B546" s="42"/>
      <c r="C546" s="43"/>
      <c r="J546" s="41"/>
      <c r="S546" s="1"/>
      <c r="W546" s="1"/>
      <c r="X546" s="1"/>
      <c r="Y546" s="1"/>
      <c r="Z546" s="7"/>
    </row>
    <row r="547" spans="1:26">
      <c r="A547" s="42"/>
      <c r="B547" s="42"/>
      <c r="C547" s="43"/>
      <c r="J547" s="41"/>
      <c r="S547" s="1"/>
      <c r="W547" s="1"/>
      <c r="X547" s="1"/>
      <c r="Y547" s="1"/>
      <c r="Z547" s="7"/>
    </row>
    <row r="548" spans="1:26">
      <c r="A548" s="42"/>
      <c r="B548" s="42"/>
      <c r="C548" s="43"/>
      <c r="J548" s="41"/>
      <c r="S548" s="1"/>
      <c r="W548" s="1"/>
      <c r="X548" s="1"/>
      <c r="Y548" s="1"/>
      <c r="Z548" s="7"/>
    </row>
    <row r="549" spans="1:26">
      <c r="A549" s="42"/>
      <c r="B549" s="42"/>
      <c r="C549" s="43"/>
      <c r="J549" s="41"/>
      <c r="S549" s="1"/>
      <c r="W549" s="1"/>
      <c r="X549" s="1"/>
      <c r="Y549" s="1"/>
      <c r="Z549" s="7"/>
    </row>
    <row r="550" spans="1:26">
      <c r="A550" s="42"/>
      <c r="B550" s="42"/>
      <c r="C550" s="43"/>
      <c r="J550" s="41"/>
      <c r="S550" s="1"/>
      <c r="W550" s="1"/>
      <c r="X550" s="1"/>
      <c r="Y550" s="1"/>
      <c r="Z550" s="7"/>
    </row>
    <row r="551" spans="1:26">
      <c r="A551" s="42"/>
      <c r="B551" s="42"/>
      <c r="C551" s="43"/>
      <c r="J551" s="41"/>
      <c r="S551" s="1"/>
      <c r="W551" s="1"/>
      <c r="X551" s="1"/>
      <c r="Y551" s="1"/>
      <c r="Z551" s="7"/>
    </row>
    <row r="552" spans="1:26">
      <c r="A552" s="42"/>
      <c r="B552" s="42"/>
      <c r="C552" s="43"/>
      <c r="J552" s="41"/>
      <c r="S552" s="1"/>
      <c r="W552" s="1"/>
      <c r="X552" s="1"/>
      <c r="Y552" s="1"/>
      <c r="Z552" s="7"/>
    </row>
    <row r="553" spans="1:26">
      <c r="A553" s="42"/>
      <c r="B553" s="42"/>
      <c r="C553" s="43"/>
      <c r="J553" s="41"/>
      <c r="S553" s="1"/>
      <c r="W553" s="1"/>
      <c r="X553" s="1"/>
      <c r="Y553" s="1"/>
      <c r="Z553" s="7"/>
    </row>
    <row r="554" spans="1:26">
      <c r="A554" s="42"/>
      <c r="B554" s="42"/>
      <c r="C554" s="43"/>
      <c r="J554" s="41"/>
      <c r="S554" s="1"/>
      <c r="W554" s="1"/>
      <c r="X554" s="1"/>
      <c r="Y554" s="1"/>
      <c r="Z554" s="7"/>
    </row>
    <row r="555" spans="1:26">
      <c r="A555" s="42"/>
      <c r="B555" s="42"/>
      <c r="C555" s="43"/>
      <c r="J555" s="41"/>
      <c r="S555" s="1"/>
      <c r="W555" s="1"/>
      <c r="X555" s="1"/>
      <c r="Y555" s="1"/>
      <c r="Z555" s="7"/>
    </row>
    <row r="556" spans="1:26">
      <c r="A556" s="42"/>
      <c r="B556" s="42"/>
      <c r="C556" s="43"/>
      <c r="J556" s="41"/>
      <c r="S556" s="1"/>
      <c r="W556" s="1"/>
      <c r="X556" s="1"/>
      <c r="Y556" s="1"/>
      <c r="Z556" s="7"/>
    </row>
    <row r="557" spans="1:26">
      <c r="A557" s="42"/>
      <c r="B557" s="42"/>
      <c r="C557" s="43"/>
      <c r="J557" s="41"/>
      <c r="S557" s="1"/>
      <c r="W557" s="1"/>
      <c r="X557" s="1"/>
      <c r="Y557" s="1"/>
      <c r="Z557" s="7"/>
    </row>
    <row r="558" spans="1:26">
      <c r="A558" s="42"/>
      <c r="B558" s="42"/>
      <c r="C558" s="43"/>
      <c r="J558" s="41"/>
      <c r="S558" s="1"/>
      <c r="W558" s="1"/>
      <c r="X558" s="1"/>
      <c r="Y558" s="1"/>
      <c r="Z558" s="7"/>
    </row>
    <row r="559" spans="1:26">
      <c r="A559" s="42"/>
      <c r="B559" s="42"/>
      <c r="C559" s="43"/>
      <c r="J559" s="41"/>
      <c r="S559" s="1"/>
      <c r="W559" s="1"/>
      <c r="X559" s="1"/>
      <c r="Y559" s="1"/>
      <c r="Z559" s="7"/>
    </row>
    <row r="560" spans="1:26">
      <c r="A560" s="42"/>
      <c r="B560" s="42"/>
      <c r="C560" s="43"/>
      <c r="J560" s="41"/>
      <c r="S560" s="1"/>
      <c r="W560" s="1"/>
      <c r="X560" s="1"/>
      <c r="Y560" s="1"/>
      <c r="Z560" s="7"/>
    </row>
    <row r="561" spans="1:26">
      <c r="A561" s="42"/>
      <c r="B561" s="42"/>
      <c r="C561" s="43"/>
      <c r="J561" s="41"/>
      <c r="S561" s="1"/>
      <c r="W561" s="1"/>
      <c r="X561" s="1"/>
      <c r="Y561" s="1"/>
      <c r="Z561" s="7"/>
    </row>
    <row r="562" spans="1:26">
      <c r="A562" s="42"/>
      <c r="B562" s="42"/>
      <c r="C562" s="43"/>
      <c r="J562" s="41"/>
      <c r="S562" s="1"/>
      <c r="W562" s="1"/>
      <c r="X562" s="1"/>
      <c r="Y562" s="1"/>
      <c r="Z562" s="7"/>
    </row>
    <row r="563" spans="1:26">
      <c r="A563" s="42"/>
      <c r="B563" s="42"/>
      <c r="C563" s="43"/>
      <c r="J563" s="41"/>
      <c r="S563" s="1"/>
      <c r="W563" s="1"/>
      <c r="X563" s="1"/>
      <c r="Y563" s="1"/>
      <c r="Z563" s="7"/>
    </row>
    <row r="564" spans="1:26">
      <c r="A564" s="42"/>
      <c r="B564" s="42"/>
      <c r="C564" s="43"/>
      <c r="J564" s="41"/>
      <c r="S564" s="1"/>
      <c r="W564" s="1"/>
      <c r="X564" s="1"/>
      <c r="Y564" s="1"/>
      <c r="Z564" s="7"/>
    </row>
    <row r="565" spans="1:26">
      <c r="A565" s="42"/>
      <c r="B565" s="42"/>
      <c r="C565" s="43"/>
      <c r="J565" s="41"/>
      <c r="S565" s="1"/>
      <c r="W565" s="1"/>
      <c r="X565" s="1"/>
      <c r="Y565" s="1"/>
      <c r="Z565" s="7"/>
    </row>
    <row r="566" spans="1:26">
      <c r="A566" s="42"/>
      <c r="B566" s="42"/>
      <c r="C566" s="43"/>
      <c r="J566" s="41"/>
      <c r="S566" s="1"/>
      <c r="W566" s="1"/>
      <c r="X566" s="1"/>
      <c r="Y566" s="1"/>
      <c r="Z566" s="7"/>
    </row>
    <row r="567" spans="1:26">
      <c r="A567" s="42"/>
      <c r="B567" s="42"/>
      <c r="C567" s="43"/>
      <c r="J567" s="41"/>
      <c r="S567" s="1"/>
      <c r="W567" s="1"/>
      <c r="X567" s="1"/>
      <c r="Y567" s="1"/>
      <c r="Z567" s="7"/>
    </row>
    <row r="568" spans="1:26">
      <c r="A568" s="42"/>
      <c r="B568" s="42"/>
      <c r="C568" s="43"/>
      <c r="J568" s="41"/>
      <c r="S568" s="1"/>
      <c r="W568" s="1"/>
      <c r="X568" s="1"/>
      <c r="Y568" s="1"/>
      <c r="Z568" s="7"/>
    </row>
    <row r="569" spans="1:26">
      <c r="A569" s="42"/>
      <c r="B569" s="42"/>
      <c r="C569" s="43"/>
      <c r="J569" s="41"/>
      <c r="S569" s="1"/>
      <c r="W569" s="1"/>
      <c r="X569" s="1"/>
      <c r="Y569" s="1"/>
      <c r="Z569" s="7"/>
    </row>
    <row r="570" spans="1:26">
      <c r="A570" s="42"/>
      <c r="B570" s="42"/>
      <c r="C570" s="43"/>
      <c r="J570" s="41"/>
      <c r="S570" s="1"/>
      <c r="W570" s="1"/>
      <c r="X570" s="1"/>
      <c r="Y570" s="1"/>
      <c r="Z570" s="7"/>
    </row>
    <row r="571" spans="1:26">
      <c r="A571" s="42"/>
      <c r="B571" s="42"/>
      <c r="C571" s="43"/>
      <c r="J571" s="41"/>
      <c r="S571" s="1"/>
      <c r="W571" s="1"/>
      <c r="X571" s="1"/>
      <c r="Y571" s="1"/>
      <c r="Z571" s="7"/>
    </row>
    <row r="572" spans="1:26">
      <c r="A572" s="42"/>
      <c r="B572" s="42"/>
      <c r="C572" s="43"/>
      <c r="J572" s="41"/>
      <c r="S572" s="1"/>
      <c r="W572" s="1"/>
      <c r="X572" s="1"/>
      <c r="Y572" s="1"/>
      <c r="Z572" s="7"/>
    </row>
    <row r="573" spans="1:26">
      <c r="A573" s="42"/>
      <c r="B573" s="42"/>
      <c r="C573" s="43"/>
      <c r="J573" s="41"/>
      <c r="S573" s="1"/>
      <c r="W573" s="1"/>
      <c r="X573" s="1"/>
      <c r="Y573" s="1"/>
      <c r="Z573" s="7"/>
    </row>
    <row r="574" spans="1:26">
      <c r="A574" s="42"/>
      <c r="B574" s="42"/>
      <c r="C574" s="43"/>
      <c r="J574" s="41"/>
      <c r="S574" s="1"/>
      <c r="W574" s="1"/>
      <c r="X574" s="1"/>
      <c r="Y574" s="1"/>
      <c r="Z574" s="7"/>
    </row>
    <row r="575" spans="1:26">
      <c r="A575" s="42"/>
      <c r="B575" s="42"/>
      <c r="C575" s="43"/>
      <c r="J575" s="41"/>
      <c r="S575" s="1"/>
      <c r="W575" s="1"/>
      <c r="X575" s="1"/>
      <c r="Y575" s="1"/>
      <c r="Z575" s="7"/>
    </row>
    <row r="576" spans="1:26">
      <c r="A576" s="42"/>
      <c r="B576" s="42"/>
      <c r="C576" s="43"/>
      <c r="J576" s="41"/>
      <c r="S576" s="1"/>
      <c r="W576" s="1"/>
      <c r="X576" s="1"/>
      <c r="Y576" s="1"/>
      <c r="Z576" s="7"/>
    </row>
    <row r="577" spans="1:26">
      <c r="A577" s="42"/>
      <c r="B577" s="42"/>
      <c r="C577" s="43"/>
      <c r="J577" s="41"/>
      <c r="S577" s="1"/>
      <c r="W577" s="1"/>
      <c r="X577" s="1"/>
      <c r="Y577" s="1"/>
      <c r="Z577" s="7"/>
    </row>
    <row r="578" spans="1:26">
      <c r="A578" s="42"/>
      <c r="B578" s="42"/>
      <c r="C578" s="43"/>
      <c r="J578" s="41"/>
      <c r="S578" s="1"/>
      <c r="W578" s="1"/>
      <c r="X578" s="1"/>
      <c r="Y578" s="1"/>
      <c r="Z578" s="7"/>
    </row>
    <row r="579" spans="1:26">
      <c r="A579" s="42"/>
      <c r="B579" s="42"/>
      <c r="C579" s="43"/>
      <c r="J579" s="41"/>
      <c r="S579" s="1"/>
      <c r="W579" s="1"/>
      <c r="X579" s="1"/>
      <c r="Y579" s="1"/>
      <c r="Z579" s="7"/>
    </row>
    <row r="580" spans="1:26">
      <c r="A580" s="42"/>
      <c r="B580" s="42"/>
      <c r="C580" s="43"/>
      <c r="J580" s="41"/>
      <c r="S580" s="1"/>
      <c r="W580" s="1"/>
      <c r="X580" s="1"/>
      <c r="Y580" s="1"/>
      <c r="Z580" s="7"/>
    </row>
    <row r="581" spans="1:26">
      <c r="A581" s="42"/>
      <c r="B581" s="42"/>
      <c r="C581" s="43"/>
      <c r="J581" s="41"/>
      <c r="S581" s="1"/>
      <c r="W581" s="1"/>
      <c r="X581" s="1"/>
      <c r="Y581" s="1"/>
      <c r="Z581" s="7"/>
    </row>
    <row r="582" spans="1:26">
      <c r="A582" s="42"/>
      <c r="B582" s="42"/>
      <c r="C582" s="43"/>
      <c r="J582" s="41"/>
      <c r="S582" s="1"/>
      <c r="W582" s="1"/>
      <c r="X582" s="1"/>
      <c r="Y582" s="1"/>
      <c r="Z582" s="7"/>
    </row>
    <row r="583" spans="1:26">
      <c r="A583" s="42"/>
      <c r="B583" s="42"/>
      <c r="C583" s="43"/>
      <c r="J583" s="41"/>
      <c r="S583" s="1"/>
      <c r="W583" s="1"/>
      <c r="X583" s="1"/>
      <c r="Y583" s="1"/>
      <c r="Z583" s="7"/>
    </row>
    <row r="584" spans="1:26">
      <c r="A584" s="42"/>
      <c r="B584" s="42"/>
      <c r="C584" s="43"/>
      <c r="J584" s="41"/>
      <c r="S584" s="1"/>
      <c r="W584" s="1"/>
      <c r="X584" s="1"/>
      <c r="Y584" s="1"/>
      <c r="Z584" s="7"/>
    </row>
    <row r="585" spans="1:26">
      <c r="A585" s="42"/>
      <c r="B585" s="42"/>
      <c r="C585" s="43"/>
      <c r="J585" s="41"/>
      <c r="S585" s="1"/>
      <c r="W585" s="1"/>
      <c r="X585" s="1"/>
      <c r="Y585" s="1"/>
      <c r="Z585" s="7"/>
    </row>
    <row r="586" spans="1:26">
      <c r="A586" s="42"/>
      <c r="B586" s="42"/>
      <c r="C586" s="43"/>
      <c r="J586" s="41"/>
      <c r="S586" s="1"/>
      <c r="W586" s="1"/>
      <c r="X586" s="1"/>
      <c r="Y586" s="1"/>
      <c r="Z586" s="7"/>
    </row>
    <row r="587" spans="1:26">
      <c r="A587" s="42"/>
      <c r="B587" s="42"/>
      <c r="C587" s="43"/>
      <c r="J587" s="41"/>
      <c r="S587" s="1"/>
      <c r="W587" s="1"/>
      <c r="X587" s="1"/>
      <c r="Y587" s="1"/>
      <c r="Z587" s="7"/>
    </row>
    <row r="588" spans="1:26">
      <c r="A588" s="42"/>
      <c r="B588" s="42"/>
      <c r="C588" s="43"/>
      <c r="J588" s="41"/>
      <c r="S588" s="1"/>
      <c r="W588" s="1"/>
      <c r="X588" s="1"/>
      <c r="Y588" s="1"/>
      <c r="Z588" s="7"/>
    </row>
    <row r="589" spans="1:26">
      <c r="A589" s="42"/>
      <c r="B589" s="42"/>
      <c r="C589" s="43"/>
      <c r="J589" s="41"/>
      <c r="S589" s="1"/>
      <c r="W589" s="1"/>
      <c r="X589" s="1"/>
      <c r="Y589" s="1"/>
      <c r="Z589" s="7"/>
    </row>
    <row r="590" spans="1:26">
      <c r="A590" s="42"/>
      <c r="B590" s="42"/>
      <c r="C590" s="43"/>
      <c r="J590" s="41"/>
      <c r="S590" s="1"/>
      <c r="W590" s="1"/>
      <c r="X590" s="1"/>
      <c r="Y590" s="1"/>
      <c r="Z590" s="7"/>
    </row>
    <row r="591" spans="1:26">
      <c r="A591" s="42"/>
      <c r="B591" s="42"/>
      <c r="C591" s="43"/>
      <c r="J591" s="41"/>
      <c r="S591" s="1"/>
      <c r="W591" s="1"/>
      <c r="X591" s="1"/>
      <c r="Y591" s="1"/>
      <c r="Z591" s="7"/>
    </row>
    <row r="592" spans="1:26">
      <c r="A592" s="42"/>
      <c r="B592" s="42"/>
      <c r="C592" s="43"/>
      <c r="J592" s="41"/>
      <c r="S592" s="1"/>
      <c r="W592" s="1"/>
      <c r="X592" s="1"/>
      <c r="Y592" s="1"/>
      <c r="Z592" s="7"/>
    </row>
    <row r="593" spans="1:26">
      <c r="A593" s="42"/>
      <c r="B593" s="42"/>
      <c r="C593" s="43"/>
      <c r="J593" s="41"/>
      <c r="S593" s="1"/>
      <c r="W593" s="1"/>
      <c r="X593" s="1"/>
      <c r="Y593" s="1"/>
      <c r="Z593" s="7"/>
    </row>
    <row r="594" spans="1:26">
      <c r="A594" s="42"/>
      <c r="B594" s="42"/>
      <c r="C594" s="43"/>
      <c r="J594" s="41"/>
      <c r="S594" s="1"/>
      <c r="W594" s="1"/>
      <c r="X594" s="1"/>
      <c r="Y594" s="1"/>
      <c r="Z594" s="7"/>
    </row>
    <row r="595" spans="1:26">
      <c r="A595" s="42"/>
      <c r="B595" s="42"/>
      <c r="C595" s="43"/>
      <c r="J595" s="41"/>
      <c r="S595" s="1"/>
      <c r="W595" s="1"/>
      <c r="X595" s="1"/>
      <c r="Y595" s="1"/>
      <c r="Z595" s="7"/>
    </row>
    <row r="596" spans="1:26">
      <c r="A596" s="42"/>
      <c r="B596" s="42"/>
      <c r="C596" s="43"/>
      <c r="J596" s="41"/>
      <c r="S596" s="1"/>
      <c r="W596" s="1"/>
      <c r="X596" s="1"/>
      <c r="Y596" s="1"/>
      <c r="Z596" s="7"/>
    </row>
    <row r="597" spans="1:26">
      <c r="A597" s="42"/>
      <c r="B597" s="42"/>
      <c r="C597" s="43"/>
      <c r="J597" s="41"/>
      <c r="S597" s="1"/>
      <c r="W597" s="1"/>
      <c r="X597" s="1"/>
      <c r="Y597" s="1"/>
      <c r="Z597" s="7"/>
    </row>
    <row r="598" spans="1:26">
      <c r="A598" s="42"/>
      <c r="B598" s="42"/>
      <c r="C598" s="43"/>
      <c r="J598" s="41"/>
      <c r="S598" s="1"/>
      <c r="W598" s="1"/>
      <c r="X598" s="1"/>
      <c r="Y598" s="1"/>
      <c r="Z598" s="7"/>
    </row>
    <row r="599" spans="1:26">
      <c r="A599" s="42"/>
      <c r="B599" s="42"/>
      <c r="C599" s="43"/>
      <c r="J599" s="41"/>
      <c r="S599" s="1"/>
      <c r="W599" s="1"/>
      <c r="X599" s="1"/>
      <c r="Y599" s="1"/>
      <c r="Z599" s="7"/>
    </row>
    <row r="600" spans="1:26">
      <c r="A600" s="42"/>
      <c r="B600" s="42"/>
      <c r="C600" s="43"/>
      <c r="J600" s="41"/>
      <c r="S600" s="1"/>
      <c r="W600" s="1"/>
      <c r="X600" s="1"/>
      <c r="Y600" s="1"/>
      <c r="Z600" s="7"/>
    </row>
    <row r="601" spans="1:26">
      <c r="A601" s="42"/>
      <c r="B601" s="42"/>
      <c r="C601" s="43"/>
      <c r="J601" s="41"/>
      <c r="S601" s="1"/>
      <c r="W601" s="1"/>
      <c r="X601" s="1"/>
      <c r="Y601" s="1"/>
      <c r="Z601" s="7"/>
    </row>
    <row r="602" spans="1:26">
      <c r="A602" s="42"/>
      <c r="B602" s="42"/>
      <c r="C602" s="43"/>
      <c r="J602" s="41"/>
      <c r="S602" s="1"/>
      <c r="W602" s="1"/>
      <c r="X602" s="1"/>
      <c r="Y602" s="1"/>
      <c r="Z602" s="7"/>
    </row>
    <row r="603" spans="1:26">
      <c r="A603" s="42"/>
      <c r="B603" s="42"/>
      <c r="C603" s="43"/>
      <c r="J603" s="41"/>
      <c r="S603" s="1"/>
      <c r="W603" s="1"/>
      <c r="X603" s="1"/>
      <c r="Y603" s="1"/>
      <c r="Z603" s="7"/>
    </row>
    <row r="604" spans="1:26">
      <c r="A604" s="42"/>
      <c r="B604" s="42"/>
      <c r="C604" s="43"/>
      <c r="J604" s="41"/>
      <c r="S604" s="1"/>
      <c r="W604" s="1"/>
      <c r="X604" s="1"/>
      <c r="Y604" s="1"/>
      <c r="Z604" s="7"/>
    </row>
    <row r="605" spans="1:26">
      <c r="A605" s="42"/>
      <c r="B605" s="42"/>
      <c r="C605" s="43"/>
      <c r="J605" s="41"/>
      <c r="S605" s="1"/>
      <c r="W605" s="1"/>
      <c r="X605" s="1"/>
      <c r="Y605" s="1"/>
      <c r="Z605" s="7"/>
    </row>
    <row r="606" spans="1:26">
      <c r="A606" s="42"/>
      <c r="B606" s="42"/>
      <c r="C606" s="43"/>
      <c r="J606" s="41"/>
      <c r="S606" s="1"/>
      <c r="W606" s="1"/>
      <c r="X606" s="1"/>
      <c r="Y606" s="1"/>
      <c r="Z606" s="7"/>
    </row>
    <row r="607" spans="1:26">
      <c r="A607" s="42"/>
      <c r="B607" s="42"/>
      <c r="C607" s="43"/>
      <c r="J607" s="41"/>
      <c r="S607" s="1"/>
      <c r="W607" s="1"/>
      <c r="X607" s="1"/>
      <c r="Y607" s="1"/>
      <c r="Z607" s="7"/>
    </row>
    <row r="608" spans="1:26">
      <c r="A608" s="42"/>
      <c r="B608" s="42"/>
      <c r="C608" s="43"/>
      <c r="J608" s="41"/>
      <c r="S608" s="1"/>
      <c r="W608" s="1"/>
      <c r="X608" s="1"/>
      <c r="Y608" s="1"/>
      <c r="Z608" s="7"/>
    </row>
    <row r="609" spans="1:26">
      <c r="A609" s="42"/>
      <c r="B609" s="42"/>
      <c r="C609" s="43"/>
      <c r="J609" s="41"/>
      <c r="S609" s="1"/>
      <c r="W609" s="1"/>
      <c r="X609" s="1"/>
      <c r="Y609" s="1"/>
      <c r="Z609" s="7"/>
    </row>
    <row r="610" spans="1:26">
      <c r="A610" s="42"/>
      <c r="B610" s="42"/>
      <c r="C610" s="43"/>
      <c r="J610" s="41"/>
      <c r="S610" s="1"/>
      <c r="W610" s="1"/>
      <c r="X610" s="1"/>
      <c r="Y610" s="1"/>
      <c r="Z610" s="7"/>
    </row>
    <row r="611" spans="1:26">
      <c r="A611" s="42"/>
      <c r="B611" s="42"/>
      <c r="C611" s="43"/>
      <c r="J611" s="41"/>
      <c r="S611" s="1"/>
      <c r="W611" s="1"/>
      <c r="X611" s="1"/>
      <c r="Y611" s="1"/>
      <c r="Z611" s="7"/>
    </row>
    <row r="612" spans="1:26">
      <c r="A612" s="42"/>
      <c r="B612" s="42"/>
      <c r="C612" s="43"/>
      <c r="J612" s="41"/>
      <c r="S612" s="1"/>
      <c r="W612" s="1"/>
      <c r="X612" s="1"/>
      <c r="Y612" s="1"/>
      <c r="Z612" s="7"/>
    </row>
    <row r="613" spans="1:26">
      <c r="A613" s="42"/>
      <c r="B613" s="42"/>
      <c r="C613" s="43"/>
      <c r="J613" s="41"/>
      <c r="S613" s="1"/>
      <c r="W613" s="1"/>
      <c r="X613" s="1"/>
      <c r="Y613" s="1"/>
      <c r="Z613" s="7"/>
    </row>
    <row r="614" spans="1:26">
      <c r="A614" s="42"/>
      <c r="B614" s="42"/>
      <c r="C614" s="43"/>
      <c r="J614" s="41"/>
      <c r="S614" s="1"/>
      <c r="W614" s="1"/>
      <c r="X614" s="1"/>
      <c r="Y614" s="1"/>
      <c r="Z614" s="7"/>
    </row>
    <row r="615" spans="1:26">
      <c r="A615" s="42"/>
      <c r="B615" s="42"/>
      <c r="C615" s="43"/>
      <c r="J615" s="41"/>
      <c r="S615" s="1"/>
      <c r="W615" s="1"/>
      <c r="X615" s="1"/>
      <c r="Y615" s="1"/>
      <c r="Z615" s="7"/>
    </row>
    <row r="616" spans="1:26">
      <c r="A616" s="42"/>
      <c r="B616" s="42"/>
      <c r="C616" s="43"/>
      <c r="J616" s="41"/>
      <c r="S616" s="1"/>
      <c r="W616" s="1"/>
      <c r="X616" s="1"/>
      <c r="Y616" s="1"/>
      <c r="Z616" s="7"/>
    </row>
    <row r="617" spans="1:26">
      <c r="A617" s="42"/>
      <c r="B617" s="42"/>
      <c r="C617" s="43"/>
      <c r="J617" s="41"/>
      <c r="S617" s="1"/>
      <c r="W617" s="1"/>
      <c r="X617" s="1"/>
      <c r="Y617" s="1"/>
      <c r="Z617" s="7"/>
    </row>
    <row r="618" spans="1:26">
      <c r="A618" s="42"/>
      <c r="B618" s="42"/>
      <c r="C618" s="43"/>
      <c r="H618" s="70"/>
      <c r="I618" s="70"/>
      <c r="J618" s="41"/>
      <c r="S618" s="1"/>
      <c r="W618" s="1"/>
      <c r="X618" s="1"/>
      <c r="Y618" s="1"/>
      <c r="Z618" s="7"/>
    </row>
    <row r="619" spans="1:26">
      <c r="A619" s="42"/>
      <c r="B619" s="42"/>
      <c r="C619" s="43"/>
      <c r="J619" s="41"/>
      <c r="S619" s="1"/>
      <c r="W619" s="1"/>
      <c r="X619" s="1"/>
      <c r="Y619" s="1"/>
      <c r="Z619" s="7"/>
    </row>
    <row r="620" spans="1:26">
      <c r="A620" s="42"/>
      <c r="B620" s="42"/>
      <c r="C620" s="43"/>
      <c r="J620" s="41"/>
      <c r="S620" s="1"/>
      <c r="W620" s="1"/>
      <c r="X620" s="1"/>
      <c r="Y620" s="1"/>
      <c r="Z620" s="7"/>
    </row>
    <row r="621" spans="1:26">
      <c r="A621" s="42"/>
      <c r="B621" s="42"/>
      <c r="C621" s="43"/>
      <c r="J621" s="41"/>
      <c r="S621" s="1"/>
      <c r="W621" s="1"/>
      <c r="X621" s="1"/>
      <c r="Y621" s="1"/>
      <c r="Z621" s="7"/>
    </row>
    <row r="622" spans="1:26">
      <c r="A622" s="42"/>
      <c r="B622" s="42"/>
      <c r="C622" s="43"/>
      <c r="J622" s="41"/>
      <c r="S622" s="1"/>
      <c r="W622" s="1"/>
      <c r="X622" s="1"/>
      <c r="Y622" s="1"/>
      <c r="Z622" s="7"/>
    </row>
    <row r="623" spans="1:26">
      <c r="A623" s="42"/>
      <c r="B623" s="42"/>
      <c r="C623" s="43"/>
      <c r="J623" s="41"/>
      <c r="S623" s="1"/>
      <c r="W623" s="1"/>
      <c r="X623" s="1"/>
      <c r="Y623" s="1"/>
      <c r="Z623" s="7"/>
    </row>
    <row r="624" spans="1:26">
      <c r="A624" s="42"/>
      <c r="B624" s="42"/>
      <c r="C624" s="43"/>
      <c r="J624" s="41"/>
      <c r="S624" s="1"/>
      <c r="W624" s="1"/>
      <c r="X624" s="1"/>
      <c r="Y624" s="1"/>
      <c r="Z624" s="7"/>
    </row>
    <row r="625" spans="1:26">
      <c r="A625" s="42"/>
      <c r="B625" s="42"/>
      <c r="C625" s="43"/>
      <c r="J625" s="41"/>
      <c r="S625" s="1"/>
      <c r="W625" s="1"/>
      <c r="X625" s="1"/>
      <c r="Y625" s="1"/>
      <c r="Z625" s="7"/>
    </row>
    <row r="626" spans="1:26">
      <c r="A626" s="42"/>
      <c r="B626" s="42"/>
      <c r="C626" s="43"/>
      <c r="J626" s="41"/>
      <c r="S626" s="1"/>
      <c r="W626" s="1"/>
      <c r="X626" s="1"/>
      <c r="Y626" s="1"/>
      <c r="Z626" s="7"/>
    </row>
    <row r="627" spans="1:26">
      <c r="A627" s="42"/>
      <c r="B627" s="42"/>
      <c r="C627" s="43"/>
      <c r="J627" s="41"/>
      <c r="S627" s="1"/>
      <c r="W627" s="1"/>
      <c r="X627" s="1"/>
      <c r="Y627" s="1"/>
      <c r="Z627" s="7"/>
    </row>
    <row r="628" spans="1:26">
      <c r="A628" s="42"/>
      <c r="B628" s="42"/>
      <c r="C628" s="43"/>
      <c r="J628" s="41"/>
      <c r="S628" s="1"/>
      <c r="W628" s="1"/>
      <c r="X628" s="1"/>
      <c r="Y628" s="1"/>
      <c r="Z628" s="7"/>
    </row>
    <row r="629" spans="1:26">
      <c r="A629" s="42"/>
      <c r="B629" s="42"/>
      <c r="C629" s="43"/>
      <c r="J629" s="41"/>
      <c r="S629" s="1"/>
      <c r="W629" s="1"/>
      <c r="X629" s="1"/>
      <c r="Y629" s="1"/>
      <c r="Z629" s="7"/>
    </row>
    <row r="630" spans="1:26">
      <c r="A630" s="42"/>
      <c r="B630" s="42"/>
      <c r="C630" s="43"/>
      <c r="J630" s="41"/>
      <c r="S630" s="1"/>
      <c r="W630" s="1"/>
      <c r="X630" s="1"/>
      <c r="Y630" s="1"/>
      <c r="Z630" s="7"/>
    </row>
    <row r="631" spans="1:26">
      <c r="A631" s="42"/>
      <c r="B631" s="42"/>
      <c r="C631" s="43"/>
      <c r="J631" s="41"/>
      <c r="S631" s="1"/>
      <c r="W631" s="1"/>
      <c r="X631" s="1"/>
      <c r="Y631" s="1"/>
      <c r="Z631" s="7"/>
    </row>
    <row r="632" spans="1:26">
      <c r="A632" s="42"/>
      <c r="B632" s="42"/>
      <c r="C632" s="43"/>
      <c r="J632" s="41"/>
      <c r="S632" s="1"/>
      <c r="W632" s="1"/>
      <c r="X632" s="1"/>
      <c r="Y632" s="1"/>
      <c r="Z632" s="7"/>
    </row>
    <row r="633" spans="1:26">
      <c r="A633" s="42"/>
      <c r="B633" s="42"/>
      <c r="C633" s="43"/>
      <c r="J633" s="41"/>
      <c r="S633" s="1"/>
      <c r="W633" s="1"/>
      <c r="X633" s="1"/>
      <c r="Y633" s="1"/>
      <c r="Z633" s="7"/>
    </row>
    <row r="634" spans="1:26">
      <c r="A634" s="42"/>
      <c r="B634" s="42"/>
      <c r="C634" s="43"/>
      <c r="J634" s="41"/>
      <c r="S634" s="1"/>
      <c r="W634" s="1"/>
      <c r="X634" s="1"/>
      <c r="Y634" s="1"/>
      <c r="Z634" s="7"/>
    </row>
    <row r="635" spans="1:26" s="69" customFormat="1">
      <c r="A635" s="42"/>
      <c r="B635" s="42"/>
      <c r="C635" s="43"/>
      <c r="H635" s="41"/>
      <c r="I635" s="41"/>
      <c r="J635" s="41"/>
      <c r="K635" s="44"/>
      <c r="L635" s="36"/>
      <c r="M635" s="40"/>
      <c r="N635" s="40"/>
      <c r="O635" s="25"/>
      <c r="P635" s="25"/>
      <c r="Q635" s="1"/>
      <c r="R635" s="18"/>
      <c r="S635" s="1"/>
      <c r="T635" s="7"/>
      <c r="U635" s="1"/>
      <c r="V635" s="7"/>
      <c r="W635" s="1"/>
      <c r="X635" s="1"/>
      <c r="Y635" s="1"/>
      <c r="Z635" s="7"/>
    </row>
    <row r="636" spans="1:26">
      <c r="A636" s="42"/>
      <c r="B636" s="42"/>
      <c r="C636" s="43"/>
      <c r="J636" s="41"/>
      <c r="S636" s="1"/>
      <c r="W636" s="1"/>
      <c r="X636" s="1"/>
      <c r="Y636" s="1"/>
      <c r="Z636" s="7"/>
    </row>
    <row r="637" spans="1:26">
      <c r="A637" s="42"/>
      <c r="B637" s="42"/>
      <c r="C637" s="43"/>
      <c r="J637" s="41"/>
      <c r="S637" s="1"/>
      <c r="W637" s="1"/>
      <c r="X637" s="1"/>
      <c r="Y637" s="1"/>
      <c r="Z637" s="7"/>
    </row>
    <row r="638" spans="1:26">
      <c r="A638" s="42"/>
      <c r="B638" s="42"/>
      <c r="C638" s="43"/>
      <c r="J638" s="41"/>
      <c r="S638" s="1"/>
      <c r="W638" s="1"/>
      <c r="X638" s="1"/>
      <c r="Y638" s="1"/>
      <c r="Z638" s="7"/>
    </row>
    <row r="639" spans="1:26">
      <c r="A639" s="42"/>
      <c r="B639" s="42"/>
      <c r="C639" s="43"/>
      <c r="J639" s="41"/>
      <c r="S639" s="1"/>
      <c r="W639" s="1"/>
      <c r="X639" s="1"/>
      <c r="Y639" s="1"/>
      <c r="Z639" s="7"/>
    </row>
    <row r="640" spans="1:26">
      <c r="A640" s="42"/>
      <c r="B640" s="42"/>
      <c r="C640" s="43"/>
      <c r="J640" s="41"/>
      <c r="S640" s="1"/>
      <c r="W640" s="1"/>
      <c r="X640" s="1"/>
      <c r="Y640" s="1"/>
      <c r="Z640" s="7"/>
    </row>
    <row r="641" spans="1:26">
      <c r="A641" s="42"/>
      <c r="B641" s="42"/>
      <c r="C641" s="43"/>
      <c r="J641" s="41"/>
      <c r="S641" s="1"/>
      <c r="W641" s="1"/>
      <c r="X641" s="1"/>
      <c r="Y641" s="1"/>
      <c r="Z641" s="7"/>
    </row>
    <row r="642" spans="1:26">
      <c r="A642" s="42"/>
      <c r="B642" s="42"/>
      <c r="C642" s="43"/>
      <c r="J642" s="41"/>
      <c r="S642" s="1"/>
      <c r="W642" s="1"/>
      <c r="X642" s="1"/>
      <c r="Y642" s="1"/>
      <c r="Z642" s="7"/>
    </row>
    <row r="643" spans="1:26">
      <c r="A643" s="42"/>
      <c r="B643" s="42"/>
      <c r="C643" s="43"/>
      <c r="J643" s="41"/>
      <c r="S643" s="1"/>
      <c r="W643" s="1"/>
      <c r="X643" s="1"/>
      <c r="Y643" s="1"/>
      <c r="Z643" s="7"/>
    </row>
    <row r="644" spans="1:26">
      <c r="A644" s="42"/>
      <c r="B644" s="42"/>
      <c r="C644" s="43"/>
      <c r="J644" s="41"/>
      <c r="S644" s="1"/>
      <c r="W644" s="1"/>
      <c r="X644" s="1"/>
      <c r="Y644" s="1"/>
      <c r="Z644" s="7"/>
    </row>
    <row r="645" spans="1:26">
      <c r="A645" s="42"/>
      <c r="B645" s="42"/>
      <c r="C645" s="43"/>
      <c r="J645" s="41"/>
      <c r="S645" s="1"/>
      <c r="W645" s="1"/>
      <c r="X645" s="1"/>
      <c r="Y645" s="1"/>
      <c r="Z645" s="7"/>
    </row>
    <row r="646" spans="1:26">
      <c r="A646" s="42"/>
      <c r="B646" s="42"/>
      <c r="C646" s="43"/>
      <c r="J646" s="41"/>
      <c r="S646" s="1"/>
      <c r="W646" s="1"/>
      <c r="X646" s="1"/>
      <c r="Y646" s="1"/>
      <c r="Z646" s="7"/>
    </row>
    <row r="647" spans="1:26">
      <c r="A647" s="42"/>
      <c r="B647" s="42"/>
      <c r="C647" s="43"/>
      <c r="J647" s="41"/>
      <c r="S647" s="1"/>
      <c r="W647" s="1"/>
      <c r="X647" s="1"/>
      <c r="Y647" s="1"/>
      <c r="Z647" s="7"/>
    </row>
    <row r="648" spans="1:26">
      <c r="A648" s="42"/>
      <c r="B648" s="42"/>
      <c r="C648" s="43"/>
      <c r="J648" s="41"/>
      <c r="S648" s="1"/>
      <c r="W648" s="1"/>
      <c r="X648" s="1"/>
      <c r="Y648" s="1"/>
      <c r="Z648" s="7"/>
    </row>
    <row r="649" spans="1:26">
      <c r="A649" s="42"/>
      <c r="B649" s="42"/>
      <c r="C649" s="43"/>
      <c r="J649" s="41"/>
      <c r="S649" s="1"/>
      <c r="W649" s="1"/>
      <c r="X649" s="1"/>
      <c r="Y649" s="1"/>
      <c r="Z649" s="7"/>
    </row>
    <row r="650" spans="1:26">
      <c r="A650" s="42"/>
      <c r="B650" s="42"/>
      <c r="C650" s="43"/>
      <c r="J650" s="41"/>
      <c r="S650" s="1"/>
      <c r="W650" s="1"/>
      <c r="X650" s="1"/>
      <c r="Y650" s="1"/>
      <c r="Z650" s="7"/>
    </row>
    <row r="651" spans="1:26">
      <c r="A651" s="42"/>
      <c r="B651" s="42"/>
      <c r="C651" s="43"/>
      <c r="J651" s="41"/>
      <c r="S651" s="1"/>
      <c r="W651" s="1"/>
      <c r="X651" s="1"/>
      <c r="Y651" s="1"/>
      <c r="Z651" s="7"/>
    </row>
    <row r="652" spans="1:26">
      <c r="A652" s="42"/>
      <c r="B652" s="42"/>
      <c r="C652" s="43"/>
      <c r="J652" s="41"/>
      <c r="S652" s="1"/>
      <c r="W652" s="1"/>
      <c r="X652" s="1"/>
      <c r="Y652" s="1"/>
      <c r="Z652" s="7"/>
    </row>
    <row r="653" spans="1:26">
      <c r="A653" s="42"/>
      <c r="B653" s="42"/>
      <c r="C653" s="43"/>
      <c r="J653" s="41"/>
      <c r="S653" s="1"/>
      <c r="W653" s="1"/>
      <c r="X653" s="1"/>
      <c r="Y653" s="1"/>
      <c r="Z653" s="7"/>
    </row>
    <row r="654" spans="1:26">
      <c r="A654" s="42"/>
      <c r="B654" s="42"/>
      <c r="C654" s="43"/>
      <c r="J654" s="41"/>
      <c r="S654" s="1"/>
      <c r="W654" s="1"/>
      <c r="X654" s="1"/>
      <c r="Y654" s="1"/>
      <c r="Z654" s="7"/>
    </row>
    <row r="655" spans="1:26">
      <c r="A655" s="42"/>
      <c r="B655" s="42"/>
      <c r="C655" s="43"/>
      <c r="J655" s="41"/>
      <c r="S655" s="1"/>
      <c r="W655" s="1"/>
      <c r="X655" s="1"/>
      <c r="Y655" s="1"/>
      <c r="Z655" s="7"/>
    </row>
    <row r="656" spans="1:26">
      <c r="A656" s="42"/>
      <c r="B656" s="42"/>
      <c r="C656" s="43"/>
      <c r="J656" s="41"/>
      <c r="S656" s="1"/>
      <c r="W656" s="1"/>
      <c r="X656" s="1"/>
      <c r="Y656" s="1"/>
      <c r="Z656" s="7"/>
    </row>
    <row r="657" spans="1:26">
      <c r="A657" s="42"/>
      <c r="B657" s="42"/>
      <c r="C657" s="43"/>
      <c r="J657" s="41"/>
      <c r="S657" s="1"/>
      <c r="W657" s="1"/>
      <c r="X657" s="1"/>
      <c r="Y657" s="1"/>
      <c r="Z657" s="7"/>
    </row>
    <row r="658" spans="1:26">
      <c r="A658" s="42"/>
      <c r="B658" s="42"/>
      <c r="C658" s="43"/>
      <c r="J658" s="41"/>
      <c r="S658" s="1"/>
      <c r="W658" s="1"/>
      <c r="X658" s="1"/>
      <c r="Y658" s="1"/>
      <c r="Z658" s="7"/>
    </row>
    <row r="659" spans="1:26">
      <c r="A659" s="42"/>
      <c r="B659" s="42"/>
      <c r="C659" s="43"/>
      <c r="J659" s="41"/>
      <c r="S659" s="1"/>
      <c r="W659" s="1"/>
      <c r="X659" s="1"/>
      <c r="Y659" s="1"/>
      <c r="Z659" s="7"/>
    </row>
    <row r="660" spans="1:26">
      <c r="A660" s="42"/>
      <c r="B660" s="42"/>
      <c r="C660" s="43"/>
      <c r="J660" s="41"/>
      <c r="S660" s="1"/>
      <c r="W660" s="1"/>
      <c r="X660" s="1"/>
      <c r="Y660" s="1"/>
      <c r="Z660" s="7"/>
    </row>
    <row r="661" spans="1:26">
      <c r="A661" s="42"/>
      <c r="B661" s="42"/>
      <c r="C661" s="43"/>
      <c r="J661" s="41"/>
      <c r="S661" s="1"/>
      <c r="W661" s="1"/>
      <c r="X661" s="1"/>
      <c r="Y661" s="1"/>
      <c r="Z661" s="7"/>
    </row>
    <row r="662" spans="1:26">
      <c r="A662" s="42"/>
      <c r="B662" s="42"/>
      <c r="C662" s="43"/>
      <c r="J662" s="41"/>
      <c r="S662" s="1"/>
      <c r="W662" s="1"/>
      <c r="X662" s="1"/>
      <c r="Y662" s="1"/>
      <c r="Z662" s="7"/>
    </row>
    <row r="663" spans="1:26">
      <c r="A663" s="42"/>
      <c r="B663" s="42"/>
      <c r="C663" s="43"/>
      <c r="J663" s="41"/>
      <c r="S663" s="1"/>
      <c r="W663" s="1"/>
      <c r="X663" s="1"/>
      <c r="Y663" s="1"/>
      <c r="Z663" s="7"/>
    </row>
    <row r="664" spans="1:26">
      <c r="A664" s="42"/>
      <c r="B664" s="42"/>
      <c r="C664" s="43"/>
      <c r="J664" s="41"/>
      <c r="S664" s="1"/>
      <c r="W664" s="1"/>
      <c r="X664" s="1"/>
      <c r="Y664" s="1"/>
      <c r="Z664" s="7"/>
    </row>
    <row r="665" spans="1:26">
      <c r="A665" s="42"/>
      <c r="B665" s="42"/>
      <c r="C665" s="43"/>
      <c r="J665" s="41"/>
      <c r="S665" s="1"/>
      <c r="W665" s="1"/>
      <c r="X665" s="1"/>
      <c r="Y665" s="1"/>
      <c r="Z665" s="7"/>
    </row>
    <row r="666" spans="1:26">
      <c r="A666" s="42"/>
      <c r="B666" s="42"/>
      <c r="C666" s="43"/>
      <c r="J666" s="41"/>
      <c r="S666" s="1"/>
      <c r="W666" s="1"/>
      <c r="X666" s="1"/>
      <c r="Y666" s="1"/>
      <c r="Z666" s="7"/>
    </row>
    <row r="667" spans="1:26">
      <c r="A667" s="42"/>
      <c r="B667" s="42"/>
      <c r="C667" s="43"/>
      <c r="J667" s="41"/>
      <c r="S667" s="1"/>
      <c r="W667" s="1"/>
      <c r="X667" s="1"/>
      <c r="Y667" s="1"/>
      <c r="Z667" s="7"/>
    </row>
    <row r="668" spans="1:26">
      <c r="A668" s="42"/>
      <c r="B668" s="42"/>
      <c r="C668" s="43"/>
      <c r="J668" s="41"/>
      <c r="S668" s="1"/>
      <c r="W668" s="1"/>
      <c r="X668" s="1"/>
      <c r="Y668" s="1"/>
      <c r="Z668" s="7"/>
    </row>
    <row r="669" spans="1:26">
      <c r="A669" s="42"/>
      <c r="B669" s="42"/>
      <c r="C669" s="43"/>
      <c r="J669" s="41"/>
      <c r="S669" s="1"/>
      <c r="W669" s="1"/>
      <c r="X669" s="1"/>
      <c r="Y669" s="1"/>
      <c r="Z669" s="7"/>
    </row>
    <row r="670" spans="1:26">
      <c r="A670" s="42"/>
      <c r="B670" s="42"/>
      <c r="C670" s="43"/>
      <c r="J670" s="41"/>
      <c r="S670" s="1"/>
      <c r="W670" s="1"/>
      <c r="X670" s="1"/>
      <c r="Y670" s="1"/>
      <c r="Z670" s="7"/>
    </row>
    <row r="671" spans="1:26">
      <c r="A671" s="42"/>
      <c r="B671" s="42"/>
      <c r="C671" s="43"/>
      <c r="J671" s="41"/>
      <c r="S671" s="1"/>
      <c r="W671" s="1"/>
      <c r="X671" s="1"/>
      <c r="Y671" s="1"/>
      <c r="Z671" s="7"/>
    </row>
    <row r="672" spans="1:26">
      <c r="A672" s="42"/>
      <c r="B672" s="42"/>
      <c r="C672" s="43"/>
      <c r="J672" s="41"/>
      <c r="S672" s="1"/>
      <c r="W672" s="1"/>
      <c r="X672" s="1"/>
      <c r="Y672" s="1"/>
      <c r="Z672" s="7"/>
    </row>
    <row r="673" spans="1:26">
      <c r="A673" s="42"/>
      <c r="B673" s="42"/>
      <c r="C673" s="43"/>
      <c r="J673" s="41"/>
      <c r="S673" s="1"/>
      <c r="W673" s="1"/>
      <c r="X673" s="1"/>
      <c r="Y673" s="1"/>
      <c r="Z673" s="7"/>
    </row>
    <row r="674" spans="1:26">
      <c r="A674" s="42"/>
      <c r="B674" s="42"/>
      <c r="C674" s="43"/>
      <c r="J674" s="41"/>
      <c r="S674" s="1"/>
      <c r="W674" s="1"/>
      <c r="X674" s="1"/>
      <c r="Y674" s="1"/>
      <c r="Z674" s="7"/>
    </row>
    <row r="675" spans="1:26">
      <c r="A675" s="42"/>
      <c r="B675" s="42"/>
      <c r="C675" s="43"/>
      <c r="J675" s="41"/>
      <c r="S675" s="1"/>
      <c r="W675" s="1"/>
      <c r="X675" s="1"/>
      <c r="Y675" s="1"/>
      <c r="Z675" s="7"/>
    </row>
    <row r="676" spans="1:26">
      <c r="A676" s="42"/>
      <c r="B676" s="42"/>
      <c r="C676" s="43"/>
      <c r="J676" s="41"/>
      <c r="S676" s="1"/>
      <c r="W676" s="1"/>
      <c r="X676" s="1"/>
      <c r="Y676" s="1"/>
      <c r="Z676" s="7"/>
    </row>
    <row r="677" spans="1:26">
      <c r="A677" s="42"/>
      <c r="B677" s="42"/>
      <c r="C677" s="43"/>
      <c r="J677" s="41"/>
      <c r="S677" s="1"/>
      <c r="W677" s="1"/>
      <c r="X677" s="1"/>
      <c r="Y677" s="1"/>
      <c r="Z677" s="7"/>
    </row>
    <row r="678" spans="1:26">
      <c r="A678" s="42"/>
      <c r="B678" s="42"/>
      <c r="C678" s="43"/>
      <c r="J678" s="41"/>
      <c r="S678" s="1"/>
      <c r="W678" s="1"/>
      <c r="X678" s="1"/>
      <c r="Y678" s="1"/>
      <c r="Z678" s="7"/>
    </row>
    <row r="679" spans="1:26">
      <c r="A679" s="42"/>
      <c r="B679" s="42"/>
      <c r="C679" s="43"/>
      <c r="J679" s="41"/>
      <c r="S679" s="1"/>
      <c r="W679" s="1"/>
      <c r="X679" s="1"/>
      <c r="Y679" s="1"/>
      <c r="Z679" s="7"/>
    </row>
    <row r="680" spans="1:26">
      <c r="A680" s="42"/>
      <c r="B680" s="42"/>
      <c r="C680" s="43"/>
      <c r="J680" s="41"/>
      <c r="S680" s="1"/>
      <c r="W680" s="1"/>
      <c r="X680" s="1"/>
      <c r="Y680" s="1"/>
      <c r="Z680" s="7"/>
    </row>
    <row r="681" spans="1:26">
      <c r="A681" s="42"/>
      <c r="B681" s="42"/>
      <c r="C681" s="43"/>
      <c r="J681" s="41"/>
      <c r="S681" s="1"/>
      <c r="W681" s="1"/>
      <c r="X681" s="1"/>
      <c r="Y681" s="1"/>
      <c r="Z681" s="7"/>
    </row>
    <row r="682" spans="1:26">
      <c r="A682" s="42"/>
      <c r="B682" s="42"/>
      <c r="C682" s="43"/>
      <c r="J682" s="41"/>
      <c r="S682" s="1"/>
      <c r="W682" s="1"/>
      <c r="X682" s="1"/>
      <c r="Y682" s="1"/>
      <c r="Z682" s="7"/>
    </row>
    <row r="683" spans="1:26">
      <c r="A683" s="42"/>
      <c r="B683" s="42"/>
      <c r="C683" s="43"/>
      <c r="J683" s="41"/>
      <c r="S683" s="1"/>
      <c r="W683" s="1"/>
      <c r="X683" s="1"/>
      <c r="Y683" s="1"/>
      <c r="Z683" s="7"/>
    </row>
    <row r="684" spans="1:26">
      <c r="A684" s="42"/>
      <c r="B684" s="42"/>
      <c r="C684" s="43"/>
      <c r="J684" s="41"/>
      <c r="S684" s="1"/>
      <c r="W684" s="1"/>
      <c r="X684" s="1"/>
      <c r="Y684" s="1"/>
      <c r="Z684" s="7"/>
    </row>
    <row r="685" spans="1:26">
      <c r="A685" s="42"/>
      <c r="B685" s="42"/>
      <c r="C685" s="43"/>
      <c r="J685" s="41"/>
      <c r="S685" s="1"/>
      <c r="W685" s="1"/>
      <c r="X685" s="1"/>
      <c r="Y685" s="1"/>
      <c r="Z685" s="7"/>
    </row>
    <row r="686" spans="1:26">
      <c r="A686" s="42"/>
      <c r="B686" s="42"/>
      <c r="C686" s="43"/>
      <c r="J686" s="41"/>
      <c r="S686" s="1"/>
      <c r="W686" s="1"/>
      <c r="X686" s="1"/>
      <c r="Y686" s="1"/>
      <c r="Z686" s="7"/>
    </row>
    <row r="687" spans="1:26">
      <c r="A687" s="42"/>
      <c r="B687" s="42"/>
      <c r="C687" s="43"/>
      <c r="J687" s="41"/>
      <c r="S687" s="1"/>
      <c r="W687" s="1"/>
      <c r="X687" s="1"/>
      <c r="Y687" s="1"/>
      <c r="Z687" s="7"/>
    </row>
    <row r="688" spans="1:26">
      <c r="A688" s="42"/>
      <c r="B688" s="42"/>
      <c r="C688" s="43"/>
      <c r="J688" s="41"/>
      <c r="S688" s="1"/>
      <c r="W688" s="1"/>
      <c r="X688" s="1"/>
      <c r="Y688" s="1"/>
      <c r="Z688" s="7"/>
    </row>
    <row r="689" spans="1:26">
      <c r="A689" s="42"/>
      <c r="B689" s="42"/>
      <c r="C689" s="43"/>
      <c r="J689" s="41"/>
      <c r="S689" s="1"/>
      <c r="W689" s="1"/>
      <c r="X689" s="1"/>
      <c r="Y689" s="1"/>
      <c r="Z689" s="7"/>
    </row>
    <row r="690" spans="1:26">
      <c r="A690" s="42"/>
      <c r="B690" s="42"/>
      <c r="C690" s="43"/>
      <c r="J690" s="41"/>
      <c r="S690" s="1"/>
      <c r="W690" s="1"/>
      <c r="X690" s="1"/>
      <c r="Y690" s="1"/>
      <c r="Z690" s="7"/>
    </row>
    <row r="691" spans="1:26">
      <c r="A691" s="42"/>
      <c r="B691" s="42"/>
      <c r="C691" s="43"/>
      <c r="J691" s="41"/>
      <c r="S691" s="1"/>
      <c r="W691" s="1"/>
      <c r="X691" s="1"/>
      <c r="Y691" s="1"/>
      <c r="Z691" s="7"/>
    </row>
    <row r="692" spans="1:26">
      <c r="A692" s="42"/>
      <c r="B692" s="42"/>
      <c r="C692" s="43"/>
      <c r="J692" s="41"/>
      <c r="S692" s="1"/>
      <c r="W692" s="1"/>
      <c r="X692" s="1"/>
      <c r="Y692" s="1"/>
      <c r="Z692" s="7"/>
    </row>
    <row r="693" spans="1:26">
      <c r="A693" s="42"/>
      <c r="B693" s="42"/>
      <c r="C693" s="43"/>
      <c r="J693" s="41"/>
      <c r="S693" s="1"/>
      <c r="W693" s="1"/>
      <c r="X693" s="1"/>
      <c r="Y693" s="1"/>
      <c r="Z693" s="7"/>
    </row>
    <row r="694" spans="1:26">
      <c r="A694" s="42"/>
      <c r="B694" s="42"/>
      <c r="C694" s="43"/>
      <c r="J694" s="41"/>
      <c r="S694" s="1"/>
      <c r="W694" s="1"/>
      <c r="X694" s="1"/>
      <c r="Y694" s="1"/>
      <c r="Z694" s="7"/>
    </row>
    <row r="695" spans="1:26">
      <c r="A695" s="42"/>
      <c r="B695" s="42"/>
      <c r="C695" s="43"/>
      <c r="J695" s="41"/>
      <c r="S695" s="1"/>
      <c r="W695" s="1"/>
      <c r="X695" s="1"/>
      <c r="Y695" s="1"/>
      <c r="Z695" s="7"/>
    </row>
    <row r="696" spans="1:26">
      <c r="A696" s="42"/>
      <c r="B696" s="42"/>
      <c r="C696" s="43"/>
      <c r="J696" s="41"/>
      <c r="S696" s="1"/>
      <c r="W696" s="1"/>
      <c r="X696" s="1"/>
      <c r="Y696" s="1"/>
      <c r="Z696" s="7"/>
    </row>
    <row r="697" spans="1:26">
      <c r="A697" s="42"/>
      <c r="B697" s="42"/>
      <c r="C697" s="43"/>
      <c r="J697" s="41"/>
      <c r="S697" s="1"/>
      <c r="W697" s="1"/>
      <c r="X697" s="1"/>
      <c r="Y697" s="1"/>
      <c r="Z697" s="7"/>
    </row>
    <row r="698" spans="1:26">
      <c r="A698" s="42"/>
      <c r="B698" s="42"/>
      <c r="C698" s="43"/>
      <c r="J698" s="41"/>
      <c r="S698" s="1"/>
      <c r="W698" s="1"/>
      <c r="X698" s="1"/>
      <c r="Y698" s="1"/>
      <c r="Z698" s="7"/>
    </row>
    <row r="699" spans="1:26">
      <c r="A699" s="42"/>
      <c r="B699" s="42"/>
      <c r="C699" s="43"/>
      <c r="J699" s="41"/>
      <c r="S699" s="1"/>
      <c r="W699" s="1"/>
      <c r="X699" s="1"/>
      <c r="Y699" s="1"/>
      <c r="Z699" s="7"/>
    </row>
    <row r="700" spans="1:26">
      <c r="A700" s="42"/>
      <c r="B700" s="42"/>
      <c r="C700" s="43"/>
      <c r="J700" s="41"/>
      <c r="S700" s="1"/>
      <c r="W700" s="1"/>
      <c r="X700" s="1"/>
      <c r="Y700" s="1"/>
      <c r="Z700" s="7"/>
    </row>
    <row r="701" spans="1:26">
      <c r="A701" s="42"/>
      <c r="B701" s="42"/>
      <c r="C701" s="43"/>
      <c r="J701" s="41"/>
      <c r="S701" s="1"/>
      <c r="W701" s="1"/>
      <c r="X701" s="1"/>
      <c r="Y701" s="1"/>
      <c r="Z701" s="7"/>
    </row>
    <row r="702" spans="1:26">
      <c r="A702" s="42"/>
      <c r="B702" s="42"/>
      <c r="C702" s="43"/>
      <c r="J702" s="41"/>
      <c r="S702" s="1"/>
      <c r="W702" s="1"/>
      <c r="X702" s="1"/>
      <c r="Y702" s="1"/>
      <c r="Z702" s="7"/>
    </row>
    <row r="703" spans="1:26">
      <c r="A703" s="42"/>
      <c r="B703" s="42"/>
      <c r="C703" s="43"/>
      <c r="J703" s="41"/>
      <c r="S703" s="1"/>
      <c r="W703" s="1"/>
      <c r="X703" s="1"/>
      <c r="Y703" s="1"/>
      <c r="Z703" s="7"/>
    </row>
    <row r="704" spans="1:26">
      <c r="A704" s="42"/>
      <c r="B704" s="42"/>
      <c r="C704" s="43"/>
      <c r="J704" s="41"/>
      <c r="S704" s="1"/>
      <c r="W704" s="1"/>
      <c r="X704" s="1"/>
      <c r="Y704" s="1"/>
      <c r="Z704" s="7"/>
    </row>
    <row r="705" spans="1:26">
      <c r="A705" s="42"/>
      <c r="B705" s="42"/>
      <c r="C705" s="43"/>
      <c r="J705" s="41"/>
      <c r="S705" s="1"/>
      <c r="W705" s="1"/>
      <c r="X705" s="1"/>
      <c r="Y705" s="1"/>
      <c r="Z705" s="7"/>
    </row>
    <row r="706" spans="1:26">
      <c r="A706" s="42"/>
      <c r="B706" s="42"/>
      <c r="C706" s="43"/>
      <c r="J706" s="41"/>
      <c r="S706" s="1"/>
      <c r="W706" s="1"/>
      <c r="X706" s="1"/>
      <c r="Y706" s="1"/>
      <c r="Z706" s="7"/>
    </row>
    <row r="707" spans="1:26">
      <c r="A707" s="42"/>
      <c r="B707" s="42"/>
      <c r="C707" s="43"/>
      <c r="J707" s="41"/>
      <c r="S707" s="1"/>
      <c r="W707" s="1"/>
      <c r="X707" s="1"/>
      <c r="Y707" s="1"/>
      <c r="Z707" s="7"/>
    </row>
    <row r="708" spans="1:26">
      <c r="A708" s="42"/>
      <c r="B708" s="42"/>
      <c r="C708" s="43"/>
      <c r="J708" s="41"/>
      <c r="S708" s="1"/>
      <c r="W708" s="1"/>
      <c r="X708" s="1"/>
      <c r="Y708" s="1"/>
      <c r="Z708" s="7"/>
    </row>
    <row r="709" spans="1:26">
      <c r="A709" s="42"/>
      <c r="B709" s="42"/>
      <c r="C709" s="43"/>
      <c r="J709" s="41"/>
      <c r="S709" s="1"/>
      <c r="W709" s="1"/>
      <c r="X709" s="1"/>
      <c r="Y709" s="1"/>
      <c r="Z709" s="7"/>
    </row>
    <row r="710" spans="1:26">
      <c r="A710" s="42"/>
      <c r="B710" s="42"/>
      <c r="C710" s="43"/>
      <c r="J710" s="41"/>
      <c r="S710" s="1"/>
      <c r="W710" s="1"/>
      <c r="X710" s="1"/>
      <c r="Y710" s="1"/>
      <c r="Z710" s="7"/>
    </row>
    <row r="711" spans="1:26">
      <c r="A711" s="42"/>
      <c r="B711" s="42"/>
      <c r="C711" s="43"/>
      <c r="J711" s="41"/>
      <c r="S711" s="1"/>
      <c r="W711" s="1"/>
      <c r="X711" s="1"/>
      <c r="Y711" s="1"/>
      <c r="Z711" s="7"/>
    </row>
    <row r="712" spans="1:26">
      <c r="A712" s="42"/>
      <c r="B712" s="42"/>
      <c r="C712" s="43"/>
      <c r="J712" s="41"/>
      <c r="S712" s="1"/>
      <c r="W712" s="1"/>
      <c r="X712" s="1"/>
      <c r="Y712" s="1"/>
      <c r="Z712" s="7"/>
    </row>
    <row r="713" spans="1:26">
      <c r="A713" s="42"/>
      <c r="B713" s="42"/>
      <c r="C713" s="43"/>
      <c r="J713" s="41"/>
      <c r="S713" s="1"/>
      <c r="W713" s="1"/>
      <c r="X713" s="1"/>
      <c r="Y713" s="1"/>
      <c r="Z713" s="7"/>
    </row>
    <row r="714" spans="1:26">
      <c r="A714" s="42"/>
      <c r="B714" s="42"/>
      <c r="C714" s="43"/>
      <c r="J714" s="41"/>
      <c r="S714" s="1"/>
      <c r="W714" s="1"/>
      <c r="X714" s="1"/>
      <c r="Y714" s="1"/>
      <c r="Z714" s="7"/>
    </row>
    <row r="715" spans="1:26">
      <c r="A715" s="42"/>
      <c r="B715" s="42"/>
      <c r="C715" s="43"/>
      <c r="J715" s="41"/>
      <c r="S715" s="1"/>
      <c r="W715" s="1"/>
      <c r="X715" s="1"/>
      <c r="Y715" s="1"/>
      <c r="Z715" s="7"/>
    </row>
    <row r="716" spans="1:26">
      <c r="A716" s="42"/>
      <c r="B716" s="42"/>
      <c r="C716" s="43"/>
      <c r="J716" s="41"/>
      <c r="S716" s="1"/>
      <c r="W716" s="1"/>
      <c r="X716" s="1"/>
      <c r="Y716" s="1"/>
      <c r="Z716" s="7"/>
    </row>
    <row r="717" spans="1:26">
      <c r="A717" s="42"/>
      <c r="B717" s="42"/>
      <c r="C717" s="43"/>
      <c r="J717" s="41"/>
      <c r="S717" s="1"/>
      <c r="W717" s="1"/>
      <c r="X717" s="1"/>
      <c r="Y717" s="1"/>
      <c r="Z717" s="7"/>
    </row>
    <row r="718" spans="1:26">
      <c r="A718" s="42"/>
      <c r="B718" s="42"/>
      <c r="C718" s="43"/>
      <c r="J718" s="41"/>
      <c r="S718" s="1"/>
      <c r="W718" s="1"/>
      <c r="X718" s="1"/>
      <c r="Y718" s="1"/>
      <c r="Z718" s="7"/>
    </row>
    <row r="719" spans="1:26">
      <c r="A719" s="42"/>
      <c r="B719" s="42"/>
      <c r="C719" s="43"/>
      <c r="J719" s="41"/>
      <c r="S719" s="1"/>
      <c r="W719" s="1"/>
      <c r="X719" s="1"/>
      <c r="Y719" s="1"/>
      <c r="Z719" s="7"/>
    </row>
    <row r="720" spans="1:26">
      <c r="A720" s="42"/>
      <c r="B720" s="42"/>
      <c r="C720" s="43"/>
      <c r="J720" s="41"/>
      <c r="S720" s="1"/>
      <c r="W720" s="1"/>
      <c r="X720" s="1"/>
      <c r="Y720" s="1"/>
      <c r="Z720" s="7"/>
    </row>
    <row r="721" spans="1:26">
      <c r="A721" s="42"/>
      <c r="B721" s="42"/>
      <c r="C721" s="43"/>
      <c r="J721" s="41"/>
      <c r="S721" s="1"/>
      <c r="W721" s="1"/>
      <c r="X721" s="1"/>
      <c r="Y721" s="1"/>
      <c r="Z721" s="7"/>
    </row>
    <row r="722" spans="1:26">
      <c r="A722" s="42"/>
      <c r="B722" s="42"/>
      <c r="C722" s="43"/>
      <c r="J722" s="41"/>
      <c r="S722" s="1"/>
      <c r="W722" s="1"/>
      <c r="X722" s="1"/>
      <c r="Y722" s="1"/>
      <c r="Z722" s="7"/>
    </row>
    <row r="723" spans="1:26">
      <c r="A723" s="42"/>
      <c r="B723" s="42"/>
      <c r="C723" s="43"/>
      <c r="J723" s="41"/>
      <c r="S723" s="1"/>
      <c r="W723" s="1"/>
      <c r="X723" s="1"/>
      <c r="Y723" s="1"/>
      <c r="Z723" s="7"/>
    </row>
    <row r="724" spans="1:26">
      <c r="A724" s="42"/>
      <c r="B724" s="42"/>
      <c r="C724" s="43"/>
      <c r="J724" s="41"/>
      <c r="S724" s="1"/>
      <c r="W724" s="1"/>
      <c r="X724" s="1"/>
      <c r="Y724" s="1"/>
      <c r="Z724" s="7"/>
    </row>
    <row r="725" spans="1:26">
      <c r="A725" s="42"/>
      <c r="B725" s="42"/>
      <c r="C725" s="43"/>
      <c r="J725" s="41"/>
      <c r="S725" s="1"/>
      <c r="W725" s="1"/>
      <c r="X725" s="1"/>
      <c r="Y725" s="1"/>
      <c r="Z725" s="7"/>
    </row>
    <row r="726" spans="1:26">
      <c r="A726" s="42"/>
      <c r="B726" s="42"/>
      <c r="C726" s="43"/>
      <c r="J726" s="41"/>
      <c r="S726" s="1"/>
      <c r="W726" s="1"/>
      <c r="X726" s="1"/>
      <c r="Y726" s="1"/>
      <c r="Z726" s="7"/>
    </row>
    <row r="727" spans="1:26">
      <c r="A727" s="42"/>
      <c r="B727" s="42"/>
      <c r="C727" s="43"/>
      <c r="J727" s="41"/>
      <c r="S727" s="1"/>
      <c r="W727" s="1"/>
      <c r="X727" s="1"/>
      <c r="Y727" s="1"/>
      <c r="Z727" s="7"/>
    </row>
    <row r="728" spans="1:26">
      <c r="A728" s="42"/>
      <c r="B728" s="42"/>
      <c r="C728" s="43"/>
      <c r="J728" s="41"/>
      <c r="S728" s="1"/>
      <c r="W728" s="1"/>
      <c r="X728" s="1"/>
      <c r="Y728" s="1"/>
      <c r="Z728" s="7"/>
    </row>
    <row r="729" spans="1:26">
      <c r="A729" s="42"/>
      <c r="B729" s="42"/>
      <c r="C729" s="43"/>
      <c r="J729" s="41"/>
      <c r="S729" s="1"/>
      <c r="W729" s="1"/>
      <c r="X729" s="1"/>
      <c r="Y729" s="1"/>
      <c r="Z729" s="7"/>
    </row>
    <row r="730" spans="1:26">
      <c r="A730" s="42"/>
      <c r="B730" s="42"/>
      <c r="C730" s="43"/>
      <c r="J730" s="41"/>
      <c r="S730" s="1"/>
      <c r="W730" s="1"/>
      <c r="X730" s="1"/>
      <c r="Y730" s="1"/>
      <c r="Z730" s="7"/>
    </row>
    <row r="731" spans="1:26">
      <c r="A731" s="42"/>
      <c r="B731" s="42"/>
      <c r="C731" s="43"/>
      <c r="J731" s="41"/>
      <c r="S731" s="1"/>
      <c r="W731" s="1"/>
      <c r="X731" s="1"/>
      <c r="Y731" s="1"/>
      <c r="Z731" s="7"/>
    </row>
    <row r="732" spans="1:26">
      <c r="A732" s="42"/>
      <c r="B732" s="42"/>
      <c r="C732" s="43"/>
      <c r="J732" s="41"/>
      <c r="S732" s="1"/>
      <c r="W732" s="1"/>
      <c r="X732" s="1"/>
      <c r="Y732" s="1"/>
      <c r="Z732" s="7"/>
    </row>
    <row r="733" spans="1:26">
      <c r="A733" s="42"/>
      <c r="B733" s="42"/>
      <c r="C733" s="43"/>
      <c r="J733" s="41"/>
      <c r="S733" s="1"/>
      <c r="W733" s="1"/>
      <c r="X733" s="1"/>
      <c r="Y733" s="1"/>
      <c r="Z733" s="7"/>
    </row>
    <row r="734" spans="1:26">
      <c r="A734" s="42"/>
      <c r="B734" s="42"/>
      <c r="C734" s="43"/>
      <c r="J734" s="41"/>
      <c r="S734" s="1"/>
      <c r="W734" s="1"/>
      <c r="X734" s="1"/>
      <c r="Y734" s="1"/>
      <c r="Z734" s="7"/>
    </row>
    <row r="735" spans="1:26">
      <c r="A735" s="42"/>
      <c r="B735" s="42"/>
      <c r="C735" s="43"/>
      <c r="J735" s="41"/>
      <c r="S735" s="1"/>
      <c r="W735" s="1"/>
      <c r="X735" s="1"/>
      <c r="Y735" s="1"/>
      <c r="Z735" s="7"/>
    </row>
    <row r="736" spans="1:26">
      <c r="A736" s="42"/>
      <c r="B736" s="42"/>
      <c r="C736" s="43"/>
      <c r="J736" s="41"/>
      <c r="S736" s="1"/>
      <c r="W736" s="1"/>
      <c r="X736" s="1"/>
      <c r="Y736" s="1"/>
      <c r="Z736" s="7"/>
    </row>
    <row r="737" spans="1:26">
      <c r="A737" s="42"/>
      <c r="B737" s="42"/>
      <c r="C737" s="43"/>
      <c r="J737" s="41"/>
      <c r="S737" s="1"/>
      <c r="W737" s="1"/>
      <c r="X737" s="1"/>
      <c r="Y737" s="1"/>
      <c r="Z737" s="7"/>
    </row>
    <row r="738" spans="1:26">
      <c r="A738" s="42"/>
      <c r="B738" s="42"/>
      <c r="C738" s="43"/>
      <c r="J738" s="41"/>
      <c r="S738" s="1"/>
      <c r="W738" s="1"/>
      <c r="X738" s="1"/>
      <c r="Y738" s="1"/>
      <c r="Z738" s="7"/>
    </row>
    <row r="739" spans="1:26">
      <c r="A739" s="42"/>
      <c r="B739" s="42"/>
      <c r="C739" s="43"/>
      <c r="J739" s="41"/>
      <c r="S739" s="1"/>
      <c r="W739" s="1"/>
      <c r="X739" s="1"/>
      <c r="Y739" s="1"/>
      <c r="Z739" s="7"/>
    </row>
    <row r="740" spans="1:26">
      <c r="A740" s="42"/>
      <c r="B740" s="42"/>
      <c r="C740" s="43"/>
      <c r="J740" s="41"/>
      <c r="S740" s="1"/>
      <c r="W740" s="1"/>
      <c r="X740" s="1"/>
      <c r="Y740" s="1"/>
      <c r="Z740" s="7"/>
    </row>
    <row r="741" spans="1:26">
      <c r="A741" s="42"/>
      <c r="B741" s="42"/>
      <c r="C741" s="43"/>
      <c r="J741" s="41"/>
      <c r="S741" s="1"/>
      <c r="W741" s="1"/>
      <c r="X741" s="1"/>
      <c r="Y741" s="1"/>
      <c r="Z741" s="7"/>
    </row>
    <row r="742" spans="1:26">
      <c r="A742" s="42"/>
      <c r="B742" s="42"/>
      <c r="C742" s="43"/>
      <c r="J742" s="41"/>
      <c r="S742" s="1"/>
      <c r="W742" s="1"/>
      <c r="X742" s="1"/>
      <c r="Y742" s="1"/>
      <c r="Z742" s="7"/>
    </row>
    <row r="743" spans="1:26">
      <c r="A743" s="42"/>
      <c r="B743" s="42"/>
      <c r="C743" s="43"/>
      <c r="J743" s="41"/>
      <c r="S743" s="1"/>
      <c r="W743" s="1"/>
      <c r="X743" s="1"/>
      <c r="Y743" s="1"/>
      <c r="Z743" s="7"/>
    </row>
    <row r="744" spans="1:26">
      <c r="A744" s="42"/>
      <c r="B744" s="42"/>
      <c r="C744" s="43"/>
      <c r="J744" s="41"/>
      <c r="S744" s="1"/>
      <c r="W744" s="1"/>
      <c r="X744" s="1"/>
      <c r="Y744" s="1"/>
      <c r="Z744" s="7"/>
    </row>
    <row r="745" spans="1:26">
      <c r="A745" s="42"/>
      <c r="B745" s="42"/>
      <c r="C745" s="43"/>
      <c r="J745" s="41"/>
      <c r="S745" s="1"/>
      <c r="W745" s="1"/>
      <c r="X745" s="1"/>
      <c r="Y745" s="1"/>
      <c r="Z745" s="7"/>
    </row>
    <row r="746" spans="1:26">
      <c r="A746" s="42"/>
      <c r="B746" s="42"/>
      <c r="C746" s="43"/>
      <c r="J746" s="41"/>
      <c r="S746" s="1"/>
      <c r="W746" s="1"/>
      <c r="X746" s="1"/>
      <c r="Y746" s="1"/>
      <c r="Z746" s="7"/>
    </row>
    <row r="747" spans="1:26">
      <c r="A747" s="42"/>
      <c r="B747" s="42"/>
      <c r="C747" s="43"/>
      <c r="J747" s="41"/>
      <c r="S747" s="1"/>
      <c r="W747" s="1"/>
      <c r="X747" s="1"/>
      <c r="Y747" s="1"/>
      <c r="Z747" s="7"/>
    </row>
    <row r="748" spans="1:26">
      <c r="A748" s="42"/>
      <c r="B748" s="42"/>
      <c r="C748" s="43"/>
      <c r="J748" s="41"/>
      <c r="S748" s="1"/>
      <c r="W748" s="1"/>
      <c r="X748" s="1"/>
      <c r="Y748" s="1"/>
      <c r="Z748" s="7"/>
    </row>
    <row r="749" spans="1:26">
      <c r="A749" s="42"/>
      <c r="B749" s="42"/>
      <c r="C749" s="43"/>
      <c r="J749" s="41"/>
      <c r="S749" s="1"/>
      <c r="W749" s="1"/>
      <c r="X749" s="1"/>
      <c r="Y749" s="1"/>
      <c r="Z749" s="7"/>
    </row>
    <row r="750" spans="1:26">
      <c r="A750" s="42"/>
      <c r="B750" s="42"/>
      <c r="C750" s="43"/>
      <c r="J750" s="41"/>
      <c r="S750" s="1"/>
      <c r="W750" s="1"/>
      <c r="X750" s="1"/>
      <c r="Y750" s="1"/>
      <c r="Z750" s="7"/>
    </row>
    <row r="751" spans="1:26">
      <c r="A751" s="42"/>
      <c r="B751" s="42"/>
      <c r="C751" s="43"/>
      <c r="J751" s="41"/>
      <c r="S751" s="1"/>
      <c r="W751" s="1"/>
      <c r="X751" s="1"/>
      <c r="Y751" s="1"/>
      <c r="Z751" s="7"/>
    </row>
    <row r="752" spans="1:26">
      <c r="A752" s="42"/>
      <c r="B752" s="42"/>
      <c r="C752" s="43"/>
      <c r="J752" s="41"/>
      <c r="S752" s="1"/>
      <c r="W752" s="1"/>
      <c r="X752" s="1"/>
      <c r="Y752" s="1"/>
      <c r="Z752" s="7"/>
    </row>
    <row r="753" spans="1:26">
      <c r="A753" s="42"/>
      <c r="B753" s="42"/>
      <c r="C753" s="43"/>
      <c r="J753" s="41"/>
      <c r="S753" s="1"/>
      <c r="W753" s="1"/>
      <c r="X753" s="1"/>
      <c r="Y753" s="1"/>
      <c r="Z753" s="7"/>
    </row>
    <row r="754" spans="1:26">
      <c r="A754" s="42"/>
      <c r="B754" s="42"/>
      <c r="C754" s="43"/>
      <c r="J754" s="41"/>
      <c r="S754" s="1"/>
      <c r="W754" s="1"/>
      <c r="X754" s="1"/>
      <c r="Y754" s="1"/>
      <c r="Z754" s="7"/>
    </row>
    <row r="755" spans="1:26">
      <c r="A755" s="42"/>
      <c r="B755" s="42"/>
      <c r="C755" s="43"/>
      <c r="J755" s="41"/>
      <c r="S755" s="1"/>
      <c r="W755" s="1"/>
      <c r="X755" s="1"/>
      <c r="Y755" s="1"/>
      <c r="Z755" s="7"/>
    </row>
    <row r="756" spans="1:26">
      <c r="A756" s="42"/>
      <c r="B756" s="42"/>
      <c r="C756" s="43"/>
      <c r="J756" s="41"/>
      <c r="S756" s="1"/>
      <c r="W756" s="1"/>
      <c r="X756" s="1"/>
      <c r="Y756" s="1"/>
      <c r="Z756" s="7"/>
    </row>
    <row r="757" spans="1:26">
      <c r="A757" s="42"/>
      <c r="B757" s="42"/>
      <c r="C757" s="43"/>
      <c r="J757" s="41"/>
      <c r="S757" s="1"/>
      <c r="W757" s="1"/>
      <c r="X757" s="1"/>
      <c r="Y757" s="1"/>
      <c r="Z757" s="7"/>
    </row>
    <row r="758" spans="1:26">
      <c r="A758" s="42"/>
      <c r="B758" s="42"/>
      <c r="C758" s="43"/>
      <c r="J758" s="41"/>
      <c r="S758" s="1"/>
      <c r="W758" s="1"/>
      <c r="X758" s="1"/>
      <c r="Y758" s="1"/>
      <c r="Z758" s="7"/>
    </row>
    <row r="759" spans="1:26">
      <c r="A759" s="42"/>
      <c r="B759" s="42"/>
      <c r="C759" s="43"/>
      <c r="J759" s="41"/>
      <c r="S759" s="1"/>
      <c r="W759" s="1"/>
      <c r="X759" s="1"/>
      <c r="Y759" s="1"/>
      <c r="Z759" s="7"/>
    </row>
    <row r="760" spans="1:26">
      <c r="A760" s="42"/>
      <c r="B760" s="42"/>
      <c r="C760" s="43"/>
      <c r="J760" s="41"/>
      <c r="S760" s="1"/>
      <c r="W760" s="1"/>
      <c r="X760" s="1"/>
      <c r="Y760" s="1"/>
      <c r="Z760" s="7"/>
    </row>
    <row r="761" spans="1:26">
      <c r="A761" s="42"/>
      <c r="B761" s="42"/>
      <c r="C761" s="43"/>
      <c r="J761" s="41"/>
      <c r="S761" s="1"/>
      <c r="W761" s="1"/>
      <c r="X761" s="1"/>
      <c r="Y761" s="1"/>
      <c r="Z761" s="7"/>
    </row>
    <row r="762" spans="1:26">
      <c r="A762" s="42"/>
      <c r="B762" s="42"/>
      <c r="C762" s="43"/>
      <c r="J762" s="41"/>
      <c r="S762" s="1"/>
      <c r="W762" s="1"/>
      <c r="X762" s="1"/>
      <c r="Y762" s="1"/>
      <c r="Z762" s="7"/>
    </row>
    <row r="763" spans="1:26">
      <c r="A763" s="42"/>
      <c r="B763" s="42"/>
      <c r="C763" s="43"/>
      <c r="J763" s="41"/>
      <c r="S763" s="1"/>
      <c r="W763" s="1"/>
      <c r="X763" s="1"/>
      <c r="Y763" s="1"/>
      <c r="Z763" s="7"/>
    </row>
    <row r="764" spans="1:26">
      <c r="A764" s="42"/>
      <c r="B764" s="42"/>
      <c r="C764" s="43"/>
      <c r="J764" s="41"/>
      <c r="S764" s="1"/>
      <c r="W764" s="1"/>
      <c r="X764" s="1"/>
      <c r="Y764" s="1"/>
      <c r="Z764" s="7"/>
    </row>
    <row r="765" spans="1:26">
      <c r="A765" s="42"/>
      <c r="B765" s="42"/>
      <c r="C765" s="43"/>
      <c r="J765" s="41"/>
      <c r="S765" s="1"/>
      <c r="W765" s="1"/>
      <c r="X765" s="1"/>
      <c r="Y765" s="1"/>
      <c r="Z765" s="7"/>
    </row>
    <row r="766" spans="1:26">
      <c r="A766" s="42"/>
      <c r="B766" s="42"/>
      <c r="C766" s="43"/>
      <c r="J766" s="41"/>
      <c r="S766" s="1"/>
      <c r="W766" s="1"/>
      <c r="X766" s="1"/>
      <c r="Y766" s="1"/>
      <c r="Z766" s="7"/>
    </row>
    <row r="767" spans="1:26">
      <c r="A767" s="42"/>
      <c r="B767" s="42"/>
      <c r="C767" s="43"/>
      <c r="J767" s="41"/>
      <c r="S767" s="1"/>
      <c r="W767" s="1"/>
      <c r="X767" s="1"/>
      <c r="Y767" s="1"/>
      <c r="Z767" s="7"/>
    </row>
    <row r="768" spans="1:26">
      <c r="A768" s="42"/>
      <c r="B768" s="42"/>
      <c r="C768" s="43"/>
      <c r="J768" s="41"/>
      <c r="S768" s="1"/>
      <c r="W768" s="1"/>
      <c r="X768" s="1"/>
      <c r="Y768" s="1"/>
      <c r="Z768" s="7"/>
    </row>
    <row r="769" spans="1:26">
      <c r="A769" s="42"/>
      <c r="B769" s="42"/>
      <c r="C769" s="43"/>
      <c r="J769" s="41"/>
      <c r="S769" s="1"/>
      <c r="W769" s="1"/>
      <c r="X769" s="1"/>
      <c r="Y769" s="1"/>
      <c r="Z769" s="7"/>
    </row>
    <row r="770" spans="1:26">
      <c r="A770" s="42"/>
      <c r="B770" s="42"/>
      <c r="C770" s="43"/>
      <c r="J770" s="41"/>
      <c r="S770" s="1"/>
      <c r="W770" s="1"/>
      <c r="X770" s="1"/>
      <c r="Y770" s="1"/>
      <c r="Z770" s="7"/>
    </row>
    <row r="771" spans="1:26">
      <c r="A771" s="42"/>
      <c r="B771" s="42"/>
      <c r="C771" s="43"/>
      <c r="J771" s="41"/>
      <c r="S771" s="1"/>
      <c r="W771" s="1"/>
      <c r="X771" s="1"/>
      <c r="Y771" s="1"/>
      <c r="Z771" s="7"/>
    </row>
    <row r="772" spans="1:26">
      <c r="A772" s="42"/>
      <c r="B772" s="42"/>
      <c r="C772" s="43"/>
      <c r="J772" s="41"/>
      <c r="S772" s="1"/>
      <c r="W772" s="1"/>
      <c r="X772" s="1"/>
      <c r="Y772" s="1"/>
      <c r="Z772" s="7"/>
    </row>
    <row r="773" spans="1:26">
      <c r="A773" s="42"/>
      <c r="B773" s="42"/>
      <c r="C773" s="43"/>
      <c r="J773" s="41"/>
      <c r="S773" s="1"/>
      <c r="W773" s="1"/>
      <c r="X773" s="1"/>
      <c r="Y773" s="1"/>
      <c r="Z773" s="7"/>
    </row>
    <row r="774" spans="1:26">
      <c r="A774" s="42"/>
      <c r="B774" s="42"/>
      <c r="C774" s="43"/>
      <c r="J774" s="41"/>
      <c r="S774" s="1"/>
      <c r="W774" s="1"/>
      <c r="X774" s="1"/>
      <c r="Y774" s="1"/>
      <c r="Z774" s="7"/>
    </row>
    <row r="775" spans="1:26">
      <c r="A775" s="42"/>
      <c r="B775" s="42"/>
      <c r="C775" s="43"/>
      <c r="J775" s="41"/>
      <c r="S775" s="1"/>
      <c r="W775" s="1"/>
      <c r="X775" s="1"/>
      <c r="Y775" s="1"/>
      <c r="Z775" s="7"/>
    </row>
    <row r="776" spans="1:26">
      <c r="A776" s="42"/>
      <c r="B776" s="42"/>
      <c r="C776" s="43"/>
      <c r="J776" s="41"/>
      <c r="S776" s="1"/>
      <c r="W776" s="1"/>
      <c r="X776" s="1"/>
      <c r="Y776" s="1"/>
      <c r="Z776" s="7"/>
    </row>
    <row r="777" spans="1:26">
      <c r="A777" s="42"/>
      <c r="B777" s="42"/>
      <c r="C777" s="43"/>
      <c r="J777" s="41"/>
      <c r="S777" s="1"/>
      <c r="W777" s="1"/>
      <c r="X777" s="1"/>
      <c r="Y777" s="1"/>
      <c r="Z777" s="7"/>
    </row>
    <row r="778" spans="1:26">
      <c r="A778" s="42"/>
      <c r="B778" s="42"/>
      <c r="C778" s="43"/>
      <c r="J778" s="41"/>
      <c r="S778" s="1"/>
      <c r="W778" s="1"/>
      <c r="X778" s="1"/>
      <c r="Y778" s="1"/>
      <c r="Z778" s="7"/>
    </row>
    <row r="779" spans="1:26">
      <c r="A779" s="42"/>
      <c r="B779" s="42"/>
      <c r="C779" s="43"/>
      <c r="J779" s="41"/>
      <c r="S779" s="1"/>
      <c r="W779" s="1"/>
      <c r="X779" s="1"/>
      <c r="Y779" s="1"/>
      <c r="Z779" s="7"/>
    </row>
    <row r="780" spans="1:26">
      <c r="A780" s="42"/>
      <c r="B780" s="42"/>
      <c r="C780" s="43"/>
      <c r="J780" s="41"/>
      <c r="S780" s="1"/>
      <c r="W780" s="1"/>
      <c r="X780" s="1"/>
      <c r="Y780" s="1"/>
      <c r="Z780" s="7"/>
    </row>
    <row r="781" spans="1:26">
      <c r="A781" s="42"/>
      <c r="B781" s="42"/>
      <c r="C781" s="43"/>
      <c r="J781" s="41"/>
      <c r="S781" s="1"/>
      <c r="W781" s="1"/>
      <c r="X781" s="1"/>
      <c r="Y781" s="1"/>
      <c r="Z781" s="7"/>
    </row>
    <row r="782" spans="1:26">
      <c r="A782" s="42"/>
      <c r="B782" s="42"/>
      <c r="C782" s="43"/>
      <c r="J782" s="41"/>
      <c r="S782" s="1"/>
      <c r="W782" s="1"/>
      <c r="X782" s="1"/>
      <c r="Y782" s="1"/>
      <c r="Z782" s="7"/>
    </row>
    <row r="783" spans="1:26">
      <c r="A783" s="42"/>
      <c r="B783" s="42"/>
      <c r="C783" s="43"/>
      <c r="J783" s="41"/>
      <c r="S783" s="1"/>
      <c r="W783" s="1"/>
      <c r="X783" s="1"/>
      <c r="Y783" s="1"/>
      <c r="Z783" s="7"/>
    </row>
    <row r="784" spans="1:26">
      <c r="A784" s="42"/>
      <c r="B784" s="42"/>
      <c r="C784" s="43"/>
      <c r="J784" s="41"/>
      <c r="S784" s="1"/>
      <c r="W784" s="1"/>
      <c r="X784" s="1"/>
      <c r="Y784" s="1"/>
      <c r="Z784" s="7"/>
    </row>
    <row r="785" spans="1:26">
      <c r="A785" s="42"/>
      <c r="B785" s="42"/>
      <c r="C785" s="43"/>
      <c r="J785" s="41"/>
      <c r="S785" s="1"/>
      <c r="W785" s="1"/>
      <c r="X785" s="1"/>
      <c r="Y785" s="1"/>
      <c r="Z785" s="7"/>
    </row>
    <row r="786" spans="1:26">
      <c r="A786" s="42"/>
      <c r="B786" s="42"/>
      <c r="C786" s="43"/>
      <c r="J786" s="41"/>
      <c r="S786" s="1"/>
      <c r="W786" s="1"/>
      <c r="X786" s="1"/>
      <c r="Y786" s="1"/>
      <c r="Z786" s="7"/>
    </row>
    <row r="787" spans="1:26">
      <c r="A787" s="42"/>
      <c r="B787" s="42"/>
      <c r="C787" s="43"/>
      <c r="J787" s="41"/>
      <c r="S787" s="1"/>
      <c r="W787" s="1"/>
      <c r="X787" s="1"/>
      <c r="Y787" s="1"/>
      <c r="Z787" s="7"/>
    </row>
    <row r="788" spans="1:26">
      <c r="A788" s="42"/>
      <c r="B788" s="42"/>
      <c r="C788" s="43"/>
      <c r="J788" s="41"/>
      <c r="S788" s="1"/>
      <c r="W788" s="1"/>
      <c r="X788" s="1"/>
      <c r="Y788" s="1"/>
      <c r="Z788" s="7"/>
    </row>
    <row r="789" spans="1:26">
      <c r="A789" s="42"/>
      <c r="B789" s="42"/>
      <c r="C789" s="43"/>
      <c r="J789" s="41"/>
      <c r="S789" s="1"/>
      <c r="W789" s="1"/>
      <c r="X789" s="1"/>
      <c r="Y789" s="1"/>
      <c r="Z789" s="7"/>
    </row>
    <row r="790" spans="1:26">
      <c r="A790" s="42"/>
      <c r="B790" s="42"/>
      <c r="C790" s="43"/>
      <c r="J790" s="41"/>
      <c r="S790" s="1"/>
      <c r="W790" s="1"/>
      <c r="X790" s="1"/>
      <c r="Y790" s="1"/>
      <c r="Z790" s="7"/>
    </row>
    <row r="791" spans="1:26">
      <c r="A791" s="42"/>
      <c r="B791" s="42"/>
      <c r="C791" s="43"/>
      <c r="J791" s="41"/>
      <c r="S791" s="1"/>
      <c r="W791" s="1"/>
      <c r="X791" s="1"/>
      <c r="Y791" s="1"/>
      <c r="Z791" s="7"/>
    </row>
    <row r="792" spans="1:26">
      <c r="A792" s="42"/>
      <c r="B792" s="42"/>
      <c r="C792" s="43"/>
      <c r="J792" s="41"/>
      <c r="S792" s="1"/>
      <c r="W792" s="1"/>
      <c r="X792" s="1"/>
      <c r="Y792" s="1"/>
      <c r="Z792" s="7"/>
    </row>
    <row r="793" spans="1:26">
      <c r="A793" s="42"/>
      <c r="B793" s="42"/>
      <c r="C793" s="43"/>
      <c r="J793" s="41"/>
      <c r="S793" s="1"/>
      <c r="W793" s="1"/>
      <c r="X793" s="1"/>
      <c r="Y793" s="1"/>
      <c r="Z793" s="7"/>
    </row>
    <row r="794" spans="1:26">
      <c r="A794" s="42"/>
      <c r="B794" s="42"/>
      <c r="C794" s="43"/>
      <c r="J794" s="41"/>
      <c r="S794" s="1"/>
      <c r="W794" s="1"/>
      <c r="X794" s="1"/>
      <c r="Y794" s="1"/>
      <c r="Z794" s="7"/>
    </row>
    <row r="795" spans="1:26">
      <c r="A795" s="42"/>
      <c r="B795" s="42"/>
      <c r="C795" s="43"/>
      <c r="J795" s="41"/>
      <c r="S795" s="1"/>
      <c r="W795" s="1"/>
      <c r="X795" s="1"/>
      <c r="Y795" s="1"/>
      <c r="Z795" s="7"/>
    </row>
    <row r="796" spans="1:26">
      <c r="A796" s="42"/>
      <c r="B796" s="42"/>
      <c r="C796" s="43"/>
      <c r="J796" s="41"/>
      <c r="S796" s="1"/>
      <c r="W796" s="1"/>
      <c r="X796" s="1"/>
      <c r="Y796" s="1"/>
      <c r="Z796" s="7"/>
    </row>
    <row r="797" spans="1:26">
      <c r="A797" s="42"/>
      <c r="B797" s="42"/>
      <c r="C797" s="43"/>
      <c r="J797" s="41"/>
      <c r="S797" s="1"/>
      <c r="W797" s="1"/>
      <c r="X797" s="1"/>
      <c r="Y797" s="1"/>
      <c r="Z797" s="7"/>
    </row>
    <row r="798" spans="1:26">
      <c r="A798" s="42"/>
      <c r="B798" s="42"/>
      <c r="C798" s="43"/>
      <c r="J798" s="41"/>
      <c r="S798" s="1"/>
      <c r="W798" s="1"/>
      <c r="X798" s="1"/>
      <c r="Y798" s="1"/>
      <c r="Z798" s="7"/>
    </row>
    <row r="799" spans="1:26">
      <c r="A799" s="42"/>
      <c r="B799" s="42"/>
      <c r="C799" s="43"/>
      <c r="J799" s="41"/>
      <c r="S799" s="1"/>
      <c r="W799" s="1"/>
      <c r="X799" s="1"/>
      <c r="Y799" s="1"/>
      <c r="Z799" s="7"/>
    </row>
    <row r="800" spans="1:26">
      <c r="A800" s="42"/>
      <c r="B800" s="42"/>
      <c r="C800" s="43"/>
      <c r="J800" s="41"/>
      <c r="S800" s="1"/>
      <c r="W800" s="1"/>
      <c r="X800" s="1"/>
      <c r="Y800" s="1"/>
      <c r="Z800" s="7"/>
    </row>
    <row r="801" spans="1:26">
      <c r="A801" s="42"/>
      <c r="B801" s="42"/>
      <c r="C801" s="43"/>
      <c r="J801" s="41"/>
      <c r="S801" s="1"/>
      <c r="W801" s="1"/>
      <c r="X801" s="1"/>
      <c r="Y801" s="1"/>
      <c r="Z801" s="7"/>
    </row>
    <row r="802" spans="1:26">
      <c r="A802" s="42"/>
      <c r="B802" s="42"/>
      <c r="C802" s="43"/>
      <c r="J802" s="41"/>
      <c r="S802" s="1"/>
      <c r="W802" s="1"/>
      <c r="X802" s="1"/>
      <c r="Y802" s="1"/>
      <c r="Z802" s="7"/>
    </row>
    <row r="803" spans="1:26">
      <c r="A803" s="42"/>
      <c r="B803" s="42"/>
      <c r="C803" s="43"/>
      <c r="J803" s="41"/>
      <c r="S803" s="1"/>
      <c r="W803" s="1"/>
      <c r="X803" s="1"/>
      <c r="Y803" s="1"/>
      <c r="Z803" s="7"/>
    </row>
    <row r="804" spans="1:26">
      <c r="A804" s="42"/>
      <c r="B804" s="42"/>
      <c r="C804" s="43"/>
      <c r="J804" s="41"/>
      <c r="S804" s="1"/>
      <c r="W804" s="1"/>
      <c r="X804" s="1"/>
      <c r="Y804" s="1"/>
      <c r="Z804" s="7"/>
    </row>
    <row r="805" spans="1:26">
      <c r="A805" s="42"/>
      <c r="B805" s="42"/>
      <c r="C805" s="43"/>
      <c r="J805" s="41"/>
      <c r="S805" s="1"/>
      <c r="W805" s="1"/>
      <c r="X805" s="1"/>
      <c r="Y805" s="1"/>
      <c r="Z805" s="7"/>
    </row>
    <row r="806" spans="1:26">
      <c r="A806" s="42"/>
      <c r="B806" s="42"/>
      <c r="C806" s="43"/>
      <c r="J806" s="41"/>
      <c r="S806" s="1"/>
      <c r="W806" s="1"/>
      <c r="X806" s="1"/>
      <c r="Y806" s="1"/>
      <c r="Z806" s="7"/>
    </row>
    <row r="807" spans="1:26">
      <c r="A807" s="42"/>
      <c r="B807" s="42"/>
      <c r="C807" s="43"/>
      <c r="J807" s="41"/>
      <c r="S807" s="1"/>
      <c r="W807" s="1"/>
      <c r="X807" s="1"/>
      <c r="Y807" s="1"/>
      <c r="Z807" s="7"/>
    </row>
    <row r="808" spans="1:26">
      <c r="A808" s="42"/>
      <c r="B808" s="42"/>
      <c r="C808" s="43"/>
      <c r="J808" s="41"/>
      <c r="S808" s="1"/>
      <c r="W808" s="1"/>
      <c r="X808" s="1"/>
      <c r="Y808" s="1"/>
      <c r="Z808" s="7"/>
    </row>
    <row r="809" spans="1:26">
      <c r="A809" s="42"/>
      <c r="B809" s="42"/>
      <c r="C809" s="43"/>
      <c r="J809" s="41"/>
      <c r="S809" s="1"/>
      <c r="W809" s="1"/>
      <c r="X809" s="1"/>
      <c r="Y809" s="1"/>
      <c r="Z809" s="7"/>
    </row>
    <row r="810" spans="1:26">
      <c r="A810" s="42"/>
      <c r="B810" s="42"/>
      <c r="C810" s="43"/>
      <c r="J810" s="41"/>
      <c r="S810" s="1"/>
      <c r="W810" s="1"/>
      <c r="X810" s="1"/>
      <c r="Y810" s="1"/>
      <c r="Z810" s="7"/>
    </row>
    <row r="811" spans="1:26">
      <c r="A811" s="42"/>
      <c r="B811" s="42"/>
      <c r="C811" s="43"/>
      <c r="J811" s="41"/>
      <c r="S811" s="1"/>
      <c r="W811" s="1"/>
      <c r="X811" s="1"/>
      <c r="Y811" s="1"/>
      <c r="Z811" s="7"/>
    </row>
    <row r="812" spans="1:26">
      <c r="A812" s="42"/>
      <c r="B812" s="42"/>
      <c r="C812" s="43"/>
      <c r="J812" s="41"/>
      <c r="S812" s="1"/>
      <c r="W812" s="1"/>
      <c r="X812" s="1"/>
      <c r="Y812" s="1"/>
      <c r="Z812" s="7"/>
    </row>
    <row r="813" spans="1:26">
      <c r="A813" s="42"/>
      <c r="B813" s="42"/>
      <c r="C813" s="43"/>
      <c r="J813" s="41"/>
      <c r="S813" s="1"/>
      <c r="W813" s="1"/>
      <c r="X813" s="1"/>
      <c r="Y813" s="1"/>
      <c r="Z813" s="7"/>
    </row>
    <row r="814" spans="1:26">
      <c r="A814" s="42"/>
      <c r="B814" s="42"/>
      <c r="C814" s="43"/>
      <c r="J814" s="41"/>
      <c r="S814" s="1"/>
      <c r="W814" s="1"/>
      <c r="X814" s="1"/>
      <c r="Y814" s="1"/>
      <c r="Z814" s="7"/>
    </row>
    <row r="815" spans="1:26">
      <c r="A815" s="42"/>
      <c r="B815" s="42"/>
      <c r="C815" s="43"/>
      <c r="J815" s="41"/>
      <c r="S815" s="1"/>
      <c r="W815" s="1"/>
      <c r="X815" s="1"/>
      <c r="Y815" s="1"/>
      <c r="Z815" s="7"/>
    </row>
    <row r="816" spans="1:26">
      <c r="A816" s="42"/>
      <c r="B816" s="42"/>
      <c r="C816" s="43"/>
      <c r="J816" s="41"/>
      <c r="S816" s="1"/>
      <c r="W816" s="1"/>
      <c r="X816" s="1"/>
      <c r="Y816" s="1"/>
      <c r="Z816" s="7"/>
    </row>
    <row r="817" spans="1:26">
      <c r="A817" s="42"/>
      <c r="B817" s="42"/>
      <c r="C817" s="43"/>
      <c r="J817" s="41"/>
      <c r="S817" s="1"/>
      <c r="W817" s="1"/>
      <c r="X817" s="1"/>
      <c r="Y817" s="1"/>
      <c r="Z817" s="7"/>
    </row>
    <row r="818" spans="1:26">
      <c r="A818" s="42"/>
      <c r="B818" s="42"/>
      <c r="C818" s="43"/>
      <c r="J818" s="41"/>
      <c r="S818" s="1"/>
      <c r="W818" s="1"/>
      <c r="X818" s="1"/>
      <c r="Y818" s="1"/>
      <c r="Z818" s="7"/>
    </row>
    <row r="819" spans="1:26">
      <c r="A819" s="42"/>
      <c r="B819" s="42"/>
      <c r="C819" s="43"/>
      <c r="J819" s="41"/>
      <c r="S819" s="1"/>
      <c r="W819" s="1"/>
      <c r="X819" s="1"/>
      <c r="Y819" s="1"/>
      <c r="Z819" s="7"/>
    </row>
    <row r="820" spans="1:26">
      <c r="A820" s="42"/>
      <c r="B820" s="42"/>
      <c r="C820" s="43"/>
      <c r="J820" s="41"/>
      <c r="S820" s="1"/>
      <c r="W820" s="1"/>
      <c r="X820" s="1"/>
      <c r="Y820" s="1"/>
      <c r="Z820" s="7"/>
    </row>
    <row r="821" spans="1:26">
      <c r="A821" s="42"/>
      <c r="B821" s="42"/>
      <c r="C821" s="43"/>
      <c r="J821" s="41"/>
      <c r="S821" s="1"/>
      <c r="W821" s="1"/>
      <c r="X821" s="1"/>
      <c r="Y821" s="1"/>
      <c r="Z821" s="7"/>
    </row>
    <row r="822" spans="1:26">
      <c r="A822" s="42"/>
      <c r="B822" s="42"/>
      <c r="C822" s="43"/>
      <c r="J822" s="41"/>
      <c r="S822" s="1"/>
      <c r="W822" s="1"/>
      <c r="X822" s="1"/>
      <c r="Y822" s="1"/>
      <c r="Z822" s="7"/>
    </row>
    <row r="823" spans="1:26">
      <c r="A823" s="42"/>
      <c r="B823" s="42"/>
      <c r="C823" s="43"/>
      <c r="J823" s="41"/>
      <c r="S823" s="1"/>
      <c r="W823" s="1"/>
      <c r="X823" s="1"/>
      <c r="Y823" s="1"/>
      <c r="Z823" s="7"/>
    </row>
    <row r="824" spans="1:26">
      <c r="A824" s="42"/>
      <c r="B824" s="42"/>
      <c r="C824" s="43"/>
      <c r="J824" s="41"/>
      <c r="S824" s="1"/>
      <c r="W824" s="1"/>
      <c r="X824" s="1"/>
      <c r="Y824" s="1"/>
      <c r="Z824" s="7"/>
    </row>
    <row r="825" spans="1:26">
      <c r="A825" s="42"/>
      <c r="B825" s="42"/>
      <c r="C825" s="43"/>
      <c r="J825" s="41"/>
      <c r="S825" s="1"/>
      <c r="W825" s="1"/>
      <c r="X825" s="1"/>
      <c r="Y825" s="1"/>
      <c r="Z825" s="7"/>
    </row>
    <row r="826" spans="1:26">
      <c r="A826" s="42"/>
      <c r="B826" s="42"/>
      <c r="C826" s="43"/>
      <c r="J826" s="41"/>
      <c r="S826" s="1"/>
      <c r="W826" s="1"/>
      <c r="X826" s="1"/>
      <c r="Y826" s="1"/>
      <c r="Z826" s="7"/>
    </row>
    <row r="827" spans="1:26">
      <c r="A827" s="42"/>
      <c r="B827" s="42"/>
      <c r="C827" s="43"/>
      <c r="J827" s="41"/>
      <c r="S827" s="1"/>
      <c r="W827" s="1"/>
      <c r="X827" s="1"/>
      <c r="Y827" s="1"/>
      <c r="Z827" s="7"/>
    </row>
    <row r="828" spans="1:26">
      <c r="A828" s="42"/>
      <c r="B828" s="42"/>
      <c r="C828" s="43"/>
      <c r="J828" s="41"/>
      <c r="S828" s="1"/>
      <c r="W828" s="1"/>
      <c r="X828" s="1"/>
      <c r="Y828" s="1"/>
      <c r="Z828" s="7"/>
    </row>
    <row r="829" spans="1:26">
      <c r="A829" s="42"/>
      <c r="B829" s="42"/>
      <c r="C829" s="43"/>
      <c r="J829" s="41"/>
      <c r="S829" s="1"/>
      <c r="W829" s="1"/>
      <c r="X829" s="1"/>
      <c r="Y829" s="1"/>
      <c r="Z829" s="7"/>
    </row>
    <row r="830" spans="1:26">
      <c r="A830" s="42"/>
      <c r="B830" s="42"/>
      <c r="C830" s="43"/>
      <c r="J830" s="41"/>
      <c r="S830" s="1"/>
      <c r="W830" s="1"/>
      <c r="X830" s="1"/>
      <c r="Y830" s="1"/>
      <c r="Z830" s="7"/>
    </row>
    <row r="831" spans="1:26">
      <c r="A831" s="42"/>
      <c r="B831" s="42"/>
      <c r="C831" s="43"/>
      <c r="J831" s="41"/>
      <c r="S831" s="1"/>
      <c r="W831" s="1"/>
      <c r="X831" s="1"/>
      <c r="Y831" s="1"/>
      <c r="Z831" s="7"/>
    </row>
    <row r="832" spans="1:26">
      <c r="A832" s="42"/>
      <c r="B832" s="42"/>
      <c r="C832" s="43"/>
      <c r="J832" s="41"/>
      <c r="S832" s="1"/>
      <c r="W832" s="1"/>
      <c r="X832" s="1"/>
      <c r="Y832" s="1"/>
      <c r="Z832" s="7"/>
    </row>
    <row r="833" spans="1:26">
      <c r="A833" s="42"/>
      <c r="B833" s="42"/>
      <c r="C833" s="43"/>
      <c r="J833" s="41"/>
      <c r="S833" s="1"/>
      <c r="W833" s="1"/>
      <c r="X833" s="1"/>
      <c r="Y833" s="1"/>
      <c r="Z833" s="7"/>
    </row>
    <row r="834" spans="1:26">
      <c r="A834" s="42"/>
      <c r="B834" s="42"/>
      <c r="C834" s="43"/>
      <c r="J834" s="41"/>
      <c r="S834" s="1"/>
      <c r="W834" s="1"/>
      <c r="X834" s="1"/>
      <c r="Y834" s="1"/>
      <c r="Z834" s="7"/>
    </row>
    <row r="835" spans="1:26">
      <c r="A835" s="42"/>
      <c r="B835" s="42"/>
      <c r="C835" s="43"/>
      <c r="J835" s="41"/>
      <c r="S835" s="1"/>
      <c r="W835" s="1"/>
      <c r="X835" s="1"/>
      <c r="Y835" s="1"/>
      <c r="Z835" s="7"/>
    </row>
    <row r="836" spans="1:26">
      <c r="A836" s="42"/>
      <c r="B836" s="42"/>
      <c r="C836" s="43"/>
      <c r="J836" s="41"/>
      <c r="S836" s="1"/>
      <c r="W836" s="1"/>
      <c r="X836" s="1"/>
      <c r="Y836" s="1"/>
      <c r="Z836" s="7"/>
    </row>
    <row r="837" spans="1:26">
      <c r="A837" s="42"/>
      <c r="B837" s="42"/>
      <c r="C837" s="43"/>
      <c r="J837" s="41"/>
      <c r="S837" s="1"/>
      <c r="W837" s="1"/>
      <c r="X837" s="1"/>
      <c r="Y837" s="1"/>
      <c r="Z837" s="7"/>
    </row>
    <row r="838" spans="1:26">
      <c r="A838" s="42"/>
      <c r="B838" s="42"/>
      <c r="C838" s="43"/>
      <c r="J838" s="41"/>
      <c r="S838" s="1"/>
      <c r="W838" s="1"/>
      <c r="X838" s="1"/>
      <c r="Y838" s="1"/>
      <c r="Z838" s="7"/>
    </row>
    <row r="839" spans="1:26">
      <c r="A839" s="42"/>
      <c r="B839" s="42"/>
      <c r="C839" s="43"/>
      <c r="J839" s="41"/>
      <c r="S839" s="1"/>
      <c r="W839" s="1"/>
      <c r="X839" s="1"/>
      <c r="Y839" s="1"/>
      <c r="Z839" s="7"/>
    </row>
    <row r="840" spans="1:26">
      <c r="A840" s="42"/>
      <c r="B840" s="42"/>
      <c r="C840" s="43"/>
      <c r="J840" s="41"/>
      <c r="S840" s="1"/>
      <c r="W840" s="1"/>
      <c r="X840" s="1"/>
      <c r="Y840" s="1"/>
      <c r="Z840" s="7"/>
    </row>
    <row r="841" spans="1:26">
      <c r="A841" s="42"/>
      <c r="B841" s="42"/>
      <c r="C841" s="43"/>
      <c r="J841" s="41"/>
      <c r="S841" s="1"/>
      <c r="W841" s="1"/>
      <c r="X841" s="1"/>
      <c r="Y841" s="1"/>
      <c r="Z841" s="7"/>
    </row>
    <row r="842" spans="1:26">
      <c r="A842" s="42"/>
      <c r="B842" s="42"/>
      <c r="C842" s="43"/>
      <c r="J842" s="41"/>
      <c r="S842" s="1"/>
      <c r="W842" s="1"/>
      <c r="X842" s="1"/>
      <c r="Y842" s="1"/>
      <c r="Z842" s="7"/>
    </row>
    <row r="843" spans="1:26">
      <c r="A843" s="42"/>
      <c r="B843" s="42"/>
      <c r="C843" s="43"/>
      <c r="J843" s="41"/>
      <c r="S843" s="1"/>
      <c r="W843" s="1"/>
      <c r="X843" s="1"/>
      <c r="Y843" s="1"/>
      <c r="Z843" s="7"/>
    </row>
    <row r="844" spans="1:26">
      <c r="A844" s="42"/>
      <c r="B844" s="42"/>
      <c r="C844" s="43"/>
      <c r="J844" s="41"/>
      <c r="S844" s="1"/>
      <c r="W844" s="1"/>
      <c r="X844" s="1"/>
      <c r="Y844" s="1"/>
      <c r="Z844" s="7"/>
    </row>
    <row r="845" spans="1:26">
      <c r="A845" s="42"/>
      <c r="B845" s="42"/>
      <c r="C845" s="43"/>
      <c r="J845" s="41"/>
      <c r="S845" s="1"/>
      <c r="W845" s="1"/>
      <c r="X845" s="1"/>
      <c r="Y845" s="1"/>
      <c r="Z845" s="7"/>
    </row>
    <row r="846" spans="1:26">
      <c r="A846" s="42"/>
      <c r="B846" s="42"/>
      <c r="C846" s="43"/>
      <c r="J846" s="41"/>
      <c r="S846" s="1"/>
      <c r="W846" s="1"/>
      <c r="X846" s="1"/>
      <c r="Y846" s="1"/>
      <c r="Z846" s="7"/>
    </row>
    <row r="847" spans="1:26">
      <c r="A847" s="42"/>
      <c r="B847" s="42"/>
      <c r="C847" s="43"/>
      <c r="J847" s="41"/>
      <c r="S847" s="1"/>
      <c r="W847" s="1"/>
      <c r="X847" s="1"/>
      <c r="Y847" s="1"/>
      <c r="Z847" s="7"/>
    </row>
    <row r="848" spans="1:26">
      <c r="A848" s="42"/>
      <c r="B848" s="42"/>
      <c r="C848" s="43"/>
      <c r="J848" s="41"/>
      <c r="S848" s="1"/>
      <c r="W848" s="1"/>
      <c r="X848" s="1"/>
      <c r="Y848" s="1"/>
      <c r="Z848" s="7"/>
    </row>
    <row r="849" spans="1:26">
      <c r="A849" s="42"/>
      <c r="B849" s="42"/>
      <c r="C849" s="43"/>
      <c r="J849" s="41"/>
      <c r="S849" s="1"/>
      <c r="W849" s="1"/>
      <c r="X849" s="1"/>
      <c r="Y849" s="1"/>
      <c r="Z849" s="7"/>
    </row>
    <row r="850" spans="1:26">
      <c r="A850" s="42"/>
      <c r="B850" s="42"/>
      <c r="C850" s="43"/>
      <c r="J850" s="41"/>
      <c r="S850" s="1"/>
      <c r="W850" s="1"/>
      <c r="X850" s="1"/>
      <c r="Y850" s="1"/>
      <c r="Z850" s="7"/>
    </row>
    <row r="851" spans="1:26">
      <c r="A851" s="42"/>
      <c r="B851" s="42"/>
      <c r="C851" s="43"/>
      <c r="J851" s="41"/>
      <c r="S851" s="1"/>
      <c r="W851" s="1"/>
      <c r="X851" s="1"/>
      <c r="Y851" s="1"/>
      <c r="Z851" s="7"/>
    </row>
    <row r="852" spans="1:26">
      <c r="A852" s="42"/>
      <c r="B852" s="42"/>
      <c r="C852" s="43"/>
      <c r="J852" s="41"/>
      <c r="S852" s="1"/>
      <c r="W852" s="1"/>
      <c r="X852" s="1"/>
      <c r="Y852" s="1"/>
      <c r="Z852" s="7"/>
    </row>
    <row r="853" spans="1:26">
      <c r="A853" s="42"/>
      <c r="B853" s="42"/>
      <c r="C853" s="43"/>
      <c r="J853" s="41"/>
      <c r="S853" s="1"/>
      <c r="W853" s="1"/>
      <c r="X853" s="1"/>
      <c r="Y853" s="1"/>
      <c r="Z853" s="7"/>
    </row>
    <row r="854" spans="1:26">
      <c r="A854" s="42"/>
      <c r="B854" s="42"/>
      <c r="C854" s="43"/>
      <c r="J854" s="41"/>
      <c r="S854" s="1"/>
      <c r="W854" s="1"/>
      <c r="X854" s="1"/>
      <c r="Y854" s="1"/>
      <c r="Z854" s="7"/>
    </row>
    <row r="855" spans="1:26">
      <c r="A855" s="42"/>
      <c r="B855" s="42"/>
      <c r="C855" s="43"/>
      <c r="J855" s="41"/>
      <c r="S855" s="1"/>
      <c r="W855" s="1"/>
      <c r="X855" s="1"/>
      <c r="Y855" s="1"/>
      <c r="Z855" s="7"/>
    </row>
    <row r="856" spans="1:26">
      <c r="A856" s="42"/>
      <c r="B856" s="42"/>
      <c r="C856" s="43"/>
      <c r="J856" s="41"/>
      <c r="S856" s="1"/>
      <c r="W856" s="1"/>
      <c r="X856" s="1"/>
      <c r="Y856" s="1"/>
      <c r="Z856" s="7"/>
    </row>
    <row r="857" spans="1:26">
      <c r="A857" s="42"/>
      <c r="B857" s="42"/>
      <c r="C857" s="43"/>
      <c r="J857" s="41"/>
      <c r="S857" s="1"/>
      <c r="W857" s="1"/>
      <c r="X857" s="1"/>
      <c r="Y857" s="1"/>
      <c r="Z857" s="7"/>
    </row>
    <row r="858" spans="1:26">
      <c r="A858" s="42"/>
      <c r="B858" s="42"/>
      <c r="C858" s="43"/>
      <c r="J858" s="41"/>
      <c r="S858" s="1"/>
      <c r="W858" s="1"/>
      <c r="X858" s="1"/>
      <c r="Y858" s="1"/>
      <c r="Z858" s="7"/>
    </row>
    <row r="859" spans="1:26">
      <c r="A859" s="42"/>
      <c r="B859" s="42"/>
      <c r="C859" s="43"/>
      <c r="J859" s="41"/>
      <c r="S859" s="1"/>
      <c r="W859" s="1"/>
      <c r="X859" s="1"/>
      <c r="Y859" s="1"/>
      <c r="Z859" s="7"/>
    </row>
    <row r="860" spans="1:26">
      <c r="A860" s="42"/>
      <c r="B860" s="42"/>
      <c r="C860" s="43"/>
      <c r="J860" s="41"/>
      <c r="S860" s="1"/>
      <c r="W860" s="1"/>
      <c r="X860" s="1"/>
      <c r="Y860" s="1"/>
      <c r="Z860" s="7"/>
    </row>
    <row r="861" spans="1:26">
      <c r="A861" s="42"/>
      <c r="B861" s="42"/>
      <c r="C861" s="43"/>
      <c r="J861" s="41"/>
      <c r="S861" s="1"/>
      <c r="W861" s="1"/>
      <c r="X861" s="1"/>
      <c r="Y861" s="1"/>
      <c r="Z861" s="7"/>
    </row>
    <row r="862" spans="1:26">
      <c r="A862" s="42"/>
      <c r="B862" s="42"/>
      <c r="C862" s="43"/>
      <c r="J862" s="41"/>
      <c r="S862" s="1"/>
      <c r="W862" s="1"/>
      <c r="X862" s="1"/>
      <c r="Y862" s="1"/>
      <c r="Z862" s="7"/>
    </row>
    <row r="863" spans="1:26">
      <c r="A863" s="42"/>
      <c r="B863" s="42"/>
      <c r="C863" s="43"/>
      <c r="J863" s="41"/>
      <c r="S863" s="1"/>
      <c r="W863" s="1"/>
      <c r="X863" s="1"/>
      <c r="Y863" s="1"/>
      <c r="Z863" s="7"/>
    </row>
    <row r="864" spans="1:26">
      <c r="A864" s="42"/>
      <c r="B864" s="42"/>
      <c r="C864" s="43"/>
      <c r="J864" s="41"/>
      <c r="S864" s="1"/>
      <c r="W864" s="1"/>
      <c r="X864" s="1"/>
      <c r="Y864" s="1"/>
      <c r="Z864" s="7"/>
    </row>
    <row r="865" spans="1:26">
      <c r="A865" s="42"/>
      <c r="B865" s="42"/>
      <c r="C865" s="43"/>
      <c r="J865" s="41"/>
      <c r="S865" s="1"/>
      <c r="W865" s="1"/>
      <c r="X865" s="1"/>
      <c r="Y865" s="1"/>
      <c r="Z865" s="7"/>
    </row>
    <row r="866" spans="1:26">
      <c r="A866" s="42"/>
      <c r="B866" s="42"/>
      <c r="C866" s="43"/>
      <c r="J866" s="41"/>
      <c r="S866" s="1"/>
      <c r="W866" s="1"/>
      <c r="X866" s="1"/>
      <c r="Y866" s="1"/>
      <c r="Z866" s="7"/>
    </row>
    <row r="867" spans="1:26">
      <c r="A867" s="42"/>
      <c r="B867" s="42"/>
      <c r="C867" s="43"/>
      <c r="J867" s="41"/>
      <c r="S867" s="1"/>
      <c r="W867" s="1"/>
      <c r="X867" s="1"/>
      <c r="Y867" s="1"/>
      <c r="Z867" s="7"/>
    </row>
    <row r="868" spans="1:26">
      <c r="A868" s="42"/>
      <c r="B868" s="42"/>
      <c r="C868" s="43"/>
      <c r="J868" s="41"/>
      <c r="S868" s="1"/>
      <c r="W868" s="1"/>
      <c r="X868" s="1"/>
      <c r="Y868" s="1"/>
      <c r="Z868" s="7"/>
    </row>
    <row r="869" spans="1:26">
      <c r="A869" s="42"/>
      <c r="B869" s="42"/>
      <c r="C869" s="43"/>
      <c r="J869" s="41"/>
      <c r="S869" s="1"/>
      <c r="W869" s="1"/>
      <c r="X869" s="1"/>
      <c r="Y869" s="1"/>
      <c r="Z869" s="7"/>
    </row>
    <row r="870" spans="1:26">
      <c r="A870" s="42"/>
      <c r="B870" s="42"/>
      <c r="C870" s="43"/>
      <c r="J870" s="41"/>
      <c r="S870" s="1"/>
      <c r="W870" s="1"/>
      <c r="X870" s="1"/>
      <c r="Y870" s="1"/>
      <c r="Z870" s="7"/>
    </row>
    <row r="871" spans="1:26">
      <c r="A871" s="42"/>
      <c r="B871" s="42"/>
      <c r="C871" s="43"/>
      <c r="J871" s="41"/>
      <c r="S871" s="1"/>
      <c r="W871" s="1"/>
      <c r="X871" s="1"/>
      <c r="Y871" s="1"/>
      <c r="Z871" s="7"/>
    </row>
    <row r="872" spans="1:26">
      <c r="A872" s="42"/>
      <c r="B872" s="42"/>
      <c r="C872" s="43"/>
      <c r="J872" s="41"/>
      <c r="S872" s="1"/>
      <c r="W872" s="1"/>
      <c r="X872" s="1"/>
      <c r="Y872" s="1"/>
      <c r="Z872" s="7"/>
    </row>
    <row r="873" spans="1:26">
      <c r="A873" s="42"/>
      <c r="B873" s="42"/>
      <c r="C873" s="43"/>
      <c r="J873" s="41"/>
      <c r="S873" s="1"/>
      <c r="W873" s="1"/>
      <c r="X873" s="1"/>
      <c r="Y873" s="1"/>
      <c r="Z873" s="7"/>
    </row>
    <row r="874" spans="1:26">
      <c r="A874" s="42"/>
      <c r="B874" s="42"/>
      <c r="C874" s="43"/>
      <c r="J874" s="41"/>
      <c r="S874" s="1"/>
      <c r="W874" s="1"/>
      <c r="X874" s="1"/>
      <c r="Y874" s="1"/>
      <c r="Z874" s="7"/>
    </row>
    <row r="875" spans="1:26">
      <c r="A875" s="42"/>
      <c r="B875" s="42"/>
      <c r="C875" s="43"/>
      <c r="J875" s="41"/>
      <c r="S875" s="1"/>
      <c r="W875" s="1"/>
      <c r="X875" s="1"/>
      <c r="Y875" s="1"/>
      <c r="Z875" s="7"/>
    </row>
    <row r="876" spans="1:26">
      <c r="A876" s="42"/>
      <c r="B876" s="42"/>
      <c r="C876" s="43"/>
      <c r="J876" s="41"/>
      <c r="S876" s="1"/>
      <c r="W876" s="1"/>
      <c r="X876" s="1"/>
      <c r="Y876" s="1"/>
      <c r="Z876" s="7"/>
    </row>
    <row r="877" spans="1:26">
      <c r="A877" s="42"/>
      <c r="B877" s="42"/>
      <c r="C877" s="43"/>
      <c r="J877" s="41"/>
      <c r="S877" s="1"/>
      <c r="W877" s="1"/>
      <c r="X877" s="1"/>
      <c r="Y877" s="1"/>
      <c r="Z877" s="7"/>
    </row>
    <row r="878" spans="1:26">
      <c r="A878" s="42"/>
      <c r="B878" s="42"/>
      <c r="C878" s="43"/>
      <c r="J878" s="41"/>
      <c r="S878" s="1"/>
      <c r="W878" s="1"/>
      <c r="X878" s="1"/>
      <c r="Y878" s="1"/>
      <c r="Z878" s="7"/>
    </row>
    <row r="879" spans="1:26" s="69" customFormat="1">
      <c r="A879" s="42"/>
      <c r="B879" s="42"/>
      <c r="C879" s="43"/>
      <c r="H879" s="41"/>
      <c r="I879" s="41"/>
      <c r="J879" s="41"/>
      <c r="K879" s="44"/>
      <c r="L879" s="36"/>
      <c r="M879" s="40"/>
      <c r="N879" s="40"/>
      <c r="O879" s="25"/>
      <c r="P879" s="25"/>
      <c r="Q879" s="1"/>
      <c r="R879" s="18"/>
      <c r="S879" s="1"/>
      <c r="T879" s="7"/>
      <c r="U879" s="1"/>
      <c r="V879" s="7"/>
      <c r="W879" s="1"/>
      <c r="X879" s="1"/>
      <c r="Y879" s="1"/>
      <c r="Z879" s="7"/>
    </row>
    <row r="880" spans="1:26">
      <c r="A880" s="42"/>
      <c r="B880" s="42"/>
      <c r="C880" s="43"/>
      <c r="J880" s="41"/>
      <c r="S880" s="1"/>
      <c r="W880" s="1"/>
      <c r="X880" s="1"/>
      <c r="Y880" s="1"/>
      <c r="Z880" s="7"/>
    </row>
    <row r="881" spans="1:26">
      <c r="A881" s="42"/>
      <c r="B881" s="42"/>
      <c r="C881" s="43"/>
      <c r="J881" s="41"/>
      <c r="S881" s="1"/>
      <c r="W881" s="1"/>
      <c r="X881" s="1"/>
      <c r="Y881" s="1"/>
      <c r="Z881" s="7"/>
    </row>
    <row r="882" spans="1:26">
      <c r="A882" s="42"/>
      <c r="B882" s="42"/>
      <c r="C882" s="43"/>
      <c r="J882" s="41"/>
      <c r="S882" s="1"/>
      <c r="W882" s="1"/>
      <c r="X882" s="1"/>
      <c r="Y882" s="1"/>
      <c r="Z882" s="7"/>
    </row>
    <row r="883" spans="1:26">
      <c r="A883" s="42"/>
      <c r="B883" s="42"/>
      <c r="C883" s="43"/>
      <c r="J883" s="41"/>
      <c r="S883" s="1"/>
      <c r="W883" s="1"/>
      <c r="X883" s="1"/>
      <c r="Y883" s="1"/>
      <c r="Z883" s="7"/>
    </row>
    <row r="884" spans="1:26">
      <c r="A884" s="42"/>
      <c r="B884" s="42"/>
      <c r="C884" s="43"/>
      <c r="J884" s="41"/>
      <c r="S884" s="1"/>
      <c r="W884" s="1"/>
      <c r="X884" s="1"/>
      <c r="Y884" s="1"/>
      <c r="Z884" s="7"/>
    </row>
    <row r="885" spans="1:26">
      <c r="A885" s="42"/>
      <c r="B885" s="42"/>
      <c r="C885" s="43"/>
      <c r="J885" s="41"/>
      <c r="S885" s="1"/>
      <c r="W885" s="1"/>
      <c r="X885" s="1"/>
      <c r="Y885" s="1"/>
      <c r="Z885" s="7"/>
    </row>
    <row r="886" spans="1:26">
      <c r="A886" s="42"/>
      <c r="B886" s="42"/>
      <c r="C886" s="43"/>
      <c r="J886" s="41"/>
      <c r="S886" s="1"/>
      <c r="W886" s="1"/>
      <c r="X886" s="1"/>
      <c r="Y886" s="1"/>
      <c r="Z886" s="7"/>
    </row>
    <row r="887" spans="1:26">
      <c r="A887" s="42"/>
      <c r="B887" s="42"/>
      <c r="C887" s="43"/>
      <c r="J887" s="41"/>
      <c r="S887" s="1"/>
      <c r="W887" s="1"/>
      <c r="X887" s="1"/>
      <c r="Y887" s="1"/>
      <c r="Z887" s="7"/>
    </row>
    <row r="888" spans="1:26">
      <c r="A888" s="42"/>
      <c r="B888" s="42"/>
      <c r="C888" s="43"/>
      <c r="J888" s="41"/>
      <c r="S888" s="1"/>
      <c r="W888" s="1"/>
      <c r="X888" s="1"/>
      <c r="Y888" s="1"/>
      <c r="Z888" s="7"/>
    </row>
    <row r="889" spans="1:26">
      <c r="A889" s="42"/>
      <c r="B889" s="42"/>
      <c r="C889" s="43"/>
      <c r="J889" s="41"/>
      <c r="S889" s="1"/>
      <c r="W889" s="1"/>
      <c r="X889" s="1"/>
      <c r="Y889" s="1"/>
      <c r="Z889" s="7"/>
    </row>
    <row r="890" spans="1:26">
      <c r="A890" s="42"/>
      <c r="B890" s="42"/>
      <c r="C890" s="43"/>
      <c r="J890" s="41"/>
      <c r="S890" s="1"/>
      <c r="W890" s="1"/>
      <c r="X890" s="1"/>
      <c r="Y890" s="1"/>
      <c r="Z890" s="7"/>
    </row>
    <row r="891" spans="1:26">
      <c r="A891" s="42"/>
      <c r="B891" s="42"/>
      <c r="C891" s="43"/>
      <c r="J891" s="41"/>
      <c r="S891" s="1"/>
      <c r="W891" s="1"/>
      <c r="X891" s="1"/>
      <c r="Y891" s="1"/>
      <c r="Z891" s="7"/>
    </row>
    <row r="892" spans="1:26">
      <c r="A892" s="42"/>
      <c r="B892" s="42"/>
      <c r="C892" s="43"/>
      <c r="J892" s="41"/>
      <c r="S892" s="1"/>
      <c r="W892" s="1"/>
      <c r="X892" s="1"/>
      <c r="Y892" s="1"/>
      <c r="Z892" s="7"/>
    </row>
    <row r="893" spans="1:26">
      <c r="A893" s="42"/>
      <c r="B893" s="42"/>
      <c r="C893" s="43"/>
      <c r="J893" s="41"/>
      <c r="S893" s="1"/>
      <c r="W893" s="1"/>
      <c r="X893" s="1"/>
      <c r="Y893" s="1"/>
      <c r="Z893" s="7"/>
    </row>
    <row r="894" spans="1:26">
      <c r="A894" s="42"/>
      <c r="B894" s="42"/>
      <c r="C894" s="43"/>
      <c r="J894" s="41"/>
      <c r="S894" s="1"/>
      <c r="W894" s="1"/>
      <c r="X894" s="1"/>
      <c r="Y894" s="1"/>
      <c r="Z894" s="7"/>
    </row>
    <row r="895" spans="1:26">
      <c r="A895" s="42"/>
      <c r="B895" s="42"/>
      <c r="C895" s="43"/>
      <c r="J895" s="41"/>
      <c r="S895" s="1"/>
      <c r="W895" s="1"/>
      <c r="X895" s="1"/>
      <c r="Y895" s="1"/>
      <c r="Z895" s="7"/>
    </row>
    <row r="896" spans="1:26">
      <c r="A896" s="42"/>
      <c r="B896" s="42"/>
      <c r="C896" s="43"/>
      <c r="J896" s="41"/>
      <c r="S896" s="1"/>
      <c r="W896" s="1"/>
      <c r="X896" s="1"/>
      <c r="Y896" s="1"/>
      <c r="Z896" s="7"/>
    </row>
    <row r="897" spans="1:26">
      <c r="A897" s="42"/>
      <c r="B897" s="42"/>
      <c r="C897" s="43"/>
      <c r="H897" s="70"/>
      <c r="I897" s="70"/>
      <c r="J897" s="41"/>
      <c r="S897" s="1"/>
      <c r="W897" s="1"/>
      <c r="X897" s="1"/>
      <c r="Y897" s="1"/>
      <c r="Z897" s="7"/>
    </row>
    <row r="898" spans="1:26">
      <c r="A898" s="42"/>
      <c r="B898" s="42"/>
      <c r="C898" s="43"/>
      <c r="J898" s="41"/>
      <c r="S898" s="1"/>
      <c r="W898" s="1"/>
      <c r="X898" s="1"/>
      <c r="Y898" s="1"/>
      <c r="Z898" s="7"/>
    </row>
    <row r="899" spans="1:26">
      <c r="A899" s="42"/>
      <c r="B899" s="42"/>
      <c r="C899" s="43"/>
      <c r="J899" s="41"/>
      <c r="S899" s="1"/>
      <c r="W899" s="1"/>
      <c r="X899" s="1"/>
      <c r="Y899" s="1"/>
      <c r="Z899" s="7"/>
    </row>
    <row r="900" spans="1:26">
      <c r="A900" s="42"/>
      <c r="B900" s="42"/>
      <c r="C900" s="43"/>
      <c r="J900" s="41"/>
      <c r="S900" s="1"/>
      <c r="W900" s="1"/>
      <c r="X900" s="1"/>
      <c r="Y900" s="1"/>
      <c r="Z900" s="7"/>
    </row>
    <row r="901" spans="1:26">
      <c r="A901" s="42"/>
      <c r="B901" s="42"/>
      <c r="C901" s="43"/>
      <c r="J901" s="41"/>
      <c r="S901" s="1"/>
      <c r="W901" s="1"/>
      <c r="X901" s="1"/>
      <c r="Y901" s="1"/>
      <c r="Z901" s="7"/>
    </row>
    <row r="902" spans="1:26">
      <c r="A902" s="42"/>
      <c r="B902" s="42"/>
      <c r="C902" s="43"/>
      <c r="J902" s="41"/>
      <c r="S902" s="1"/>
      <c r="W902" s="1"/>
      <c r="X902" s="1"/>
      <c r="Y902" s="1"/>
      <c r="Z902" s="7"/>
    </row>
    <row r="903" spans="1:26">
      <c r="A903" s="42"/>
      <c r="B903" s="42"/>
      <c r="C903" s="43"/>
      <c r="J903" s="41"/>
      <c r="S903" s="1"/>
      <c r="W903" s="1"/>
      <c r="X903" s="1"/>
      <c r="Y903" s="1"/>
      <c r="Z903" s="7"/>
    </row>
    <row r="904" spans="1:26">
      <c r="A904" s="42"/>
      <c r="B904" s="42"/>
      <c r="C904" s="43"/>
      <c r="J904" s="41"/>
      <c r="S904" s="1"/>
      <c r="W904" s="1"/>
      <c r="X904" s="1"/>
      <c r="Y904" s="1"/>
      <c r="Z904" s="7"/>
    </row>
    <row r="905" spans="1:26">
      <c r="A905" s="42"/>
      <c r="B905" s="42"/>
      <c r="C905" s="43"/>
      <c r="J905" s="41"/>
      <c r="S905" s="1"/>
      <c r="W905" s="1"/>
      <c r="X905" s="1"/>
      <c r="Y905" s="1"/>
      <c r="Z905" s="7"/>
    </row>
    <row r="906" spans="1:26">
      <c r="A906" s="42"/>
      <c r="B906" s="42"/>
      <c r="C906" s="43"/>
      <c r="J906" s="41"/>
      <c r="S906" s="1"/>
      <c r="W906" s="1"/>
      <c r="X906" s="1"/>
      <c r="Y906" s="1"/>
      <c r="Z906" s="7"/>
    </row>
    <row r="907" spans="1:26">
      <c r="A907" s="42"/>
      <c r="B907" s="42"/>
      <c r="C907" s="43"/>
      <c r="J907" s="41"/>
      <c r="S907" s="1"/>
      <c r="W907" s="1"/>
      <c r="X907" s="1"/>
      <c r="Y907" s="1"/>
      <c r="Z907" s="7"/>
    </row>
    <row r="908" spans="1:26">
      <c r="A908" s="42"/>
      <c r="B908" s="42"/>
      <c r="C908" s="43"/>
      <c r="J908" s="41"/>
      <c r="S908" s="1"/>
      <c r="W908" s="1"/>
      <c r="X908" s="1"/>
      <c r="Y908" s="1"/>
      <c r="Z908" s="7"/>
    </row>
    <row r="909" spans="1:26">
      <c r="A909" s="42"/>
      <c r="B909" s="42"/>
      <c r="C909" s="43"/>
      <c r="J909" s="41"/>
      <c r="S909" s="1"/>
      <c r="W909" s="1"/>
      <c r="X909" s="1"/>
      <c r="Y909" s="1"/>
      <c r="Z909" s="7"/>
    </row>
    <row r="910" spans="1:26">
      <c r="A910" s="42"/>
      <c r="B910" s="42"/>
      <c r="C910" s="43"/>
      <c r="J910" s="41"/>
      <c r="S910" s="1"/>
      <c r="W910" s="1"/>
      <c r="X910" s="1"/>
      <c r="Y910" s="1"/>
      <c r="Z910" s="7"/>
    </row>
    <row r="911" spans="1:26">
      <c r="A911" s="42"/>
      <c r="B911" s="42"/>
      <c r="C911" s="43"/>
      <c r="J911" s="41"/>
      <c r="S911" s="1"/>
      <c r="W911" s="1"/>
      <c r="X911" s="1"/>
      <c r="Y911" s="1"/>
      <c r="Z911" s="7"/>
    </row>
    <row r="912" spans="1:26">
      <c r="A912" s="42"/>
      <c r="B912" s="42"/>
      <c r="C912" s="43"/>
      <c r="J912" s="41"/>
      <c r="S912" s="1"/>
      <c r="W912" s="1"/>
      <c r="X912" s="1"/>
      <c r="Y912" s="1"/>
      <c r="Z912" s="7"/>
    </row>
    <row r="913" spans="1:26">
      <c r="A913" s="42"/>
      <c r="B913" s="42"/>
      <c r="C913" s="43"/>
      <c r="J913" s="41"/>
      <c r="S913" s="1"/>
      <c r="W913" s="1"/>
      <c r="X913" s="1"/>
      <c r="Y913" s="1"/>
      <c r="Z913" s="7"/>
    </row>
    <row r="914" spans="1:26">
      <c r="A914" s="42"/>
      <c r="B914" s="42"/>
      <c r="C914" s="43"/>
      <c r="J914" s="41"/>
      <c r="S914" s="1"/>
      <c r="W914" s="1"/>
      <c r="X914" s="1"/>
      <c r="Y914" s="1"/>
      <c r="Z914" s="7"/>
    </row>
    <row r="915" spans="1:26">
      <c r="A915" s="42"/>
      <c r="B915" s="42"/>
      <c r="C915" s="43"/>
      <c r="J915" s="41"/>
      <c r="S915" s="1"/>
      <c r="W915" s="1"/>
      <c r="X915" s="1"/>
      <c r="Y915" s="1"/>
      <c r="Z915" s="7"/>
    </row>
    <row r="916" spans="1:26">
      <c r="A916" s="42"/>
      <c r="B916" s="42"/>
      <c r="C916" s="43"/>
      <c r="J916" s="41"/>
      <c r="S916" s="1"/>
      <c r="W916" s="1"/>
      <c r="X916" s="1"/>
      <c r="Y916" s="1"/>
      <c r="Z916" s="7"/>
    </row>
    <row r="917" spans="1:26">
      <c r="A917" s="42"/>
      <c r="B917" s="42"/>
      <c r="C917" s="43"/>
      <c r="J917" s="41"/>
      <c r="S917" s="1"/>
      <c r="W917" s="1"/>
      <c r="X917" s="1"/>
      <c r="Y917" s="1"/>
      <c r="Z917" s="7"/>
    </row>
    <row r="918" spans="1:26">
      <c r="A918" s="42"/>
      <c r="B918" s="42"/>
      <c r="C918" s="43"/>
      <c r="J918" s="41"/>
      <c r="S918" s="1"/>
      <c r="W918" s="1"/>
      <c r="X918" s="1"/>
      <c r="Y918" s="1"/>
      <c r="Z918" s="7"/>
    </row>
    <row r="919" spans="1:26">
      <c r="A919" s="42"/>
      <c r="B919" s="42"/>
      <c r="C919" s="43"/>
      <c r="J919" s="41"/>
      <c r="S919" s="1"/>
      <c r="W919" s="1"/>
      <c r="X919" s="1"/>
      <c r="Y919" s="1"/>
      <c r="Z919" s="7"/>
    </row>
    <row r="920" spans="1:26">
      <c r="A920" s="42"/>
      <c r="B920" s="42"/>
      <c r="C920" s="43"/>
      <c r="J920" s="41"/>
      <c r="S920" s="1"/>
      <c r="W920" s="1"/>
      <c r="X920" s="1"/>
      <c r="Y920" s="1"/>
      <c r="Z920" s="7"/>
    </row>
    <row r="921" spans="1:26">
      <c r="A921" s="42"/>
      <c r="B921" s="42"/>
      <c r="C921" s="43"/>
      <c r="J921" s="41"/>
      <c r="S921" s="1"/>
      <c r="W921" s="1"/>
      <c r="X921" s="1"/>
      <c r="Y921" s="1"/>
      <c r="Z921" s="7"/>
    </row>
    <row r="922" spans="1:26">
      <c r="A922" s="42"/>
      <c r="B922" s="42"/>
      <c r="C922" s="43"/>
      <c r="J922" s="41"/>
      <c r="S922" s="1"/>
      <c r="W922" s="1"/>
      <c r="X922" s="1"/>
      <c r="Y922" s="1"/>
      <c r="Z922" s="7"/>
    </row>
    <row r="923" spans="1:26">
      <c r="A923" s="42"/>
      <c r="B923" s="42"/>
      <c r="C923" s="43"/>
      <c r="J923" s="41"/>
      <c r="S923" s="1"/>
      <c r="W923" s="1"/>
      <c r="X923" s="1"/>
      <c r="Y923" s="1"/>
      <c r="Z923" s="7"/>
    </row>
    <row r="924" spans="1:26">
      <c r="A924" s="42"/>
      <c r="B924" s="42"/>
      <c r="C924" s="43"/>
      <c r="J924" s="41"/>
      <c r="S924" s="1"/>
      <c r="W924" s="1"/>
      <c r="X924" s="1"/>
      <c r="Y924" s="1"/>
      <c r="Z924" s="7"/>
    </row>
    <row r="925" spans="1:26">
      <c r="A925" s="42"/>
      <c r="B925" s="42"/>
      <c r="C925" s="43"/>
      <c r="J925" s="41"/>
      <c r="S925" s="1"/>
      <c r="W925" s="1"/>
      <c r="X925" s="1"/>
      <c r="Y925" s="1"/>
      <c r="Z925" s="7"/>
    </row>
    <row r="926" spans="1:26">
      <c r="A926" s="42"/>
      <c r="B926" s="42"/>
      <c r="C926" s="43"/>
      <c r="J926" s="41"/>
      <c r="S926" s="1"/>
      <c r="W926" s="1"/>
      <c r="X926" s="1"/>
      <c r="Y926" s="1"/>
      <c r="Z926" s="7"/>
    </row>
    <row r="927" spans="1:26">
      <c r="A927" s="42"/>
      <c r="B927" s="42"/>
      <c r="C927" s="43"/>
      <c r="J927" s="41"/>
      <c r="S927" s="1"/>
      <c r="W927" s="1"/>
      <c r="X927" s="1"/>
      <c r="Y927" s="1"/>
      <c r="Z927" s="7"/>
    </row>
    <row r="928" spans="1:26">
      <c r="A928" s="42"/>
      <c r="B928" s="42"/>
      <c r="C928" s="43"/>
      <c r="J928" s="41"/>
      <c r="S928" s="1"/>
      <c r="W928" s="1"/>
      <c r="X928" s="1"/>
      <c r="Y928" s="1"/>
      <c r="Z928" s="7"/>
    </row>
    <row r="929" spans="1:26">
      <c r="A929" s="42"/>
      <c r="B929" s="42"/>
      <c r="C929" s="43"/>
      <c r="J929" s="41"/>
      <c r="S929" s="1"/>
      <c r="W929" s="1"/>
      <c r="X929" s="1"/>
      <c r="Y929" s="1"/>
      <c r="Z929" s="7"/>
    </row>
    <row r="930" spans="1:26">
      <c r="A930" s="42"/>
      <c r="B930" s="42"/>
      <c r="C930" s="43"/>
      <c r="J930" s="41"/>
      <c r="S930" s="1"/>
      <c r="W930" s="1"/>
      <c r="X930" s="1"/>
      <c r="Y930" s="1"/>
      <c r="Z930" s="7"/>
    </row>
    <row r="931" spans="1:26">
      <c r="A931" s="42"/>
      <c r="B931" s="42"/>
      <c r="C931" s="43"/>
      <c r="J931" s="41"/>
      <c r="S931" s="1"/>
      <c r="W931" s="1"/>
      <c r="X931" s="1"/>
      <c r="Y931" s="1"/>
      <c r="Z931" s="7"/>
    </row>
    <row r="932" spans="1:26">
      <c r="A932" s="42"/>
      <c r="B932" s="42"/>
      <c r="C932" s="43"/>
      <c r="J932" s="41"/>
      <c r="S932" s="1"/>
      <c r="W932" s="1"/>
      <c r="X932" s="1"/>
      <c r="Y932" s="1"/>
      <c r="Z932" s="7"/>
    </row>
    <row r="933" spans="1:26">
      <c r="A933" s="42"/>
      <c r="B933" s="42"/>
      <c r="C933" s="43"/>
      <c r="J933" s="41"/>
      <c r="S933" s="1"/>
      <c r="W933" s="1"/>
      <c r="X933" s="1"/>
      <c r="Y933" s="1"/>
      <c r="Z933" s="7"/>
    </row>
    <row r="934" spans="1:26">
      <c r="A934" s="42"/>
      <c r="B934" s="42"/>
      <c r="C934" s="43"/>
      <c r="J934" s="41"/>
      <c r="S934" s="1"/>
      <c r="W934" s="1"/>
      <c r="X934" s="1"/>
      <c r="Y934" s="1"/>
      <c r="Z934" s="7"/>
    </row>
    <row r="935" spans="1:26">
      <c r="A935" s="42"/>
      <c r="B935" s="42"/>
      <c r="C935" s="43"/>
      <c r="J935" s="41"/>
      <c r="S935" s="1"/>
      <c r="W935" s="1"/>
      <c r="X935" s="1"/>
      <c r="Y935" s="1"/>
      <c r="Z935" s="7"/>
    </row>
    <row r="936" spans="1:26">
      <c r="A936" s="42"/>
      <c r="B936" s="42"/>
      <c r="C936" s="43"/>
      <c r="J936" s="41"/>
      <c r="S936" s="1"/>
      <c r="W936" s="1"/>
      <c r="X936" s="1"/>
      <c r="Y936" s="1"/>
      <c r="Z936" s="7"/>
    </row>
    <row r="937" spans="1:26">
      <c r="A937" s="42"/>
      <c r="B937" s="42"/>
      <c r="C937" s="43"/>
      <c r="J937" s="41"/>
      <c r="S937" s="1"/>
      <c r="W937" s="1"/>
      <c r="X937" s="1"/>
      <c r="Y937" s="1"/>
      <c r="Z937" s="7"/>
    </row>
    <row r="938" spans="1:26">
      <c r="A938" s="42"/>
      <c r="B938" s="42"/>
      <c r="C938" s="43"/>
      <c r="J938" s="41"/>
      <c r="S938" s="1"/>
      <c r="W938" s="1"/>
      <c r="X938" s="1"/>
      <c r="Y938" s="1"/>
      <c r="Z938" s="7"/>
    </row>
    <row r="939" spans="1:26">
      <c r="A939" s="42"/>
      <c r="B939" s="42"/>
      <c r="C939" s="43"/>
      <c r="J939" s="41"/>
      <c r="S939" s="1"/>
      <c r="W939" s="1"/>
      <c r="X939" s="1"/>
      <c r="Y939" s="1"/>
      <c r="Z939" s="7"/>
    </row>
    <row r="940" spans="1:26">
      <c r="A940" s="42"/>
      <c r="B940" s="42"/>
      <c r="C940" s="43"/>
      <c r="J940" s="41"/>
      <c r="S940" s="1"/>
      <c r="W940" s="1"/>
      <c r="X940" s="1"/>
      <c r="Y940" s="1"/>
      <c r="Z940" s="7"/>
    </row>
    <row r="941" spans="1:26">
      <c r="A941" s="42"/>
      <c r="B941" s="42"/>
      <c r="C941" s="43"/>
      <c r="J941" s="41"/>
      <c r="S941" s="1"/>
      <c r="W941" s="1"/>
      <c r="X941" s="1"/>
      <c r="Y941" s="1"/>
      <c r="Z941" s="7"/>
    </row>
    <row r="942" spans="1:26">
      <c r="A942" s="42"/>
      <c r="B942" s="42"/>
      <c r="C942" s="43"/>
      <c r="J942" s="41"/>
      <c r="S942" s="1"/>
      <c r="W942" s="1"/>
      <c r="X942" s="1"/>
      <c r="Y942" s="1"/>
      <c r="Z942" s="7"/>
    </row>
    <row r="943" spans="1:26">
      <c r="A943" s="42"/>
      <c r="B943" s="42"/>
      <c r="C943" s="43"/>
      <c r="J943" s="41"/>
      <c r="S943" s="1"/>
      <c r="W943" s="1"/>
      <c r="X943" s="1"/>
      <c r="Y943" s="1"/>
      <c r="Z943" s="7"/>
    </row>
    <row r="944" spans="1:26">
      <c r="A944" s="42"/>
      <c r="B944" s="42"/>
      <c r="C944" s="43"/>
      <c r="J944" s="41"/>
      <c r="S944" s="1"/>
      <c r="W944" s="1"/>
      <c r="X944" s="1"/>
      <c r="Y944" s="1"/>
      <c r="Z944" s="7"/>
    </row>
    <row r="945" spans="1:26">
      <c r="A945" s="42"/>
      <c r="B945" s="42"/>
      <c r="C945" s="43"/>
      <c r="J945" s="41"/>
      <c r="S945" s="1"/>
      <c r="W945" s="1"/>
      <c r="X945" s="1"/>
      <c r="Y945" s="1"/>
      <c r="Z945" s="7"/>
    </row>
    <row r="946" spans="1:26">
      <c r="A946" s="42"/>
      <c r="B946" s="42"/>
      <c r="C946" s="43"/>
      <c r="J946" s="41"/>
      <c r="S946" s="1"/>
      <c r="W946" s="1"/>
      <c r="X946" s="1"/>
      <c r="Y946" s="1"/>
      <c r="Z946" s="7"/>
    </row>
    <row r="947" spans="1:26">
      <c r="A947" s="42"/>
      <c r="B947" s="42"/>
      <c r="C947" s="43"/>
      <c r="J947" s="41"/>
      <c r="S947" s="1"/>
      <c r="W947" s="1"/>
      <c r="X947" s="1"/>
      <c r="Y947" s="1"/>
      <c r="Z947" s="7"/>
    </row>
    <row r="948" spans="1:26">
      <c r="A948" s="42"/>
      <c r="B948" s="42"/>
      <c r="C948" s="43"/>
      <c r="J948" s="41"/>
      <c r="S948" s="1"/>
      <c r="W948" s="1"/>
      <c r="X948" s="1"/>
      <c r="Y948" s="1"/>
      <c r="Z948" s="7"/>
    </row>
    <row r="949" spans="1:26">
      <c r="A949" s="42"/>
      <c r="B949" s="42"/>
      <c r="C949" s="43"/>
      <c r="J949" s="41"/>
      <c r="S949" s="1"/>
      <c r="W949" s="1"/>
      <c r="X949" s="1"/>
      <c r="Y949" s="1"/>
      <c r="Z949" s="7"/>
    </row>
    <row r="950" spans="1:26">
      <c r="A950" s="42"/>
      <c r="B950" s="42"/>
      <c r="C950" s="43"/>
      <c r="J950" s="41"/>
      <c r="S950" s="1"/>
      <c r="W950" s="1"/>
      <c r="X950" s="1"/>
      <c r="Y950" s="1"/>
      <c r="Z950" s="7"/>
    </row>
    <row r="951" spans="1:26">
      <c r="A951" s="42"/>
      <c r="B951" s="42"/>
      <c r="C951" s="43"/>
      <c r="J951" s="41"/>
      <c r="S951" s="1"/>
      <c r="W951" s="1"/>
      <c r="X951" s="1"/>
      <c r="Y951" s="1"/>
      <c r="Z951" s="7"/>
    </row>
    <row r="952" spans="1:26">
      <c r="A952" s="42"/>
      <c r="B952" s="42"/>
      <c r="C952" s="43"/>
      <c r="J952" s="41"/>
      <c r="S952" s="1"/>
      <c r="W952" s="1"/>
      <c r="X952" s="1"/>
      <c r="Y952" s="1"/>
      <c r="Z952" s="7"/>
    </row>
    <row r="953" spans="1:26">
      <c r="A953" s="42"/>
      <c r="B953" s="42"/>
      <c r="C953" s="43"/>
      <c r="J953" s="41"/>
      <c r="S953" s="1"/>
      <c r="W953" s="1"/>
      <c r="X953" s="1"/>
      <c r="Y953" s="1"/>
      <c r="Z953" s="7"/>
    </row>
    <row r="954" spans="1:26">
      <c r="A954" s="42"/>
      <c r="B954" s="42"/>
      <c r="C954" s="43"/>
      <c r="J954" s="41"/>
      <c r="S954" s="1"/>
      <c r="W954" s="1"/>
      <c r="X954" s="1"/>
      <c r="Y954" s="1"/>
      <c r="Z954" s="7"/>
    </row>
    <row r="955" spans="1:26">
      <c r="A955" s="42"/>
      <c r="B955" s="42"/>
      <c r="C955" s="43"/>
      <c r="J955" s="41"/>
      <c r="S955" s="1"/>
      <c r="W955" s="1"/>
      <c r="X955" s="1"/>
      <c r="Y955" s="1"/>
      <c r="Z955" s="7"/>
    </row>
    <row r="956" spans="1:26">
      <c r="A956" s="42"/>
      <c r="B956" s="42"/>
      <c r="C956" s="43"/>
      <c r="J956" s="41"/>
      <c r="S956" s="1"/>
      <c r="W956" s="1"/>
      <c r="X956" s="1"/>
      <c r="Y956" s="1"/>
      <c r="Z956" s="7"/>
    </row>
    <row r="957" spans="1:26">
      <c r="A957" s="42"/>
      <c r="B957" s="42"/>
      <c r="C957" s="43"/>
      <c r="J957" s="41"/>
      <c r="S957" s="1"/>
      <c r="W957" s="1"/>
      <c r="X957" s="1"/>
      <c r="Y957" s="1"/>
      <c r="Z957" s="7"/>
    </row>
    <row r="958" spans="1:26">
      <c r="A958" s="42"/>
      <c r="B958" s="42"/>
      <c r="C958" s="43"/>
      <c r="J958" s="41"/>
      <c r="S958" s="1"/>
      <c r="W958" s="1"/>
      <c r="X958" s="1"/>
      <c r="Y958" s="1"/>
      <c r="Z958" s="7"/>
    </row>
    <row r="959" spans="1:26">
      <c r="A959" s="42"/>
      <c r="B959" s="42"/>
      <c r="C959" s="43"/>
      <c r="J959" s="41"/>
      <c r="S959" s="1"/>
      <c r="W959" s="1"/>
      <c r="X959" s="1"/>
      <c r="Y959" s="1"/>
      <c r="Z959" s="7"/>
    </row>
    <row r="960" spans="1:26">
      <c r="A960" s="42"/>
      <c r="B960" s="42"/>
      <c r="C960" s="43"/>
      <c r="J960" s="41"/>
      <c r="S960" s="1"/>
      <c r="W960" s="1"/>
      <c r="X960" s="1"/>
      <c r="Y960" s="1"/>
      <c r="Z960" s="7"/>
    </row>
    <row r="961" spans="1:26">
      <c r="A961" s="42"/>
      <c r="B961" s="42"/>
      <c r="C961" s="43"/>
      <c r="J961" s="41"/>
      <c r="S961" s="1"/>
      <c r="W961" s="1"/>
      <c r="X961" s="1"/>
      <c r="Y961" s="1"/>
      <c r="Z961" s="7"/>
    </row>
    <row r="962" spans="1:26">
      <c r="A962" s="42"/>
      <c r="B962" s="42"/>
      <c r="C962" s="43"/>
      <c r="J962" s="41"/>
      <c r="S962" s="1"/>
      <c r="W962" s="1"/>
      <c r="X962" s="1"/>
      <c r="Y962" s="1"/>
      <c r="Z962" s="7"/>
    </row>
    <row r="963" spans="1:26">
      <c r="A963" s="42"/>
      <c r="B963" s="42"/>
      <c r="C963" s="43"/>
      <c r="J963" s="41"/>
      <c r="S963" s="1"/>
      <c r="W963" s="1"/>
      <c r="X963" s="1"/>
      <c r="Y963" s="1"/>
      <c r="Z963" s="7"/>
    </row>
    <row r="964" spans="1:26">
      <c r="A964" s="42"/>
      <c r="B964" s="42"/>
      <c r="C964" s="43"/>
      <c r="J964" s="41"/>
      <c r="S964" s="1"/>
      <c r="W964" s="1"/>
      <c r="X964" s="1"/>
      <c r="Y964" s="1"/>
      <c r="Z964" s="7"/>
    </row>
    <row r="965" spans="1:26">
      <c r="A965" s="42"/>
      <c r="B965" s="42"/>
      <c r="C965" s="43"/>
      <c r="J965" s="41"/>
      <c r="S965" s="1"/>
      <c r="W965" s="1"/>
      <c r="X965" s="1"/>
      <c r="Y965" s="1"/>
      <c r="Z965" s="7"/>
    </row>
    <row r="966" spans="1:26">
      <c r="A966" s="42"/>
      <c r="B966" s="42"/>
      <c r="C966" s="43"/>
      <c r="J966" s="41"/>
      <c r="S966" s="1"/>
      <c r="W966" s="1"/>
      <c r="X966" s="1"/>
      <c r="Y966" s="1"/>
      <c r="Z966" s="7"/>
    </row>
    <row r="967" spans="1:26">
      <c r="A967" s="42"/>
      <c r="B967" s="42"/>
      <c r="C967" s="43"/>
      <c r="J967" s="41"/>
      <c r="S967" s="1"/>
      <c r="W967" s="1"/>
      <c r="X967" s="1"/>
      <c r="Y967" s="1"/>
      <c r="Z967" s="7"/>
    </row>
    <row r="968" spans="1:26">
      <c r="A968" s="42"/>
      <c r="B968" s="42"/>
      <c r="C968" s="43"/>
      <c r="J968" s="41"/>
      <c r="S968" s="1"/>
      <c r="W968" s="1"/>
      <c r="X968" s="1"/>
      <c r="Y968" s="1"/>
      <c r="Z968" s="7"/>
    </row>
    <row r="969" spans="1:26">
      <c r="A969" s="42"/>
      <c r="B969" s="42"/>
      <c r="C969" s="43"/>
      <c r="J969" s="41"/>
      <c r="S969" s="1"/>
      <c r="W969" s="1"/>
      <c r="X969" s="1"/>
      <c r="Y969" s="1"/>
      <c r="Z969" s="7"/>
    </row>
    <row r="970" spans="1:26">
      <c r="A970" s="42"/>
      <c r="B970" s="42"/>
      <c r="C970" s="43"/>
      <c r="J970" s="41"/>
      <c r="S970" s="1"/>
      <c r="W970" s="1"/>
      <c r="X970" s="1"/>
      <c r="Y970" s="1"/>
      <c r="Z970" s="7"/>
    </row>
    <row r="971" spans="1:26">
      <c r="A971" s="42"/>
      <c r="B971" s="42"/>
      <c r="C971" s="43"/>
      <c r="J971" s="41"/>
      <c r="S971" s="1"/>
      <c r="W971" s="1"/>
      <c r="X971" s="1"/>
      <c r="Y971" s="1"/>
      <c r="Z971" s="7"/>
    </row>
    <row r="972" spans="1:26">
      <c r="A972" s="42"/>
      <c r="B972" s="42"/>
      <c r="C972" s="43"/>
      <c r="J972" s="41"/>
      <c r="S972" s="1"/>
      <c r="W972" s="1"/>
      <c r="X972" s="1"/>
      <c r="Y972" s="1"/>
      <c r="Z972" s="7"/>
    </row>
    <row r="973" spans="1:26">
      <c r="A973" s="42"/>
      <c r="B973" s="42"/>
      <c r="C973" s="43"/>
      <c r="J973" s="41"/>
      <c r="S973" s="1"/>
      <c r="W973" s="1"/>
      <c r="X973" s="1"/>
      <c r="Y973" s="1"/>
      <c r="Z973" s="7"/>
    </row>
    <row r="974" spans="1:26">
      <c r="A974" s="42"/>
      <c r="B974" s="42"/>
      <c r="C974" s="43"/>
      <c r="J974" s="41"/>
      <c r="S974" s="1"/>
      <c r="W974" s="1"/>
      <c r="X974" s="1"/>
      <c r="Y974" s="1"/>
      <c r="Z974" s="7"/>
    </row>
    <row r="975" spans="1:26">
      <c r="A975" s="42"/>
      <c r="B975" s="42"/>
      <c r="C975" s="43"/>
      <c r="J975" s="41"/>
      <c r="S975" s="1"/>
      <c r="W975" s="1"/>
      <c r="X975" s="1"/>
      <c r="Y975" s="1"/>
      <c r="Z975" s="7"/>
    </row>
    <row r="976" spans="1:26">
      <c r="A976" s="42"/>
      <c r="B976" s="42"/>
      <c r="C976" s="43"/>
      <c r="J976" s="41"/>
      <c r="S976" s="1"/>
      <c r="W976" s="1"/>
      <c r="X976" s="1"/>
      <c r="Y976" s="1"/>
      <c r="Z976" s="7"/>
    </row>
    <row r="977" spans="1:26">
      <c r="A977" s="42"/>
      <c r="B977" s="42"/>
      <c r="C977" s="43"/>
      <c r="J977" s="41"/>
      <c r="S977" s="1"/>
      <c r="W977" s="1"/>
      <c r="X977" s="1"/>
      <c r="Y977" s="1"/>
      <c r="Z977" s="7"/>
    </row>
    <row r="978" spans="1:26">
      <c r="A978" s="42"/>
      <c r="B978" s="42"/>
      <c r="C978" s="43"/>
      <c r="J978" s="41"/>
      <c r="S978" s="1"/>
      <c r="W978" s="1"/>
      <c r="X978" s="1"/>
      <c r="Y978" s="1"/>
      <c r="Z978" s="7"/>
    </row>
    <row r="979" spans="1:26">
      <c r="A979" s="42"/>
      <c r="B979" s="42"/>
      <c r="C979" s="43"/>
      <c r="J979" s="41"/>
      <c r="S979" s="1"/>
      <c r="W979" s="1"/>
      <c r="X979" s="1"/>
      <c r="Y979" s="1"/>
      <c r="Z979" s="7"/>
    </row>
    <row r="980" spans="1:26">
      <c r="A980" s="42"/>
      <c r="B980" s="42"/>
      <c r="C980" s="43"/>
      <c r="J980" s="41"/>
      <c r="S980" s="1"/>
      <c r="W980" s="1"/>
      <c r="X980" s="1"/>
      <c r="Y980" s="1"/>
      <c r="Z980" s="7"/>
    </row>
    <row r="981" spans="1:26">
      <c r="A981" s="42"/>
      <c r="B981" s="42"/>
      <c r="C981" s="43"/>
      <c r="J981" s="41"/>
      <c r="S981" s="1"/>
      <c r="W981" s="1"/>
      <c r="X981" s="1"/>
      <c r="Y981" s="1"/>
      <c r="Z981" s="7"/>
    </row>
    <row r="982" spans="1:26">
      <c r="A982" s="42"/>
      <c r="B982" s="42"/>
      <c r="C982" s="43"/>
      <c r="J982" s="41"/>
      <c r="S982" s="1"/>
      <c r="W982" s="1"/>
      <c r="X982" s="1"/>
      <c r="Y982" s="1"/>
      <c r="Z982" s="7"/>
    </row>
    <row r="983" spans="1:26">
      <c r="A983" s="42"/>
      <c r="B983" s="42"/>
      <c r="C983" s="43"/>
      <c r="H983" s="70"/>
      <c r="I983" s="70"/>
      <c r="J983" s="41"/>
      <c r="S983" s="1"/>
      <c r="W983" s="1"/>
      <c r="X983" s="1"/>
      <c r="Y983" s="1"/>
      <c r="Z983" s="7"/>
    </row>
    <row r="984" spans="1:26">
      <c r="A984" s="42"/>
      <c r="B984" s="42"/>
      <c r="C984" s="43"/>
      <c r="J984" s="41"/>
      <c r="S984" s="1"/>
      <c r="W984" s="1"/>
      <c r="X984" s="1"/>
      <c r="Y984" s="1"/>
      <c r="Z984" s="7"/>
    </row>
    <row r="985" spans="1:26">
      <c r="A985" s="42"/>
      <c r="B985" s="42"/>
      <c r="C985" s="43"/>
      <c r="J985" s="41"/>
      <c r="S985" s="1"/>
      <c r="W985" s="1"/>
      <c r="X985" s="1"/>
      <c r="Y985" s="1"/>
      <c r="Z985" s="7"/>
    </row>
    <row r="986" spans="1:26">
      <c r="A986" s="42"/>
      <c r="B986" s="42"/>
      <c r="C986" s="43"/>
      <c r="J986" s="41"/>
      <c r="S986" s="1"/>
      <c r="W986" s="1"/>
      <c r="X986" s="1"/>
      <c r="Y986" s="1"/>
      <c r="Z986" s="7"/>
    </row>
    <row r="987" spans="1:26">
      <c r="A987" s="42"/>
      <c r="B987" s="42"/>
      <c r="C987" s="43"/>
      <c r="J987" s="41"/>
      <c r="S987" s="1"/>
      <c r="W987" s="1"/>
      <c r="X987" s="1"/>
      <c r="Y987" s="1"/>
      <c r="Z987" s="7"/>
    </row>
    <row r="988" spans="1:26">
      <c r="A988" s="42"/>
      <c r="B988" s="42"/>
      <c r="C988" s="43"/>
      <c r="J988" s="41"/>
      <c r="S988" s="1"/>
      <c r="W988" s="1"/>
      <c r="X988" s="1"/>
      <c r="Y988" s="1"/>
      <c r="Z988" s="7"/>
    </row>
    <row r="989" spans="1:26">
      <c r="A989" s="42"/>
      <c r="B989" s="42"/>
      <c r="C989" s="43"/>
      <c r="J989" s="41"/>
      <c r="S989" s="1"/>
      <c r="W989" s="1"/>
      <c r="X989" s="1"/>
      <c r="Y989" s="1"/>
      <c r="Z989" s="7"/>
    </row>
    <row r="990" spans="1:26">
      <c r="A990" s="42"/>
      <c r="B990" s="42"/>
      <c r="C990" s="43"/>
      <c r="J990" s="41"/>
      <c r="S990" s="1"/>
      <c r="W990" s="1"/>
      <c r="X990" s="1"/>
      <c r="Y990" s="1"/>
      <c r="Z990" s="7"/>
    </row>
    <row r="991" spans="1:26">
      <c r="A991" s="42"/>
      <c r="B991" s="42"/>
      <c r="C991" s="43"/>
      <c r="J991" s="41"/>
      <c r="S991" s="1"/>
      <c r="W991" s="1"/>
      <c r="X991" s="1"/>
      <c r="Y991" s="1"/>
      <c r="Z991" s="7"/>
    </row>
    <row r="992" spans="1:26">
      <c r="A992" s="42"/>
      <c r="B992" s="42"/>
      <c r="C992" s="43"/>
      <c r="J992" s="41"/>
      <c r="S992" s="1"/>
      <c r="W992" s="1"/>
      <c r="X992" s="1"/>
      <c r="Y992" s="1"/>
      <c r="Z992" s="7"/>
    </row>
    <row r="993" spans="1:26">
      <c r="A993" s="42"/>
      <c r="B993" s="42"/>
      <c r="C993" s="43"/>
      <c r="J993" s="41"/>
      <c r="S993" s="1"/>
      <c r="W993" s="1"/>
      <c r="X993" s="1"/>
      <c r="Y993" s="1"/>
      <c r="Z993" s="7"/>
    </row>
    <row r="994" spans="1:26">
      <c r="A994" s="42"/>
      <c r="B994" s="42"/>
      <c r="C994" s="43"/>
      <c r="J994" s="41"/>
      <c r="S994" s="1"/>
      <c r="W994" s="1"/>
      <c r="X994" s="1"/>
      <c r="Y994" s="1"/>
      <c r="Z994" s="7"/>
    </row>
    <row r="995" spans="1:26">
      <c r="A995" s="42"/>
      <c r="B995" s="42"/>
      <c r="C995" s="43"/>
      <c r="J995" s="41"/>
      <c r="S995" s="1"/>
      <c r="W995" s="1"/>
      <c r="X995" s="1"/>
      <c r="Y995" s="1"/>
      <c r="Z995" s="7"/>
    </row>
    <row r="996" spans="1:26">
      <c r="A996" s="42"/>
      <c r="B996" s="42"/>
      <c r="C996" s="43"/>
      <c r="J996" s="41"/>
      <c r="S996" s="1"/>
      <c r="W996" s="1"/>
      <c r="X996" s="1"/>
      <c r="Y996" s="1"/>
      <c r="Z996" s="7"/>
    </row>
    <row r="997" spans="1:26">
      <c r="A997" s="42"/>
      <c r="B997" s="42"/>
      <c r="C997" s="43"/>
      <c r="J997" s="41"/>
      <c r="S997" s="1"/>
      <c r="W997" s="1"/>
      <c r="X997" s="1"/>
      <c r="Y997" s="1"/>
      <c r="Z997" s="7"/>
    </row>
    <row r="998" spans="1:26">
      <c r="A998" s="42"/>
      <c r="B998" s="42"/>
      <c r="C998" s="43"/>
      <c r="J998" s="41"/>
      <c r="S998" s="1"/>
      <c r="W998" s="1"/>
      <c r="X998" s="1"/>
      <c r="Y998" s="1"/>
      <c r="Z998" s="7"/>
    </row>
    <row r="999" spans="1:26">
      <c r="A999" s="42"/>
      <c r="B999" s="42"/>
      <c r="C999" s="43"/>
      <c r="J999" s="41"/>
      <c r="S999" s="1"/>
      <c r="W999" s="1"/>
      <c r="X999" s="1"/>
      <c r="Y999" s="1"/>
      <c r="Z999" s="7"/>
    </row>
    <row r="1000" spans="1:26">
      <c r="A1000" s="42"/>
      <c r="B1000" s="42"/>
      <c r="C1000" s="43"/>
      <c r="J1000" s="41"/>
      <c r="S1000" s="1"/>
      <c r="W1000" s="1"/>
      <c r="X1000" s="1"/>
      <c r="Y1000" s="1"/>
      <c r="Z1000" s="7"/>
    </row>
    <row r="1001" spans="1:26">
      <c r="A1001" s="42"/>
      <c r="B1001" s="42"/>
      <c r="C1001" s="43"/>
      <c r="J1001" s="41"/>
      <c r="S1001" s="1"/>
      <c r="W1001" s="1"/>
      <c r="X1001" s="1"/>
      <c r="Y1001" s="1"/>
      <c r="Z1001" s="7"/>
    </row>
    <row r="1002" spans="1:26">
      <c r="A1002" s="42"/>
      <c r="B1002" s="42"/>
      <c r="C1002" s="43"/>
      <c r="J1002" s="41"/>
      <c r="S1002" s="1"/>
      <c r="W1002" s="1"/>
      <c r="X1002" s="1"/>
      <c r="Y1002" s="1"/>
      <c r="Z1002" s="7"/>
    </row>
    <row r="1003" spans="1:26">
      <c r="A1003" s="42"/>
      <c r="B1003" s="42"/>
      <c r="C1003" s="43"/>
      <c r="J1003" s="41"/>
      <c r="S1003" s="1"/>
      <c r="W1003" s="1"/>
      <c r="X1003" s="1"/>
      <c r="Y1003" s="1"/>
      <c r="Z1003" s="7"/>
    </row>
    <row r="1004" spans="1:26" s="69" customFormat="1">
      <c r="A1004" s="42"/>
      <c r="B1004" s="42"/>
      <c r="C1004" s="43"/>
      <c r="H1004" s="41"/>
      <c r="I1004" s="41"/>
      <c r="J1004" s="41"/>
      <c r="K1004" s="44"/>
      <c r="L1004" s="36"/>
      <c r="M1004" s="40"/>
      <c r="N1004" s="40"/>
      <c r="O1004" s="25"/>
      <c r="P1004" s="25"/>
      <c r="Q1004" s="1"/>
      <c r="R1004" s="18"/>
      <c r="S1004" s="1"/>
      <c r="T1004" s="7"/>
      <c r="U1004" s="1"/>
      <c r="V1004" s="7"/>
      <c r="W1004" s="1"/>
      <c r="X1004" s="1"/>
      <c r="Y1004" s="1"/>
      <c r="Z1004" s="7"/>
    </row>
    <row r="1005" spans="1:26">
      <c r="A1005" s="42"/>
      <c r="B1005" s="42"/>
      <c r="C1005" s="43"/>
      <c r="J1005" s="41"/>
      <c r="S1005" s="1"/>
      <c r="W1005" s="1"/>
      <c r="X1005" s="1"/>
      <c r="Y1005" s="1"/>
      <c r="Z1005" s="7"/>
    </row>
    <row r="1006" spans="1:26">
      <c r="A1006" s="42"/>
      <c r="B1006" s="42"/>
      <c r="C1006" s="43"/>
      <c r="J1006" s="41"/>
      <c r="S1006" s="1"/>
      <c r="W1006" s="1"/>
      <c r="X1006" s="1"/>
      <c r="Y1006" s="1"/>
      <c r="Z1006" s="7"/>
    </row>
    <row r="1007" spans="1:26">
      <c r="A1007" s="42"/>
      <c r="B1007" s="42"/>
      <c r="C1007" s="43"/>
      <c r="J1007" s="41"/>
      <c r="S1007" s="1"/>
      <c r="W1007" s="1"/>
      <c r="X1007" s="1"/>
      <c r="Y1007" s="1"/>
      <c r="Z1007" s="7"/>
    </row>
    <row r="1008" spans="1:26">
      <c r="A1008" s="42"/>
      <c r="B1008" s="42"/>
      <c r="C1008" s="43"/>
      <c r="J1008" s="41"/>
      <c r="S1008" s="1"/>
      <c r="W1008" s="1"/>
      <c r="X1008" s="1"/>
      <c r="Y1008" s="1"/>
      <c r="Z1008" s="7"/>
    </row>
    <row r="1009" spans="1:26">
      <c r="A1009" s="42"/>
      <c r="B1009" s="42"/>
      <c r="C1009" s="43"/>
      <c r="J1009" s="41"/>
      <c r="S1009" s="1"/>
      <c r="W1009" s="1"/>
      <c r="X1009" s="1"/>
      <c r="Y1009" s="1"/>
      <c r="Z1009" s="7"/>
    </row>
    <row r="1010" spans="1:26">
      <c r="A1010" s="42"/>
      <c r="B1010" s="42"/>
      <c r="C1010" s="43"/>
      <c r="J1010" s="41"/>
      <c r="S1010" s="1"/>
      <c r="W1010" s="1"/>
      <c r="X1010" s="1"/>
      <c r="Y1010" s="1"/>
      <c r="Z1010" s="7"/>
    </row>
    <row r="1011" spans="1:26">
      <c r="A1011" s="42"/>
      <c r="B1011" s="42"/>
      <c r="C1011" s="43"/>
      <c r="J1011" s="41"/>
      <c r="S1011" s="1"/>
      <c r="W1011" s="1"/>
      <c r="X1011" s="1"/>
      <c r="Y1011" s="1"/>
      <c r="Z1011" s="7"/>
    </row>
    <row r="1012" spans="1:26">
      <c r="A1012" s="42"/>
      <c r="B1012" s="42"/>
      <c r="C1012" s="43"/>
      <c r="J1012" s="41"/>
      <c r="S1012" s="1"/>
      <c r="W1012" s="1"/>
      <c r="X1012" s="1"/>
      <c r="Y1012" s="1"/>
      <c r="Z1012" s="7"/>
    </row>
    <row r="1013" spans="1:26">
      <c r="A1013" s="42"/>
      <c r="B1013" s="42"/>
      <c r="C1013" s="43"/>
      <c r="J1013" s="41"/>
      <c r="S1013" s="1"/>
      <c r="W1013" s="1"/>
      <c r="X1013" s="1"/>
      <c r="Y1013" s="1"/>
      <c r="Z1013" s="7"/>
    </row>
    <row r="1014" spans="1:26">
      <c r="A1014" s="42"/>
      <c r="B1014" s="42"/>
      <c r="C1014" s="43"/>
      <c r="J1014" s="41"/>
      <c r="S1014" s="1"/>
      <c r="W1014" s="1"/>
      <c r="X1014" s="1"/>
      <c r="Y1014" s="1"/>
      <c r="Z1014" s="7"/>
    </row>
    <row r="1015" spans="1:26">
      <c r="A1015" s="42"/>
      <c r="B1015" s="42"/>
      <c r="C1015" s="43"/>
      <c r="J1015" s="41"/>
      <c r="S1015" s="1"/>
      <c r="W1015" s="1"/>
      <c r="X1015" s="1"/>
      <c r="Y1015" s="1"/>
      <c r="Z1015" s="7"/>
    </row>
    <row r="1016" spans="1:26">
      <c r="A1016" s="42"/>
      <c r="B1016" s="42"/>
      <c r="C1016" s="43"/>
      <c r="J1016" s="41"/>
      <c r="S1016" s="1"/>
      <c r="W1016" s="1"/>
      <c r="X1016" s="1"/>
      <c r="Y1016" s="1"/>
      <c r="Z1016" s="7"/>
    </row>
    <row r="1017" spans="1:26">
      <c r="A1017" s="42"/>
      <c r="B1017" s="42"/>
      <c r="C1017" s="43"/>
      <c r="J1017" s="41"/>
      <c r="S1017" s="1"/>
      <c r="W1017" s="1"/>
      <c r="X1017" s="1"/>
      <c r="Y1017" s="1"/>
      <c r="Z1017" s="7"/>
    </row>
    <row r="1018" spans="1:26">
      <c r="A1018" s="42"/>
      <c r="B1018" s="42"/>
      <c r="C1018" s="43"/>
      <c r="J1018" s="41"/>
      <c r="S1018" s="1"/>
      <c r="W1018" s="1"/>
      <c r="X1018" s="1"/>
      <c r="Y1018" s="1"/>
      <c r="Z1018" s="7"/>
    </row>
    <row r="1019" spans="1:26">
      <c r="A1019" s="42"/>
      <c r="B1019" s="42"/>
      <c r="C1019" s="43"/>
      <c r="J1019" s="41"/>
      <c r="S1019" s="1"/>
      <c r="W1019" s="1"/>
      <c r="X1019" s="1"/>
      <c r="Y1019" s="1"/>
      <c r="Z1019" s="7"/>
    </row>
    <row r="1020" spans="1:26">
      <c r="A1020" s="42"/>
      <c r="B1020" s="42"/>
      <c r="C1020" s="43"/>
      <c r="J1020" s="41"/>
      <c r="S1020" s="1"/>
      <c r="W1020" s="1"/>
      <c r="X1020" s="1"/>
      <c r="Y1020" s="1"/>
      <c r="Z1020" s="7"/>
    </row>
    <row r="1021" spans="1:26">
      <c r="A1021" s="42"/>
      <c r="B1021" s="42"/>
      <c r="C1021" s="43"/>
      <c r="J1021" s="41"/>
      <c r="S1021" s="1"/>
      <c r="W1021" s="1"/>
      <c r="X1021" s="1"/>
      <c r="Y1021" s="1"/>
      <c r="Z1021" s="7"/>
    </row>
    <row r="1022" spans="1:26">
      <c r="A1022" s="42"/>
      <c r="B1022" s="42"/>
      <c r="C1022" s="43"/>
      <c r="J1022" s="41"/>
      <c r="S1022" s="1"/>
      <c r="W1022" s="1"/>
      <c r="X1022" s="1"/>
      <c r="Y1022" s="1"/>
      <c r="Z1022" s="7"/>
    </row>
    <row r="1023" spans="1:26">
      <c r="A1023" s="42"/>
      <c r="B1023" s="42"/>
      <c r="C1023" s="43"/>
      <c r="J1023" s="41"/>
      <c r="S1023" s="1"/>
      <c r="W1023" s="1"/>
      <c r="X1023" s="1"/>
      <c r="Y1023" s="1"/>
      <c r="Z1023" s="7"/>
    </row>
    <row r="1024" spans="1:26">
      <c r="A1024" s="42"/>
      <c r="B1024" s="42"/>
      <c r="C1024" s="43"/>
      <c r="J1024" s="41"/>
      <c r="S1024" s="1"/>
      <c r="W1024" s="1"/>
      <c r="X1024" s="1"/>
      <c r="Y1024" s="1"/>
      <c r="Z1024" s="7"/>
    </row>
    <row r="1025" spans="1:26">
      <c r="A1025" s="42"/>
      <c r="B1025" s="42"/>
      <c r="C1025" s="43"/>
      <c r="J1025" s="41"/>
      <c r="S1025" s="1"/>
      <c r="W1025" s="1"/>
      <c r="X1025" s="1"/>
      <c r="Y1025" s="1"/>
      <c r="Z1025" s="7"/>
    </row>
    <row r="1026" spans="1:26">
      <c r="A1026" s="42"/>
      <c r="B1026" s="42"/>
      <c r="C1026" s="43"/>
      <c r="J1026" s="41"/>
      <c r="S1026" s="1"/>
      <c r="W1026" s="1"/>
      <c r="X1026" s="1"/>
      <c r="Y1026" s="1"/>
      <c r="Z1026" s="7"/>
    </row>
    <row r="1027" spans="1:26">
      <c r="A1027" s="42"/>
      <c r="B1027" s="42"/>
      <c r="C1027" s="43"/>
      <c r="J1027" s="41"/>
      <c r="S1027" s="1"/>
      <c r="W1027" s="1"/>
      <c r="X1027" s="1"/>
      <c r="Y1027" s="1"/>
      <c r="Z1027" s="7"/>
    </row>
    <row r="1028" spans="1:26">
      <c r="A1028" s="42"/>
      <c r="B1028" s="42"/>
      <c r="C1028" s="43"/>
      <c r="J1028" s="41"/>
      <c r="S1028" s="1"/>
      <c r="W1028" s="1"/>
      <c r="X1028" s="1"/>
      <c r="Y1028" s="1"/>
      <c r="Z1028" s="7"/>
    </row>
    <row r="1029" spans="1:26">
      <c r="A1029" s="42"/>
      <c r="B1029" s="42"/>
      <c r="C1029" s="43"/>
      <c r="J1029" s="41"/>
      <c r="S1029" s="1"/>
      <c r="W1029" s="1"/>
      <c r="X1029" s="1"/>
      <c r="Y1029" s="1"/>
      <c r="Z1029" s="7"/>
    </row>
    <row r="1030" spans="1:26">
      <c r="A1030" s="42"/>
      <c r="B1030" s="42"/>
      <c r="C1030" s="43"/>
      <c r="J1030" s="41"/>
      <c r="S1030" s="1"/>
      <c r="W1030" s="1"/>
      <c r="X1030" s="1"/>
      <c r="Y1030" s="1"/>
      <c r="Z1030" s="7"/>
    </row>
    <row r="1031" spans="1:26">
      <c r="A1031" s="42"/>
      <c r="B1031" s="42"/>
      <c r="C1031" s="43"/>
      <c r="J1031" s="41"/>
      <c r="S1031" s="1"/>
      <c r="W1031" s="1"/>
      <c r="X1031" s="1"/>
      <c r="Y1031" s="1"/>
      <c r="Z1031" s="7"/>
    </row>
    <row r="1032" spans="1:26">
      <c r="A1032" s="42"/>
      <c r="B1032" s="42"/>
      <c r="C1032" s="43"/>
      <c r="J1032" s="41"/>
      <c r="S1032" s="1"/>
      <c r="W1032" s="1"/>
      <c r="X1032" s="1"/>
      <c r="Y1032" s="1"/>
      <c r="Z1032" s="7"/>
    </row>
    <row r="1033" spans="1:26">
      <c r="A1033" s="42"/>
      <c r="B1033" s="42"/>
      <c r="C1033" s="43"/>
      <c r="J1033" s="41"/>
      <c r="S1033" s="1"/>
      <c r="W1033" s="1"/>
      <c r="X1033" s="1"/>
      <c r="Y1033" s="1"/>
      <c r="Z1033" s="7"/>
    </row>
    <row r="1034" spans="1:26">
      <c r="A1034" s="42"/>
      <c r="B1034" s="42"/>
      <c r="C1034" s="43"/>
      <c r="J1034" s="41"/>
      <c r="S1034" s="1"/>
      <c r="W1034" s="1"/>
      <c r="X1034" s="1"/>
      <c r="Y1034" s="1"/>
      <c r="Z1034" s="7"/>
    </row>
    <row r="1035" spans="1:26">
      <c r="A1035" s="42"/>
      <c r="B1035" s="42"/>
      <c r="C1035" s="43"/>
      <c r="J1035" s="41"/>
      <c r="S1035" s="1"/>
      <c r="W1035" s="1"/>
      <c r="X1035" s="1"/>
      <c r="Y1035" s="1"/>
      <c r="Z1035" s="7"/>
    </row>
    <row r="1036" spans="1:26">
      <c r="A1036" s="42"/>
      <c r="B1036" s="42"/>
      <c r="C1036" s="43"/>
      <c r="J1036" s="41"/>
      <c r="S1036" s="1"/>
      <c r="W1036" s="1"/>
      <c r="X1036" s="1"/>
      <c r="Y1036" s="1"/>
      <c r="Z1036" s="7"/>
    </row>
    <row r="1037" spans="1:26">
      <c r="A1037" s="42"/>
      <c r="B1037" s="42"/>
      <c r="C1037" s="43"/>
      <c r="J1037" s="41"/>
      <c r="S1037" s="1"/>
      <c r="W1037" s="1"/>
      <c r="X1037" s="1"/>
      <c r="Y1037" s="1"/>
      <c r="Z1037" s="7"/>
    </row>
    <row r="1038" spans="1:26">
      <c r="A1038" s="42"/>
      <c r="B1038" s="42"/>
      <c r="C1038" s="43"/>
      <c r="J1038" s="41"/>
      <c r="S1038" s="1"/>
      <c r="W1038" s="1"/>
      <c r="X1038" s="1"/>
      <c r="Y1038" s="1"/>
      <c r="Z1038" s="7"/>
    </row>
    <row r="1039" spans="1:26">
      <c r="A1039" s="42"/>
      <c r="B1039" s="42"/>
      <c r="C1039" s="43"/>
      <c r="J1039" s="41"/>
      <c r="S1039" s="1"/>
      <c r="W1039" s="1"/>
      <c r="X1039" s="1"/>
      <c r="Y1039" s="1"/>
      <c r="Z1039" s="7"/>
    </row>
    <row r="1040" spans="1:26">
      <c r="A1040" s="42"/>
      <c r="B1040" s="42"/>
      <c r="C1040" s="43"/>
      <c r="J1040" s="41"/>
      <c r="S1040" s="1"/>
      <c r="W1040" s="1"/>
      <c r="X1040" s="1"/>
      <c r="Y1040" s="1"/>
      <c r="Z1040" s="7"/>
    </row>
    <row r="1041" spans="1:26">
      <c r="A1041" s="42"/>
      <c r="B1041" s="42"/>
      <c r="C1041" s="43"/>
      <c r="J1041" s="41"/>
      <c r="S1041" s="1"/>
      <c r="W1041" s="1"/>
      <c r="X1041" s="1"/>
      <c r="Y1041" s="1"/>
      <c r="Z1041" s="7"/>
    </row>
    <row r="1042" spans="1:26">
      <c r="A1042" s="42"/>
      <c r="B1042" s="42"/>
      <c r="C1042" s="43"/>
      <c r="J1042" s="41"/>
      <c r="S1042" s="1"/>
      <c r="W1042" s="1"/>
      <c r="X1042" s="1"/>
      <c r="Y1042" s="1"/>
      <c r="Z1042" s="7"/>
    </row>
    <row r="1043" spans="1:26">
      <c r="A1043" s="42"/>
      <c r="B1043" s="42"/>
      <c r="C1043" s="43"/>
      <c r="J1043" s="41"/>
      <c r="S1043" s="1"/>
      <c r="W1043" s="1"/>
      <c r="X1043" s="1"/>
      <c r="Y1043" s="1"/>
      <c r="Z1043" s="7"/>
    </row>
    <row r="1044" spans="1:26">
      <c r="A1044" s="42"/>
      <c r="B1044" s="42"/>
      <c r="C1044" s="43"/>
      <c r="J1044" s="41"/>
      <c r="S1044" s="1"/>
      <c r="W1044" s="1"/>
      <c r="X1044" s="1"/>
      <c r="Y1044" s="1"/>
      <c r="Z1044" s="7"/>
    </row>
    <row r="1045" spans="1:26">
      <c r="A1045" s="42"/>
      <c r="B1045" s="42"/>
      <c r="C1045" s="43"/>
      <c r="J1045" s="41"/>
      <c r="S1045" s="1"/>
      <c r="W1045" s="1"/>
      <c r="X1045" s="1"/>
      <c r="Y1045" s="1"/>
      <c r="Z1045" s="7"/>
    </row>
    <row r="1046" spans="1:26">
      <c r="A1046" s="42"/>
      <c r="B1046" s="42"/>
      <c r="C1046" s="43"/>
      <c r="J1046" s="41"/>
      <c r="S1046" s="1"/>
      <c r="W1046" s="1"/>
      <c r="X1046" s="1"/>
      <c r="Y1046" s="1"/>
      <c r="Z1046" s="7"/>
    </row>
    <row r="1047" spans="1:26">
      <c r="A1047" s="42"/>
      <c r="B1047" s="42"/>
      <c r="C1047" s="43"/>
      <c r="J1047" s="41"/>
      <c r="S1047" s="1"/>
      <c r="W1047" s="1"/>
      <c r="X1047" s="1"/>
      <c r="Y1047" s="1"/>
      <c r="Z1047" s="7"/>
    </row>
    <row r="1048" spans="1:26">
      <c r="A1048" s="42"/>
      <c r="B1048" s="42"/>
      <c r="C1048" s="43"/>
      <c r="J1048" s="41"/>
      <c r="S1048" s="1"/>
      <c r="W1048" s="1"/>
      <c r="X1048" s="1"/>
      <c r="Y1048" s="1"/>
      <c r="Z1048" s="7"/>
    </row>
    <row r="1049" spans="1:26">
      <c r="A1049" s="42"/>
      <c r="B1049" s="42"/>
      <c r="C1049" s="43"/>
      <c r="J1049" s="41"/>
      <c r="S1049" s="1"/>
      <c r="W1049" s="1"/>
      <c r="X1049" s="1"/>
      <c r="Y1049" s="1"/>
      <c r="Z1049" s="7"/>
    </row>
    <row r="1050" spans="1:26">
      <c r="A1050" s="42"/>
      <c r="B1050" s="42"/>
      <c r="C1050" s="43"/>
      <c r="J1050" s="41"/>
      <c r="S1050" s="1"/>
      <c r="W1050" s="1"/>
      <c r="X1050" s="1"/>
      <c r="Y1050" s="1"/>
      <c r="Z1050" s="7"/>
    </row>
    <row r="1051" spans="1:26">
      <c r="A1051" s="42"/>
      <c r="B1051" s="42"/>
      <c r="C1051" s="43"/>
      <c r="J1051" s="41"/>
      <c r="S1051" s="1"/>
      <c r="W1051" s="1"/>
      <c r="X1051" s="1"/>
      <c r="Y1051" s="1"/>
      <c r="Z1051" s="7"/>
    </row>
    <row r="1052" spans="1:26">
      <c r="A1052" s="42"/>
      <c r="B1052" s="42"/>
      <c r="C1052" s="43"/>
      <c r="J1052" s="41"/>
      <c r="S1052" s="1"/>
      <c r="W1052" s="1"/>
      <c r="X1052" s="1"/>
      <c r="Y1052" s="1"/>
      <c r="Z1052" s="7"/>
    </row>
    <row r="1053" spans="1:26">
      <c r="A1053" s="42"/>
      <c r="B1053" s="42"/>
      <c r="C1053" s="43"/>
      <c r="J1053" s="41"/>
      <c r="S1053" s="1"/>
      <c r="W1053" s="1"/>
      <c r="X1053" s="1"/>
      <c r="Y1053" s="1"/>
      <c r="Z1053" s="7"/>
    </row>
    <row r="1054" spans="1:26">
      <c r="A1054" s="42"/>
      <c r="B1054" s="42"/>
      <c r="C1054" s="43"/>
      <c r="J1054" s="41"/>
      <c r="S1054" s="1"/>
      <c r="W1054" s="1"/>
      <c r="X1054" s="1"/>
      <c r="Y1054" s="1"/>
      <c r="Z1054" s="7"/>
    </row>
    <row r="1055" spans="1:26">
      <c r="A1055" s="42"/>
      <c r="B1055" s="42"/>
      <c r="C1055" s="43"/>
      <c r="J1055" s="41"/>
      <c r="S1055" s="1"/>
      <c r="W1055" s="1"/>
      <c r="X1055" s="1"/>
      <c r="Y1055" s="1"/>
      <c r="Z1055" s="7"/>
    </row>
    <row r="1056" spans="1:26">
      <c r="A1056" s="42"/>
      <c r="B1056" s="42"/>
      <c r="C1056" s="43"/>
      <c r="J1056" s="41"/>
      <c r="S1056" s="1"/>
      <c r="W1056" s="1"/>
      <c r="X1056" s="1"/>
      <c r="Y1056" s="1"/>
      <c r="Z1056" s="7"/>
    </row>
    <row r="1057" spans="1:26">
      <c r="A1057" s="42"/>
      <c r="B1057" s="42"/>
      <c r="C1057" s="43"/>
      <c r="J1057" s="41"/>
      <c r="S1057" s="1"/>
      <c r="W1057" s="1"/>
      <c r="X1057" s="1"/>
      <c r="Y1057" s="1"/>
      <c r="Z1057" s="7"/>
    </row>
    <row r="1058" spans="1:26">
      <c r="A1058" s="42"/>
      <c r="B1058" s="42"/>
      <c r="C1058" s="43"/>
      <c r="J1058" s="41"/>
      <c r="S1058" s="1"/>
      <c r="W1058" s="1"/>
      <c r="X1058" s="1"/>
      <c r="Y1058" s="1"/>
      <c r="Z1058" s="7"/>
    </row>
    <row r="1059" spans="1:26">
      <c r="A1059" s="42"/>
      <c r="B1059" s="42"/>
      <c r="C1059" s="43"/>
      <c r="J1059" s="41"/>
      <c r="S1059" s="1"/>
      <c r="W1059" s="1"/>
      <c r="X1059" s="1"/>
      <c r="Y1059" s="1"/>
      <c r="Z1059" s="7"/>
    </row>
    <row r="1060" spans="1:26">
      <c r="A1060" s="42"/>
      <c r="B1060" s="42"/>
      <c r="C1060" s="43"/>
      <c r="J1060" s="41"/>
      <c r="S1060" s="1"/>
      <c r="W1060" s="1"/>
      <c r="X1060" s="1"/>
      <c r="Y1060" s="1"/>
      <c r="Z1060" s="7"/>
    </row>
    <row r="1061" spans="1:26">
      <c r="A1061" s="42"/>
      <c r="B1061" s="42"/>
      <c r="C1061" s="43"/>
      <c r="J1061" s="41"/>
      <c r="S1061" s="1"/>
      <c r="W1061" s="1"/>
      <c r="X1061" s="1"/>
      <c r="Y1061" s="1"/>
      <c r="Z1061" s="7"/>
    </row>
    <row r="1062" spans="1:26">
      <c r="A1062" s="42"/>
      <c r="B1062" s="42"/>
      <c r="C1062" s="43"/>
      <c r="J1062" s="41"/>
      <c r="S1062" s="1"/>
      <c r="W1062" s="1"/>
      <c r="X1062" s="1"/>
      <c r="Y1062" s="1"/>
      <c r="Z1062" s="7"/>
    </row>
    <row r="1063" spans="1:26">
      <c r="A1063" s="42"/>
      <c r="B1063" s="42"/>
      <c r="C1063" s="43"/>
      <c r="J1063" s="41"/>
      <c r="S1063" s="1"/>
      <c r="W1063" s="1"/>
      <c r="X1063" s="1"/>
      <c r="Y1063" s="1"/>
      <c r="Z1063" s="7"/>
    </row>
    <row r="1064" spans="1:26">
      <c r="A1064" s="42"/>
      <c r="B1064" s="42"/>
      <c r="C1064" s="43"/>
      <c r="J1064" s="41"/>
      <c r="S1064" s="1"/>
      <c r="W1064" s="1"/>
      <c r="X1064" s="1"/>
      <c r="Y1064" s="1"/>
      <c r="Z1064" s="7"/>
    </row>
    <row r="1065" spans="1:26">
      <c r="A1065" s="42"/>
      <c r="B1065" s="42"/>
      <c r="C1065" s="43"/>
      <c r="J1065" s="41"/>
      <c r="S1065" s="1"/>
      <c r="W1065" s="1"/>
      <c r="X1065" s="1"/>
      <c r="Y1065" s="1"/>
      <c r="Z1065" s="7"/>
    </row>
    <row r="1066" spans="1:26">
      <c r="A1066" s="42"/>
      <c r="B1066" s="42"/>
      <c r="C1066" s="43"/>
      <c r="J1066" s="41"/>
      <c r="S1066" s="1"/>
      <c r="W1066" s="1"/>
      <c r="X1066" s="1"/>
      <c r="Y1066" s="1"/>
      <c r="Z1066" s="7"/>
    </row>
    <row r="1067" spans="1:26">
      <c r="A1067" s="42"/>
      <c r="B1067" s="42"/>
      <c r="C1067" s="43"/>
      <c r="J1067" s="41"/>
      <c r="S1067" s="1"/>
      <c r="W1067" s="1"/>
      <c r="X1067" s="1"/>
      <c r="Y1067" s="1"/>
      <c r="Z1067" s="7"/>
    </row>
    <row r="1068" spans="1:26">
      <c r="A1068" s="42"/>
      <c r="B1068" s="42"/>
      <c r="C1068" s="43"/>
      <c r="J1068" s="41"/>
      <c r="S1068" s="1"/>
      <c r="W1068" s="1"/>
      <c r="X1068" s="1"/>
      <c r="Y1068" s="1"/>
      <c r="Z1068" s="7"/>
    </row>
    <row r="1069" spans="1:26">
      <c r="A1069" s="42"/>
      <c r="B1069" s="42"/>
      <c r="C1069" s="43"/>
      <c r="J1069" s="41"/>
      <c r="S1069" s="1"/>
      <c r="W1069" s="1"/>
      <c r="X1069" s="1"/>
      <c r="Y1069" s="1"/>
      <c r="Z1069" s="7"/>
    </row>
    <row r="1070" spans="1:26">
      <c r="A1070" s="42"/>
      <c r="B1070" s="42"/>
      <c r="C1070" s="43"/>
      <c r="J1070" s="41"/>
      <c r="S1070" s="1"/>
      <c r="W1070" s="1"/>
      <c r="X1070" s="1"/>
      <c r="Y1070" s="1"/>
      <c r="Z1070" s="7"/>
    </row>
    <row r="1071" spans="1:26">
      <c r="A1071" s="42"/>
      <c r="B1071" s="42"/>
      <c r="C1071" s="43"/>
      <c r="J1071" s="41"/>
      <c r="S1071" s="1"/>
      <c r="W1071" s="1"/>
      <c r="X1071" s="1"/>
      <c r="Y1071" s="1"/>
      <c r="Z1071" s="7"/>
    </row>
    <row r="1072" spans="1:26">
      <c r="A1072" s="42"/>
      <c r="B1072" s="42"/>
      <c r="C1072" s="43"/>
      <c r="J1072" s="41"/>
      <c r="S1072" s="1"/>
      <c r="W1072" s="1"/>
      <c r="X1072" s="1"/>
      <c r="Y1072" s="1"/>
      <c r="Z1072" s="7"/>
    </row>
    <row r="1073" spans="1:26">
      <c r="A1073" s="42"/>
      <c r="B1073" s="42"/>
      <c r="C1073" s="43"/>
      <c r="J1073" s="41"/>
      <c r="S1073" s="1"/>
      <c r="W1073" s="1"/>
      <c r="X1073" s="1"/>
      <c r="Y1073" s="1"/>
      <c r="Z1073" s="7"/>
    </row>
    <row r="1074" spans="1:26">
      <c r="A1074" s="42"/>
      <c r="B1074" s="42"/>
      <c r="C1074" s="43"/>
      <c r="J1074" s="41"/>
      <c r="S1074" s="1"/>
      <c r="W1074" s="1"/>
      <c r="X1074" s="1"/>
      <c r="Y1074" s="1"/>
      <c r="Z1074" s="7"/>
    </row>
    <row r="1075" spans="1:26">
      <c r="A1075" s="42"/>
      <c r="B1075" s="42"/>
      <c r="C1075" s="43"/>
      <c r="J1075" s="41"/>
      <c r="S1075" s="1"/>
      <c r="W1075" s="1"/>
      <c r="X1075" s="1"/>
      <c r="Y1075" s="1"/>
      <c r="Z1075" s="7"/>
    </row>
    <row r="1076" spans="1:26">
      <c r="A1076" s="42"/>
      <c r="B1076" s="42"/>
      <c r="C1076" s="43"/>
      <c r="J1076" s="41"/>
      <c r="S1076" s="1"/>
      <c r="W1076" s="1"/>
      <c r="X1076" s="1"/>
      <c r="Y1076" s="1"/>
      <c r="Z1076" s="7"/>
    </row>
    <row r="1077" spans="1:26">
      <c r="A1077" s="42"/>
      <c r="B1077" s="42"/>
      <c r="C1077" s="43"/>
      <c r="J1077" s="41"/>
      <c r="S1077" s="1"/>
      <c r="W1077" s="1"/>
      <c r="X1077" s="1"/>
      <c r="Y1077" s="1"/>
      <c r="Z1077" s="7"/>
    </row>
    <row r="1078" spans="1:26">
      <c r="A1078" s="42"/>
      <c r="B1078" s="42"/>
      <c r="C1078" s="43"/>
      <c r="J1078" s="41"/>
      <c r="S1078" s="1"/>
      <c r="W1078" s="1"/>
      <c r="X1078" s="1"/>
      <c r="Y1078" s="1"/>
      <c r="Z1078" s="7"/>
    </row>
    <row r="1079" spans="1:26">
      <c r="A1079" s="42"/>
      <c r="B1079" s="42"/>
      <c r="C1079" s="43"/>
      <c r="J1079" s="41"/>
      <c r="S1079" s="1"/>
      <c r="W1079" s="1"/>
      <c r="X1079" s="1"/>
      <c r="Y1079" s="1"/>
      <c r="Z1079" s="7"/>
    </row>
    <row r="1080" spans="1:26">
      <c r="A1080" s="42"/>
      <c r="B1080" s="42"/>
      <c r="C1080" s="43"/>
      <c r="J1080" s="41"/>
      <c r="S1080" s="1"/>
      <c r="W1080" s="1"/>
      <c r="X1080" s="1"/>
      <c r="Y1080" s="1"/>
      <c r="Z1080" s="7"/>
    </row>
    <row r="1081" spans="1:26">
      <c r="A1081" s="42"/>
      <c r="B1081" s="42"/>
      <c r="C1081" s="43"/>
      <c r="J1081" s="41"/>
      <c r="S1081" s="1"/>
      <c r="W1081" s="1"/>
      <c r="X1081" s="1"/>
      <c r="Y1081" s="1"/>
      <c r="Z1081" s="7"/>
    </row>
    <row r="1082" spans="1:26">
      <c r="A1082" s="42"/>
      <c r="B1082" s="42"/>
      <c r="C1082" s="43"/>
      <c r="J1082" s="41"/>
      <c r="S1082" s="1"/>
      <c r="W1082" s="1"/>
      <c r="X1082" s="1"/>
      <c r="Y1082" s="1"/>
      <c r="Z1082" s="7"/>
    </row>
    <row r="1083" spans="1:26">
      <c r="A1083" s="42"/>
      <c r="B1083" s="42"/>
      <c r="C1083" s="43"/>
      <c r="J1083" s="41"/>
      <c r="S1083" s="1"/>
      <c r="W1083" s="1"/>
      <c r="X1083" s="1"/>
      <c r="Y1083" s="1"/>
      <c r="Z1083" s="7"/>
    </row>
    <row r="1084" spans="1:26">
      <c r="A1084" s="42"/>
      <c r="B1084" s="42"/>
      <c r="C1084" s="43"/>
      <c r="J1084" s="41"/>
      <c r="S1084" s="1"/>
      <c r="W1084" s="1"/>
      <c r="X1084" s="1"/>
      <c r="Y1084" s="1"/>
      <c r="Z1084" s="7"/>
    </row>
    <row r="1085" spans="1:26">
      <c r="A1085" s="42"/>
      <c r="B1085" s="42"/>
      <c r="C1085" s="43"/>
      <c r="J1085" s="41"/>
      <c r="S1085" s="1"/>
      <c r="W1085" s="1"/>
      <c r="X1085" s="1"/>
      <c r="Y1085" s="1"/>
      <c r="Z1085" s="7"/>
    </row>
    <row r="1086" spans="1:26">
      <c r="A1086" s="42"/>
      <c r="B1086" s="42"/>
      <c r="C1086" s="43"/>
      <c r="J1086" s="41"/>
      <c r="S1086" s="1"/>
      <c r="W1086" s="1"/>
      <c r="X1086" s="1"/>
      <c r="Y1086" s="1"/>
      <c r="Z1086" s="7"/>
    </row>
    <row r="1087" spans="1:26">
      <c r="A1087" s="42"/>
      <c r="B1087" s="42"/>
      <c r="C1087" s="43"/>
      <c r="J1087" s="41"/>
      <c r="S1087" s="1"/>
      <c r="W1087" s="1"/>
      <c r="X1087" s="1"/>
      <c r="Y1087" s="1"/>
      <c r="Z1087" s="7"/>
    </row>
    <row r="1088" spans="1:26">
      <c r="A1088" s="42"/>
      <c r="B1088" s="42"/>
      <c r="C1088" s="43"/>
      <c r="J1088" s="41"/>
      <c r="S1088" s="1"/>
      <c r="W1088" s="1"/>
      <c r="X1088" s="1"/>
      <c r="Y1088" s="1"/>
      <c r="Z1088" s="7"/>
    </row>
    <row r="1089" spans="1:26">
      <c r="A1089" s="42"/>
      <c r="B1089" s="42"/>
      <c r="C1089" s="43"/>
      <c r="J1089" s="41"/>
      <c r="S1089" s="1"/>
      <c r="W1089" s="1"/>
      <c r="X1089" s="1"/>
      <c r="Y1089" s="1"/>
      <c r="Z1089" s="7"/>
    </row>
    <row r="1090" spans="1:26">
      <c r="A1090" s="42"/>
      <c r="B1090" s="42"/>
      <c r="C1090" s="43"/>
      <c r="J1090" s="41"/>
      <c r="S1090" s="1"/>
      <c r="W1090" s="1"/>
      <c r="X1090" s="1"/>
      <c r="Y1090" s="1"/>
      <c r="Z1090" s="7"/>
    </row>
    <row r="1091" spans="1:26">
      <c r="A1091" s="42"/>
      <c r="B1091" s="42"/>
      <c r="C1091" s="43"/>
      <c r="J1091" s="41"/>
      <c r="S1091" s="1"/>
      <c r="W1091" s="1"/>
      <c r="X1091" s="1"/>
      <c r="Y1091" s="1"/>
      <c r="Z1091" s="7"/>
    </row>
    <row r="1092" spans="1:26">
      <c r="A1092" s="42"/>
      <c r="B1092" s="42"/>
      <c r="C1092" s="43"/>
      <c r="J1092" s="41"/>
      <c r="S1092" s="1"/>
      <c r="W1092" s="1"/>
      <c r="X1092" s="1"/>
      <c r="Y1092" s="1"/>
      <c r="Z1092" s="7"/>
    </row>
    <row r="1093" spans="1:26">
      <c r="A1093" s="42"/>
      <c r="B1093" s="42"/>
      <c r="C1093" s="43"/>
      <c r="J1093" s="41"/>
      <c r="S1093" s="1"/>
      <c r="W1093" s="1"/>
      <c r="X1093" s="1"/>
      <c r="Y1093" s="1"/>
      <c r="Z1093" s="7"/>
    </row>
    <row r="1094" spans="1:26">
      <c r="A1094" s="42"/>
      <c r="B1094" s="42"/>
      <c r="C1094" s="43"/>
      <c r="J1094" s="41"/>
      <c r="S1094" s="1"/>
      <c r="W1094" s="1"/>
      <c r="X1094" s="1"/>
      <c r="Y1094" s="1"/>
      <c r="Z1094" s="7"/>
    </row>
    <row r="1095" spans="1:26">
      <c r="A1095" s="42"/>
      <c r="B1095" s="42"/>
      <c r="C1095" s="43"/>
      <c r="J1095" s="41"/>
      <c r="S1095" s="1"/>
      <c r="W1095" s="1"/>
      <c r="X1095" s="1"/>
      <c r="Y1095" s="1"/>
      <c r="Z1095" s="7"/>
    </row>
    <row r="1096" spans="1:26">
      <c r="A1096" s="42"/>
      <c r="B1096" s="42"/>
      <c r="C1096" s="43"/>
      <c r="J1096" s="41"/>
      <c r="S1096" s="1"/>
      <c r="W1096" s="1"/>
      <c r="X1096" s="1"/>
      <c r="Y1096" s="1"/>
      <c r="Z1096" s="7"/>
    </row>
    <row r="1097" spans="1:26">
      <c r="A1097" s="42"/>
      <c r="B1097" s="42"/>
      <c r="C1097" s="43"/>
      <c r="J1097" s="41"/>
      <c r="S1097" s="1"/>
      <c r="W1097" s="1"/>
      <c r="X1097" s="1"/>
      <c r="Y1097" s="1"/>
      <c r="Z1097" s="7"/>
    </row>
    <row r="1098" spans="1:26">
      <c r="A1098" s="42"/>
      <c r="B1098" s="42"/>
      <c r="C1098" s="43"/>
      <c r="J1098" s="41"/>
      <c r="S1098" s="1"/>
      <c r="W1098" s="1"/>
      <c r="X1098" s="1"/>
      <c r="Y1098" s="1"/>
      <c r="Z1098" s="7"/>
    </row>
    <row r="1099" spans="1:26">
      <c r="A1099" s="42"/>
      <c r="B1099" s="42"/>
      <c r="C1099" s="43"/>
      <c r="J1099" s="41"/>
    </row>
    <row r="1100" spans="1:26">
      <c r="A1100" s="42"/>
      <c r="B1100" s="42"/>
      <c r="C1100" s="43"/>
      <c r="J1100" s="41"/>
    </row>
    <row r="1101" spans="1:26">
      <c r="A1101" s="42"/>
      <c r="B1101" s="42"/>
      <c r="C1101" s="43"/>
      <c r="J1101" s="41"/>
    </row>
    <row r="1102" spans="1:26">
      <c r="A1102" s="42"/>
      <c r="B1102" s="42"/>
      <c r="C1102" s="43"/>
      <c r="J1102" s="41"/>
    </row>
    <row r="1103" spans="1:26">
      <c r="A1103" s="42"/>
      <c r="B1103" s="42"/>
      <c r="C1103" s="43"/>
      <c r="J1103" s="41"/>
    </row>
    <row r="1104" spans="1:26">
      <c r="A1104" s="42"/>
      <c r="B1104" s="42"/>
      <c r="C1104" s="43"/>
      <c r="J1104" s="41"/>
    </row>
    <row r="1105" spans="1:10">
      <c r="A1105" s="42"/>
      <c r="B1105" s="42"/>
      <c r="C1105" s="43"/>
      <c r="J1105" s="41"/>
    </row>
    <row r="1106" spans="1:10">
      <c r="A1106" s="42"/>
      <c r="B1106" s="42"/>
      <c r="C1106" s="43"/>
      <c r="J1106" s="41"/>
    </row>
    <row r="1107" spans="1:10">
      <c r="A1107" s="42"/>
      <c r="B1107" s="42"/>
      <c r="C1107" s="43"/>
      <c r="J1107" s="41"/>
    </row>
    <row r="1108" spans="1:10">
      <c r="A1108" s="42"/>
      <c r="B1108" s="42"/>
      <c r="C1108" s="43"/>
      <c r="J1108" s="41"/>
    </row>
    <row r="1109" spans="1:10">
      <c r="A1109" s="42"/>
      <c r="B1109" s="42"/>
      <c r="C1109" s="43"/>
      <c r="J1109" s="41"/>
    </row>
    <row r="1110" spans="1:10">
      <c r="A1110" s="42"/>
      <c r="B1110" s="42"/>
      <c r="C1110" s="43"/>
      <c r="J1110" s="41"/>
    </row>
    <row r="1111" spans="1:10">
      <c r="A1111" s="42"/>
      <c r="B1111" s="42"/>
      <c r="C1111" s="43"/>
      <c r="J1111" s="41"/>
    </row>
    <row r="1112" spans="1:10">
      <c r="A1112" s="42"/>
      <c r="B1112" s="42"/>
      <c r="C1112" s="43"/>
      <c r="J1112" s="41"/>
    </row>
    <row r="1113" spans="1:10">
      <c r="A1113" s="42"/>
      <c r="B1113" s="42"/>
      <c r="C1113" s="43"/>
      <c r="J1113" s="41"/>
    </row>
    <row r="1114" spans="1:10">
      <c r="A1114" s="42"/>
      <c r="B1114" s="42"/>
      <c r="C1114" s="43"/>
      <c r="J1114" s="41"/>
    </row>
    <row r="1115" spans="1:10">
      <c r="A1115" s="42"/>
      <c r="B1115" s="42"/>
      <c r="C1115" s="43"/>
      <c r="J1115" s="41"/>
    </row>
    <row r="1116" spans="1:10">
      <c r="A1116" s="42"/>
      <c r="B1116" s="42"/>
      <c r="C1116" s="43"/>
      <c r="J1116" s="41"/>
    </row>
    <row r="1117" spans="1:10">
      <c r="A1117" s="42"/>
      <c r="B1117" s="42"/>
      <c r="C1117" s="43"/>
      <c r="J1117" s="41"/>
    </row>
    <row r="1118" spans="1:10">
      <c r="A1118" s="42"/>
      <c r="B1118" s="42"/>
      <c r="C1118" s="43"/>
      <c r="J1118" s="41"/>
    </row>
    <row r="1119" spans="1:10">
      <c r="A1119" s="42"/>
      <c r="B1119" s="42"/>
      <c r="C1119" s="43"/>
      <c r="J1119" s="41"/>
    </row>
    <row r="1120" spans="1:10">
      <c r="A1120" s="42"/>
      <c r="B1120" s="42"/>
      <c r="C1120" s="43"/>
      <c r="J1120" s="41"/>
    </row>
    <row r="1121" spans="1:10">
      <c r="A1121" s="42"/>
      <c r="B1121" s="42"/>
      <c r="C1121" s="43"/>
      <c r="J1121" s="41"/>
    </row>
    <row r="1122" spans="1:10">
      <c r="A1122" s="42"/>
      <c r="B1122" s="42"/>
      <c r="C1122" s="43"/>
      <c r="J1122" s="41"/>
    </row>
    <row r="1123" spans="1:10">
      <c r="A1123" s="42"/>
      <c r="B1123" s="42"/>
      <c r="C1123" s="43"/>
      <c r="J1123" s="41"/>
    </row>
    <row r="1124" spans="1:10">
      <c r="A1124" s="42"/>
      <c r="B1124" s="42"/>
      <c r="C1124" s="43"/>
      <c r="J1124" s="41"/>
    </row>
    <row r="1125" spans="1:10">
      <c r="A1125" s="42"/>
      <c r="B1125" s="42"/>
      <c r="C1125" s="43"/>
      <c r="J1125" s="41"/>
    </row>
    <row r="1126" spans="1:10">
      <c r="A1126" s="42"/>
      <c r="B1126" s="42"/>
      <c r="C1126" s="43"/>
      <c r="J1126" s="41"/>
    </row>
    <row r="1127" spans="1:10">
      <c r="A1127" s="42"/>
      <c r="B1127" s="42"/>
      <c r="C1127" s="43"/>
      <c r="J1127" s="41"/>
    </row>
    <row r="1128" spans="1:10">
      <c r="A1128" s="42"/>
      <c r="B1128" s="42"/>
      <c r="C1128" s="43"/>
      <c r="J1128" s="41"/>
    </row>
    <row r="1129" spans="1:10">
      <c r="A1129" s="42"/>
      <c r="B1129" s="42"/>
      <c r="C1129" s="43"/>
      <c r="J1129" s="41"/>
    </row>
    <row r="1130" spans="1:10">
      <c r="A1130" s="42"/>
      <c r="B1130" s="42"/>
      <c r="C1130" s="43"/>
      <c r="J1130" s="41"/>
    </row>
    <row r="1131" spans="1:10">
      <c r="A1131" s="42"/>
      <c r="B1131" s="42"/>
      <c r="C1131" s="43"/>
      <c r="J1131" s="41"/>
    </row>
    <row r="1132" spans="1:10">
      <c r="A1132" s="42"/>
      <c r="B1132" s="42"/>
      <c r="C1132" s="43"/>
      <c r="J1132" s="41"/>
    </row>
    <row r="1133" spans="1:10">
      <c r="A1133" s="42"/>
      <c r="B1133" s="42"/>
      <c r="C1133" s="43"/>
      <c r="J1133" s="41"/>
    </row>
    <row r="1134" spans="1:10">
      <c r="A1134" s="42"/>
      <c r="B1134" s="42"/>
      <c r="C1134" s="43"/>
      <c r="J1134" s="41"/>
    </row>
    <row r="1135" spans="1:10">
      <c r="A1135" s="42"/>
      <c r="B1135" s="42"/>
      <c r="C1135" s="43"/>
      <c r="J1135" s="41"/>
    </row>
    <row r="1136" spans="1:10">
      <c r="A1136" s="42"/>
      <c r="B1136" s="42"/>
      <c r="C1136" s="43"/>
      <c r="J1136" s="41"/>
    </row>
    <row r="1137" spans="1:10">
      <c r="A1137" s="42"/>
      <c r="B1137" s="42"/>
      <c r="C1137" s="43"/>
      <c r="J1137" s="41"/>
    </row>
    <row r="1138" spans="1:10">
      <c r="A1138" s="42"/>
      <c r="B1138" s="42"/>
      <c r="C1138" s="43"/>
      <c r="J1138" s="41"/>
    </row>
    <row r="1139" spans="1:10">
      <c r="A1139" s="42"/>
      <c r="B1139" s="42"/>
      <c r="C1139" s="43"/>
      <c r="J1139" s="41"/>
    </row>
    <row r="1140" spans="1:10">
      <c r="A1140" s="42"/>
      <c r="B1140" s="42"/>
      <c r="C1140" s="43"/>
      <c r="J1140" s="41"/>
    </row>
    <row r="1141" spans="1:10">
      <c r="A1141" s="42"/>
      <c r="B1141" s="42"/>
      <c r="C1141" s="43"/>
      <c r="J1141" s="41"/>
    </row>
    <row r="1142" spans="1:10">
      <c r="A1142" s="42"/>
      <c r="B1142" s="42"/>
      <c r="C1142" s="43"/>
      <c r="J1142" s="41"/>
    </row>
    <row r="1143" spans="1:10">
      <c r="A1143" s="42"/>
      <c r="B1143" s="42"/>
      <c r="C1143" s="43"/>
      <c r="J1143" s="41"/>
    </row>
    <row r="1144" spans="1:10">
      <c r="A1144" s="42"/>
      <c r="B1144" s="42"/>
      <c r="C1144" s="43"/>
      <c r="J1144" s="41"/>
    </row>
    <row r="1145" spans="1:10">
      <c r="A1145" s="42"/>
      <c r="B1145" s="42"/>
      <c r="C1145" s="43"/>
      <c r="J1145" s="41"/>
    </row>
    <row r="1146" spans="1:10">
      <c r="A1146" s="42"/>
      <c r="B1146" s="42"/>
      <c r="C1146" s="43"/>
      <c r="J1146" s="41"/>
    </row>
    <row r="1147" spans="1:10">
      <c r="A1147" s="42"/>
      <c r="B1147" s="42"/>
      <c r="C1147" s="43"/>
      <c r="J1147" s="41"/>
    </row>
    <row r="1148" spans="1:10">
      <c r="A1148" s="42"/>
      <c r="B1148" s="42"/>
      <c r="C1148" s="43"/>
      <c r="J1148" s="41"/>
    </row>
    <row r="1149" spans="1:10">
      <c r="A1149" s="42"/>
      <c r="B1149" s="42"/>
      <c r="C1149" s="43"/>
      <c r="J1149" s="41"/>
    </row>
    <row r="1150" spans="1:10">
      <c r="A1150" s="42"/>
      <c r="B1150" s="42"/>
      <c r="C1150" s="43"/>
      <c r="J1150" s="41"/>
    </row>
    <row r="1151" spans="1:10">
      <c r="A1151" s="42"/>
      <c r="B1151" s="42"/>
      <c r="C1151" s="43"/>
      <c r="J1151" s="41"/>
    </row>
    <row r="1152" spans="1:10">
      <c r="A1152" s="42"/>
      <c r="B1152" s="42"/>
      <c r="C1152" s="43"/>
      <c r="J1152" s="41"/>
    </row>
    <row r="1153" spans="1:10">
      <c r="A1153" s="42"/>
      <c r="B1153" s="42"/>
      <c r="C1153" s="43"/>
      <c r="J1153" s="41"/>
    </row>
    <row r="1154" spans="1:10">
      <c r="A1154" s="42"/>
      <c r="B1154" s="42"/>
      <c r="C1154" s="43"/>
      <c r="J1154" s="41"/>
    </row>
    <row r="1155" spans="1:10">
      <c r="A1155" s="42"/>
      <c r="B1155" s="42"/>
      <c r="C1155" s="43"/>
      <c r="J1155" s="41"/>
    </row>
    <row r="1156" spans="1:10">
      <c r="A1156" s="42"/>
      <c r="B1156" s="42"/>
      <c r="C1156" s="43"/>
      <c r="J1156" s="41"/>
    </row>
    <row r="1157" spans="1:10">
      <c r="A1157" s="42"/>
      <c r="B1157" s="42"/>
      <c r="C1157" s="43"/>
      <c r="J1157" s="41"/>
    </row>
    <row r="1158" spans="1:10">
      <c r="A1158" s="42"/>
      <c r="B1158" s="42"/>
      <c r="C1158" s="43"/>
      <c r="J1158" s="41"/>
    </row>
    <row r="1159" spans="1:10">
      <c r="A1159" s="42"/>
      <c r="B1159" s="42"/>
      <c r="C1159" s="43"/>
      <c r="J1159" s="41"/>
    </row>
    <row r="1160" spans="1:10">
      <c r="A1160" s="42"/>
      <c r="B1160" s="42"/>
      <c r="C1160" s="43"/>
      <c r="J1160" s="41"/>
    </row>
    <row r="1161" spans="1:10">
      <c r="A1161" s="42"/>
      <c r="B1161" s="42"/>
      <c r="C1161" s="43"/>
      <c r="J1161" s="41"/>
    </row>
    <row r="1162" spans="1:10">
      <c r="A1162" s="42"/>
      <c r="B1162" s="42"/>
      <c r="C1162" s="43"/>
      <c r="J1162" s="41"/>
    </row>
    <row r="1163" spans="1:10">
      <c r="A1163" s="42"/>
      <c r="B1163" s="42"/>
      <c r="C1163" s="43"/>
      <c r="J1163" s="41"/>
    </row>
    <row r="1164" spans="1:10">
      <c r="A1164" s="42"/>
      <c r="B1164" s="42"/>
      <c r="C1164" s="43"/>
      <c r="J1164" s="41"/>
    </row>
    <row r="1165" spans="1:10">
      <c r="A1165" s="42"/>
      <c r="B1165" s="42"/>
      <c r="C1165" s="43"/>
      <c r="J1165" s="41"/>
    </row>
    <row r="1166" spans="1:10">
      <c r="A1166" s="42"/>
      <c r="B1166" s="42"/>
      <c r="C1166" s="43"/>
      <c r="J1166" s="41"/>
    </row>
    <row r="1167" spans="1:10">
      <c r="A1167" s="42"/>
      <c r="B1167" s="42"/>
      <c r="C1167" s="43"/>
      <c r="J1167" s="41"/>
    </row>
    <row r="1168" spans="1:10">
      <c r="A1168" s="42"/>
      <c r="B1168" s="42"/>
      <c r="C1168" s="43"/>
      <c r="J1168" s="41"/>
    </row>
    <row r="1169" spans="1:10">
      <c r="A1169" s="42"/>
      <c r="B1169" s="42"/>
      <c r="C1169" s="43"/>
      <c r="J1169" s="41"/>
    </row>
    <row r="1170" spans="1:10">
      <c r="A1170" s="42"/>
      <c r="B1170" s="42"/>
      <c r="C1170" s="43"/>
      <c r="J1170" s="41"/>
    </row>
    <row r="1171" spans="1:10">
      <c r="A1171" s="42"/>
      <c r="B1171" s="42"/>
      <c r="C1171" s="43"/>
      <c r="J1171" s="41"/>
    </row>
    <row r="1172" spans="1:10">
      <c r="A1172" s="42"/>
      <c r="B1172" s="42"/>
      <c r="C1172" s="43"/>
      <c r="J1172" s="41"/>
    </row>
    <row r="1173" spans="1:10">
      <c r="A1173" s="42"/>
      <c r="B1173" s="42"/>
      <c r="C1173" s="43"/>
      <c r="J1173" s="41"/>
    </row>
    <row r="1174" spans="1:10">
      <c r="A1174" s="42"/>
      <c r="B1174" s="42"/>
      <c r="C1174" s="43"/>
      <c r="J1174" s="41"/>
    </row>
    <row r="1175" spans="1:10">
      <c r="A1175" s="42"/>
      <c r="B1175" s="42"/>
      <c r="C1175" s="43"/>
      <c r="J1175" s="41"/>
    </row>
    <row r="1176" spans="1:10">
      <c r="A1176" s="42"/>
      <c r="B1176" s="42"/>
      <c r="C1176" s="43"/>
      <c r="J1176" s="41"/>
    </row>
    <row r="1177" spans="1:10">
      <c r="A1177" s="42"/>
      <c r="B1177" s="42"/>
      <c r="C1177" s="43"/>
      <c r="J1177" s="41"/>
    </row>
    <row r="1178" spans="1:10">
      <c r="A1178" s="42"/>
      <c r="B1178" s="42"/>
      <c r="C1178" s="43"/>
      <c r="J1178" s="41"/>
    </row>
    <row r="1179" spans="1:10">
      <c r="A1179" s="42"/>
      <c r="B1179" s="42"/>
      <c r="C1179" s="43"/>
      <c r="J1179" s="41"/>
    </row>
    <row r="1180" spans="1:10">
      <c r="A1180" s="42"/>
      <c r="B1180" s="42"/>
      <c r="C1180" s="43"/>
      <c r="J1180" s="41"/>
    </row>
    <row r="1181" spans="1:10">
      <c r="A1181" s="42"/>
      <c r="B1181" s="42"/>
      <c r="C1181" s="43"/>
      <c r="J1181" s="41"/>
    </row>
    <row r="1182" spans="1:10">
      <c r="A1182" s="42"/>
      <c r="B1182" s="42"/>
      <c r="C1182" s="43"/>
      <c r="J1182" s="41"/>
    </row>
    <row r="1183" spans="1:10">
      <c r="A1183" s="42"/>
      <c r="B1183" s="42"/>
      <c r="C1183" s="43"/>
      <c r="J1183" s="41"/>
    </row>
    <row r="1184" spans="1:10">
      <c r="A1184" s="42"/>
      <c r="B1184" s="42"/>
      <c r="C1184" s="43"/>
      <c r="J1184" s="41"/>
    </row>
    <row r="1185" spans="1:10">
      <c r="A1185" s="42"/>
      <c r="B1185" s="42"/>
      <c r="C1185" s="43"/>
      <c r="J1185" s="41"/>
    </row>
    <row r="1186" spans="1:10">
      <c r="A1186" s="42"/>
      <c r="B1186" s="42"/>
      <c r="C1186" s="43"/>
      <c r="J1186" s="41"/>
    </row>
    <row r="1187" spans="1:10">
      <c r="A1187" s="42"/>
      <c r="B1187" s="42"/>
      <c r="C1187" s="43"/>
      <c r="J1187" s="41"/>
    </row>
    <row r="1188" spans="1:10">
      <c r="A1188" s="42"/>
      <c r="B1188" s="42"/>
      <c r="C1188" s="43"/>
      <c r="J1188" s="41"/>
    </row>
    <row r="1189" spans="1:10">
      <c r="A1189" s="42"/>
      <c r="B1189" s="42"/>
      <c r="C1189" s="43"/>
      <c r="J1189" s="41"/>
    </row>
    <row r="1190" spans="1:10">
      <c r="A1190" s="42"/>
      <c r="B1190" s="42"/>
      <c r="C1190" s="43"/>
      <c r="J1190" s="41"/>
    </row>
    <row r="1191" spans="1:10">
      <c r="A1191" s="42"/>
      <c r="B1191" s="42"/>
      <c r="C1191" s="43"/>
      <c r="J1191" s="41"/>
    </row>
    <row r="1192" spans="1:10">
      <c r="A1192" s="42"/>
      <c r="B1192" s="42"/>
      <c r="C1192" s="43"/>
      <c r="J1192" s="41"/>
    </row>
    <row r="1193" spans="1:10">
      <c r="A1193" s="42"/>
      <c r="B1193" s="42"/>
      <c r="C1193" s="43"/>
      <c r="J1193" s="41"/>
    </row>
    <row r="1194" spans="1:10">
      <c r="A1194" s="42"/>
      <c r="B1194" s="42"/>
      <c r="C1194" s="43"/>
      <c r="J1194" s="41"/>
    </row>
    <row r="1195" spans="1:10">
      <c r="A1195" s="42"/>
      <c r="B1195" s="42"/>
      <c r="C1195" s="43"/>
      <c r="J1195" s="41"/>
    </row>
    <row r="1196" spans="1:10">
      <c r="A1196" s="42"/>
      <c r="B1196" s="42"/>
      <c r="C1196" s="43"/>
      <c r="J1196" s="41"/>
    </row>
    <row r="1197" spans="1:10">
      <c r="A1197" s="42"/>
      <c r="B1197" s="42"/>
      <c r="C1197" s="43"/>
      <c r="J1197" s="41"/>
    </row>
    <row r="1198" spans="1:10">
      <c r="A1198" s="42"/>
      <c r="B1198" s="42"/>
      <c r="C1198" s="43"/>
      <c r="J1198" s="41"/>
    </row>
    <row r="1199" spans="1:10">
      <c r="A1199" s="42"/>
      <c r="B1199" s="42"/>
      <c r="C1199" s="43"/>
      <c r="J1199" s="41"/>
    </row>
    <row r="1200" spans="1:10">
      <c r="A1200" s="42"/>
      <c r="B1200" s="42"/>
      <c r="C1200" s="43"/>
      <c r="J1200" s="41"/>
    </row>
    <row r="1201" spans="1:10">
      <c r="A1201" s="42"/>
      <c r="B1201" s="42"/>
      <c r="C1201" s="43"/>
      <c r="J1201" s="41"/>
    </row>
    <row r="1202" spans="1:10">
      <c r="A1202" s="42"/>
      <c r="B1202" s="42"/>
      <c r="C1202" s="43"/>
      <c r="J1202" s="41"/>
    </row>
    <row r="1203" spans="1:10">
      <c r="A1203" s="42"/>
      <c r="B1203" s="42"/>
      <c r="C1203" s="43"/>
      <c r="J1203" s="41"/>
    </row>
    <row r="1204" spans="1:10">
      <c r="A1204" s="42"/>
      <c r="B1204" s="42"/>
      <c r="C1204" s="43"/>
      <c r="J1204" s="41"/>
    </row>
    <row r="1205" spans="1:10">
      <c r="A1205" s="42"/>
      <c r="B1205" s="42"/>
      <c r="C1205" s="43"/>
      <c r="J1205" s="41"/>
    </row>
    <row r="1206" spans="1:10">
      <c r="A1206" s="42"/>
      <c r="B1206" s="42"/>
      <c r="C1206" s="43"/>
      <c r="J1206" s="41"/>
    </row>
    <row r="1207" spans="1:10">
      <c r="A1207" s="42"/>
      <c r="B1207" s="42"/>
      <c r="C1207" s="43"/>
      <c r="J1207" s="41"/>
    </row>
    <row r="1208" spans="1:10">
      <c r="A1208" s="42"/>
      <c r="B1208" s="42"/>
      <c r="C1208" s="43"/>
      <c r="J1208" s="41"/>
    </row>
    <row r="1209" spans="1:10">
      <c r="A1209" s="42"/>
      <c r="B1209" s="42"/>
      <c r="C1209" s="43"/>
      <c r="J1209" s="41"/>
    </row>
    <row r="1210" spans="1:10">
      <c r="A1210" s="42"/>
      <c r="B1210" s="42"/>
      <c r="C1210" s="43"/>
      <c r="J1210" s="41"/>
    </row>
    <row r="1211" spans="1:10">
      <c r="A1211" s="42"/>
      <c r="B1211" s="42"/>
      <c r="C1211" s="43"/>
      <c r="J1211" s="41"/>
    </row>
    <row r="1212" spans="1:10">
      <c r="A1212" s="42"/>
      <c r="B1212" s="42"/>
      <c r="C1212" s="43"/>
      <c r="J1212" s="41"/>
    </row>
    <row r="1213" spans="1:10">
      <c r="A1213" s="42"/>
      <c r="B1213" s="42"/>
      <c r="C1213" s="43"/>
      <c r="J1213" s="41"/>
    </row>
    <row r="1214" spans="1:10">
      <c r="A1214" s="42"/>
      <c r="B1214" s="42"/>
      <c r="C1214" s="43"/>
      <c r="J1214" s="41"/>
    </row>
    <row r="1215" spans="1:10">
      <c r="A1215" s="42"/>
      <c r="B1215" s="42"/>
      <c r="C1215" s="43"/>
      <c r="J1215" s="41"/>
    </row>
    <row r="1216" spans="1:10">
      <c r="A1216" s="42"/>
      <c r="B1216" s="42"/>
      <c r="C1216" s="43"/>
      <c r="J1216" s="41"/>
    </row>
    <row r="1217" spans="1:10">
      <c r="A1217" s="42"/>
      <c r="B1217" s="42"/>
      <c r="C1217" s="43"/>
      <c r="J1217" s="41"/>
    </row>
    <row r="1218" spans="1:10">
      <c r="A1218" s="42"/>
      <c r="B1218" s="42"/>
      <c r="C1218" s="43"/>
      <c r="J1218" s="41"/>
    </row>
    <row r="1219" spans="1:10">
      <c r="A1219" s="42"/>
      <c r="B1219" s="42"/>
      <c r="C1219" s="43"/>
      <c r="J1219" s="41"/>
    </row>
    <row r="1220" spans="1:10">
      <c r="A1220" s="42"/>
      <c r="B1220" s="42"/>
      <c r="C1220" s="43"/>
      <c r="J1220" s="41"/>
    </row>
    <row r="1221" spans="1:10">
      <c r="A1221" s="42"/>
      <c r="B1221" s="42"/>
      <c r="C1221" s="43"/>
      <c r="J1221" s="41"/>
    </row>
    <row r="1222" spans="1:10">
      <c r="A1222" s="42"/>
      <c r="B1222" s="42"/>
      <c r="C1222" s="43"/>
      <c r="J1222" s="41"/>
    </row>
    <row r="1223" spans="1:10">
      <c r="A1223" s="42"/>
      <c r="B1223" s="42"/>
      <c r="C1223" s="43"/>
      <c r="J1223" s="41"/>
    </row>
    <row r="1224" spans="1:10">
      <c r="A1224" s="42"/>
      <c r="B1224" s="42"/>
      <c r="C1224" s="43"/>
      <c r="J1224" s="41"/>
    </row>
    <row r="1225" spans="1:10">
      <c r="A1225" s="42"/>
      <c r="B1225" s="42"/>
      <c r="C1225" s="43"/>
      <c r="J1225" s="41"/>
    </row>
    <row r="1226" spans="1:10">
      <c r="A1226" s="42"/>
      <c r="B1226" s="42"/>
      <c r="C1226" s="43"/>
      <c r="J1226" s="41"/>
    </row>
    <row r="1227" spans="1:10">
      <c r="A1227" s="42"/>
      <c r="B1227" s="42"/>
      <c r="C1227" s="43"/>
      <c r="J1227" s="41"/>
    </row>
    <row r="1228" spans="1:10">
      <c r="A1228" s="42"/>
      <c r="B1228" s="42"/>
      <c r="C1228" s="43"/>
      <c r="J1228" s="41"/>
    </row>
    <row r="1229" spans="1:10">
      <c r="A1229" s="42"/>
      <c r="B1229" s="42"/>
      <c r="C1229" s="43"/>
      <c r="J1229" s="41"/>
    </row>
    <row r="1230" spans="1:10">
      <c r="A1230" s="42"/>
      <c r="B1230" s="42"/>
      <c r="C1230" s="43"/>
      <c r="J1230" s="41"/>
    </row>
    <row r="1231" spans="1:10">
      <c r="A1231" s="42"/>
      <c r="B1231" s="42"/>
      <c r="C1231" s="43"/>
      <c r="J1231" s="41"/>
    </row>
    <row r="1232" spans="1:10">
      <c r="A1232" s="42"/>
      <c r="B1232" s="42"/>
      <c r="C1232" s="43"/>
      <c r="J1232" s="41"/>
    </row>
    <row r="1233" spans="1:26">
      <c r="A1233" s="42"/>
      <c r="B1233" s="42"/>
      <c r="C1233" s="43"/>
      <c r="J1233" s="41"/>
    </row>
    <row r="1234" spans="1:26">
      <c r="A1234" s="42"/>
      <c r="B1234" s="42"/>
      <c r="C1234" s="43"/>
      <c r="J1234" s="41"/>
    </row>
    <row r="1235" spans="1:26">
      <c r="A1235" s="42"/>
      <c r="B1235" s="42"/>
      <c r="C1235" s="43"/>
      <c r="J1235" s="41"/>
    </row>
    <row r="1236" spans="1:26">
      <c r="A1236" s="42"/>
      <c r="B1236" s="42"/>
      <c r="C1236" s="43"/>
      <c r="J1236" s="41"/>
    </row>
    <row r="1237" spans="1:26">
      <c r="A1237" s="42"/>
      <c r="B1237" s="42"/>
      <c r="C1237" s="43"/>
      <c r="J1237" s="41"/>
    </row>
    <row r="1238" spans="1:26">
      <c r="A1238" s="42"/>
      <c r="B1238" s="42"/>
      <c r="C1238" s="43"/>
      <c r="J1238" s="41"/>
    </row>
    <row r="1239" spans="1:26" s="69" customFormat="1">
      <c r="A1239" s="42"/>
      <c r="B1239" s="42"/>
      <c r="C1239" s="43"/>
      <c r="H1239" s="41"/>
      <c r="I1239" s="41"/>
      <c r="J1239" s="41"/>
      <c r="K1239" s="44"/>
      <c r="L1239" s="36"/>
      <c r="M1239" s="40"/>
      <c r="N1239" s="40"/>
      <c r="O1239" s="25"/>
      <c r="P1239" s="25"/>
      <c r="Q1239" s="1"/>
      <c r="R1239" s="18"/>
      <c r="S1239" s="6"/>
      <c r="T1239" s="7"/>
      <c r="U1239" s="1"/>
      <c r="V1239" s="7"/>
      <c r="W1239" s="7"/>
      <c r="X1239" s="7"/>
      <c r="Y1239" s="6"/>
      <c r="Z1239" s="6"/>
    </row>
    <row r="1240" spans="1:26">
      <c r="A1240" s="42"/>
      <c r="B1240" s="42"/>
      <c r="C1240" s="43"/>
      <c r="J1240" s="41"/>
    </row>
    <row r="1241" spans="1:26">
      <c r="A1241" s="42"/>
      <c r="B1241" s="42"/>
      <c r="C1241" s="43"/>
      <c r="J1241" s="41"/>
    </row>
    <row r="1242" spans="1:26">
      <c r="A1242" s="42"/>
      <c r="B1242" s="42"/>
      <c r="C1242" s="43"/>
      <c r="J1242" s="41"/>
    </row>
    <row r="1243" spans="1:26">
      <c r="A1243" s="42"/>
      <c r="B1243" s="42"/>
      <c r="C1243" s="43"/>
      <c r="J1243" s="41"/>
    </row>
    <row r="1244" spans="1:26">
      <c r="A1244" s="42"/>
      <c r="B1244" s="42"/>
      <c r="C1244" s="43"/>
      <c r="J1244" s="41"/>
    </row>
    <row r="1245" spans="1:26">
      <c r="A1245" s="42"/>
      <c r="B1245" s="42"/>
      <c r="C1245" s="43"/>
      <c r="J1245" s="41"/>
    </row>
    <row r="1246" spans="1:26">
      <c r="A1246" s="42"/>
      <c r="B1246" s="42"/>
      <c r="C1246" s="43"/>
      <c r="J1246" s="41"/>
    </row>
    <row r="1247" spans="1:26">
      <c r="A1247" s="42"/>
      <c r="B1247" s="42"/>
      <c r="C1247" s="43"/>
      <c r="J1247" s="41"/>
    </row>
    <row r="1248" spans="1:26">
      <c r="A1248" s="42"/>
      <c r="B1248" s="42"/>
      <c r="C1248" s="43"/>
      <c r="J1248" s="41"/>
    </row>
    <row r="1249" spans="1:10">
      <c r="A1249" s="42"/>
      <c r="B1249" s="42"/>
      <c r="C1249" s="43"/>
      <c r="J1249" s="41"/>
    </row>
    <row r="1250" spans="1:10">
      <c r="A1250" s="42"/>
      <c r="B1250" s="42"/>
      <c r="C1250" s="43"/>
      <c r="J1250" s="41"/>
    </row>
    <row r="1251" spans="1:10">
      <c r="A1251" s="42"/>
      <c r="B1251" s="42"/>
      <c r="C1251" s="43"/>
      <c r="H1251" s="70"/>
      <c r="I1251" s="70"/>
      <c r="J1251" s="41"/>
    </row>
    <row r="1252" spans="1:10">
      <c r="A1252" s="42"/>
      <c r="B1252" s="42"/>
      <c r="C1252" s="43"/>
      <c r="J1252" s="41"/>
    </row>
    <row r="1253" spans="1:10">
      <c r="A1253" s="42"/>
      <c r="B1253" s="42"/>
      <c r="C1253" s="43"/>
      <c r="J1253" s="41"/>
    </row>
    <row r="1254" spans="1:10">
      <c r="A1254" s="42"/>
      <c r="B1254" s="42"/>
      <c r="C1254" s="43"/>
      <c r="J1254" s="41"/>
    </row>
    <row r="1255" spans="1:10">
      <c r="A1255" s="42"/>
      <c r="B1255" s="42"/>
      <c r="C1255" s="43"/>
      <c r="J1255" s="41"/>
    </row>
    <row r="1256" spans="1:10">
      <c r="A1256" s="42"/>
      <c r="B1256" s="42"/>
      <c r="C1256" s="43"/>
      <c r="J1256" s="41"/>
    </row>
    <row r="1257" spans="1:10">
      <c r="A1257" s="42"/>
      <c r="B1257" s="42"/>
      <c r="C1257" s="43"/>
      <c r="J1257" s="41"/>
    </row>
    <row r="1258" spans="1:10">
      <c r="A1258" s="42"/>
      <c r="B1258" s="42"/>
      <c r="C1258" s="43"/>
      <c r="J1258" s="41"/>
    </row>
    <row r="1259" spans="1:10">
      <c r="A1259" s="42"/>
      <c r="B1259" s="42"/>
      <c r="C1259" s="43"/>
      <c r="J1259" s="41"/>
    </row>
    <row r="1260" spans="1:10">
      <c r="A1260" s="42"/>
      <c r="B1260" s="42"/>
      <c r="C1260" s="43"/>
      <c r="J1260" s="41"/>
    </row>
    <row r="1261" spans="1:10">
      <c r="A1261" s="42"/>
      <c r="B1261" s="42"/>
      <c r="C1261" s="43"/>
      <c r="J1261" s="41"/>
    </row>
    <row r="1262" spans="1:10">
      <c r="A1262" s="42"/>
      <c r="B1262" s="42"/>
      <c r="C1262" s="43"/>
      <c r="J1262" s="41"/>
    </row>
    <row r="1263" spans="1:10">
      <c r="A1263" s="42"/>
      <c r="B1263" s="42"/>
      <c r="C1263" s="43"/>
      <c r="J1263" s="41"/>
    </row>
    <row r="1264" spans="1:10">
      <c r="A1264" s="42"/>
      <c r="B1264" s="42"/>
      <c r="C1264" s="43"/>
      <c r="J1264" s="41"/>
    </row>
    <row r="1265" spans="1:10">
      <c r="A1265" s="42"/>
      <c r="B1265" s="42"/>
      <c r="C1265" s="43"/>
      <c r="J1265" s="41"/>
    </row>
    <row r="1266" spans="1:10">
      <c r="A1266" s="42"/>
      <c r="B1266" s="42"/>
      <c r="C1266" s="43"/>
      <c r="J1266" s="41"/>
    </row>
    <row r="1267" spans="1:10">
      <c r="A1267" s="42"/>
      <c r="B1267" s="42"/>
      <c r="C1267" s="43"/>
      <c r="J1267" s="41"/>
    </row>
    <row r="1268" spans="1:10">
      <c r="A1268" s="42"/>
      <c r="B1268" s="42"/>
      <c r="C1268" s="43"/>
      <c r="J1268" s="41"/>
    </row>
    <row r="1269" spans="1:10">
      <c r="A1269" s="42"/>
      <c r="B1269" s="42"/>
      <c r="C1269" s="43"/>
      <c r="J1269" s="41"/>
    </row>
    <row r="1270" spans="1:10">
      <c r="A1270" s="42"/>
      <c r="B1270" s="42"/>
      <c r="C1270" s="43"/>
      <c r="J1270" s="41"/>
    </row>
    <row r="1271" spans="1:10">
      <c r="A1271" s="42"/>
      <c r="B1271" s="42"/>
      <c r="C1271" s="43"/>
      <c r="J1271" s="41"/>
    </row>
    <row r="1272" spans="1:10">
      <c r="A1272" s="42"/>
      <c r="B1272" s="42"/>
      <c r="C1272" s="43"/>
      <c r="J1272" s="41"/>
    </row>
    <row r="1273" spans="1:10">
      <c r="A1273" s="42"/>
      <c r="B1273" s="42"/>
      <c r="C1273" s="43"/>
      <c r="J1273" s="41"/>
    </row>
    <row r="1274" spans="1:10">
      <c r="A1274" s="42"/>
      <c r="B1274" s="42"/>
      <c r="C1274" s="43"/>
      <c r="J1274" s="41"/>
    </row>
    <row r="1275" spans="1:10">
      <c r="A1275" s="42"/>
      <c r="B1275" s="42"/>
      <c r="C1275" s="43"/>
      <c r="J1275" s="41"/>
    </row>
    <row r="1276" spans="1:10">
      <c r="A1276" s="42"/>
      <c r="B1276" s="42"/>
      <c r="C1276" s="43"/>
      <c r="J1276" s="41"/>
    </row>
    <row r="1277" spans="1:10">
      <c r="A1277" s="42"/>
      <c r="B1277" s="42"/>
      <c r="C1277" s="43"/>
      <c r="J1277" s="41"/>
    </row>
    <row r="1278" spans="1:10">
      <c r="A1278" s="42"/>
      <c r="B1278" s="42"/>
      <c r="C1278" s="43"/>
      <c r="J1278" s="41"/>
    </row>
    <row r="1279" spans="1:10">
      <c r="A1279" s="42"/>
      <c r="B1279" s="42"/>
      <c r="C1279" s="43"/>
      <c r="J1279" s="41"/>
    </row>
    <row r="1280" spans="1:10">
      <c r="A1280" s="42"/>
      <c r="B1280" s="42"/>
      <c r="C1280" s="43"/>
      <c r="J1280" s="41"/>
    </row>
    <row r="1281" spans="1:10">
      <c r="A1281" s="42"/>
      <c r="B1281" s="42"/>
      <c r="C1281" s="43"/>
      <c r="J1281" s="41"/>
    </row>
    <row r="1282" spans="1:10">
      <c r="A1282" s="42"/>
      <c r="B1282" s="42"/>
      <c r="C1282" s="43"/>
      <c r="J1282" s="41"/>
    </row>
    <row r="1283" spans="1:10">
      <c r="A1283" s="42"/>
      <c r="B1283" s="42"/>
      <c r="C1283" s="43"/>
      <c r="J1283" s="41"/>
    </row>
    <row r="1284" spans="1:10">
      <c r="A1284" s="42"/>
      <c r="B1284" s="42"/>
      <c r="C1284" s="43"/>
      <c r="J1284" s="41"/>
    </row>
    <row r="1285" spans="1:10">
      <c r="A1285" s="42"/>
      <c r="B1285" s="42"/>
      <c r="C1285" s="43"/>
      <c r="J1285" s="41"/>
    </row>
    <row r="1286" spans="1:10">
      <c r="A1286" s="42"/>
      <c r="B1286" s="42"/>
      <c r="C1286" s="43"/>
      <c r="J1286" s="41"/>
    </row>
    <row r="1287" spans="1:10">
      <c r="A1287" s="42"/>
      <c r="B1287" s="42"/>
      <c r="C1287" s="43"/>
      <c r="J1287" s="41"/>
    </row>
    <row r="1288" spans="1:10">
      <c r="A1288" s="42"/>
      <c r="B1288" s="42"/>
      <c r="C1288" s="43"/>
      <c r="J1288" s="41"/>
    </row>
    <row r="1289" spans="1:10">
      <c r="A1289" s="42"/>
      <c r="B1289" s="42"/>
      <c r="C1289" s="43"/>
      <c r="J1289" s="41"/>
    </row>
    <row r="1290" spans="1:10">
      <c r="A1290" s="42"/>
      <c r="B1290" s="42"/>
      <c r="C1290" s="43"/>
      <c r="J1290" s="41"/>
    </row>
    <row r="1291" spans="1:10">
      <c r="A1291" s="42"/>
      <c r="B1291" s="42"/>
      <c r="C1291" s="43"/>
      <c r="J1291" s="41"/>
    </row>
    <row r="1292" spans="1:10">
      <c r="A1292" s="42"/>
      <c r="B1292" s="42"/>
      <c r="C1292" s="43"/>
      <c r="J1292" s="41"/>
    </row>
    <row r="1293" spans="1:10">
      <c r="A1293" s="42"/>
      <c r="B1293" s="42"/>
      <c r="C1293" s="43"/>
      <c r="J1293" s="41"/>
    </row>
    <row r="1294" spans="1:10">
      <c r="A1294" s="42"/>
      <c r="B1294" s="42"/>
      <c r="C1294" s="43"/>
      <c r="J1294" s="41"/>
    </row>
    <row r="1295" spans="1:10">
      <c r="A1295" s="42"/>
      <c r="B1295" s="42"/>
      <c r="C1295" s="43"/>
      <c r="J1295" s="41"/>
    </row>
    <row r="1296" spans="1:10">
      <c r="A1296" s="42"/>
      <c r="B1296" s="42"/>
      <c r="C1296" s="43"/>
      <c r="J1296" s="41"/>
    </row>
    <row r="1297" spans="1:10">
      <c r="A1297" s="42"/>
      <c r="B1297" s="42"/>
      <c r="C1297" s="43"/>
      <c r="J1297" s="41"/>
    </row>
    <row r="1298" spans="1:10">
      <c r="A1298" s="42"/>
      <c r="B1298" s="42"/>
      <c r="C1298" s="43"/>
      <c r="J1298" s="41"/>
    </row>
    <row r="1299" spans="1:10">
      <c r="A1299" s="42"/>
      <c r="B1299" s="42"/>
      <c r="C1299" s="43"/>
      <c r="J1299" s="41"/>
    </row>
    <row r="1300" spans="1:10">
      <c r="A1300" s="42"/>
      <c r="B1300" s="42"/>
      <c r="C1300" s="43"/>
      <c r="J1300" s="41"/>
    </row>
    <row r="1301" spans="1:10">
      <c r="A1301" s="42"/>
      <c r="B1301" s="42"/>
      <c r="C1301" s="43"/>
      <c r="J1301" s="41"/>
    </row>
    <row r="1302" spans="1:10">
      <c r="A1302" s="42"/>
      <c r="B1302" s="42"/>
      <c r="C1302" s="43"/>
      <c r="J1302" s="41"/>
    </row>
    <row r="1303" spans="1:10">
      <c r="A1303" s="42"/>
      <c r="B1303" s="42"/>
      <c r="C1303" s="43"/>
      <c r="J1303" s="41"/>
    </row>
    <row r="1304" spans="1:10">
      <c r="A1304" s="42"/>
      <c r="B1304" s="42"/>
      <c r="C1304" s="43"/>
      <c r="J1304" s="41"/>
    </row>
    <row r="1305" spans="1:10">
      <c r="A1305" s="42"/>
      <c r="B1305" s="42"/>
      <c r="C1305" s="43"/>
      <c r="J1305" s="41"/>
    </row>
    <row r="1306" spans="1:10">
      <c r="A1306" s="42"/>
      <c r="B1306" s="42"/>
      <c r="C1306" s="43"/>
      <c r="J1306" s="41"/>
    </row>
    <row r="1307" spans="1:10">
      <c r="A1307" s="42"/>
      <c r="B1307" s="42"/>
      <c r="C1307" s="43"/>
      <c r="J1307" s="41"/>
    </row>
    <row r="1308" spans="1:10">
      <c r="A1308" s="42"/>
      <c r="B1308" s="42"/>
      <c r="C1308" s="43"/>
      <c r="J1308" s="41"/>
    </row>
    <row r="1309" spans="1:10">
      <c r="A1309" s="42"/>
      <c r="B1309" s="42"/>
      <c r="C1309" s="43"/>
      <c r="J1309" s="41"/>
    </row>
    <row r="1310" spans="1:10">
      <c r="A1310" s="42"/>
      <c r="B1310" s="42"/>
      <c r="C1310" s="43"/>
      <c r="J1310" s="41"/>
    </row>
    <row r="1311" spans="1:10">
      <c r="A1311" s="42"/>
      <c r="B1311" s="42"/>
      <c r="C1311" s="43"/>
      <c r="J1311" s="41"/>
    </row>
    <row r="1312" spans="1:10">
      <c r="A1312" s="42"/>
      <c r="B1312" s="42"/>
      <c r="C1312" s="43"/>
      <c r="J1312" s="41"/>
    </row>
    <row r="1313" spans="1:10">
      <c r="A1313" s="42"/>
      <c r="B1313" s="42"/>
      <c r="C1313" s="43"/>
      <c r="J1313" s="41"/>
    </row>
    <row r="1314" spans="1:10">
      <c r="A1314" s="42"/>
      <c r="B1314" s="42"/>
      <c r="C1314" s="43"/>
      <c r="J1314" s="41"/>
    </row>
    <row r="1315" spans="1:10">
      <c r="A1315" s="42"/>
      <c r="B1315" s="42"/>
      <c r="C1315" s="43"/>
      <c r="J1315" s="41"/>
    </row>
    <row r="1316" spans="1:10">
      <c r="A1316" s="42"/>
      <c r="B1316" s="42"/>
      <c r="C1316" s="43"/>
      <c r="J1316" s="41"/>
    </row>
    <row r="1317" spans="1:10">
      <c r="A1317" s="42"/>
      <c r="B1317" s="42"/>
      <c r="C1317" s="43"/>
      <c r="J1317" s="41"/>
    </row>
    <row r="1318" spans="1:10">
      <c r="A1318" s="42"/>
      <c r="B1318" s="42"/>
      <c r="C1318" s="43"/>
      <c r="J1318" s="41"/>
    </row>
    <row r="1319" spans="1:10">
      <c r="A1319" s="42"/>
      <c r="B1319" s="42"/>
      <c r="C1319" s="43"/>
      <c r="J1319" s="41"/>
    </row>
    <row r="1320" spans="1:10">
      <c r="A1320" s="42"/>
      <c r="B1320" s="42"/>
      <c r="C1320" s="43"/>
      <c r="J1320" s="41"/>
    </row>
    <row r="1321" spans="1:10">
      <c r="A1321" s="42"/>
      <c r="B1321" s="42"/>
      <c r="C1321" s="43"/>
      <c r="J1321" s="41"/>
    </row>
    <row r="1322" spans="1:10">
      <c r="A1322" s="42"/>
      <c r="B1322" s="42"/>
      <c r="C1322" s="43"/>
      <c r="J1322" s="41"/>
    </row>
    <row r="1323" spans="1:10">
      <c r="A1323" s="42"/>
      <c r="B1323" s="42"/>
      <c r="C1323" s="43"/>
      <c r="J1323" s="41"/>
    </row>
    <row r="1324" spans="1:10">
      <c r="A1324" s="42"/>
      <c r="B1324" s="42"/>
      <c r="C1324" s="43"/>
      <c r="J1324" s="41"/>
    </row>
    <row r="1325" spans="1:10">
      <c r="A1325" s="42"/>
      <c r="B1325" s="42"/>
      <c r="C1325" s="43"/>
      <c r="J1325" s="41"/>
    </row>
    <row r="1326" spans="1:10">
      <c r="A1326" s="42"/>
      <c r="B1326" s="42"/>
      <c r="C1326" s="43"/>
      <c r="J1326" s="41"/>
    </row>
    <row r="1327" spans="1:10">
      <c r="A1327" s="42"/>
      <c r="B1327" s="42"/>
      <c r="C1327" s="43"/>
      <c r="J1327" s="41"/>
    </row>
    <row r="1328" spans="1:10">
      <c r="A1328" s="42"/>
      <c r="B1328" s="42"/>
      <c r="C1328" s="43"/>
      <c r="J1328" s="41"/>
    </row>
    <row r="1329" spans="1:10">
      <c r="A1329" s="42"/>
      <c r="B1329" s="42"/>
      <c r="C1329" s="43"/>
      <c r="J1329" s="41"/>
    </row>
    <row r="1330" spans="1:10">
      <c r="A1330" s="42"/>
      <c r="B1330" s="42"/>
      <c r="C1330" s="43"/>
      <c r="J1330" s="41"/>
    </row>
    <row r="1331" spans="1:10">
      <c r="A1331" s="42"/>
      <c r="B1331" s="42"/>
      <c r="C1331" s="43"/>
      <c r="J1331" s="41"/>
    </row>
    <row r="1332" spans="1:10">
      <c r="A1332" s="42"/>
      <c r="B1332" s="42"/>
      <c r="C1332" s="43"/>
      <c r="J1332" s="41"/>
    </row>
    <row r="1333" spans="1:10">
      <c r="A1333" s="42"/>
      <c r="B1333" s="42"/>
      <c r="C1333" s="43"/>
      <c r="J1333" s="41"/>
    </row>
    <row r="1334" spans="1:10">
      <c r="A1334" s="42"/>
      <c r="B1334" s="42"/>
      <c r="C1334" s="43"/>
      <c r="J1334" s="41"/>
    </row>
    <row r="1335" spans="1:10">
      <c r="A1335" s="42"/>
      <c r="B1335" s="42"/>
      <c r="C1335" s="43"/>
      <c r="J1335" s="41"/>
    </row>
    <row r="1336" spans="1:10">
      <c r="A1336" s="42"/>
      <c r="B1336" s="42"/>
      <c r="C1336" s="43"/>
      <c r="J1336" s="41"/>
    </row>
    <row r="1337" spans="1:10">
      <c r="A1337" s="42"/>
      <c r="B1337" s="42"/>
      <c r="C1337" s="43"/>
      <c r="J1337" s="41"/>
    </row>
    <row r="1338" spans="1:10">
      <c r="A1338" s="42"/>
      <c r="B1338" s="42"/>
      <c r="C1338" s="43"/>
      <c r="J1338" s="41"/>
    </row>
    <row r="1339" spans="1:10">
      <c r="A1339" s="42"/>
      <c r="B1339" s="42"/>
      <c r="C1339" s="43"/>
      <c r="J1339" s="41"/>
    </row>
    <row r="1340" spans="1:10">
      <c r="A1340" s="42"/>
      <c r="B1340" s="42"/>
      <c r="C1340" s="43"/>
      <c r="J1340" s="41"/>
    </row>
    <row r="1341" spans="1:10">
      <c r="A1341" s="42"/>
      <c r="B1341" s="42"/>
      <c r="C1341" s="43"/>
      <c r="J1341" s="41"/>
    </row>
    <row r="1342" spans="1:10">
      <c r="A1342" s="42"/>
      <c r="B1342" s="42"/>
      <c r="C1342" s="43"/>
      <c r="J1342" s="41"/>
    </row>
    <row r="1343" spans="1:10">
      <c r="A1343" s="42"/>
      <c r="B1343" s="42"/>
      <c r="C1343" s="43"/>
      <c r="J1343" s="41"/>
    </row>
    <row r="1344" spans="1:10">
      <c r="A1344" s="42"/>
      <c r="B1344" s="42"/>
      <c r="C1344" s="43"/>
      <c r="J1344" s="41"/>
    </row>
    <row r="1345" spans="1:10">
      <c r="A1345" s="42"/>
      <c r="B1345" s="42"/>
      <c r="C1345" s="43"/>
      <c r="J1345" s="41"/>
    </row>
    <row r="1346" spans="1:10">
      <c r="A1346" s="42"/>
      <c r="B1346" s="42"/>
      <c r="C1346" s="43"/>
      <c r="J1346" s="41"/>
    </row>
    <row r="1347" spans="1:10">
      <c r="A1347" s="42"/>
      <c r="B1347" s="42"/>
      <c r="C1347" s="43"/>
      <c r="J1347" s="41"/>
    </row>
    <row r="1348" spans="1:10">
      <c r="A1348" s="42"/>
      <c r="B1348" s="42"/>
      <c r="C1348" s="43"/>
      <c r="H1348" s="70"/>
      <c r="I1348" s="70"/>
      <c r="J1348" s="41"/>
    </row>
    <row r="1349" spans="1:10">
      <c r="A1349" s="42"/>
      <c r="B1349" s="42"/>
      <c r="C1349" s="43"/>
      <c r="J1349" s="41"/>
    </row>
    <row r="1350" spans="1:10">
      <c r="A1350" s="42"/>
      <c r="B1350" s="42"/>
      <c r="C1350" s="43"/>
      <c r="J1350" s="41"/>
    </row>
    <row r="1351" spans="1:10">
      <c r="A1351" s="42"/>
      <c r="B1351" s="42"/>
      <c r="C1351" s="43"/>
      <c r="J1351" s="41"/>
    </row>
    <row r="1352" spans="1:10">
      <c r="A1352" s="42"/>
      <c r="B1352" s="42"/>
      <c r="C1352" s="43"/>
      <c r="J1352" s="41"/>
    </row>
    <row r="1353" spans="1:10">
      <c r="A1353" s="42"/>
      <c r="B1353" s="42"/>
      <c r="C1353" s="43"/>
      <c r="J1353" s="41"/>
    </row>
    <row r="1354" spans="1:10">
      <c r="A1354" s="42"/>
      <c r="B1354" s="42"/>
      <c r="C1354" s="43"/>
      <c r="J1354" s="41"/>
    </row>
    <row r="1355" spans="1:10">
      <c r="A1355" s="42"/>
      <c r="B1355" s="42"/>
      <c r="C1355" s="43"/>
      <c r="J1355" s="41"/>
    </row>
    <row r="1356" spans="1:10">
      <c r="A1356" s="42"/>
      <c r="B1356" s="42"/>
      <c r="C1356" s="43"/>
      <c r="J1356" s="41"/>
    </row>
    <row r="1357" spans="1:10">
      <c r="A1357" s="42"/>
      <c r="B1357" s="42"/>
      <c r="C1357" s="43"/>
      <c r="J1357" s="41"/>
    </row>
    <row r="1358" spans="1:10">
      <c r="A1358" s="42"/>
      <c r="B1358" s="42"/>
      <c r="C1358" s="43"/>
      <c r="J1358" s="41"/>
    </row>
    <row r="1359" spans="1:10">
      <c r="A1359" s="42"/>
      <c r="B1359" s="42"/>
      <c r="C1359" s="43"/>
      <c r="J1359" s="41"/>
    </row>
    <row r="1360" spans="1:10">
      <c r="A1360" s="42"/>
      <c r="B1360" s="42"/>
      <c r="C1360" s="43"/>
      <c r="J1360" s="41"/>
    </row>
    <row r="1361" spans="1:26">
      <c r="A1361" s="42"/>
      <c r="B1361" s="42"/>
      <c r="C1361" s="43"/>
      <c r="J1361" s="41"/>
    </row>
    <row r="1362" spans="1:26">
      <c r="A1362" s="42"/>
      <c r="B1362" s="42"/>
      <c r="C1362" s="43"/>
      <c r="J1362" s="41"/>
    </row>
    <row r="1363" spans="1:26">
      <c r="A1363" s="42"/>
      <c r="B1363" s="42"/>
      <c r="C1363" s="43"/>
      <c r="J1363" s="41"/>
    </row>
    <row r="1364" spans="1:26">
      <c r="A1364" s="42"/>
      <c r="B1364" s="42"/>
      <c r="C1364" s="43"/>
      <c r="J1364" s="41"/>
    </row>
    <row r="1365" spans="1:26">
      <c r="A1365" s="42"/>
      <c r="B1365" s="42"/>
      <c r="C1365" s="43"/>
      <c r="J1365" s="41"/>
    </row>
    <row r="1366" spans="1:26">
      <c r="A1366" s="42"/>
      <c r="B1366" s="42"/>
      <c r="C1366" s="43"/>
      <c r="J1366" s="41"/>
    </row>
    <row r="1367" spans="1:26">
      <c r="A1367" s="42"/>
      <c r="B1367" s="42"/>
      <c r="C1367" s="43"/>
      <c r="J1367" s="41"/>
    </row>
    <row r="1368" spans="1:26">
      <c r="A1368" s="42"/>
      <c r="B1368" s="42"/>
      <c r="C1368" s="43"/>
      <c r="J1368" s="41"/>
    </row>
    <row r="1369" spans="1:26" s="69" customFormat="1">
      <c r="A1369" s="42"/>
      <c r="B1369" s="42"/>
      <c r="C1369" s="43"/>
      <c r="H1369" s="41"/>
      <c r="I1369" s="41"/>
      <c r="J1369" s="41"/>
      <c r="K1369" s="44"/>
      <c r="L1369" s="36"/>
      <c r="M1369" s="40"/>
      <c r="N1369" s="40"/>
      <c r="O1369" s="25"/>
      <c r="P1369" s="25"/>
      <c r="Q1369" s="1"/>
      <c r="R1369" s="18"/>
      <c r="S1369" s="6"/>
      <c r="T1369" s="7"/>
      <c r="U1369" s="1"/>
      <c r="V1369" s="7"/>
      <c r="W1369" s="7"/>
      <c r="X1369" s="7"/>
      <c r="Y1369" s="6"/>
      <c r="Z1369" s="6"/>
    </row>
    <row r="1370" spans="1:26">
      <c r="A1370" s="42"/>
      <c r="B1370" s="42"/>
      <c r="C1370" s="43"/>
      <c r="J1370" s="41"/>
    </row>
    <row r="1371" spans="1:26">
      <c r="A1371" s="42"/>
      <c r="B1371" s="42"/>
      <c r="C1371" s="43"/>
      <c r="J1371" s="41"/>
    </row>
    <row r="1372" spans="1:26">
      <c r="A1372" s="42"/>
      <c r="B1372" s="42"/>
      <c r="C1372" s="43"/>
      <c r="J1372" s="41"/>
    </row>
    <row r="1373" spans="1:26">
      <c r="A1373" s="42"/>
      <c r="B1373" s="42"/>
      <c r="C1373" s="43"/>
      <c r="J1373" s="41"/>
    </row>
    <row r="1374" spans="1:26">
      <c r="A1374" s="42"/>
      <c r="B1374" s="42"/>
      <c r="C1374" s="43"/>
      <c r="J1374" s="41"/>
    </row>
    <row r="1375" spans="1:26">
      <c r="A1375" s="42"/>
      <c r="B1375" s="42"/>
      <c r="C1375" s="43"/>
      <c r="J1375" s="41"/>
    </row>
    <row r="1376" spans="1:26">
      <c r="A1376" s="42"/>
      <c r="B1376" s="42"/>
      <c r="C1376" s="43"/>
      <c r="J1376" s="41"/>
    </row>
    <row r="1377" spans="1:10">
      <c r="A1377" s="42"/>
      <c r="B1377" s="42"/>
      <c r="C1377" s="43"/>
      <c r="J1377" s="41"/>
    </row>
    <row r="1378" spans="1:10">
      <c r="A1378" s="42"/>
      <c r="B1378" s="42"/>
      <c r="C1378" s="43"/>
      <c r="J1378" s="41"/>
    </row>
    <row r="1379" spans="1:10">
      <c r="A1379" s="42"/>
      <c r="B1379" s="42"/>
      <c r="C1379" s="43"/>
      <c r="J1379" s="41"/>
    </row>
    <row r="1380" spans="1:10">
      <c r="A1380" s="42"/>
      <c r="B1380" s="42"/>
      <c r="C1380" s="43"/>
      <c r="J1380" s="41"/>
    </row>
    <row r="1381" spans="1:10">
      <c r="A1381" s="42"/>
      <c r="B1381" s="42"/>
      <c r="C1381" s="43"/>
      <c r="J1381" s="41"/>
    </row>
    <row r="1382" spans="1:10">
      <c r="A1382" s="42"/>
      <c r="B1382" s="42"/>
      <c r="C1382" s="43"/>
      <c r="J1382" s="41"/>
    </row>
    <row r="1383" spans="1:10">
      <c r="A1383" s="42"/>
      <c r="B1383" s="42"/>
      <c r="C1383" s="43"/>
      <c r="J1383" s="41"/>
    </row>
    <row r="1384" spans="1:10">
      <c r="A1384" s="42"/>
      <c r="B1384" s="42"/>
      <c r="C1384" s="43"/>
      <c r="J1384" s="41"/>
    </row>
    <row r="1385" spans="1:10">
      <c r="A1385" s="42"/>
      <c r="B1385" s="42"/>
      <c r="C1385" s="43"/>
      <c r="J1385" s="41"/>
    </row>
    <row r="1386" spans="1:10">
      <c r="A1386" s="42"/>
      <c r="B1386" s="42"/>
      <c r="C1386" s="43"/>
      <c r="J1386" s="41"/>
    </row>
    <row r="1387" spans="1:10">
      <c r="A1387" s="42"/>
      <c r="B1387" s="42"/>
      <c r="C1387" s="43"/>
      <c r="J1387" s="41"/>
    </row>
    <row r="1388" spans="1:10">
      <c r="A1388" s="42"/>
      <c r="B1388" s="42"/>
      <c r="C1388" s="43"/>
      <c r="J1388" s="41"/>
    </row>
    <row r="1389" spans="1:10">
      <c r="A1389" s="42"/>
      <c r="B1389" s="42"/>
      <c r="C1389" s="43"/>
      <c r="J1389" s="41"/>
    </row>
    <row r="1390" spans="1:10">
      <c r="A1390" s="42"/>
      <c r="B1390" s="42"/>
      <c r="C1390" s="43"/>
      <c r="J1390" s="41"/>
    </row>
    <row r="1391" spans="1:10">
      <c r="A1391" s="42"/>
      <c r="B1391" s="42"/>
      <c r="C1391" s="43"/>
      <c r="J1391" s="41"/>
    </row>
    <row r="1392" spans="1:10">
      <c r="A1392" s="42"/>
      <c r="B1392" s="42"/>
      <c r="C1392" s="43"/>
      <c r="J1392" s="41"/>
    </row>
    <row r="1393" spans="1:10">
      <c r="A1393" s="42"/>
      <c r="B1393" s="42"/>
      <c r="C1393" s="43"/>
      <c r="J1393" s="41"/>
    </row>
    <row r="1394" spans="1:10">
      <c r="A1394" s="42"/>
      <c r="B1394" s="42"/>
      <c r="C1394" s="43"/>
      <c r="J1394" s="41"/>
    </row>
    <row r="1395" spans="1:10">
      <c r="A1395" s="42"/>
      <c r="B1395" s="42"/>
      <c r="C1395" s="43"/>
      <c r="J1395" s="41"/>
    </row>
    <row r="1396" spans="1:10">
      <c r="A1396" s="42"/>
      <c r="B1396" s="42"/>
      <c r="C1396" s="43"/>
      <c r="J1396" s="41"/>
    </row>
    <row r="1397" spans="1:10">
      <c r="A1397" s="42"/>
      <c r="B1397" s="42"/>
      <c r="C1397" s="43"/>
      <c r="J1397" s="41"/>
    </row>
    <row r="1398" spans="1:10">
      <c r="A1398" s="42"/>
      <c r="B1398" s="42"/>
      <c r="C1398" s="43"/>
      <c r="J1398" s="41"/>
    </row>
    <row r="1399" spans="1:10">
      <c r="A1399" s="42"/>
      <c r="B1399" s="42"/>
      <c r="C1399" s="43"/>
      <c r="J1399" s="41"/>
    </row>
    <row r="1400" spans="1:10">
      <c r="A1400" s="42"/>
      <c r="B1400" s="42"/>
      <c r="C1400" s="43"/>
      <c r="J1400" s="41"/>
    </row>
    <row r="1401" spans="1:10">
      <c r="A1401" s="42"/>
      <c r="B1401" s="42"/>
      <c r="C1401" s="43"/>
      <c r="J1401" s="41"/>
    </row>
    <row r="1402" spans="1:10">
      <c r="A1402" s="42"/>
      <c r="B1402" s="42"/>
      <c r="C1402" s="43"/>
      <c r="J1402" s="41"/>
    </row>
    <row r="1403" spans="1:10">
      <c r="A1403" s="42"/>
      <c r="B1403" s="42"/>
      <c r="C1403" s="43"/>
      <c r="J1403" s="41"/>
    </row>
    <row r="1404" spans="1:10">
      <c r="A1404" s="42"/>
      <c r="B1404" s="42"/>
      <c r="C1404" s="43"/>
      <c r="J1404" s="41"/>
    </row>
    <row r="1405" spans="1:10">
      <c r="A1405" s="42"/>
      <c r="B1405" s="42"/>
      <c r="C1405" s="43"/>
      <c r="J1405" s="41"/>
    </row>
    <row r="1406" spans="1:10">
      <c r="A1406" s="42"/>
      <c r="B1406" s="42"/>
      <c r="C1406" s="43"/>
      <c r="J1406" s="41"/>
    </row>
    <row r="1407" spans="1:10">
      <c r="A1407" s="42"/>
      <c r="B1407" s="42"/>
      <c r="C1407" s="43"/>
      <c r="J1407" s="41"/>
    </row>
    <row r="1408" spans="1:10">
      <c r="A1408" s="42"/>
      <c r="B1408" s="42"/>
      <c r="C1408" s="43"/>
      <c r="J1408" s="41"/>
    </row>
    <row r="1409" spans="1:10">
      <c r="A1409" s="42"/>
      <c r="B1409" s="42"/>
      <c r="C1409" s="43"/>
      <c r="J1409" s="41"/>
    </row>
    <row r="1410" spans="1:10">
      <c r="A1410" s="42"/>
      <c r="B1410" s="42"/>
      <c r="C1410" s="43"/>
      <c r="J1410" s="41"/>
    </row>
    <row r="1411" spans="1:10">
      <c r="A1411" s="42"/>
      <c r="B1411" s="42"/>
      <c r="C1411" s="43"/>
      <c r="J1411" s="41"/>
    </row>
    <row r="1412" spans="1:10">
      <c r="A1412" s="42"/>
      <c r="B1412" s="42"/>
      <c r="C1412" s="43"/>
      <c r="J1412" s="41"/>
    </row>
    <row r="1413" spans="1:10">
      <c r="A1413" s="42"/>
      <c r="B1413" s="42"/>
      <c r="C1413" s="43"/>
      <c r="J1413" s="41"/>
    </row>
    <row r="1414" spans="1:10">
      <c r="A1414" s="42"/>
      <c r="B1414" s="42"/>
      <c r="C1414" s="43"/>
      <c r="J1414" s="41"/>
    </row>
    <row r="1415" spans="1:10">
      <c r="A1415" s="42"/>
      <c r="B1415" s="42"/>
      <c r="C1415" s="43"/>
      <c r="J1415" s="41"/>
    </row>
    <row r="1416" spans="1:10">
      <c r="A1416" s="42"/>
      <c r="B1416" s="42"/>
      <c r="C1416" s="43"/>
      <c r="J1416" s="41"/>
    </row>
    <row r="1417" spans="1:10">
      <c r="A1417" s="42"/>
      <c r="B1417" s="42"/>
      <c r="C1417" s="43"/>
      <c r="J1417" s="41"/>
    </row>
    <row r="1418" spans="1:10">
      <c r="A1418" s="42"/>
      <c r="B1418" s="42"/>
      <c r="C1418" s="43"/>
      <c r="J1418" s="41"/>
    </row>
    <row r="1419" spans="1:10">
      <c r="A1419" s="42"/>
      <c r="B1419" s="42"/>
      <c r="C1419" s="43"/>
      <c r="J1419" s="41"/>
    </row>
    <row r="1420" spans="1:10">
      <c r="A1420" s="42"/>
      <c r="B1420" s="42"/>
      <c r="C1420" s="43"/>
      <c r="J1420" s="41"/>
    </row>
    <row r="1421" spans="1:10">
      <c r="A1421" s="42"/>
      <c r="B1421" s="42"/>
      <c r="C1421" s="43"/>
      <c r="J1421" s="41"/>
    </row>
    <row r="1422" spans="1:10">
      <c r="A1422" s="42"/>
      <c r="B1422" s="42"/>
      <c r="C1422" s="43"/>
      <c r="J1422" s="41"/>
    </row>
    <row r="1423" spans="1:10">
      <c r="A1423" s="42"/>
      <c r="B1423" s="42"/>
      <c r="C1423" s="43"/>
      <c r="J1423" s="41"/>
    </row>
    <row r="1424" spans="1:10">
      <c r="A1424" s="42"/>
      <c r="B1424" s="42"/>
      <c r="C1424" s="43"/>
      <c r="J1424" s="41"/>
    </row>
    <row r="1425" spans="1:10">
      <c r="A1425" s="42"/>
      <c r="B1425" s="42"/>
      <c r="C1425" s="43"/>
      <c r="J1425" s="41"/>
    </row>
    <row r="1426" spans="1:10">
      <c r="A1426" s="42"/>
      <c r="B1426" s="42"/>
      <c r="C1426" s="43"/>
      <c r="J1426" s="41"/>
    </row>
    <row r="1427" spans="1:10">
      <c r="A1427" s="42"/>
      <c r="B1427" s="42"/>
      <c r="C1427" s="43"/>
      <c r="J1427" s="41"/>
    </row>
    <row r="1428" spans="1:10">
      <c r="A1428" s="42"/>
      <c r="B1428" s="42"/>
      <c r="C1428" s="43"/>
      <c r="J1428" s="41"/>
    </row>
    <row r="1429" spans="1:10">
      <c r="A1429" s="42"/>
      <c r="B1429" s="42"/>
      <c r="C1429" s="43"/>
      <c r="J1429" s="41"/>
    </row>
    <row r="1430" spans="1:10">
      <c r="A1430" s="42"/>
      <c r="B1430" s="42"/>
      <c r="C1430" s="43"/>
      <c r="J1430" s="41"/>
    </row>
    <row r="1431" spans="1:10">
      <c r="A1431" s="42"/>
      <c r="B1431" s="42"/>
      <c r="C1431" s="43"/>
      <c r="J1431" s="41"/>
    </row>
    <row r="1432" spans="1:10">
      <c r="A1432" s="42"/>
      <c r="B1432" s="42"/>
      <c r="C1432" s="43"/>
      <c r="J1432" s="41"/>
    </row>
    <row r="1433" spans="1:10">
      <c r="A1433" s="42"/>
      <c r="B1433" s="42"/>
      <c r="C1433" s="43"/>
      <c r="J1433" s="41"/>
    </row>
    <row r="1434" spans="1:10">
      <c r="A1434" s="42"/>
      <c r="B1434" s="42"/>
      <c r="C1434" s="43"/>
      <c r="J1434" s="41"/>
    </row>
    <row r="1435" spans="1:10">
      <c r="A1435" s="42"/>
      <c r="B1435" s="42"/>
      <c r="C1435" s="43"/>
      <c r="J1435" s="41"/>
    </row>
    <row r="1436" spans="1:10">
      <c r="A1436" s="42"/>
      <c r="B1436" s="42"/>
      <c r="C1436" s="43"/>
      <c r="J1436" s="41"/>
    </row>
    <row r="1437" spans="1:10">
      <c r="A1437" s="42"/>
      <c r="B1437" s="42"/>
      <c r="C1437" s="43"/>
      <c r="J1437" s="41"/>
    </row>
    <row r="1438" spans="1:10">
      <c r="A1438" s="42"/>
      <c r="B1438" s="42"/>
      <c r="C1438" s="43"/>
      <c r="J1438" s="41"/>
    </row>
    <row r="1439" spans="1:10">
      <c r="A1439" s="42"/>
      <c r="B1439" s="42"/>
      <c r="C1439" s="43"/>
      <c r="J1439" s="41"/>
    </row>
    <row r="1440" spans="1:10">
      <c r="A1440" s="42"/>
      <c r="B1440" s="42"/>
      <c r="C1440" s="43"/>
      <c r="J1440" s="41"/>
    </row>
    <row r="1441" spans="1:10">
      <c r="A1441" s="42"/>
      <c r="B1441" s="42"/>
      <c r="C1441" s="43"/>
      <c r="J1441" s="41"/>
    </row>
    <row r="1442" spans="1:10">
      <c r="A1442" s="42"/>
      <c r="B1442" s="42"/>
      <c r="C1442" s="43"/>
      <c r="J1442" s="41"/>
    </row>
    <row r="1443" spans="1:10">
      <c r="A1443" s="42"/>
      <c r="B1443" s="42"/>
      <c r="C1443" s="43"/>
      <c r="J1443" s="41"/>
    </row>
    <row r="1444" spans="1:10">
      <c r="A1444" s="42"/>
      <c r="B1444" s="42"/>
      <c r="C1444" s="43"/>
      <c r="J1444" s="41"/>
    </row>
    <row r="1445" spans="1:10">
      <c r="A1445" s="42"/>
      <c r="B1445" s="42"/>
      <c r="C1445" s="43"/>
      <c r="J1445" s="41"/>
    </row>
    <row r="1446" spans="1:10">
      <c r="A1446" s="42"/>
      <c r="B1446" s="42"/>
      <c r="C1446" s="43"/>
      <c r="J1446" s="41"/>
    </row>
    <row r="1447" spans="1:10">
      <c r="A1447" s="42"/>
      <c r="B1447" s="42"/>
      <c r="C1447" s="43"/>
      <c r="J1447" s="41"/>
    </row>
    <row r="1448" spans="1:10">
      <c r="A1448" s="42"/>
      <c r="B1448" s="42"/>
      <c r="C1448" s="43"/>
      <c r="J1448" s="41"/>
    </row>
    <row r="1449" spans="1:10">
      <c r="A1449" s="42"/>
      <c r="B1449" s="42"/>
      <c r="C1449" s="43"/>
      <c r="J1449" s="41"/>
    </row>
    <row r="1450" spans="1:10">
      <c r="A1450" s="42"/>
      <c r="B1450" s="42"/>
      <c r="C1450" s="43"/>
      <c r="J1450" s="41"/>
    </row>
    <row r="1451" spans="1:10">
      <c r="A1451" s="42"/>
      <c r="B1451" s="42"/>
      <c r="C1451" s="43"/>
      <c r="J1451" s="41"/>
    </row>
    <row r="1452" spans="1:10">
      <c r="A1452" s="42"/>
      <c r="B1452" s="42"/>
      <c r="C1452" s="43"/>
      <c r="J1452" s="41"/>
    </row>
    <row r="1453" spans="1:10">
      <c r="A1453" s="42"/>
      <c r="B1453" s="42"/>
      <c r="C1453" s="43"/>
      <c r="J1453" s="41"/>
    </row>
    <row r="1454" spans="1:10">
      <c r="A1454" s="42"/>
      <c r="B1454" s="42"/>
      <c r="C1454" s="43"/>
      <c r="J1454" s="41"/>
    </row>
    <row r="1455" spans="1:10">
      <c r="A1455" s="42"/>
      <c r="B1455" s="42"/>
      <c r="C1455" s="43"/>
      <c r="J1455" s="41"/>
    </row>
    <row r="1456" spans="1:10">
      <c r="A1456" s="42"/>
      <c r="B1456" s="42"/>
      <c r="C1456" s="43"/>
      <c r="J1456" s="41"/>
    </row>
    <row r="1457" spans="1:10">
      <c r="A1457" s="42"/>
      <c r="B1457" s="42"/>
      <c r="C1457" s="43"/>
      <c r="J1457" s="41"/>
    </row>
    <row r="1458" spans="1:10">
      <c r="A1458" s="42"/>
      <c r="B1458" s="42"/>
      <c r="C1458" s="43"/>
      <c r="J1458" s="41"/>
    </row>
    <row r="1459" spans="1:10">
      <c r="A1459" s="42"/>
      <c r="B1459" s="42"/>
      <c r="C1459" s="43"/>
      <c r="J1459" s="41"/>
    </row>
    <row r="1460" spans="1:10">
      <c r="A1460" s="42"/>
      <c r="B1460" s="42"/>
      <c r="C1460" s="43"/>
      <c r="J1460" s="41"/>
    </row>
    <row r="1461" spans="1:10">
      <c r="A1461" s="42"/>
      <c r="B1461" s="42"/>
      <c r="C1461" s="43"/>
      <c r="J1461" s="41"/>
    </row>
    <row r="1462" spans="1:10">
      <c r="A1462" s="42"/>
      <c r="B1462" s="42"/>
      <c r="C1462" s="43"/>
      <c r="J1462" s="41"/>
    </row>
    <row r="1463" spans="1:10">
      <c r="A1463" s="42"/>
      <c r="B1463" s="42"/>
      <c r="C1463" s="43"/>
      <c r="J1463" s="41"/>
    </row>
  </sheetData>
  <mergeCells count="1">
    <mergeCell ref="N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68"/>
  <sheetViews>
    <sheetView zoomScale="80" zoomScaleNormal="80" workbookViewId="0">
      <selection activeCell="T14" sqref="T14"/>
    </sheetView>
  </sheetViews>
  <sheetFormatPr defaultRowHeight="12.75"/>
  <cols>
    <col min="1" max="2" width="9.140625" style="6"/>
    <col min="3" max="3" width="4.85546875" style="6" bestFit="1" customWidth="1"/>
    <col min="4" max="4" width="7.140625" style="6" bestFit="1" customWidth="1"/>
    <col min="5" max="5" width="5.5703125" style="6" bestFit="1" customWidth="1"/>
    <col min="6" max="6" width="5" style="6" customWidth="1"/>
    <col min="7" max="7" width="4.5703125" style="6" bestFit="1" customWidth="1"/>
    <col min="8" max="8" width="6.5703125" style="6" bestFit="1" customWidth="1"/>
    <col min="9" max="9" width="7.28515625" style="6" bestFit="1" customWidth="1"/>
    <col min="10" max="10" width="8.5703125" style="6" bestFit="1" customWidth="1"/>
    <col min="11" max="11" width="7" style="1" bestFit="1" customWidth="1"/>
    <col min="12" max="13" width="9.140625" style="10"/>
    <col min="14" max="14" width="11.140625" style="10" customWidth="1"/>
    <col min="15" max="16" width="14.140625" style="25" customWidth="1"/>
    <col min="17" max="17" width="12.7109375" style="1" customWidth="1"/>
    <col min="18" max="18" width="12.7109375" style="18" customWidth="1"/>
    <col min="19" max="19" width="11.5703125" style="7" customWidth="1"/>
    <col min="20" max="20" width="11.5703125" style="1" customWidth="1"/>
    <col min="21" max="23" width="11.5703125" style="7" customWidth="1"/>
    <col min="24" max="16384" width="9.140625" style="6"/>
  </cols>
  <sheetData>
    <row r="1" spans="1:25">
      <c r="A1" s="37" t="s">
        <v>84</v>
      </c>
      <c r="B1" s="37"/>
      <c r="M1" s="10" t="s">
        <v>0</v>
      </c>
      <c r="N1" s="3" t="s">
        <v>1</v>
      </c>
      <c r="O1" s="4"/>
      <c r="P1" s="4"/>
      <c r="Q1" s="5" t="s">
        <v>2</v>
      </c>
      <c r="R1" s="60"/>
      <c r="U1" s="8" t="s">
        <v>3</v>
      </c>
      <c r="V1" s="7" t="s">
        <v>4</v>
      </c>
      <c r="W1" s="7" t="s">
        <v>4</v>
      </c>
      <c r="X1" s="7" t="s">
        <v>5</v>
      </c>
      <c r="Y1" s="6" t="s">
        <v>6</v>
      </c>
    </row>
    <row r="2" spans="1: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1" t="s">
        <v>18</v>
      </c>
      <c r="L2" s="10" t="s">
        <v>19</v>
      </c>
      <c r="M2" s="10" t="s">
        <v>20</v>
      </c>
      <c r="N2" s="84" t="s">
        <v>85</v>
      </c>
      <c r="O2" s="85"/>
      <c r="P2" s="5" t="s">
        <v>21</v>
      </c>
      <c r="Q2" s="1" t="s">
        <v>22</v>
      </c>
      <c r="R2" s="1" t="s">
        <v>97</v>
      </c>
      <c r="S2" s="8" t="s">
        <v>24</v>
      </c>
      <c r="T2" s="5" t="s">
        <v>25</v>
      </c>
      <c r="U2" s="8" t="s">
        <v>26</v>
      </c>
      <c r="V2" s="8" t="s">
        <v>27</v>
      </c>
      <c r="W2" s="8" t="s">
        <v>28</v>
      </c>
      <c r="X2" s="6" t="s">
        <v>4</v>
      </c>
      <c r="Y2" s="8" t="s">
        <v>4</v>
      </c>
    </row>
    <row r="3" spans="1:25">
      <c r="A3" s="6">
        <v>-64.459999999999994</v>
      </c>
      <c r="B3" s="6">
        <v>45.06</v>
      </c>
      <c r="C3" s="6">
        <v>75</v>
      </c>
      <c r="D3" s="6">
        <v>53091</v>
      </c>
      <c r="E3" s="6">
        <v>1971</v>
      </c>
      <c r="F3" s="6">
        <v>1</v>
      </c>
      <c r="G3" s="6">
        <v>1</v>
      </c>
      <c r="H3" s="6">
        <v>-0.42</v>
      </c>
      <c r="I3" s="6">
        <v>-10.25</v>
      </c>
      <c r="J3" s="6">
        <v>3.18</v>
      </c>
      <c r="K3" s="1">
        <f>AVERAGE(H3,I3)</f>
        <v>-5.335</v>
      </c>
      <c r="L3" s="10">
        <v>1</v>
      </c>
      <c r="M3" s="10" t="s">
        <v>30</v>
      </c>
      <c r="N3" s="12" t="s">
        <v>31</v>
      </c>
      <c r="O3" s="12" t="s">
        <v>32</v>
      </c>
      <c r="P3" s="12" t="s">
        <v>32</v>
      </c>
      <c r="U3" s="8" t="s">
        <v>33</v>
      </c>
      <c r="Y3" s="7"/>
    </row>
    <row r="4" spans="1:25">
      <c r="A4" s="6">
        <v>-64.459999999999994</v>
      </c>
      <c r="B4" s="6">
        <v>45.06</v>
      </c>
      <c r="C4" s="6">
        <v>75</v>
      </c>
      <c r="D4" s="6">
        <v>53091</v>
      </c>
      <c r="E4" s="6">
        <v>1971</v>
      </c>
      <c r="F4" s="6">
        <v>1</v>
      </c>
      <c r="G4" s="6">
        <v>2</v>
      </c>
      <c r="H4" s="6">
        <v>-0.39</v>
      </c>
      <c r="I4" s="6">
        <v>-9.16</v>
      </c>
      <c r="J4" s="6">
        <v>3.97</v>
      </c>
      <c r="K4" s="1">
        <f t="shared" ref="K4:K67" si="0">AVERAGE(H4,I4)</f>
        <v>-4.7750000000000004</v>
      </c>
      <c r="L4" s="10">
        <f>L3+1</f>
        <v>2</v>
      </c>
      <c r="O4" s="10"/>
      <c r="P4" s="10"/>
      <c r="U4" s="8" t="s">
        <v>34</v>
      </c>
      <c r="Y4" s="7"/>
    </row>
    <row r="5" spans="1:25">
      <c r="A5" s="6">
        <v>-64.459999999999994</v>
      </c>
      <c r="B5" s="6">
        <v>45.06</v>
      </c>
      <c r="C5" s="6">
        <v>75</v>
      </c>
      <c r="D5" s="6">
        <v>53091</v>
      </c>
      <c r="E5" s="6">
        <v>1971</v>
      </c>
      <c r="F5" s="6">
        <v>1</v>
      </c>
      <c r="G5" s="6">
        <v>3</v>
      </c>
      <c r="H5" s="6">
        <v>-0.92</v>
      </c>
      <c r="I5" s="6">
        <v>-8.65</v>
      </c>
      <c r="J5" s="6">
        <v>3.5</v>
      </c>
      <c r="K5" s="1">
        <f t="shared" si="0"/>
        <v>-4.7850000000000001</v>
      </c>
      <c r="L5" s="10">
        <f t="shared" ref="L5:L68" si="1">L4+1</f>
        <v>3</v>
      </c>
      <c r="M5" s="15" t="s">
        <v>35</v>
      </c>
      <c r="N5" s="10" t="s">
        <v>36</v>
      </c>
      <c r="O5" s="25">
        <v>109</v>
      </c>
      <c r="P5" s="25">
        <v>109</v>
      </c>
      <c r="Y5" s="7"/>
    </row>
    <row r="6" spans="1:25">
      <c r="A6" s="6">
        <v>-64.459999999999994</v>
      </c>
      <c r="B6" s="6">
        <v>45.06</v>
      </c>
      <c r="C6" s="6">
        <v>75</v>
      </c>
      <c r="D6" s="6">
        <v>53091</v>
      </c>
      <c r="E6" s="6">
        <v>1971</v>
      </c>
      <c r="F6" s="6">
        <v>1</v>
      </c>
      <c r="G6" s="6">
        <v>4</v>
      </c>
      <c r="H6" s="6">
        <v>-0.03</v>
      </c>
      <c r="I6" s="6">
        <v>-9.65</v>
      </c>
      <c r="J6" s="6">
        <v>4.7300000000000004</v>
      </c>
      <c r="K6" s="1">
        <f t="shared" si="0"/>
        <v>-4.84</v>
      </c>
      <c r="L6" s="10">
        <f t="shared" si="1"/>
        <v>4</v>
      </c>
      <c r="M6" s="15" t="s">
        <v>37</v>
      </c>
      <c r="N6" s="10" t="s">
        <v>38</v>
      </c>
      <c r="O6" s="25">
        <v>315</v>
      </c>
      <c r="P6" s="25">
        <v>315</v>
      </c>
      <c r="Y6" s="7"/>
    </row>
    <row r="7" spans="1:25">
      <c r="A7" s="6">
        <v>-64.459999999999994</v>
      </c>
      <c r="B7" s="6">
        <v>45.06</v>
      </c>
      <c r="C7" s="6">
        <v>75</v>
      </c>
      <c r="D7" s="6">
        <v>53091</v>
      </c>
      <c r="E7" s="6">
        <v>1971</v>
      </c>
      <c r="F7" s="6">
        <v>1</v>
      </c>
      <c r="G7" s="6">
        <v>5</v>
      </c>
      <c r="H7" s="6">
        <v>-0.98</v>
      </c>
      <c r="I7" s="6">
        <v>-8.2100000000000009</v>
      </c>
      <c r="J7" s="6">
        <v>5.18</v>
      </c>
      <c r="K7" s="1">
        <f t="shared" si="0"/>
        <v>-4.5950000000000006</v>
      </c>
      <c r="L7" s="10">
        <f t="shared" si="1"/>
        <v>5</v>
      </c>
      <c r="M7" s="15"/>
      <c r="N7" s="10" t="s">
        <v>39</v>
      </c>
      <c r="O7" s="25">
        <v>207</v>
      </c>
      <c r="P7" s="25">
        <f>P6-P5+1</f>
        <v>207</v>
      </c>
      <c r="Q7" s="1">
        <f t="shared" ref="Q7:Q70" si="2">AVERAGE(H3:I7)</f>
        <v>-4.8659999999999997</v>
      </c>
      <c r="Y7" s="7"/>
    </row>
    <row r="8" spans="1:25">
      <c r="A8" s="6">
        <v>-64.459999999999994</v>
      </c>
      <c r="B8" s="6">
        <v>45.06</v>
      </c>
      <c r="C8" s="6">
        <v>75</v>
      </c>
      <c r="D8" s="6">
        <v>53091</v>
      </c>
      <c r="E8" s="6">
        <v>1971</v>
      </c>
      <c r="F8" s="6">
        <v>1</v>
      </c>
      <c r="G8" s="6">
        <v>6</v>
      </c>
      <c r="H8" s="6">
        <v>-3.03</v>
      </c>
      <c r="I8" s="6">
        <v>-10.45</v>
      </c>
      <c r="J8" s="6">
        <v>1.23</v>
      </c>
      <c r="K8" s="1">
        <f t="shared" si="0"/>
        <v>-6.7399999999999993</v>
      </c>
      <c r="L8" s="10">
        <f t="shared" si="1"/>
        <v>6</v>
      </c>
      <c r="M8" s="15" t="s">
        <v>40</v>
      </c>
      <c r="N8" s="10" t="s">
        <v>41</v>
      </c>
      <c r="O8" s="25">
        <v>1754</v>
      </c>
      <c r="P8" s="25">
        <v>1754</v>
      </c>
      <c r="Q8" s="1">
        <f t="shared" si="2"/>
        <v>-5.1470000000000011</v>
      </c>
      <c r="Y8" s="7"/>
    </row>
    <row r="9" spans="1:25">
      <c r="A9" s="6">
        <v>-64.459999999999994</v>
      </c>
      <c r="B9" s="6">
        <v>45.06</v>
      </c>
      <c r="C9" s="6">
        <v>75</v>
      </c>
      <c r="D9" s="6">
        <v>53091</v>
      </c>
      <c r="E9" s="6">
        <v>1971</v>
      </c>
      <c r="F9" s="6">
        <v>1</v>
      </c>
      <c r="G9" s="6">
        <v>7</v>
      </c>
      <c r="H9" s="6">
        <v>-0.97</v>
      </c>
      <c r="I9" s="6">
        <v>-11.08</v>
      </c>
      <c r="J9" s="6">
        <v>5.82</v>
      </c>
      <c r="K9" s="1">
        <f t="shared" si="0"/>
        <v>-6.0250000000000004</v>
      </c>
      <c r="L9" s="10">
        <f t="shared" si="1"/>
        <v>7</v>
      </c>
      <c r="M9" s="15"/>
      <c r="O9" s="16"/>
      <c r="P9" s="16"/>
      <c r="Q9" s="1">
        <f t="shared" si="2"/>
        <v>-5.3970000000000002</v>
      </c>
      <c r="R9" s="1"/>
      <c r="Y9" s="7"/>
    </row>
    <row r="10" spans="1:25">
      <c r="A10" s="6">
        <v>-64.459999999999994</v>
      </c>
      <c r="B10" s="6">
        <v>45.06</v>
      </c>
      <c r="C10" s="6">
        <v>75</v>
      </c>
      <c r="D10" s="6">
        <v>53091</v>
      </c>
      <c r="E10" s="6">
        <v>1971</v>
      </c>
      <c r="F10" s="6">
        <v>1</v>
      </c>
      <c r="G10" s="6">
        <v>8</v>
      </c>
      <c r="H10" s="6">
        <v>-1.47</v>
      </c>
      <c r="I10" s="6">
        <v>-9.2799999999999994</v>
      </c>
      <c r="J10" s="6">
        <v>4.5</v>
      </c>
      <c r="K10" s="1">
        <f t="shared" si="0"/>
        <v>-5.375</v>
      </c>
      <c r="L10" s="10">
        <f t="shared" si="1"/>
        <v>8</v>
      </c>
      <c r="M10" s="15" t="s">
        <v>42</v>
      </c>
      <c r="N10" s="19" t="s">
        <v>43</v>
      </c>
      <c r="O10" s="16">
        <v>119</v>
      </c>
      <c r="P10" s="16">
        <v>119</v>
      </c>
      <c r="Q10" s="1">
        <f t="shared" si="2"/>
        <v>-5.5149999999999997</v>
      </c>
      <c r="R10" s="1">
        <f>AVERAGE(H3:I10)</f>
        <v>-5.3087499999999999</v>
      </c>
      <c r="Y10" s="7"/>
    </row>
    <row r="11" spans="1:25">
      <c r="A11" s="6">
        <v>-64.459999999999994</v>
      </c>
      <c r="B11" s="6">
        <v>45.06</v>
      </c>
      <c r="C11" s="6">
        <v>75</v>
      </c>
      <c r="D11" s="6">
        <v>53091</v>
      </c>
      <c r="E11" s="6">
        <v>1971</v>
      </c>
      <c r="F11" s="6">
        <v>1</v>
      </c>
      <c r="G11" s="6">
        <v>9</v>
      </c>
      <c r="H11" s="6">
        <v>-2.31</v>
      </c>
      <c r="I11" s="6">
        <v>-10.88</v>
      </c>
      <c r="J11" s="6">
        <v>3.8</v>
      </c>
      <c r="K11" s="1">
        <f t="shared" si="0"/>
        <v>-6.5950000000000006</v>
      </c>
      <c r="L11" s="10">
        <f t="shared" si="1"/>
        <v>9</v>
      </c>
      <c r="M11" s="15" t="s">
        <v>44</v>
      </c>
      <c r="N11" s="10" t="s">
        <v>45</v>
      </c>
      <c r="O11" s="16">
        <v>304</v>
      </c>
      <c r="P11" s="16">
        <v>304</v>
      </c>
      <c r="Q11" s="1">
        <f t="shared" si="2"/>
        <v>-5.8660000000000005</v>
      </c>
      <c r="R11" s="1">
        <f t="shared" ref="R11:R74" si="3">AVERAGE(H4:I11)</f>
        <v>-5.4662500000000005</v>
      </c>
      <c r="Y11" s="7"/>
    </row>
    <row r="12" spans="1:25">
      <c r="A12" s="6">
        <v>-64.459999999999994</v>
      </c>
      <c r="B12" s="6">
        <v>45.06</v>
      </c>
      <c r="C12" s="6">
        <v>75</v>
      </c>
      <c r="D12" s="6">
        <v>53091</v>
      </c>
      <c r="E12" s="6">
        <v>1971</v>
      </c>
      <c r="F12" s="6">
        <v>1</v>
      </c>
      <c r="G12" s="6">
        <v>10</v>
      </c>
      <c r="H12" s="6">
        <v>-1.44</v>
      </c>
      <c r="I12" s="6">
        <v>-11.27</v>
      </c>
      <c r="J12" s="6">
        <v>4.91</v>
      </c>
      <c r="K12" s="1">
        <f t="shared" si="0"/>
        <v>-6.3549999999999995</v>
      </c>
      <c r="L12" s="10">
        <f t="shared" si="1"/>
        <v>10</v>
      </c>
      <c r="M12" s="15" t="s">
        <v>46</v>
      </c>
      <c r="N12" s="10" t="s">
        <v>26</v>
      </c>
      <c r="O12" s="16">
        <v>1735</v>
      </c>
      <c r="P12" s="16">
        <v>1735</v>
      </c>
      <c r="Q12" s="1">
        <f t="shared" si="2"/>
        <v>-6.2180000000000009</v>
      </c>
      <c r="R12" s="1">
        <f t="shared" si="3"/>
        <v>-5.6637499999999994</v>
      </c>
      <c r="Y12" s="7"/>
    </row>
    <row r="13" spans="1:25">
      <c r="A13" s="6">
        <v>-64.459999999999994</v>
      </c>
      <c r="B13" s="6">
        <v>45.06</v>
      </c>
      <c r="C13" s="6">
        <v>75</v>
      </c>
      <c r="D13" s="6">
        <v>53091</v>
      </c>
      <c r="E13" s="6">
        <v>1971</v>
      </c>
      <c r="F13" s="6">
        <v>1</v>
      </c>
      <c r="G13" s="6">
        <v>11</v>
      </c>
      <c r="H13" s="6">
        <v>-2.0099999999999998</v>
      </c>
      <c r="I13" s="6">
        <v>-10.86</v>
      </c>
      <c r="J13" s="6">
        <v>3.57</v>
      </c>
      <c r="K13" s="1">
        <f t="shared" si="0"/>
        <v>-6.4349999999999996</v>
      </c>
      <c r="L13" s="10">
        <f t="shared" si="1"/>
        <v>11</v>
      </c>
      <c r="M13" s="15"/>
      <c r="Q13" s="1">
        <f t="shared" si="2"/>
        <v>-6.157</v>
      </c>
      <c r="R13" s="1">
        <f t="shared" si="3"/>
        <v>-5.87</v>
      </c>
      <c r="Y13" s="7"/>
    </row>
    <row r="14" spans="1:25">
      <c r="A14" s="6">
        <v>-64.459999999999994</v>
      </c>
      <c r="B14" s="6">
        <v>45.06</v>
      </c>
      <c r="C14" s="6">
        <v>75</v>
      </c>
      <c r="D14" s="6">
        <v>53091</v>
      </c>
      <c r="E14" s="6">
        <v>1971</v>
      </c>
      <c r="F14" s="6">
        <v>1</v>
      </c>
      <c r="G14" s="6">
        <v>12</v>
      </c>
      <c r="H14" s="6">
        <v>-1.57</v>
      </c>
      <c r="I14" s="6">
        <v>-11.43</v>
      </c>
      <c r="J14" s="6">
        <v>4.08</v>
      </c>
      <c r="K14" s="1">
        <f t="shared" si="0"/>
        <v>-6.5</v>
      </c>
      <c r="L14" s="10">
        <f t="shared" si="1"/>
        <v>12</v>
      </c>
      <c r="M14" s="15" t="s">
        <v>47</v>
      </c>
      <c r="N14" s="79" t="s">
        <v>88</v>
      </c>
      <c r="O14" s="25">
        <v>2583</v>
      </c>
      <c r="P14" s="25">
        <v>2583</v>
      </c>
      <c r="Q14" s="1">
        <f t="shared" si="2"/>
        <v>-6.2520000000000007</v>
      </c>
      <c r="R14" s="1">
        <f t="shared" si="3"/>
        <v>-6.0775000000000006</v>
      </c>
      <c r="Y14" s="7"/>
    </row>
    <row r="15" spans="1:25">
      <c r="A15" s="6">
        <v>-64.459999999999994</v>
      </c>
      <c r="B15" s="6">
        <v>45.06</v>
      </c>
      <c r="C15" s="6">
        <v>75</v>
      </c>
      <c r="D15" s="6">
        <v>53091</v>
      </c>
      <c r="E15" s="6">
        <v>1971</v>
      </c>
      <c r="F15" s="6">
        <v>1</v>
      </c>
      <c r="G15" s="6">
        <v>13</v>
      </c>
      <c r="H15" s="6">
        <v>-1.88</v>
      </c>
      <c r="I15" s="6">
        <v>-11</v>
      </c>
      <c r="J15" s="6">
        <v>4.92</v>
      </c>
      <c r="K15" s="1">
        <f t="shared" si="0"/>
        <v>-6.4399999999999995</v>
      </c>
      <c r="L15" s="10">
        <f t="shared" si="1"/>
        <v>13</v>
      </c>
      <c r="M15" s="15" t="s">
        <v>48</v>
      </c>
      <c r="N15" s="22" t="s">
        <v>89</v>
      </c>
      <c r="O15" s="25">
        <v>151</v>
      </c>
      <c r="P15" s="25">
        <v>151</v>
      </c>
      <c r="Q15" s="1">
        <f t="shared" si="2"/>
        <v>-6.4650000000000007</v>
      </c>
      <c r="R15" s="1">
        <f t="shared" si="3"/>
        <v>-6.3081250000000004</v>
      </c>
      <c r="Y15" s="7"/>
    </row>
    <row r="16" spans="1:25">
      <c r="A16" s="6">
        <v>-64.459999999999994</v>
      </c>
      <c r="B16" s="6">
        <v>45.06</v>
      </c>
      <c r="C16" s="6">
        <v>75</v>
      </c>
      <c r="D16" s="6">
        <v>53091</v>
      </c>
      <c r="E16" s="6">
        <v>1971</v>
      </c>
      <c r="F16" s="6">
        <v>1</v>
      </c>
      <c r="G16" s="6">
        <v>14</v>
      </c>
      <c r="H16" s="6">
        <v>-1.61</v>
      </c>
      <c r="I16" s="6">
        <v>-11.72</v>
      </c>
      <c r="J16" s="6">
        <v>6.61</v>
      </c>
      <c r="K16" s="1">
        <f t="shared" si="0"/>
        <v>-6.665</v>
      </c>
      <c r="L16" s="10">
        <f t="shared" si="1"/>
        <v>14</v>
      </c>
      <c r="M16" s="15" t="s">
        <v>49</v>
      </c>
      <c r="N16" s="22" t="s">
        <v>90</v>
      </c>
      <c r="O16" s="25">
        <v>288</v>
      </c>
      <c r="P16" s="25">
        <v>288</v>
      </c>
      <c r="Q16" s="1">
        <f t="shared" si="2"/>
        <v>-6.479000000000001</v>
      </c>
      <c r="R16" s="1">
        <f t="shared" si="3"/>
        <v>-6.2987499999999992</v>
      </c>
      <c r="Y16" s="7"/>
    </row>
    <row r="17" spans="1:25">
      <c r="A17" s="6">
        <v>-64.459999999999994</v>
      </c>
      <c r="B17" s="6">
        <v>45.06</v>
      </c>
      <c r="C17" s="6">
        <v>75</v>
      </c>
      <c r="D17" s="6">
        <v>53091</v>
      </c>
      <c r="E17" s="6">
        <v>1971</v>
      </c>
      <c r="F17" s="6">
        <v>1</v>
      </c>
      <c r="G17" s="6">
        <v>15</v>
      </c>
      <c r="H17" s="6">
        <v>-0.98</v>
      </c>
      <c r="I17" s="6">
        <v>-10.51</v>
      </c>
      <c r="J17" s="6">
        <v>2.9</v>
      </c>
      <c r="K17" s="1">
        <f t="shared" si="0"/>
        <v>-5.7450000000000001</v>
      </c>
      <c r="L17" s="10">
        <f t="shared" si="1"/>
        <v>15</v>
      </c>
      <c r="M17" s="15"/>
      <c r="Q17" s="1">
        <f t="shared" si="2"/>
        <v>-6.3569999999999993</v>
      </c>
      <c r="R17" s="1">
        <f t="shared" si="3"/>
        <v>-6.2637500000000008</v>
      </c>
      <c r="Y17" s="7"/>
    </row>
    <row r="18" spans="1:25">
      <c r="A18" s="6">
        <v>-64.459999999999994</v>
      </c>
      <c r="B18" s="6">
        <v>45.06</v>
      </c>
      <c r="C18" s="6">
        <v>75</v>
      </c>
      <c r="D18" s="6">
        <v>53091</v>
      </c>
      <c r="E18" s="6">
        <v>1971</v>
      </c>
      <c r="F18" s="6">
        <v>1</v>
      </c>
      <c r="G18" s="6">
        <v>16</v>
      </c>
      <c r="H18" s="6">
        <v>-1.74</v>
      </c>
      <c r="I18" s="6">
        <v>-10.199999999999999</v>
      </c>
      <c r="J18" s="6">
        <v>4.88</v>
      </c>
      <c r="K18" s="1">
        <f t="shared" si="0"/>
        <v>-5.97</v>
      </c>
      <c r="L18" s="10">
        <f t="shared" si="1"/>
        <v>16</v>
      </c>
      <c r="M18" s="15"/>
      <c r="N18" s="82" t="s">
        <v>91</v>
      </c>
      <c r="O18" s="25">
        <v>2543</v>
      </c>
      <c r="P18" s="25">
        <v>2543</v>
      </c>
      <c r="Q18" s="1">
        <f t="shared" si="2"/>
        <v>-6.2640000000000002</v>
      </c>
      <c r="R18" s="1">
        <f t="shared" si="3"/>
        <v>-6.3381250000000007</v>
      </c>
      <c r="Y18" s="7"/>
    </row>
    <row r="19" spans="1:25">
      <c r="A19" s="6">
        <v>-64.459999999999994</v>
      </c>
      <c r="B19" s="6">
        <v>45.06</v>
      </c>
      <c r="C19" s="6">
        <v>75</v>
      </c>
      <c r="D19" s="6">
        <v>53091</v>
      </c>
      <c r="E19" s="6">
        <v>1971</v>
      </c>
      <c r="F19" s="6">
        <v>1</v>
      </c>
      <c r="G19" s="6">
        <v>17</v>
      </c>
      <c r="H19" s="6">
        <v>-0.86</v>
      </c>
      <c r="I19" s="6">
        <v>-10.59</v>
      </c>
      <c r="J19" s="6">
        <v>4.0599999999999996</v>
      </c>
      <c r="K19" s="1">
        <f t="shared" si="0"/>
        <v>-5.7249999999999996</v>
      </c>
      <c r="L19" s="10">
        <f t="shared" si="1"/>
        <v>17</v>
      </c>
      <c r="M19" s="15"/>
      <c r="N19" s="22" t="s">
        <v>92</v>
      </c>
      <c r="O19" s="25">
        <v>151</v>
      </c>
      <c r="P19" s="25">
        <v>151</v>
      </c>
      <c r="Q19" s="1">
        <f t="shared" si="2"/>
        <v>-6.109</v>
      </c>
      <c r="R19" s="1">
        <f t="shared" si="3"/>
        <v>-6.229375000000001</v>
      </c>
      <c r="Y19" s="7"/>
    </row>
    <row r="20" spans="1:25">
      <c r="A20" s="6">
        <v>-64.459999999999994</v>
      </c>
      <c r="B20" s="6">
        <v>45.06</v>
      </c>
      <c r="C20" s="6">
        <v>75</v>
      </c>
      <c r="D20" s="6">
        <v>53091</v>
      </c>
      <c r="E20" s="6">
        <v>1971</v>
      </c>
      <c r="F20" s="6">
        <v>1</v>
      </c>
      <c r="G20" s="6">
        <v>18</v>
      </c>
      <c r="H20" s="6">
        <v>-1.1599999999999999</v>
      </c>
      <c r="I20" s="6">
        <v>-10.44</v>
      </c>
      <c r="J20" s="6">
        <v>4.66</v>
      </c>
      <c r="K20" s="1">
        <f t="shared" si="0"/>
        <v>-5.8</v>
      </c>
      <c r="L20" s="10">
        <f t="shared" si="1"/>
        <v>18</v>
      </c>
      <c r="M20" s="15"/>
      <c r="N20" s="22" t="s">
        <v>93</v>
      </c>
      <c r="O20" s="25">
        <v>281</v>
      </c>
      <c r="P20" s="25">
        <v>281</v>
      </c>
      <c r="Q20" s="1">
        <f t="shared" si="2"/>
        <v>-5.980999999999999</v>
      </c>
      <c r="R20" s="1">
        <f t="shared" si="3"/>
        <v>-6.1599999999999993</v>
      </c>
      <c r="Y20" s="7"/>
    </row>
    <row r="21" spans="1:25">
      <c r="A21" s="6">
        <v>-64.459999999999994</v>
      </c>
      <c r="B21" s="6">
        <v>45.06</v>
      </c>
      <c r="C21" s="6">
        <v>75</v>
      </c>
      <c r="D21" s="6">
        <v>53091</v>
      </c>
      <c r="E21" s="6">
        <v>1971</v>
      </c>
      <c r="F21" s="6">
        <v>1</v>
      </c>
      <c r="G21" s="6">
        <v>19</v>
      </c>
      <c r="H21" s="6">
        <v>-1.78</v>
      </c>
      <c r="I21" s="6">
        <v>-10.49</v>
      </c>
      <c r="J21" s="6">
        <v>2.2999999999999998</v>
      </c>
      <c r="K21" s="1">
        <f t="shared" si="0"/>
        <v>-6.1349999999999998</v>
      </c>
      <c r="L21" s="10">
        <f t="shared" si="1"/>
        <v>19</v>
      </c>
      <c r="M21" s="15"/>
      <c r="N21" s="22"/>
      <c r="Q21" s="1">
        <f t="shared" si="2"/>
        <v>-5.8749999999999991</v>
      </c>
      <c r="R21" s="1">
        <f t="shared" si="3"/>
        <v>-6.1224999999999996</v>
      </c>
      <c r="Y21" s="7"/>
    </row>
    <row r="22" spans="1:25">
      <c r="A22" s="6">
        <v>-64.459999999999994</v>
      </c>
      <c r="B22" s="6">
        <v>45.06</v>
      </c>
      <c r="C22" s="6">
        <v>75</v>
      </c>
      <c r="D22" s="6">
        <v>53091</v>
      </c>
      <c r="E22" s="6">
        <v>1971</v>
      </c>
      <c r="F22" s="6">
        <v>1</v>
      </c>
      <c r="G22" s="6">
        <v>20</v>
      </c>
      <c r="H22" s="6">
        <v>-1.67</v>
      </c>
      <c r="I22" s="6">
        <v>-10.41</v>
      </c>
      <c r="J22" s="6">
        <v>3.62</v>
      </c>
      <c r="K22" s="1">
        <f t="shared" si="0"/>
        <v>-6.04</v>
      </c>
      <c r="L22" s="10">
        <f t="shared" si="1"/>
        <v>20</v>
      </c>
      <c r="M22" s="15"/>
      <c r="N22" s="82" t="s">
        <v>94</v>
      </c>
      <c r="O22" s="25">
        <v>2486</v>
      </c>
      <c r="P22" s="25">
        <v>2486</v>
      </c>
      <c r="Q22" s="1">
        <f t="shared" si="2"/>
        <v>-5.9340000000000002</v>
      </c>
      <c r="R22" s="1">
        <f t="shared" si="3"/>
        <v>-6.0649999999999995</v>
      </c>
      <c r="Y22" s="7"/>
    </row>
    <row r="23" spans="1:25">
      <c r="A23" s="6">
        <v>-64.459999999999994</v>
      </c>
      <c r="B23" s="6">
        <v>45.06</v>
      </c>
      <c r="C23" s="6">
        <v>75</v>
      </c>
      <c r="D23" s="6">
        <v>53091</v>
      </c>
      <c r="E23" s="6">
        <v>1971</v>
      </c>
      <c r="F23" s="6">
        <v>1</v>
      </c>
      <c r="G23" s="6">
        <v>21</v>
      </c>
      <c r="H23" s="6">
        <v>-3.16</v>
      </c>
      <c r="I23" s="6">
        <v>-11.73</v>
      </c>
      <c r="J23" s="6">
        <v>3.08</v>
      </c>
      <c r="K23" s="1">
        <f t="shared" si="0"/>
        <v>-7.4450000000000003</v>
      </c>
      <c r="L23" s="10">
        <f t="shared" si="1"/>
        <v>21</v>
      </c>
      <c r="M23" s="15"/>
      <c r="N23" s="22" t="s">
        <v>95</v>
      </c>
      <c r="O23" s="25">
        <v>153</v>
      </c>
      <c r="P23" s="25">
        <v>153</v>
      </c>
      <c r="Q23" s="1">
        <f t="shared" si="2"/>
        <v>-6.229000000000001</v>
      </c>
      <c r="R23" s="1">
        <f t="shared" si="3"/>
        <v>-6.1906249999999989</v>
      </c>
      <c r="Y23" s="7"/>
    </row>
    <row r="24" spans="1:25">
      <c r="A24" s="6">
        <v>-64.459999999999994</v>
      </c>
      <c r="B24" s="6">
        <v>45.06</v>
      </c>
      <c r="C24" s="6">
        <v>75</v>
      </c>
      <c r="D24" s="6">
        <v>53091</v>
      </c>
      <c r="E24" s="6">
        <v>1971</v>
      </c>
      <c r="F24" s="6">
        <v>1</v>
      </c>
      <c r="G24" s="6">
        <v>22</v>
      </c>
      <c r="H24" s="6">
        <v>-1.4</v>
      </c>
      <c r="I24" s="6">
        <v>-12.25</v>
      </c>
      <c r="J24" s="6">
        <v>2.78</v>
      </c>
      <c r="K24" s="1">
        <f t="shared" si="0"/>
        <v>-6.8250000000000002</v>
      </c>
      <c r="L24" s="10">
        <f t="shared" si="1"/>
        <v>22</v>
      </c>
      <c r="M24" s="15"/>
      <c r="N24" s="22" t="s">
        <v>96</v>
      </c>
      <c r="O24" s="25">
        <v>278</v>
      </c>
      <c r="P24" s="25">
        <v>278</v>
      </c>
      <c r="Q24" s="1">
        <f t="shared" si="2"/>
        <v>-6.4490000000000007</v>
      </c>
      <c r="R24" s="1">
        <f t="shared" si="3"/>
        <v>-6.2106250000000003</v>
      </c>
      <c r="Y24" s="7"/>
    </row>
    <row r="25" spans="1:25">
      <c r="A25" s="6">
        <v>-64.459999999999994</v>
      </c>
      <c r="B25" s="6">
        <v>45.06</v>
      </c>
      <c r="C25" s="6">
        <v>75</v>
      </c>
      <c r="D25" s="6">
        <v>53091</v>
      </c>
      <c r="E25" s="6">
        <v>1971</v>
      </c>
      <c r="F25" s="6">
        <v>1</v>
      </c>
      <c r="G25" s="6">
        <v>23</v>
      </c>
      <c r="H25" s="6">
        <v>1.02</v>
      </c>
      <c r="I25" s="6">
        <v>-10.91</v>
      </c>
      <c r="J25" s="6">
        <v>4.6399999999999997</v>
      </c>
      <c r="K25" s="1">
        <f t="shared" si="0"/>
        <v>-4.9450000000000003</v>
      </c>
      <c r="L25" s="10">
        <f t="shared" si="1"/>
        <v>23</v>
      </c>
      <c r="M25" s="15"/>
      <c r="N25" s="82"/>
      <c r="P25" s="27" t="s">
        <v>86</v>
      </c>
      <c r="Q25" s="1">
        <f t="shared" si="2"/>
        <v>-6.2780000000000005</v>
      </c>
      <c r="R25" s="1">
        <f t="shared" si="3"/>
        <v>-6.1106250000000006</v>
      </c>
      <c r="Y25" s="7"/>
    </row>
    <row r="26" spans="1:25">
      <c r="A26" s="6">
        <v>-64.459999999999994</v>
      </c>
      <c r="B26" s="6">
        <v>45.06</v>
      </c>
      <c r="C26" s="6">
        <v>75</v>
      </c>
      <c r="D26" s="6">
        <v>53091</v>
      </c>
      <c r="E26" s="6">
        <v>1971</v>
      </c>
      <c r="F26" s="6">
        <v>1</v>
      </c>
      <c r="G26" s="6">
        <v>24</v>
      </c>
      <c r="H26" s="6">
        <v>2.0699999999999998</v>
      </c>
      <c r="I26" s="6">
        <v>-8.49</v>
      </c>
      <c r="J26" s="6">
        <v>4.33</v>
      </c>
      <c r="K26" s="1">
        <f t="shared" si="0"/>
        <v>-3.21</v>
      </c>
      <c r="L26" s="10">
        <f t="shared" si="1"/>
        <v>24</v>
      </c>
      <c r="M26" s="15" t="s">
        <v>50</v>
      </c>
      <c r="N26" s="10" t="s">
        <v>51</v>
      </c>
      <c r="O26" s="25">
        <v>-129.1</v>
      </c>
      <c r="P26" s="25">
        <v>-129.1</v>
      </c>
      <c r="Q26" s="1">
        <f t="shared" si="2"/>
        <v>-5.6929999999999996</v>
      </c>
      <c r="R26" s="1">
        <f t="shared" si="3"/>
        <v>-5.765625</v>
      </c>
      <c r="Y26" s="7"/>
    </row>
    <row r="27" spans="1:25">
      <c r="A27" s="6">
        <v>-64.459999999999994</v>
      </c>
      <c r="B27" s="6">
        <v>45.06</v>
      </c>
      <c r="C27" s="6">
        <v>75</v>
      </c>
      <c r="D27" s="6">
        <v>53091</v>
      </c>
      <c r="E27" s="6">
        <v>1971</v>
      </c>
      <c r="F27" s="6">
        <v>1</v>
      </c>
      <c r="G27" s="6">
        <v>25</v>
      </c>
      <c r="H27" s="6">
        <v>1.55</v>
      </c>
      <c r="I27" s="6">
        <v>-7.26</v>
      </c>
      <c r="J27" s="6">
        <v>6.2</v>
      </c>
      <c r="K27" s="1">
        <f t="shared" si="0"/>
        <v>-2.855</v>
      </c>
      <c r="L27" s="10">
        <f t="shared" si="1"/>
        <v>25</v>
      </c>
      <c r="M27" s="15" t="s">
        <v>52</v>
      </c>
      <c r="N27" s="40" t="s">
        <v>53</v>
      </c>
      <c r="O27" s="72">
        <f>O28-O26</f>
        <v>469.15000000000009</v>
      </c>
      <c r="P27" s="25">
        <v>469.2</v>
      </c>
      <c r="Q27" s="1">
        <f t="shared" si="2"/>
        <v>-5.056</v>
      </c>
      <c r="R27" s="1">
        <f t="shared" si="3"/>
        <v>-5.4068750000000012</v>
      </c>
      <c r="Y27" s="7"/>
    </row>
    <row r="28" spans="1:25">
      <c r="A28" s="6">
        <v>-64.459999999999994</v>
      </c>
      <c r="B28" s="6">
        <v>45.06</v>
      </c>
      <c r="C28" s="6">
        <v>75</v>
      </c>
      <c r="D28" s="6">
        <v>53091</v>
      </c>
      <c r="E28" s="6">
        <v>1971</v>
      </c>
      <c r="F28" s="6">
        <v>1</v>
      </c>
      <c r="G28" s="6">
        <v>26</v>
      </c>
      <c r="H28" s="6">
        <v>-0.28000000000000003</v>
      </c>
      <c r="I28" s="6">
        <v>-8.9499999999999993</v>
      </c>
      <c r="J28" s="6">
        <v>5.28</v>
      </c>
      <c r="K28" s="1">
        <f t="shared" si="0"/>
        <v>-4.6149999999999993</v>
      </c>
      <c r="L28" s="10">
        <f t="shared" si="1"/>
        <v>26</v>
      </c>
      <c r="M28" s="40"/>
      <c r="N28" s="40" t="s">
        <v>54</v>
      </c>
      <c r="O28" s="24">
        <f>SUM($J$123:$J$245)</f>
        <v>340.05000000000013</v>
      </c>
      <c r="P28" s="25">
        <f>P26+P27</f>
        <v>340.1</v>
      </c>
      <c r="Q28" s="1">
        <f t="shared" si="2"/>
        <v>-4.49</v>
      </c>
      <c r="R28" s="1">
        <f t="shared" si="3"/>
        <v>-5.2587500000000009</v>
      </c>
      <c r="Y28" s="7"/>
    </row>
    <row r="29" spans="1:25">
      <c r="A29" s="6">
        <v>-64.459999999999994</v>
      </c>
      <c r="B29" s="6">
        <v>45.06</v>
      </c>
      <c r="C29" s="6">
        <v>75</v>
      </c>
      <c r="D29" s="6">
        <v>53091</v>
      </c>
      <c r="E29" s="6">
        <v>1971</v>
      </c>
      <c r="F29" s="6">
        <v>1</v>
      </c>
      <c r="G29" s="6">
        <v>27</v>
      </c>
      <c r="H29" s="6">
        <v>-0.55000000000000004</v>
      </c>
      <c r="I29" s="6">
        <v>-9.06</v>
      </c>
      <c r="J29" s="6">
        <v>3.7</v>
      </c>
      <c r="K29" s="1">
        <f t="shared" si="0"/>
        <v>-4.8050000000000006</v>
      </c>
      <c r="L29" s="10">
        <f t="shared" si="1"/>
        <v>27</v>
      </c>
      <c r="M29" s="71"/>
      <c r="N29" s="71"/>
      <c r="Q29" s="1">
        <f t="shared" si="2"/>
        <v>-4.0860000000000003</v>
      </c>
      <c r="R29" s="1">
        <f t="shared" si="3"/>
        <v>-5.0924999999999994</v>
      </c>
      <c r="Y29" s="7"/>
    </row>
    <row r="30" spans="1:25">
      <c r="A30" s="6">
        <v>-64.459999999999994</v>
      </c>
      <c r="B30" s="6">
        <v>45.06</v>
      </c>
      <c r="C30" s="6">
        <v>75</v>
      </c>
      <c r="D30" s="6">
        <v>53091</v>
      </c>
      <c r="E30" s="6">
        <v>1971</v>
      </c>
      <c r="F30" s="6">
        <v>1</v>
      </c>
      <c r="G30" s="6">
        <v>28</v>
      </c>
      <c r="H30" s="6">
        <v>-0.28000000000000003</v>
      </c>
      <c r="I30" s="6">
        <v>-9.89</v>
      </c>
      <c r="J30" s="6">
        <v>4.47</v>
      </c>
      <c r="K30" s="1">
        <f t="shared" si="0"/>
        <v>-5.085</v>
      </c>
      <c r="L30" s="10">
        <f t="shared" si="1"/>
        <v>28</v>
      </c>
      <c r="M30" s="40" t="s">
        <v>64</v>
      </c>
      <c r="N30" s="40"/>
      <c r="P30" s="25">
        <v>189</v>
      </c>
      <c r="Q30" s="1">
        <f t="shared" si="2"/>
        <v>-4.1139999999999999</v>
      </c>
      <c r="R30" s="1">
        <f t="shared" si="3"/>
        <v>-4.9731250000000005</v>
      </c>
      <c r="Y30" s="7"/>
    </row>
    <row r="31" spans="1:25">
      <c r="A31" s="6">
        <v>-64.459999999999994</v>
      </c>
      <c r="B31" s="6">
        <v>45.06</v>
      </c>
      <c r="C31" s="6">
        <v>75</v>
      </c>
      <c r="D31" s="6">
        <v>53091</v>
      </c>
      <c r="E31" s="6">
        <v>1971</v>
      </c>
      <c r="F31" s="6">
        <v>1</v>
      </c>
      <c r="G31" s="6">
        <v>29</v>
      </c>
      <c r="H31" s="6">
        <v>-1.39</v>
      </c>
      <c r="I31" s="6">
        <v>-10.1</v>
      </c>
      <c r="J31" s="6">
        <v>3.53</v>
      </c>
      <c r="K31" s="1">
        <f t="shared" si="0"/>
        <v>-5.7450000000000001</v>
      </c>
      <c r="L31" s="10">
        <f t="shared" si="1"/>
        <v>29</v>
      </c>
      <c r="M31" s="40" t="s">
        <v>65</v>
      </c>
      <c r="N31" s="40"/>
      <c r="P31" s="25">
        <v>224</v>
      </c>
      <c r="Q31" s="1">
        <f t="shared" si="2"/>
        <v>-4.6210000000000004</v>
      </c>
      <c r="R31" s="1">
        <f t="shared" si="3"/>
        <v>-4.7606250000000001</v>
      </c>
      <c r="Y31" s="7"/>
    </row>
    <row r="32" spans="1:25">
      <c r="A32" s="6">
        <v>-64.459999999999994</v>
      </c>
      <c r="B32" s="6">
        <v>45.06</v>
      </c>
      <c r="C32" s="6">
        <v>75</v>
      </c>
      <c r="D32" s="6">
        <v>53091</v>
      </c>
      <c r="E32" s="6">
        <v>1971</v>
      </c>
      <c r="F32" s="6">
        <v>1</v>
      </c>
      <c r="G32" s="6">
        <v>30</v>
      </c>
      <c r="H32" s="6">
        <v>-2.56</v>
      </c>
      <c r="I32" s="6">
        <v>-11</v>
      </c>
      <c r="J32" s="6">
        <v>2.88</v>
      </c>
      <c r="K32" s="1">
        <f t="shared" si="0"/>
        <v>-6.78</v>
      </c>
      <c r="L32" s="10">
        <f t="shared" si="1"/>
        <v>30</v>
      </c>
      <c r="M32" s="40" t="s">
        <v>66</v>
      </c>
      <c r="N32" s="40" t="s">
        <v>66</v>
      </c>
      <c r="O32" s="25">
        <v>0</v>
      </c>
      <c r="P32" s="25">
        <v>0</v>
      </c>
      <c r="Q32" s="1">
        <f t="shared" si="2"/>
        <v>-5.4060000000000006</v>
      </c>
      <c r="R32" s="1">
        <f t="shared" si="3"/>
        <v>-4.7550000000000008</v>
      </c>
      <c r="Y32" s="7"/>
    </row>
    <row r="33" spans="1:25">
      <c r="A33" s="6">
        <v>-64.459999999999994</v>
      </c>
      <c r="B33" s="6">
        <v>45.06</v>
      </c>
      <c r="C33" s="6">
        <v>75</v>
      </c>
      <c r="D33" s="6">
        <v>53091</v>
      </c>
      <c r="E33" s="6">
        <v>1971</v>
      </c>
      <c r="F33" s="6">
        <v>1</v>
      </c>
      <c r="G33" s="6">
        <v>31</v>
      </c>
      <c r="H33" s="6">
        <v>-2.4</v>
      </c>
      <c r="I33" s="6">
        <v>-10.63</v>
      </c>
      <c r="J33" s="6">
        <v>4.2</v>
      </c>
      <c r="K33" s="1">
        <f t="shared" si="0"/>
        <v>-6.5150000000000006</v>
      </c>
      <c r="L33" s="10">
        <f t="shared" si="1"/>
        <v>31</v>
      </c>
      <c r="Q33" s="1">
        <f t="shared" si="2"/>
        <v>-5.7860000000000005</v>
      </c>
      <c r="R33" s="1">
        <f t="shared" si="3"/>
        <v>-4.9512499999999999</v>
      </c>
      <c r="Y33" s="7"/>
    </row>
    <row r="34" spans="1:25">
      <c r="A34" s="6">
        <v>-64.459999999999994</v>
      </c>
      <c r="B34" s="6">
        <v>45.06</v>
      </c>
      <c r="C34" s="6">
        <v>75</v>
      </c>
      <c r="D34" s="6">
        <v>53091</v>
      </c>
      <c r="E34" s="6">
        <v>1971</v>
      </c>
      <c r="F34" s="6">
        <v>2</v>
      </c>
      <c r="G34" s="6">
        <v>1</v>
      </c>
      <c r="H34" s="6">
        <v>-1.71</v>
      </c>
      <c r="I34" s="6">
        <v>-10.74</v>
      </c>
      <c r="J34" s="6">
        <v>3.9</v>
      </c>
      <c r="K34" s="1">
        <f t="shared" si="0"/>
        <v>-6.2249999999999996</v>
      </c>
      <c r="L34" s="10">
        <f t="shared" si="1"/>
        <v>32</v>
      </c>
      <c r="Q34" s="1">
        <f t="shared" si="2"/>
        <v>-6.07</v>
      </c>
      <c r="R34" s="1">
        <f t="shared" si="3"/>
        <v>-5.3281249999999991</v>
      </c>
      <c r="Y34" s="7"/>
    </row>
    <row r="35" spans="1:25">
      <c r="A35" s="6">
        <v>-64.459999999999994</v>
      </c>
      <c r="B35" s="6">
        <v>45.06</v>
      </c>
      <c r="C35" s="6">
        <v>75</v>
      </c>
      <c r="D35" s="6">
        <v>53091</v>
      </c>
      <c r="E35" s="6">
        <v>1971</v>
      </c>
      <c r="F35" s="6">
        <v>2</v>
      </c>
      <c r="G35" s="6">
        <v>2</v>
      </c>
      <c r="H35" s="6">
        <v>-1.5</v>
      </c>
      <c r="I35" s="6">
        <v>-10.41</v>
      </c>
      <c r="J35" s="6">
        <v>3.68</v>
      </c>
      <c r="K35" s="1">
        <f t="shared" si="0"/>
        <v>-5.9550000000000001</v>
      </c>
      <c r="L35" s="10">
        <f t="shared" si="1"/>
        <v>33</v>
      </c>
      <c r="Q35" s="1">
        <f t="shared" si="2"/>
        <v>-6.2439999999999998</v>
      </c>
      <c r="R35" s="1">
        <f t="shared" si="3"/>
        <v>-5.7156249999999993</v>
      </c>
      <c r="Y35" s="7"/>
    </row>
    <row r="36" spans="1:25">
      <c r="A36" s="6">
        <v>-64.459999999999994</v>
      </c>
      <c r="B36" s="6">
        <v>45.06</v>
      </c>
      <c r="C36" s="6">
        <v>75</v>
      </c>
      <c r="D36" s="6">
        <v>53091</v>
      </c>
      <c r="E36" s="6">
        <v>1971</v>
      </c>
      <c r="F36" s="6">
        <v>2</v>
      </c>
      <c r="G36" s="6">
        <v>3</v>
      </c>
      <c r="H36" s="6">
        <v>-2.0499999999999998</v>
      </c>
      <c r="I36" s="6">
        <v>-11</v>
      </c>
      <c r="J36" s="6">
        <v>3.22</v>
      </c>
      <c r="K36" s="1">
        <f t="shared" si="0"/>
        <v>-6.5250000000000004</v>
      </c>
      <c r="L36" s="10">
        <f t="shared" si="1"/>
        <v>34</v>
      </c>
      <c r="Q36" s="1">
        <f t="shared" si="2"/>
        <v>-6.4</v>
      </c>
      <c r="R36" s="1">
        <f t="shared" si="3"/>
        <v>-5.9543749999999998</v>
      </c>
      <c r="Y36" s="7"/>
    </row>
    <row r="37" spans="1:25">
      <c r="A37" s="6">
        <v>-64.459999999999994</v>
      </c>
      <c r="B37" s="6">
        <v>45.06</v>
      </c>
      <c r="C37" s="6">
        <v>75</v>
      </c>
      <c r="D37" s="6">
        <v>53091</v>
      </c>
      <c r="E37" s="6">
        <v>1971</v>
      </c>
      <c r="F37" s="6">
        <v>2</v>
      </c>
      <c r="G37" s="6">
        <v>4</v>
      </c>
      <c r="H37" s="6">
        <v>-2.77</v>
      </c>
      <c r="I37" s="6">
        <v>-11.05</v>
      </c>
      <c r="J37" s="6">
        <v>3.62</v>
      </c>
      <c r="K37" s="1">
        <f t="shared" si="0"/>
        <v>-6.91</v>
      </c>
      <c r="L37" s="10">
        <f t="shared" si="1"/>
        <v>35</v>
      </c>
      <c r="Q37" s="1">
        <f t="shared" si="2"/>
        <v>-6.4260000000000002</v>
      </c>
      <c r="R37" s="1">
        <f t="shared" si="3"/>
        <v>-6.2174999999999994</v>
      </c>
      <c r="Y37" s="7"/>
    </row>
    <row r="38" spans="1:25">
      <c r="A38" s="6">
        <v>-64.459999999999994</v>
      </c>
      <c r="B38" s="6">
        <v>45.06</v>
      </c>
      <c r="C38" s="6">
        <v>75</v>
      </c>
      <c r="D38" s="6">
        <v>53091</v>
      </c>
      <c r="E38" s="6">
        <v>1971</v>
      </c>
      <c r="F38" s="6">
        <v>2</v>
      </c>
      <c r="G38" s="6">
        <v>5</v>
      </c>
      <c r="H38" s="6">
        <v>-3.16</v>
      </c>
      <c r="I38" s="6">
        <v>-12.07</v>
      </c>
      <c r="J38" s="6">
        <v>4.5999999999999996</v>
      </c>
      <c r="K38" s="1">
        <f t="shared" si="0"/>
        <v>-7.6150000000000002</v>
      </c>
      <c r="L38" s="10">
        <f t="shared" si="1"/>
        <v>36</v>
      </c>
      <c r="Q38" s="1">
        <f t="shared" si="2"/>
        <v>-6.6460000000000008</v>
      </c>
      <c r="R38" s="1">
        <f t="shared" si="3"/>
        <v>-6.5337499999999995</v>
      </c>
      <c r="Y38" s="7"/>
    </row>
    <row r="39" spans="1:25">
      <c r="A39" s="6">
        <v>-64.459999999999994</v>
      </c>
      <c r="B39" s="6">
        <v>45.06</v>
      </c>
      <c r="C39" s="6">
        <v>75</v>
      </c>
      <c r="D39" s="6">
        <v>53091</v>
      </c>
      <c r="E39" s="6">
        <v>1971</v>
      </c>
      <c r="F39" s="6">
        <v>2</v>
      </c>
      <c r="G39" s="6">
        <v>6</v>
      </c>
      <c r="H39" s="6">
        <v>-4.33</v>
      </c>
      <c r="I39" s="6">
        <v>-12.27</v>
      </c>
      <c r="J39" s="6">
        <v>1.79</v>
      </c>
      <c r="K39" s="1">
        <f t="shared" si="0"/>
        <v>-8.3000000000000007</v>
      </c>
      <c r="L39" s="10">
        <f t="shared" si="1"/>
        <v>37</v>
      </c>
      <c r="N39" s="26" t="s">
        <v>55</v>
      </c>
      <c r="O39" s="27"/>
      <c r="P39" s="27"/>
      <c r="Q39" s="1">
        <f t="shared" si="2"/>
        <v>-7.0609999999999999</v>
      </c>
      <c r="R39" s="1">
        <f t="shared" si="3"/>
        <v>-6.8531249999999986</v>
      </c>
      <c r="Y39" s="7"/>
    </row>
    <row r="40" spans="1:25">
      <c r="A40" s="6">
        <v>-64.459999999999994</v>
      </c>
      <c r="B40" s="6">
        <v>45.06</v>
      </c>
      <c r="C40" s="6">
        <v>75</v>
      </c>
      <c r="D40" s="6">
        <v>53091</v>
      </c>
      <c r="E40" s="6">
        <v>1971</v>
      </c>
      <c r="F40" s="6">
        <v>2</v>
      </c>
      <c r="G40" s="6">
        <v>7</v>
      </c>
      <c r="H40" s="6">
        <v>-3.29</v>
      </c>
      <c r="I40" s="6">
        <v>-13.58</v>
      </c>
      <c r="J40" s="6">
        <v>2.82</v>
      </c>
      <c r="K40" s="1">
        <f t="shared" si="0"/>
        <v>-8.4350000000000005</v>
      </c>
      <c r="L40" s="10">
        <f t="shared" si="1"/>
        <v>38</v>
      </c>
      <c r="Q40" s="1">
        <f t="shared" si="2"/>
        <v>-7.5570000000000004</v>
      </c>
      <c r="R40" s="1">
        <f t="shared" si="3"/>
        <v>-7.0600000000000005</v>
      </c>
      <c r="Y40" s="7"/>
    </row>
    <row r="41" spans="1:25">
      <c r="A41" s="6">
        <v>-64.459999999999994</v>
      </c>
      <c r="B41" s="6">
        <v>45.06</v>
      </c>
      <c r="C41" s="6">
        <v>75</v>
      </c>
      <c r="D41" s="6">
        <v>53091</v>
      </c>
      <c r="E41" s="6">
        <v>1971</v>
      </c>
      <c r="F41" s="6">
        <v>2</v>
      </c>
      <c r="G41" s="6">
        <v>8</v>
      </c>
      <c r="H41" s="6">
        <v>-1.62</v>
      </c>
      <c r="I41" s="6">
        <v>-11.57</v>
      </c>
      <c r="J41" s="6">
        <v>3.41</v>
      </c>
      <c r="K41" s="1">
        <f t="shared" si="0"/>
        <v>-6.5950000000000006</v>
      </c>
      <c r="L41" s="10">
        <f t="shared" si="1"/>
        <v>39</v>
      </c>
      <c r="N41" s="28" t="s">
        <v>35</v>
      </c>
      <c r="O41" s="25">
        <v>107</v>
      </c>
      <c r="Q41" s="1">
        <f t="shared" si="2"/>
        <v>-7.5710000000000006</v>
      </c>
      <c r="R41" s="1">
        <f t="shared" si="3"/>
        <v>-7.07</v>
      </c>
      <c r="Y41" s="7"/>
    </row>
    <row r="42" spans="1:25">
      <c r="A42" s="6">
        <v>-64.459999999999994</v>
      </c>
      <c r="B42" s="6">
        <v>45.06</v>
      </c>
      <c r="C42" s="6">
        <v>75</v>
      </c>
      <c r="D42" s="6">
        <v>53091</v>
      </c>
      <c r="E42" s="6">
        <v>1971</v>
      </c>
      <c r="F42" s="6">
        <v>2</v>
      </c>
      <c r="G42" s="6">
        <v>9</v>
      </c>
      <c r="H42" s="6">
        <v>-1.91</v>
      </c>
      <c r="I42" s="6">
        <v>-10.41</v>
      </c>
      <c r="J42" s="6">
        <v>2.27</v>
      </c>
      <c r="K42" s="1">
        <f t="shared" si="0"/>
        <v>-6.16</v>
      </c>
      <c r="L42" s="10">
        <f t="shared" si="1"/>
        <v>40</v>
      </c>
      <c r="N42" s="28" t="s">
        <v>37</v>
      </c>
      <c r="O42" s="25">
        <v>313</v>
      </c>
      <c r="Q42" s="1">
        <f t="shared" si="2"/>
        <v>-7.4209999999999994</v>
      </c>
      <c r="R42" s="1">
        <f t="shared" si="3"/>
        <v>-7.0618750000000006</v>
      </c>
      <c r="Y42" s="7"/>
    </row>
    <row r="43" spans="1:25">
      <c r="A43" s="6">
        <v>-64.459999999999994</v>
      </c>
      <c r="B43" s="6">
        <v>45.06</v>
      </c>
      <c r="C43" s="6">
        <v>75</v>
      </c>
      <c r="D43" s="6">
        <v>53091</v>
      </c>
      <c r="E43" s="6">
        <v>1971</v>
      </c>
      <c r="F43" s="6">
        <v>2</v>
      </c>
      <c r="G43" s="6">
        <v>10</v>
      </c>
      <c r="H43" s="6">
        <v>-2.36</v>
      </c>
      <c r="I43" s="6">
        <v>-10.79</v>
      </c>
      <c r="J43" s="6">
        <v>1.69</v>
      </c>
      <c r="K43" s="1">
        <f t="shared" si="0"/>
        <v>-6.5749999999999993</v>
      </c>
      <c r="L43" s="10">
        <f t="shared" si="1"/>
        <v>41</v>
      </c>
      <c r="N43" s="28" t="s">
        <v>57</v>
      </c>
      <c r="O43" s="25">
        <f>O42-O41+1</f>
        <v>207</v>
      </c>
      <c r="Q43" s="1">
        <f t="shared" si="2"/>
        <v>-7.2129999999999992</v>
      </c>
      <c r="R43" s="1">
        <f t="shared" si="3"/>
        <v>-7.1393750000000011</v>
      </c>
      <c r="Y43" s="7"/>
    </row>
    <row r="44" spans="1:25">
      <c r="A44" s="6">
        <v>-64.459999999999994</v>
      </c>
      <c r="B44" s="6">
        <v>45.06</v>
      </c>
      <c r="C44" s="6">
        <v>75</v>
      </c>
      <c r="D44" s="6">
        <v>53091</v>
      </c>
      <c r="E44" s="6">
        <v>1971</v>
      </c>
      <c r="F44" s="6">
        <v>2</v>
      </c>
      <c r="G44" s="6">
        <v>11</v>
      </c>
      <c r="H44" s="6">
        <v>-1.85</v>
      </c>
      <c r="I44" s="6">
        <v>-12.19</v>
      </c>
      <c r="J44" s="6">
        <v>2.31</v>
      </c>
      <c r="K44" s="1">
        <f t="shared" si="0"/>
        <v>-7.02</v>
      </c>
      <c r="L44" s="10">
        <f t="shared" si="1"/>
        <v>42</v>
      </c>
      <c r="N44" s="28" t="s">
        <v>40</v>
      </c>
      <c r="O44" s="25">
        <v>1755</v>
      </c>
      <c r="Q44" s="1">
        <f t="shared" si="2"/>
        <v>-6.9570000000000007</v>
      </c>
      <c r="R44" s="1">
        <f t="shared" si="3"/>
        <v>-7.2012499999999999</v>
      </c>
      <c r="Y44" s="7"/>
    </row>
    <row r="45" spans="1:25">
      <c r="A45" s="6">
        <v>-64.459999999999994</v>
      </c>
      <c r="B45" s="6">
        <v>45.06</v>
      </c>
      <c r="C45" s="6">
        <v>75</v>
      </c>
      <c r="D45" s="6">
        <v>53091</v>
      </c>
      <c r="E45" s="6">
        <v>1971</v>
      </c>
      <c r="F45" s="6">
        <v>2</v>
      </c>
      <c r="G45" s="6">
        <v>12</v>
      </c>
      <c r="H45" s="6">
        <v>-1.47</v>
      </c>
      <c r="I45" s="6">
        <v>-11.92</v>
      </c>
      <c r="J45" s="6">
        <v>3.41</v>
      </c>
      <c r="K45" s="1">
        <f t="shared" si="0"/>
        <v>-6.6950000000000003</v>
      </c>
      <c r="L45" s="10">
        <f t="shared" si="1"/>
        <v>43</v>
      </c>
      <c r="N45" s="28"/>
      <c r="Q45" s="1">
        <f t="shared" si="2"/>
        <v>-6.6089999999999991</v>
      </c>
      <c r="R45" s="1">
        <f t="shared" si="3"/>
        <v>-7.1743749999999986</v>
      </c>
      <c r="Y45" s="7"/>
    </row>
    <row r="46" spans="1:25">
      <c r="A46" s="6">
        <v>-64.459999999999994</v>
      </c>
      <c r="B46" s="6">
        <v>45.06</v>
      </c>
      <c r="C46" s="6">
        <v>75</v>
      </c>
      <c r="D46" s="6">
        <v>53091</v>
      </c>
      <c r="E46" s="6">
        <v>1971</v>
      </c>
      <c r="F46" s="6">
        <v>2</v>
      </c>
      <c r="G46" s="6">
        <v>13</v>
      </c>
      <c r="H46" s="6">
        <v>-0.39</v>
      </c>
      <c r="I46" s="6">
        <v>-11.53</v>
      </c>
      <c r="J46" s="6">
        <v>4.84</v>
      </c>
      <c r="K46" s="1">
        <f t="shared" si="0"/>
        <v>-5.96</v>
      </c>
      <c r="L46" s="10">
        <f t="shared" si="1"/>
        <v>44</v>
      </c>
      <c r="N46" s="28" t="s">
        <v>42</v>
      </c>
      <c r="O46" s="25">
        <v>117</v>
      </c>
      <c r="Q46" s="1">
        <f t="shared" si="2"/>
        <v>-6.4819999999999993</v>
      </c>
      <c r="R46" s="1">
        <f t="shared" si="3"/>
        <v>-6.9674999999999994</v>
      </c>
      <c r="Y46" s="7"/>
    </row>
    <row r="47" spans="1:25">
      <c r="A47" s="6">
        <v>-64.459999999999994</v>
      </c>
      <c r="B47" s="6">
        <v>45.06</v>
      </c>
      <c r="C47" s="6">
        <v>75</v>
      </c>
      <c r="D47" s="6">
        <v>53091</v>
      </c>
      <c r="E47" s="6">
        <v>1971</v>
      </c>
      <c r="F47" s="6">
        <v>2</v>
      </c>
      <c r="G47" s="6">
        <v>14</v>
      </c>
      <c r="H47" s="6">
        <v>-0.11</v>
      </c>
      <c r="I47" s="6">
        <v>-9.5399999999999991</v>
      </c>
      <c r="J47" s="6">
        <v>3.57</v>
      </c>
      <c r="K47" s="1">
        <f t="shared" si="0"/>
        <v>-4.8249999999999993</v>
      </c>
      <c r="L47" s="10">
        <f t="shared" si="1"/>
        <v>45</v>
      </c>
      <c r="N47" s="28" t="s">
        <v>44</v>
      </c>
      <c r="O47" s="25">
        <v>282</v>
      </c>
      <c r="Q47" s="1">
        <f t="shared" si="2"/>
        <v>-6.2149999999999999</v>
      </c>
      <c r="R47" s="1">
        <f t="shared" si="3"/>
        <v>-6.5331250000000001</v>
      </c>
      <c r="Y47" s="7"/>
    </row>
    <row r="48" spans="1:25">
      <c r="A48" s="6">
        <v>-64.459999999999994</v>
      </c>
      <c r="B48" s="6">
        <v>45.06</v>
      </c>
      <c r="C48" s="6">
        <v>75</v>
      </c>
      <c r="D48" s="6">
        <v>53091</v>
      </c>
      <c r="E48" s="6">
        <v>1971</v>
      </c>
      <c r="F48" s="6">
        <v>2</v>
      </c>
      <c r="G48" s="6">
        <v>15</v>
      </c>
      <c r="H48" s="6">
        <v>0.31</v>
      </c>
      <c r="I48" s="6">
        <v>-9.31</v>
      </c>
      <c r="J48" s="6">
        <v>2.87</v>
      </c>
      <c r="K48" s="1">
        <f t="shared" si="0"/>
        <v>-4.5</v>
      </c>
      <c r="L48" s="10">
        <f t="shared" si="1"/>
        <v>46</v>
      </c>
      <c r="N48" s="28" t="s">
        <v>46</v>
      </c>
      <c r="O48" s="25">
        <v>1680</v>
      </c>
      <c r="Q48" s="1">
        <f t="shared" si="2"/>
        <v>-5.8</v>
      </c>
      <c r="R48" s="1">
        <f t="shared" si="3"/>
        <v>-6.0412499999999998</v>
      </c>
      <c r="Y48" s="7"/>
    </row>
    <row r="49" spans="1:25">
      <c r="A49" s="6">
        <v>-64.459999999999994</v>
      </c>
      <c r="B49" s="6">
        <v>45.06</v>
      </c>
      <c r="C49" s="6">
        <v>75</v>
      </c>
      <c r="D49" s="6">
        <v>53091</v>
      </c>
      <c r="E49" s="6">
        <v>1971</v>
      </c>
      <c r="F49" s="6">
        <v>2</v>
      </c>
      <c r="G49" s="6">
        <v>16</v>
      </c>
      <c r="H49" s="6">
        <v>1.04</v>
      </c>
      <c r="I49" s="6">
        <v>-8.25</v>
      </c>
      <c r="J49" s="6">
        <v>3.99</v>
      </c>
      <c r="K49" s="1">
        <f t="shared" si="0"/>
        <v>-3.605</v>
      </c>
      <c r="L49" s="10">
        <f t="shared" si="1"/>
        <v>47</v>
      </c>
      <c r="N49" s="28"/>
      <c r="Q49" s="1">
        <f t="shared" si="2"/>
        <v>-5.117</v>
      </c>
      <c r="R49" s="1">
        <f t="shared" si="3"/>
        <v>-5.6674999999999995</v>
      </c>
      <c r="Y49" s="7"/>
    </row>
    <row r="50" spans="1:25">
      <c r="A50" s="6">
        <v>-64.459999999999994</v>
      </c>
      <c r="B50" s="6">
        <v>45.06</v>
      </c>
      <c r="C50" s="6">
        <v>75</v>
      </c>
      <c r="D50" s="6">
        <v>53091</v>
      </c>
      <c r="E50" s="6">
        <v>1971</v>
      </c>
      <c r="F50" s="6">
        <v>2</v>
      </c>
      <c r="G50" s="6">
        <v>17</v>
      </c>
      <c r="H50" s="6">
        <v>-1.53</v>
      </c>
      <c r="I50" s="6">
        <v>-10.25</v>
      </c>
      <c r="J50" s="6">
        <v>2.83</v>
      </c>
      <c r="K50" s="1">
        <f t="shared" si="0"/>
        <v>-5.89</v>
      </c>
      <c r="L50" s="10">
        <f t="shared" si="1"/>
        <v>48</v>
      </c>
      <c r="N50" s="28" t="s">
        <v>58</v>
      </c>
      <c r="O50" s="25">
        <v>2740.7</v>
      </c>
      <c r="Q50" s="1">
        <f t="shared" si="2"/>
        <v>-4.9560000000000004</v>
      </c>
      <c r="R50" s="1">
        <f t="shared" si="3"/>
        <v>-5.6337499999999991</v>
      </c>
      <c r="Y50" s="7"/>
    </row>
    <row r="51" spans="1:25">
      <c r="A51" s="6">
        <v>-64.459999999999994</v>
      </c>
      <c r="B51" s="6">
        <v>45.06</v>
      </c>
      <c r="C51" s="6">
        <v>75</v>
      </c>
      <c r="D51" s="6">
        <v>53091</v>
      </c>
      <c r="E51" s="6">
        <v>1971</v>
      </c>
      <c r="F51" s="6">
        <v>2</v>
      </c>
      <c r="G51" s="6">
        <v>18</v>
      </c>
      <c r="H51" s="6">
        <v>-0.94</v>
      </c>
      <c r="I51" s="6">
        <v>-10.75</v>
      </c>
      <c r="J51" s="6">
        <v>2.09</v>
      </c>
      <c r="K51" s="1">
        <f t="shared" si="0"/>
        <v>-5.8449999999999998</v>
      </c>
      <c r="L51" s="10">
        <f t="shared" si="1"/>
        <v>49</v>
      </c>
      <c r="N51" s="28" t="s">
        <v>48</v>
      </c>
      <c r="O51" s="25">
        <v>136</v>
      </c>
      <c r="Q51" s="1">
        <f t="shared" si="2"/>
        <v>-4.9329999999999998</v>
      </c>
      <c r="R51" s="1">
        <f t="shared" si="3"/>
        <v>-5.5425000000000004</v>
      </c>
      <c r="Y51" s="7"/>
    </row>
    <row r="52" spans="1:25">
      <c r="A52" s="6">
        <v>-64.459999999999994</v>
      </c>
      <c r="B52" s="6">
        <v>45.06</v>
      </c>
      <c r="C52" s="6">
        <v>75</v>
      </c>
      <c r="D52" s="6">
        <v>53091</v>
      </c>
      <c r="E52" s="6">
        <v>1971</v>
      </c>
      <c r="F52" s="6">
        <v>2</v>
      </c>
      <c r="G52" s="6">
        <v>19</v>
      </c>
      <c r="H52" s="6">
        <v>1.7</v>
      </c>
      <c r="I52" s="6">
        <v>-9.26</v>
      </c>
      <c r="J52" s="6">
        <v>2.46</v>
      </c>
      <c r="K52" s="1">
        <f t="shared" si="0"/>
        <v>-3.78</v>
      </c>
      <c r="L52" s="10">
        <f t="shared" si="1"/>
        <v>50</v>
      </c>
      <c r="N52" s="28" t="s">
        <v>49</v>
      </c>
      <c r="O52" s="25">
        <v>278</v>
      </c>
      <c r="Q52" s="1">
        <f t="shared" si="2"/>
        <v>-4.7240000000000002</v>
      </c>
      <c r="R52" s="1">
        <f t="shared" si="3"/>
        <v>-5.1375000000000002</v>
      </c>
      <c r="Y52" s="7"/>
    </row>
    <row r="53" spans="1:25">
      <c r="A53" s="6">
        <v>-64.459999999999994</v>
      </c>
      <c r="B53" s="6">
        <v>45.06</v>
      </c>
      <c r="C53" s="6">
        <v>75</v>
      </c>
      <c r="D53" s="6">
        <v>53091</v>
      </c>
      <c r="E53" s="6">
        <v>1971</v>
      </c>
      <c r="F53" s="6">
        <v>2</v>
      </c>
      <c r="G53" s="6">
        <v>20</v>
      </c>
      <c r="H53" s="6">
        <v>1.4</v>
      </c>
      <c r="I53" s="6">
        <v>-7.22</v>
      </c>
      <c r="J53" s="6">
        <v>4.08</v>
      </c>
      <c r="K53" s="1">
        <f t="shared" si="0"/>
        <v>-2.91</v>
      </c>
      <c r="L53" s="10">
        <f t="shared" si="1"/>
        <v>51</v>
      </c>
      <c r="N53" s="29"/>
      <c r="Q53" s="1">
        <f t="shared" si="2"/>
        <v>-4.4060000000000006</v>
      </c>
      <c r="R53" s="1">
        <f t="shared" si="3"/>
        <v>-4.6643749999999997</v>
      </c>
      <c r="Y53" s="7"/>
    </row>
    <row r="54" spans="1:25">
      <c r="A54" s="6">
        <v>-64.459999999999994</v>
      </c>
      <c r="B54" s="6">
        <v>45.06</v>
      </c>
      <c r="C54" s="6">
        <v>75</v>
      </c>
      <c r="D54" s="6">
        <v>53091</v>
      </c>
      <c r="E54" s="6">
        <v>1971</v>
      </c>
      <c r="F54" s="6">
        <v>2</v>
      </c>
      <c r="G54" s="6">
        <v>21</v>
      </c>
      <c r="H54" s="6">
        <v>1.46</v>
      </c>
      <c r="I54" s="6">
        <v>-7.25</v>
      </c>
      <c r="J54" s="6">
        <v>3.84</v>
      </c>
      <c r="K54" s="1">
        <f t="shared" si="0"/>
        <v>-2.895</v>
      </c>
      <c r="L54" s="10">
        <f t="shared" si="1"/>
        <v>52</v>
      </c>
      <c r="N54" s="30" t="s">
        <v>59</v>
      </c>
      <c r="Q54" s="1">
        <f t="shared" si="2"/>
        <v>-4.2640000000000002</v>
      </c>
      <c r="R54" s="1">
        <f t="shared" si="3"/>
        <v>-4.28125</v>
      </c>
      <c r="Y54" s="7"/>
    </row>
    <row r="55" spans="1:25">
      <c r="A55" s="6">
        <v>-64.459999999999994</v>
      </c>
      <c r="B55" s="6">
        <v>45.06</v>
      </c>
      <c r="C55" s="6">
        <v>75</v>
      </c>
      <c r="D55" s="6">
        <v>53091</v>
      </c>
      <c r="E55" s="6">
        <v>1971</v>
      </c>
      <c r="F55" s="6">
        <v>2</v>
      </c>
      <c r="G55" s="6">
        <v>22</v>
      </c>
      <c r="H55" s="6">
        <v>2.33</v>
      </c>
      <c r="I55" s="6">
        <v>-7.69</v>
      </c>
      <c r="J55" s="6">
        <v>5.14</v>
      </c>
      <c r="K55" s="1">
        <f t="shared" si="0"/>
        <v>-2.68</v>
      </c>
      <c r="L55" s="10">
        <f t="shared" si="1"/>
        <v>53</v>
      </c>
      <c r="N55" s="28" t="s">
        <v>53</v>
      </c>
      <c r="O55" s="25">
        <v>469.2</v>
      </c>
      <c r="Q55" s="1">
        <f t="shared" si="2"/>
        <v>-3.6219999999999999</v>
      </c>
      <c r="R55" s="1">
        <f t="shared" si="3"/>
        <v>-4.0131250000000005</v>
      </c>
      <c r="Y55" s="7"/>
    </row>
    <row r="56" spans="1:25">
      <c r="A56" s="6">
        <v>-64.459999999999994</v>
      </c>
      <c r="B56" s="6">
        <v>45.06</v>
      </c>
      <c r="C56" s="6">
        <v>75</v>
      </c>
      <c r="D56" s="6">
        <v>53091</v>
      </c>
      <c r="E56" s="6">
        <v>1971</v>
      </c>
      <c r="F56" s="6">
        <v>2</v>
      </c>
      <c r="G56" s="6">
        <v>23</v>
      </c>
      <c r="H56" s="6">
        <v>0.55000000000000004</v>
      </c>
      <c r="I56" s="6">
        <v>-7.76</v>
      </c>
      <c r="J56" s="6">
        <v>4.25</v>
      </c>
      <c r="K56" s="1">
        <f t="shared" si="0"/>
        <v>-3.605</v>
      </c>
      <c r="L56" s="10">
        <f t="shared" si="1"/>
        <v>54</v>
      </c>
      <c r="N56" s="30" t="s">
        <v>54</v>
      </c>
      <c r="Q56" s="1">
        <f t="shared" si="2"/>
        <v>-3.1739999999999995</v>
      </c>
      <c r="R56" s="1">
        <f t="shared" si="3"/>
        <v>-3.9012500000000001</v>
      </c>
      <c r="Y56" s="7"/>
    </row>
    <row r="57" spans="1:25">
      <c r="A57" s="6">
        <v>-64.459999999999994</v>
      </c>
      <c r="B57" s="6">
        <v>45.06</v>
      </c>
      <c r="C57" s="6">
        <v>75</v>
      </c>
      <c r="D57" s="6">
        <v>53091</v>
      </c>
      <c r="E57" s="6">
        <v>1971</v>
      </c>
      <c r="F57" s="6">
        <v>2</v>
      </c>
      <c r="G57" s="6">
        <v>24</v>
      </c>
      <c r="H57" s="6">
        <v>0.3</v>
      </c>
      <c r="I57" s="6">
        <v>-7.86</v>
      </c>
      <c r="J57" s="6">
        <v>6.43</v>
      </c>
      <c r="K57" s="1">
        <f t="shared" si="0"/>
        <v>-3.7800000000000002</v>
      </c>
      <c r="L57" s="10">
        <f t="shared" si="1"/>
        <v>55</v>
      </c>
      <c r="N57" s="31" t="s">
        <v>50</v>
      </c>
      <c r="O57" s="25">
        <v>129.1</v>
      </c>
      <c r="Q57" s="1">
        <f t="shared" si="2"/>
        <v>-3.1739999999999999</v>
      </c>
      <c r="R57" s="1">
        <f t="shared" si="3"/>
        <v>-3.9231250000000002</v>
      </c>
      <c r="Y57" s="7"/>
    </row>
    <row r="58" spans="1:25">
      <c r="A58" s="6">
        <v>-64.459999999999994</v>
      </c>
      <c r="B58" s="6">
        <v>45.06</v>
      </c>
      <c r="C58" s="6">
        <v>75</v>
      </c>
      <c r="D58" s="6">
        <v>53091</v>
      </c>
      <c r="E58" s="6">
        <v>1971</v>
      </c>
      <c r="F58" s="6">
        <v>2</v>
      </c>
      <c r="G58" s="6">
        <v>25</v>
      </c>
      <c r="H58" s="6">
        <v>-0.63</v>
      </c>
      <c r="I58" s="6">
        <v>-7.74</v>
      </c>
      <c r="J58" s="6">
        <v>3.8</v>
      </c>
      <c r="K58" s="1">
        <f t="shared" si="0"/>
        <v>-4.1850000000000005</v>
      </c>
      <c r="L58" s="10">
        <f t="shared" si="1"/>
        <v>56</v>
      </c>
      <c r="N58" s="28"/>
      <c r="Q58" s="1">
        <f t="shared" si="2"/>
        <v>-3.4289999999999998</v>
      </c>
      <c r="R58" s="1">
        <f t="shared" si="3"/>
        <v>-3.7100000000000004</v>
      </c>
      <c r="Y58" s="7"/>
    </row>
    <row r="59" spans="1:25">
      <c r="A59" s="6">
        <v>-64.459999999999994</v>
      </c>
      <c r="B59" s="6">
        <v>45.06</v>
      </c>
      <c r="C59" s="6">
        <v>75</v>
      </c>
      <c r="D59" s="6">
        <v>53091</v>
      </c>
      <c r="E59" s="6">
        <v>1971</v>
      </c>
      <c r="F59" s="6">
        <v>2</v>
      </c>
      <c r="G59" s="6">
        <v>26</v>
      </c>
      <c r="H59" s="6">
        <v>-0.61</v>
      </c>
      <c r="I59" s="6">
        <v>-8.33</v>
      </c>
      <c r="J59" s="6">
        <v>3.21</v>
      </c>
      <c r="K59" s="1">
        <f t="shared" si="0"/>
        <v>-4.47</v>
      </c>
      <c r="L59" s="10">
        <f t="shared" si="1"/>
        <v>57</v>
      </c>
      <c r="N59" s="32" t="s">
        <v>60</v>
      </c>
      <c r="O59" s="25">
        <v>117</v>
      </c>
      <c r="Q59" s="1">
        <f t="shared" si="2"/>
        <v>-3.7439999999999998</v>
      </c>
      <c r="R59" s="1">
        <f t="shared" si="3"/>
        <v>-3.538125</v>
      </c>
      <c r="Y59" s="7"/>
    </row>
    <row r="60" spans="1:25">
      <c r="A60" s="6">
        <v>-64.459999999999994</v>
      </c>
      <c r="B60" s="6">
        <v>45.06</v>
      </c>
      <c r="C60" s="6">
        <v>75</v>
      </c>
      <c r="D60" s="6">
        <v>53091</v>
      </c>
      <c r="E60" s="6">
        <v>1971</v>
      </c>
      <c r="F60" s="6">
        <v>2</v>
      </c>
      <c r="G60" s="6">
        <v>27</v>
      </c>
      <c r="H60" s="6">
        <v>0.31</v>
      </c>
      <c r="I60" s="6">
        <v>-8.27</v>
      </c>
      <c r="J60" s="6">
        <v>2.16</v>
      </c>
      <c r="K60" s="1">
        <f t="shared" si="0"/>
        <v>-3.98</v>
      </c>
      <c r="L60" s="10">
        <f t="shared" si="1"/>
        <v>58</v>
      </c>
      <c r="N60" s="32" t="s">
        <v>61</v>
      </c>
      <c r="O60" s="25">
        <v>282</v>
      </c>
      <c r="Q60" s="1">
        <f t="shared" si="2"/>
        <v>-4.0039999999999996</v>
      </c>
      <c r="R60" s="1">
        <f t="shared" si="3"/>
        <v>-3.5631249999999994</v>
      </c>
      <c r="Y60" s="7"/>
    </row>
    <row r="61" spans="1:25">
      <c r="A61" s="6">
        <v>-64.459999999999994</v>
      </c>
      <c r="B61" s="6">
        <v>45.06</v>
      </c>
      <c r="C61" s="6">
        <v>75</v>
      </c>
      <c r="D61" s="6">
        <v>53091</v>
      </c>
      <c r="E61" s="6">
        <v>1971</v>
      </c>
      <c r="F61" s="6">
        <v>2</v>
      </c>
      <c r="G61" s="6">
        <v>28</v>
      </c>
      <c r="H61" s="6">
        <v>1.02</v>
      </c>
      <c r="I61" s="6">
        <v>-7.65</v>
      </c>
      <c r="J61" s="6">
        <v>2.56</v>
      </c>
      <c r="K61" s="1">
        <f t="shared" si="0"/>
        <v>-3.3150000000000004</v>
      </c>
      <c r="L61" s="10">
        <f t="shared" si="1"/>
        <v>59</v>
      </c>
      <c r="N61" s="28" t="s">
        <v>26</v>
      </c>
      <c r="O61" s="25">
        <v>1680</v>
      </c>
      <c r="Q61" s="1">
        <f t="shared" si="2"/>
        <v>-3.9460000000000006</v>
      </c>
      <c r="R61" s="1">
        <f t="shared" si="3"/>
        <v>-3.6137499999999996</v>
      </c>
      <c r="Y61" s="7"/>
    </row>
    <row r="62" spans="1:25">
      <c r="A62" s="6">
        <v>-64.459999999999994</v>
      </c>
      <c r="B62" s="6">
        <v>45.06</v>
      </c>
      <c r="C62" s="6">
        <v>75</v>
      </c>
      <c r="D62" s="6">
        <v>53091</v>
      </c>
      <c r="E62" s="6">
        <v>1971</v>
      </c>
      <c r="F62" s="6">
        <v>3</v>
      </c>
      <c r="G62" s="6">
        <v>1</v>
      </c>
      <c r="H62" s="6">
        <v>0.94</v>
      </c>
      <c r="I62" s="6">
        <v>-8.3699999999999992</v>
      </c>
      <c r="J62" s="6">
        <v>2.77</v>
      </c>
      <c r="K62" s="1">
        <f t="shared" si="0"/>
        <v>-3.7149999999999999</v>
      </c>
      <c r="L62" s="10">
        <f t="shared" si="1"/>
        <v>60</v>
      </c>
      <c r="Q62" s="1">
        <f t="shared" si="2"/>
        <v>-3.9330000000000007</v>
      </c>
      <c r="R62" s="1">
        <f t="shared" si="3"/>
        <v>-3.7162499999999992</v>
      </c>
      <c r="Y62" s="7"/>
    </row>
    <row r="63" spans="1:25">
      <c r="A63" s="6">
        <v>-64.459999999999994</v>
      </c>
      <c r="B63" s="6">
        <v>45.06</v>
      </c>
      <c r="C63" s="6">
        <v>75</v>
      </c>
      <c r="D63" s="6">
        <v>53091</v>
      </c>
      <c r="E63" s="6">
        <v>1971</v>
      </c>
      <c r="F63" s="6">
        <v>3</v>
      </c>
      <c r="G63" s="6">
        <v>2</v>
      </c>
      <c r="H63" s="6">
        <v>1.02</v>
      </c>
      <c r="I63" s="6">
        <v>-6.9</v>
      </c>
      <c r="J63" s="6">
        <v>4.71</v>
      </c>
      <c r="K63" s="1">
        <f t="shared" si="0"/>
        <v>-2.9400000000000004</v>
      </c>
      <c r="L63" s="10">
        <f t="shared" si="1"/>
        <v>61</v>
      </c>
      <c r="Q63" s="1">
        <f t="shared" si="2"/>
        <v>-3.6840000000000002</v>
      </c>
      <c r="R63" s="1">
        <f t="shared" si="3"/>
        <v>-3.7487499999999994</v>
      </c>
      <c r="Y63" s="7"/>
    </row>
    <row r="64" spans="1:25">
      <c r="A64" s="6">
        <v>-64.459999999999994</v>
      </c>
      <c r="B64" s="6">
        <v>45.06</v>
      </c>
      <c r="C64" s="6">
        <v>75</v>
      </c>
      <c r="D64" s="6">
        <v>53091</v>
      </c>
      <c r="E64" s="6">
        <v>1971</v>
      </c>
      <c r="F64" s="6">
        <v>3</v>
      </c>
      <c r="G64" s="6">
        <v>3</v>
      </c>
      <c r="H64" s="6">
        <v>0.83</v>
      </c>
      <c r="I64" s="6">
        <v>-7.48</v>
      </c>
      <c r="J64" s="6">
        <v>4.45</v>
      </c>
      <c r="K64" s="1">
        <f t="shared" si="0"/>
        <v>-3.3250000000000002</v>
      </c>
      <c r="L64" s="10">
        <f t="shared" si="1"/>
        <v>62</v>
      </c>
      <c r="Q64" s="1">
        <f t="shared" si="2"/>
        <v>-3.4549999999999996</v>
      </c>
      <c r="R64" s="1">
        <f t="shared" si="3"/>
        <v>-3.7137500000000001</v>
      </c>
      <c r="Y64" s="7"/>
    </row>
    <row r="65" spans="1:25">
      <c r="A65" s="6">
        <v>-64.459999999999994</v>
      </c>
      <c r="B65" s="6">
        <v>45.06</v>
      </c>
      <c r="C65" s="6">
        <v>75</v>
      </c>
      <c r="D65" s="6">
        <v>53091</v>
      </c>
      <c r="E65" s="6">
        <v>1971</v>
      </c>
      <c r="F65" s="6">
        <v>3</v>
      </c>
      <c r="G65" s="6">
        <v>4</v>
      </c>
      <c r="H65" s="6">
        <v>1.02</v>
      </c>
      <c r="I65" s="6">
        <v>-8.83</v>
      </c>
      <c r="J65" s="6">
        <v>4.1900000000000004</v>
      </c>
      <c r="K65" s="1">
        <f t="shared" si="0"/>
        <v>-3.9050000000000002</v>
      </c>
      <c r="L65" s="10">
        <f t="shared" si="1"/>
        <v>63</v>
      </c>
      <c r="Q65" s="1">
        <f t="shared" si="2"/>
        <v>-3.4400000000000004</v>
      </c>
      <c r="R65" s="1">
        <f t="shared" si="3"/>
        <v>-3.7293749999999997</v>
      </c>
      <c r="Y65" s="7"/>
    </row>
    <row r="66" spans="1:25">
      <c r="A66" s="6">
        <v>-64.459999999999994</v>
      </c>
      <c r="B66" s="6">
        <v>45.06</v>
      </c>
      <c r="C66" s="6">
        <v>75</v>
      </c>
      <c r="D66" s="6">
        <v>53091</v>
      </c>
      <c r="E66" s="6">
        <v>1971</v>
      </c>
      <c r="F66" s="6">
        <v>3</v>
      </c>
      <c r="G66" s="6">
        <v>5</v>
      </c>
      <c r="H66" s="6">
        <v>1.83</v>
      </c>
      <c r="I66" s="6">
        <v>-7.49</v>
      </c>
      <c r="J66" s="6">
        <v>3.18</v>
      </c>
      <c r="K66" s="1">
        <f t="shared" si="0"/>
        <v>-2.83</v>
      </c>
      <c r="L66" s="10">
        <f t="shared" si="1"/>
        <v>64</v>
      </c>
      <c r="Q66" s="1">
        <f t="shared" si="2"/>
        <v>-3.3430000000000009</v>
      </c>
      <c r="R66" s="1">
        <f t="shared" si="3"/>
        <v>-3.5600000000000005</v>
      </c>
      <c r="Y66" s="7"/>
    </row>
    <row r="67" spans="1:25">
      <c r="A67" s="6">
        <v>-64.459999999999994</v>
      </c>
      <c r="B67" s="6">
        <v>45.06</v>
      </c>
      <c r="C67" s="6">
        <v>75</v>
      </c>
      <c r="D67" s="6">
        <v>53091</v>
      </c>
      <c r="E67" s="6">
        <v>1971</v>
      </c>
      <c r="F67" s="6">
        <v>3</v>
      </c>
      <c r="G67" s="6">
        <v>6</v>
      </c>
      <c r="H67" s="6">
        <v>1</v>
      </c>
      <c r="I67" s="6">
        <v>-6.77</v>
      </c>
      <c r="J67" s="6">
        <v>3.24</v>
      </c>
      <c r="K67" s="1">
        <f t="shared" si="0"/>
        <v>-2.8849999999999998</v>
      </c>
      <c r="L67" s="10">
        <f t="shared" si="1"/>
        <v>65</v>
      </c>
      <c r="Q67" s="1">
        <f t="shared" si="2"/>
        <v>-3.1770000000000005</v>
      </c>
      <c r="R67" s="1">
        <f t="shared" si="3"/>
        <v>-3.3618749999999995</v>
      </c>
      <c r="Y67" s="7"/>
    </row>
    <row r="68" spans="1:25">
      <c r="A68" s="6">
        <v>-64.459999999999994</v>
      </c>
      <c r="B68" s="6">
        <v>45.06</v>
      </c>
      <c r="C68" s="6">
        <v>75</v>
      </c>
      <c r="D68" s="6">
        <v>53091</v>
      </c>
      <c r="E68" s="6">
        <v>1971</v>
      </c>
      <c r="F68" s="6">
        <v>3</v>
      </c>
      <c r="G68" s="6">
        <v>7</v>
      </c>
      <c r="H68" s="6">
        <v>2.5099999999999998</v>
      </c>
      <c r="I68" s="6">
        <v>-8</v>
      </c>
      <c r="J68" s="6">
        <v>4.53</v>
      </c>
      <c r="K68" s="1">
        <f t="shared" ref="K68:K131" si="4">AVERAGE(H68,I68)</f>
        <v>-2.7450000000000001</v>
      </c>
      <c r="L68" s="10">
        <f t="shared" si="1"/>
        <v>66</v>
      </c>
      <c r="Q68" s="1">
        <f t="shared" si="2"/>
        <v>-3.1380000000000003</v>
      </c>
      <c r="R68" s="1">
        <f t="shared" si="3"/>
        <v>-3.2075000000000009</v>
      </c>
      <c r="Y68" s="7"/>
    </row>
    <row r="69" spans="1:25">
      <c r="A69" s="6">
        <v>-64.459999999999994</v>
      </c>
      <c r="B69" s="6">
        <v>45.06</v>
      </c>
      <c r="C69" s="6">
        <v>75</v>
      </c>
      <c r="D69" s="6">
        <v>53091</v>
      </c>
      <c r="E69" s="6">
        <v>1971</v>
      </c>
      <c r="F69" s="6">
        <v>3</v>
      </c>
      <c r="G69" s="6">
        <v>8</v>
      </c>
      <c r="H69" s="6">
        <v>1.67</v>
      </c>
      <c r="I69" s="6">
        <v>-5.96</v>
      </c>
      <c r="J69" s="6">
        <v>4.8600000000000003</v>
      </c>
      <c r="K69" s="1">
        <f t="shared" si="4"/>
        <v>-2.145</v>
      </c>
      <c r="L69" s="10">
        <f t="shared" ref="L69:L132" si="5">L68+1</f>
        <v>67</v>
      </c>
      <c r="Q69" s="1">
        <f t="shared" si="2"/>
        <v>-2.9020000000000001</v>
      </c>
      <c r="R69" s="1">
        <f t="shared" si="3"/>
        <v>-3.0612500000000002</v>
      </c>
      <c r="Y69" s="7"/>
    </row>
    <row r="70" spans="1:25">
      <c r="A70" s="6">
        <v>-64.459999999999994</v>
      </c>
      <c r="B70" s="6">
        <v>45.06</v>
      </c>
      <c r="C70" s="6">
        <v>75</v>
      </c>
      <c r="D70" s="6">
        <v>53091</v>
      </c>
      <c r="E70" s="6">
        <v>1971</v>
      </c>
      <c r="F70" s="6">
        <v>3</v>
      </c>
      <c r="G70" s="6">
        <v>9</v>
      </c>
      <c r="H70" s="6">
        <v>0.48</v>
      </c>
      <c r="I70" s="6">
        <v>-7.67</v>
      </c>
      <c r="J70" s="6">
        <v>2.96</v>
      </c>
      <c r="K70" s="1">
        <f t="shared" si="4"/>
        <v>-3.5949999999999998</v>
      </c>
      <c r="L70" s="10">
        <f t="shared" si="5"/>
        <v>68</v>
      </c>
      <c r="Q70" s="1">
        <f t="shared" si="2"/>
        <v>-2.84</v>
      </c>
      <c r="R70" s="1">
        <f t="shared" si="3"/>
        <v>-3.0462500000000006</v>
      </c>
      <c r="Y70" s="7"/>
    </row>
    <row r="71" spans="1:25">
      <c r="A71" s="6">
        <v>-64.459999999999994</v>
      </c>
      <c r="B71" s="6">
        <v>45.06</v>
      </c>
      <c r="C71" s="6">
        <v>75</v>
      </c>
      <c r="D71" s="6">
        <v>53091</v>
      </c>
      <c r="E71" s="6">
        <v>1971</v>
      </c>
      <c r="F71" s="6">
        <v>3</v>
      </c>
      <c r="G71" s="6">
        <v>10</v>
      </c>
      <c r="H71" s="6">
        <v>1.84</v>
      </c>
      <c r="I71" s="6">
        <v>-8.3699999999999992</v>
      </c>
      <c r="J71" s="6">
        <v>3.52</v>
      </c>
      <c r="K71" s="1">
        <f t="shared" si="4"/>
        <v>-3.2649999999999997</v>
      </c>
      <c r="L71" s="10">
        <f t="shared" si="5"/>
        <v>69</v>
      </c>
      <c r="Q71" s="1">
        <f t="shared" ref="Q71:Q134" si="6">AVERAGE(H67:I71)</f>
        <v>-2.9270000000000005</v>
      </c>
      <c r="R71" s="1">
        <f t="shared" si="3"/>
        <v>-3.086875</v>
      </c>
      <c r="Y71" s="7"/>
    </row>
    <row r="72" spans="1:25">
      <c r="A72" s="6">
        <v>-64.459999999999994</v>
      </c>
      <c r="B72" s="6">
        <v>45.06</v>
      </c>
      <c r="C72" s="6">
        <v>75</v>
      </c>
      <c r="D72" s="6">
        <v>53091</v>
      </c>
      <c r="E72" s="6">
        <v>1971</v>
      </c>
      <c r="F72" s="6">
        <v>3</v>
      </c>
      <c r="G72" s="6">
        <v>11</v>
      </c>
      <c r="H72" s="6">
        <v>2.78</v>
      </c>
      <c r="I72" s="6">
        <v>-7.32</v>
      </c>
      <c r="J72" s="6">
        <v>5.79</v>
      </c>
      <c r="K72" s="1">
        <f t="shared" si="4"/>
        <v>-2.2700000000000005</v>
      </c>
      <c r="L72" s="10">
        <f t="shared" si="5"/>
        <v>70</v>
      </c>
      <c r="Q72" s="1">
        <f t="shared" si="6"/>
        <v>-2.8039999999999998</v>
      </c>
      <c r="R72" s="1">
        <f t="shared" si="3"/>
        <v>-2.9549999999999996</v>
      </c>
      <c r="Y72" s="7"/>
    </row>
    <row r="73" spans="1:25">
      <c r="A73" s="6">
        <v>-64.459999999999994</v>
      </c>
      <c r="B73" s="6">
        <v>45.06</v>
      </c>
      <c r="C73" s="6">
        <v>75</v>
      </c>
      <c r="D73" s="6">
        <v>53091</v>
      </c>
      <c r="E73" s="6">
        <v>1971</v>
      </c>
      <c r="F73" s="6">
        <v>3</v>
      </c>
      <c r="G73" s="6">
        <v>12</v>
      </c>
      <c r="H73" s="6">
        <v>1.41</v>
      </c>
      <c r="I73" s="6">
        <v>-7.1</v>
      </c>
      <c r="J73" s="6">
        <v>3.55</v>
      </c>
      <c r="K73" s="1">
        <f t="shared" si="4"/>
        <v>-2.8449999999999998</v>
      </c>
      <c r="L73" s="10">
        <f t="shared" si="5"/>
        <v>71</v>
      </c>
      <c r="Q73" s="1">
        <f t="shared" si="6"/>
        <v>-2.8239999999999994</v>
      </c>
      <c r="R73" s="1">
        <f t="shared" si="3"/>
        <v>-2.8225000000000002</v>
      </c>
      <c r="Y73" s="7"/>
    </row>
    <row r="74" spans="1:25">
      <c r="A74" s="6">
        <v>-64.459999999999994</v>
      </c>
      <c r="B74" s="6">
        <v>45.06</v>
      </c>
      <c r="C74" s="6">
        <v>75</v>
      </c>
      <c r="D74" s="6">
        <v>53091</v>
      </c>
      <c r="E74" s="6">
        <v>1971</v>
      </c>
      <c r="F74" s="6">
        <v>3</v>
      </c>
      <c r="G74" s="6">
        <v>13</v>
      </c>
      <c r="H74" s="6">
        <v>1.98</v>
      </c>
      <c r="I74" s="6">
        <v>-7.35</v>
      </c>
      <c r="J74" s="6">
        <v>2.67</v>
      </c>
      <c r="K74" s="1">
        <f t="shared" si="4"/>
        <v>-2.6849999999999996</v>
      </c>
      <c r="L74" s="10">
        <f t="shared" si="5"/>
        <v>72</v>
      </c>
      <c r="Q74" s="1">
        <f t="shared" si="6"/>
        <v>-2.9319999999999995</v>
      </c>
      <c r="R74" s="1">
        <f t="shared" si="3"/>
        <v>-2.8043750000000007</v>
      </c>
      <c r="Y74" s="7"/>
    </row>
    <row r="75" spans="1:25">
      <c r="A75" s="6">
        <v>-64.459999999999994</v>
      </c>
      <c r="B75" s="6">
        <v>45.06</v>
      </c>
      <c r="C75" s="6">
        <v>75</v>
      </c>
      <c r="D75" s="6">
        <v>53091</v>
      </c>
      <c r="E75" s="6">
        <v>1971</v>
      </c>
      <c r="F75" s="6">
        <v>3</v>
      </c>
      <c r="G75" s="6">
        <v>14</v>
      </c>
      <c r="H75" s="6">
        <v>3.48</v>
      </c>
      <c r="I75" s="6">
        <v>-6.66</v>
      </c>
      <c r="J75" s="6">
        <v>6.63</v>
      </c>
      <c r="K75" s="1">
        <f t="shared" si="4"/>
        <v>-1.59</v>
      </c>
      <c r="L75" s="10">
        <f t="shared" si="5"/>
        <v>73</v>
      </c>
      <c r="Q75" s="1">
        <f t="shared" si="6"/>
        <v>-2.5309999999999997</v>
      </c>
      <c r="R75" s="1">
        <f t="shared" ref="R75:R138" si="7">AVERAGE(H68:I75)</f>
        <v>-2.6425000000000001</v>
      </c>
      <c r="Y75" s="7"/>
    </row>
    <row r="76" spans="1:25">
      <c r="A76" s="6">
        <v>-64.459999999999994</v>
      </c>
      <c r="B76" s="6">
        <v>45.06</v>
      </c>
      <c r="C76" s="6">
        <v>75</v>
      </c>
      <c r="D76" s="6">
        <v>53091</v>
      </c>
      <c r="E76" s="6">
        <v>1971</v>
      </c>
      <c r="F76" s="6">
        <v>3</v>
      </c>
      <c r="G76" s="6">
        <v>15</v>
      </c>
      <c r="H76" s="6">
        <v>3.68</v>
      </c>
      <c r="I76" s="6">
        <v>-4.01</v>
      </c>
      <c r="J76" s="6">
        <v>6.69</v>
      </c>
      <c r="K76" s="1">
        <f t="shared" si="4"/>
        <v>-0.16499999999999981</v>
      </c>
      <c r="L76" s="10">
        <f t="shared" si="5"/>
        <v>74</v>
      </c>
      <c r="Q76" s="1">
        <f t="shared" si="6"/>
        <v>-1.911</v>
      </c>
      <c r="R76" s="1">
        <f t="shared" si="7"/>
        <v>-2.3199999999999994</v>
      </c>
      <c r="Y76" s="7"/>
    </row>
    <row r="77" spans="1:25">
      <c r="A77" s="6">
        <v>-64.459999999999994</v>
      </c>
      <c r="B77" s="6">
        <v>45.06</v>
      </c>
      <c r="C77" s="6">
        <v>75</v>
      </c>
      <c r="D77" s="6">
        <v>53091</v>
      </c>
      <c r="E77" s="6">
        <v>1971</v>
      </c>
      <c r="F77" s="6">
        <v>3</v>
      </c>
      <c r="G77" s="6">
        <v>16</v>
      </c>
      <c r="H77" s="6">
        <v>3.12</v>
      </c>
      <c r="I77" s="6">
        <v>-4.43</v>
      </c>
      <c r="J77" s="6">
        <v>3.58</v>
      </c>
      <c r="K77" s="1">
        <f t="shared" si="4"/>
        <v>-0.6549999999999998</v>
      </c>
      <c r="L77" s="10">
        <f t="shared" si="5"/>
        <v>75</v>
      </c>
      <c r="Q77" s="1">
        <f t="shared" si="6"/>
        <v>-1.5879999999999999</v>
      </c>
      <c r="R77" s="1">
        <f t="shared" si="7"/>
        <v>-2.1337499999999991</v>
      </c>
      <c r="Y77" s="7"/>
    </row>
    <row r="78" spans="1:25">
      <c r="A78" s="6">
        <v>-64.459999999999994</v>
      </c>
      <c r="B78" s="6">
        <v>45.06</v>
      </c>
      <c r="C78" s="6">
        <v>75</v>
      </c>
      <c r="D78" s="6">
        <v>53091</v>
      </c>
      <c r="E78" s="6">
        <v>1971</v>
      </c>
      <c r="F78" s="6">
        <v>3</v>
      </c>
      <c r="G78" s="6">
        <v>17</v>
      </c>
      <c r="H78" s="6">
        <v>4.09</v>
      </c>
      <c r="I78" s="6">
        <v>-4.57</v>
      </c>
      <c r="J78" s="6">
        <v>5.2</v>
      </c>
      <c r="K78" s="1">
        <f t="shared" si="4"/>
        <v>-0.24000000000000021</v>
      </c>
      <c r="L78" s="10">
        <f t="shared" si="5"/>
        <v>76</v>
      </c>
      <c r="Q78" s="1">
        <f t="shared" si="6"/>
        <v>-1.0669999999999997</v>
      </c>
      <c r="R78" s="1">
        <f t="shared" si="7"/>
        <v>-1.7143749999999995</v>
      </c>
      <c r="Y78" s="7"/>
    </row>
    <row r="79" spans="1:25">
      <c r="A79" s="6">
        <v>-64.459999999999994</v>
      </c>
      <c r="B79" s="6">
        <v>45.06</v>
      </c>
      <c r="C79" s="6">
        <v>75</v>
      </c>
      <c r="D79" s="6">
        <v>53091</v>
      </c>
      <c r="E79" s="6">
        <v>1971</v>
      </c>
      <c r="F79" s="6">
        <v>3</v>
      </c>
      <c r="G79" s="6">
        <v>18</v>
      </c>
      <c r="H79" s="6">
        <v>2.66</v>
      </c>
      <c r="I79" s="6">
        <v>-5.42</v>
      </c>
      <c r="J79" s="6">
        <v>3.36</v>
      </c>
      <c r="K79" s="1">
        <f t="shared" si="4"/>
        <v>-1.38</v>
      </c>
      <c r="L79" s="10">
        <f t="shared" si="5"/>
        <v>77</v>
      </c>
      <c r="Q79" s="1">
        <f t="shared" si="6"/>
        <v>-0.80599999999999983</v>
      </c>
      <c r="R79" s="1">
        <f t="shared" si="7"/>
        <v>-1.4787499999999998</v>
      </c>
      <c r="Y79" s="7"/>
    </row>
    <row r="80" spans="1:25">
      <c r="A80" s="6">
        <v>-64.459999999999994</v>
      </c>
      <c r="B80" s="6">
        <v>45.06</v>
      </c>
      <c r="C80" s="6">
        <v>75</v>
      </c>
      <c r="D80" s="6">
        <v>53091</v>
      </c>
      <c r="E80" s="6">
        <v>1971</v>
      </c>
      <c r="F80" s="6">
        <v>3</v>
      </c>
      <c r="G80" s="6">
        <v>19</v>
      </c>
      <c r="H80" s="6">
        <v>3</v>
      </c>
      <c r="I80" s="6">
        <v>-5.4</v>
      </c>
      <c r="J80" s="6">
        <v>4.0999999999999996</v>
      </c>
      <c r="K80" s="1">
        <f t="shared" si="4"/>
        <v>-1.2000000000000002</v>
      </c>
      <c r="L80" s="10">
        <f t="shared" si="5"/>
        <v>78</v>
      </c>
      <c r="Q80" s="1">
        <f t="shared" si="6"/>
        <v>-0.72799999999999998</v>
      </c>
      <c r="R80" s="1">
        <f t="shared" si="7"/>
        <v>-1.3449999999999998</v>
      </c>
      <c r="Y80" s="7"/>
    </row>
    <row r="81" spans="1:25">
      <c r="A81" s="6">
        <v>-64.459999999999994</v>
      </c>
      <c r="B81" s="6">
        <v>45.06</v>
      </c>
      <c r="C81" s="6">
        <v>75</v>
      </c>
      <c r="D81" s="6">
        <v>53091</v>
      </c>
      <c r="E81" s="6">
        <v>1971</v>
      </c>
      <c r="F81" s="6">
        <v>3</v>
      </c>
      <c r="G81" s="6">
        <v>20</v>
      </c>
      <c r="H81" s="6">
        <v>3.73</v>
      </c>
      <c r="I81" s="6">
        <v>-5.0999999999999996</v>
      </c>
      <c r="J81" s="6">
        <v>3.55</v>
      </c>
      <c r="K81" s="1">
        <f t="shared" si="4"/>
        <v>-0.68499999999999983</v>
      </c>
      <c r="L81" s="10">
        <f t="shared" si="5"/>
        <v>79</v>
      </c>
      <c r="Q81" s="1">
        <f t="shared" si="6"/>
        <v>-0.83200000000000007</v>
      </c>
      <c r="R81" s="1">
        <f t="shared" si="7"/>
        <v>-1.0749999999999997</v>
      </c>
      <c r="Y81" s="7"/>
    </row>
    <row r="82" spans="1:25">
      <c r="A82" s="6">
        <v>-64.459999999999994</v>
      </c>
      <c r="B82" s="6">
        <v>45.06</v>
      </c>
      <c r="C82" s="6">
        <v>75</v>
      </c>
      <c r="D82" s="6">
        <v>53091</v>
      </c>
      <c r="E82" s="6">
        <v>1971</v>
      </c>
      <c r="F82" s="6">
        <v>3</v>
      </c>
      <c r="G82" s="6">
        <v>21</v>
      </c>
      <c r="H82" s="6">
        <v>4.16</v>
      </c>
      <c r="I82" s="6">
        <v>-4.6900000000000004</v>
      </c>
      <c r="J82" s="6">
        <v>4.18</v>
      </c>
      <c r="K82" s="1">
        <f t="shared" si="4"/>
        <v>-0.26500000000000012</v>
      </c>
      <c r="L82" s="10">
        <f t="shared" si="5"/>
        <v>80</v>
      </c>
      <c r="Q82" s="1">
        <f t="shared" si="6"/>
        <v>-0.754</v>
      </c>
      <c r="R82" s="1">
        <f t="shared" si="7"/>
        <v>-0.77249999999999996</v>
      </c>
      <c r="Y82" s="7"/>
    </row>
    <row r="83" spans="1:25">
      <c r="A83" s="6">
        <v>-64.459999999999994</v>
      </c>
      <c r="B83" s="6">
        <v>45.06</v>
      </c>
      <c r="C83" s="6">
        <v>75</v>
      </c>
      <c r="D83" s="6">
        <v>53091</v>
      </c>
      <c r="E83" s="6">
        <v>1971</v>
      </c>
      <c r="F83" s="6">
        <v>3</v>
      </c>
      <c r="G83" s="6">
        <v>22</v>
      </c>
      <c r="H83" s="6">
        <v>4.3899999999999997</v>
      </c>
      <c r="I83" s="6">
        <v>-4.0199999999999996</v>
      </c>
      <c r="J83" s="6">
        <v>2.08</v>
      </c>
      <c r="K83" s="1">
        <f t="shared" si="4"/>
        <v>0.18500000000000005</v>
      </c>
      <c r="L83" s="10">
        <f t="shared" si="5"/>
        <v>81</v>
      </c>
      <c r="Q83" s="1">
        <f t="shared" si="6"/>
        <v>-0.66899999999999993</v>
      </c>
      <c r="R83" s="1">
        <f t="shared" si="7"/>
        <v>-0.55062499999999992</v>
      </c>
      <c r="Y83" s="7"/>
    </row>
    <row r="84" spans="1:25">
      <c r="A84" s="6">
        <v>-64.459999999999994</v>
      </c>
      <c r="B84" s="6">
        <v>45.06</v>
      </c>
      <c r="C84" s="6">
        <v>75</v>
      </c>
      <c r="D84" s="6">
        <v>53091</v>
      </c>
      <c r="E84" s="6">
        <v>1971</v>
      </c>
      <c r="F84" s="6">
        <v>3</v>
      </c>
      <c r="G84" s="6">
        <v>23</v>
      </c>
      <c r="H84" s="6">
        <v>4.54</v>
      </c>
      <c r="I84" s="6">
        <v>-4.55</v>
      </c>
      <c r="J84" s="6">
        <v>3.81</v>
      </c>
      <c r="K84" s="1">
        <f t="shared" si="4"/>
        <v>-4.9999999999998934E-3</v>
      </c>
      <c r="L84" s="10">
        <f t="shared" si="5"/>
        <v>82</v>
      </c>
      <c r="Q84" s="1">
        <f t="shared" si="6"/>
        <v>-0.39400000000000002</v>
      </c>
      <c r="R84" s="1">
        <f t="shared" si="7"/>
        <v>-0.53062500000000001</v>
      </c>
      <c r="Y84" s="7"/>
    </row>
    <row r="85" spans="1:25">
      <c r="A85" s="6">
        <v>-64.459999999999994</v>
      </c>
      <c r="B85" s="6">
        <v>45.06</v>
      </c>
      <c r="C85" s="6">
        <v>75</v>
      </c>
      <c r="D85" s="6">
        <v>53091</v>
      </c>
      <c r="E85" s="6">
        <v>1971</v>
      </c>
      <c r="F85" s="6">
        <v>3</v>
      </c>
      <c r="G85" s="6">
        <v>24</v>
      </c>
      <c r="H85" s="6">
        <v>5.26</v>
      </c>
      <c r="I85" s="6">
        <v>-3.56</v>
      </c>
      <c r="J85" s="6">
        <v>1.84</v>
      </c>
      <c r="K85" s="1">
        <f t="shared" si="4"/>
        <v>0.84999999999999987</v>
      </c>
      <c r="L85" s="10">
        <f t="shared" si="5"/>
        <v>83</v>
      </c>
      <c r="Q85" s="1">
        <f t="shared" si="6"/>
        <v>1.6000000000000014E-2</v>
      </c>
      <c r="R85" s="1">
        <f t="shared" si="7"/>
        <v>-0.34250000000000003</v>
      </c>
      <c r="Y85" s="7"/>
    </row>
    <row r="86" spans="1:25">
      <c r="A86" s="6">
        <v>-64.459999999999994</v>
      </c>
      <c r="B86" s="6">
        <v>45.06</v>
      </c>
      <c r="C86" s="6">
        <v>75</v>
      </c>
      <c r="D86" s="6">
        <v>53091</v>
      </c>
      <c r="E86" s="6">
        <v>1971</v>
      </c>
      <c r="F86" s="6">
        <v>3</v>
      </c>
      <c r="G86" s="6">
        <v>25</v>
      </c>
      <c r="H86" s="6">
        <v>5.07</v>
      </c>
      <c r="I86" s="6">
        <v>-3.86</v>
      </c>
      <c r="J86" s="6">
        <v>1.6</v>
      </c>
      <c r="K86" s="1">
        <f t="shared" si="4"/>
        <v>0.6050000000000002</v>
      </c>
      <c r="L86" s="10">
        <f t="shared" si="5"/>
        <v>84</v>
      </c>
      <c r="Q86" s="1">
        <f t="shared" si="6"/>
        <v>0.27399999999999997</v>
      </c>
      <c r="R86" s="1">
        <f t="shared" si="7"/>
        <v>-0.23687499999999997</v>
      </c>
      <c r="Y86" s="7"/>
    </row>
    <row r="87" spans="1:25">
      <c r="A87" s="6">
        <v>-64.459999999999994</v>
      </c>
      <c r="B87" s="6">
        <v>45.06</v>
      </c>
      <c r="C87" s="6">
        <v>75</v>
      </c>
      <c r="D87" s="6">
        <v>53091</v>
      </c>
      <c r="E87" s="6">
        <v>1971</v>
      </c>
      <c r="F87" s="6">
        <v>3</v>
      </c>
      <c r="G87" s="6">
        <v>26</v>
      </c>
      <c r="H87" s="6">
        <v>6.35</v>
      </c>
      <c r="I87" s="6">
        <v>-2.99</v>
      </c>
      <c r="J87" s="6">
        <v>2.4300000000000002</v>
      </c>
      <c r="K87" s="1">
        <f t="shared" si="4"/>
        <v>1.6799999999999997</v>
      </c>
      <c r="L87" s="10">
        <f t="shared" si="5"/>
        <v>85</v>
      </c>
      <c r="Q87" s="1">
        <f t="shared" si="6"/>
        <v>0.66300000000000003</v>
      </c>
      <c r="R87" s="1">
        <f t="shared" si="7"/>
        <v>0.14562499999999995</v>
      </c>
      <c r="Y87" s="7"/>
    </row>
    <row r="88" spans="1:25">
      <c r="A88" s="6">
        <v>-64.459999999999994</v>
      </c>
      <c r="B88" s="6">
        <v>45.06</v>
      </c>
      <c r="C88" s="6">
        <v>75</v>
      </c>
      <c r="D88" s="6">
        <v>53091</v>
      </c>
      <c r="E88" s="6">
        <v>1971</v>
      </c>
      <c r="F88" s="6">
        <v>3</v>
      </c>
      <c r="G88" s="6">
        <v>27</v>
      </c>
      <c r="H88" s="6">
        <v>6.32</v>
      </c>
      <c r="I88" s="6">
        <v>-2.88</v>
      </c>
      <c r="J88" s="6">
        <v>3.32</v>
      </c>
      <c r="K88" s="1">
        <f t="shared" si="4"/>
        <v>1.7200000000000002</v>
      </c>
      <c r="L88" s="10">
        <f t="shared" si="5"/>
        <v>86</v>
      </c>
      <c r="Q88" s="1">
        <f t="shared" si="6"/>
        <v>0.97</v>
      </c>
      <c r="R88" s="1">
        <f t="shared" si="7"/>
        <v>0.51062500000000011</v>
      </c>
      <c r="Y88" s="7"/>
    </row>
    <row r="89" spans="1:25">
      <c r="A89" s="6">
        <v>-64.459999999999994</v>
      </c>
      <c r="B89" s="6">
        <v>45.06</v>
      </c>
      <c r="C89" s="6">
        <v>75</v>
      </c>
      <c r="D89" s="6">
        <v>53091</v>
      </c>
      <c r="E89" s="6">
        <v>1971</v>
      </c>
      <c r="F89" s="6">
        <v>3</v>
      </c>
      <c r="G89" s="6">
        <v>28</v>
      </c>
      <c r="H89" s="6">
        <v>6.36</v>
      </c>
      <c r="I89" s="6">
        <v>-3.22</v>
      </c>
      <c r="J89" s="6">
        <v>3.04</v>
      </c>
      <c r="K89" s="1">
        <f t="shared" si="4"/>
        <v>1.57</v>
      </c>
      <c r="L89" s="10">
        <f t="shared" si="5"/>
        <v>87</v>
      </c>
      <c r="Q89" s="1">
        <f t="shared" si="6"/>
        <v>1.2849999999999999</v>
      </c>
      <c r="R89" s="1">
        <f t="shared" si="7"/>
        <v>0.79249999999999987</v>
      </c>
      <c r="Y89" s="7"/>
    </row>
    <row r="90" spans="1:25">
      <c r="A90" s="6">
        <v>-64.459999999999994</v>
      </c>
      <c r="B90" s="6">
        <v>45.06</v>
      </c>
      <c r="C90" s="6">
        <v>75</v>
      </c>
      <c r="D90" s="6">
        <v>53091</v>
      </c>
      <c r="E90" s="6">
        <v>1971</v>
      </c>
      <c r="F90" s="6">
        <v>3</v>
      </c>
      <c r="G90" s="6">
        <v>29</v>
      </c>
      <c r="H90" s="6">
        <v>7.8</v>
      </c>
      <c r="I90" s="6">
        <v>-2.5499999999999998</v>
      </c>
      <c r="J90" s="6">
        <v>1.79</v>
      </c>
      <c r="K90" s="1">
        <f t="shared" si="4"/>
        <v>2.625</v>
      </c>
      <c r="L90" s="10">
        <f t="shared" si="5"/>
        <v>88</v>
      </c>
      <c r="Q90" s="1">
        <f t="shared" si="6"/>
        <v>1.64</v>
      </c>
      <c r="R90" s="1">
        <f t="shared" si="7"/>
        <v>1.1537499999999998</v>
      </c>
      <c r="Y90" s="7"/>
    </row>
    <row r="91" spans="1:25">
      <c r="A91" s="6">
        <v>-64.459999999999994</v>
      </c>
      <c r="B91" s="6">
        <v>45.06</v>
      </c>
      <c r="C91" s="6">
        <v>75</v>
      </c>
      <c r="D91" s="6">
        <v>53091</v>
      </c>
      <c r="E91" s="6">
        <v>1971</v>
      </c>
      <c r="F91" s="6">
        <v>3</v>
      </c>
      <c r="G91" s="6">
        <v>30</v>
      </c>
      <c r="H91" s="6">
        <v>7.23</v>
      </c>
      <c r="I91" s="6">
        <v>-1.55</v>
      </c>
      <c r="J91" s="6">
        <v>2.46</v>
      </c>
      <c r="K91" s="1">
        <f t="shared" si="4"/>
        <v>2.8400000000000003</v>
      </c>
      <c r="L91" s="10">
        <f t="shared" si="5"/>
        <v>89</v>
      </c>
      <c r="Q91" s="1">
        <f t="shared" si="6"/>
        <v>2.0869999999999997</v>
      </c>
      <c r="R91" s="1">
        <f t="shared" si="7"/>
        <v>1.4856249999999998</v>
      </c>
      <c r="Y91" s="7"/>
    </row>
    <row r="92" spans="1:25">
      <c r="A92" s="6">
        <v>-64.459999999999994</v>
      </c>
      <c r="B92" s="6">
        <v>45.06</v>
      </c>
      <c r="C92" s="6">
        <v>75</v>
      </c>
      <c r="D92" s="6">
        <v>53091</v>
      </c>
      <c r="E92" s="6">
        <v>1971</v>
      </c>
      <c r="F92" s="6">
        <v>3</v>
      </c>
      <c r="G92" s="6">
        <v>31</v>
      </c>
      <c r="H92" s="6">
        <v>6.5</v>
      </c>
      <c r="I92" s="6">
        <v>-1.63</v>
      </c>
      <c r="J92" s="6">
        <v>3.87</v>
      </c>
      <c r="K92" s="1">
        <f t="shared" si="4"/>
        <v>2.4350000000000001</v>
      </c>
      <c r="L92" s="10">
        <f t="shared" si="5"/>
        <v>90</v>
      </c>
      <c r="Q92" s="1">
        <f t="shared" si="6"/>
        <v>2.238</v>
      </c>
      <c r="R92" s="1">
        <f t="shared" si="7"/>
        <v>1.7906249999999999</v>
      </c>
      <c r="Y92" s="7"/>
    </row>
    <row r="93" spans="1:25">
      <c r="A93" s="6">
        <v>-64.459999999999994</v>
      </c>
      <c r="B93" s="6">
        <v>45.06</v>
      </c>
      <c r="C93" s="6">
        <v>75</v>
      </c>
      <c r="D93" s="6">
        <v>53091</v>
      </c>
      <c r="E93" s="6">
        <v>1971</v>
      </c>
      <c r="F93" s="6">
        <v>4</v>
      </c>
      <c r="G93" s="6">
        <v>1</v>
      </c>
      <c r="H93" s="6">
        <v>6.27</v>
      </c>
      <c r="I93" s="6">
        <v>-1.91</v>
      </c>
      <c r="J93" s="6">
        <v>4.17</v>
      </c>
      <c r="K93" s="1">
        <f t="shared" si="4"/>
        <v>2.1799999999999997</v>
      </c>
      <c r="L93" s="10">
        <f t="shared" si="5"/>
        <v>91</v>
      </c>
      <c r="Q93" s="1">
        <f t="shared" si="6"/>
        <v>2.33</v>
      </c>
      <c r="R93" s="1">
        <f t="shared" si="7"/>
        <v>1.9568749999999999</v>
      </c>
      <c r="Y93" s="7"/>
    </row>
    <row r="94" spans="1:25">
      <c r="A94" s="6">
        <v>-64.459999999999994</v>
      </c>
      <c r="B94" s="6">
        <v>45.06</v>
      </c>
      <c r="C94" s="6">
        <v>75</v>
      </c>
      <c r="D94" s="6">
        <v>53091</v>
      </c>
      <c r="E94" s="6">
        <v>1971</v>
      </c>
      <c r="F94" s="6">
        <v>4</v>
      </c>
      <c r="G94" s="6">
        <v>2</v>
      </c>
      <c r="H94" s="6">
        <v>6.69</v>
      </c>
      <c r="I94" s="6">
        <v>-1.88</v>
      </c>
      <c r="J94" s="6">
        <v>3.79</v>
      </c>
      <c r="K94" s="1">
        <f t="shared" si="4"/>
        <v>2.4050000000000002</v>
      </c>
      <c r="L94" s="10">
        <f t="shared" si="5"/>
        <v>92</v>
      </c>
      <c r="Q94" s="1">
        <f t="shared" si="6"/>
        <v>2.4970000000000003</v>
      </c>
      <c r="R94" s="1">
        <f t="shared" si="7"/>
        <v>2.1818749999999998</v>
      </c>
      <c r="Y94" s="7"/>
    </row>
    <row r="95" spans="1:25">
      <c r="A95" s="6">
        <v>-64.459999999999994</v>
      </c>
      <c r="B95" s="6">
        <v>45.06</v>
      </c>
      <c r="C95" s="6">
        <v>75</v>
      </c>
      <c r="D95" s="6">
        <v>53091</v>
      </c>
      <c r="E95" s="6">
        <v>1971</v>
      </c>
      <c r="F95" s="6">
        <v>4</v>
      </c>
      <c r="G95" s="6">
        <v>3</v>
      </c>
      <c r="H95" s="6">
        <v>6.64</v>
      </c>
      <c r="I95" s="6">
        <v>-1.46</v>
      </c>
      <c r="J95" s="6">
        <v>3.27</v>
      </c>
      <c r="K95" s="1">
        <f t="shared" si="4"/>
        <v>2.59</v>
      </c>
      <c r="L95" s="10">
        <f t="shared" si="5"/>
        <v>93</v>
      </c>
      <c r="Q95" s="1">
        <f t="shared" si="6"/>
        <v>2.4900000000000002</v>
      </c>
      <c r="R95" s="1">
        <f t="shared" si="7"/>
        <v>2.2956249999999998</v>
      </c>
      <c r="Y95" s="7"/>
    </row>
    <row r="96" spans="1:25">
      <c r="A96" s="6">
        <v>-64.459999999999994</v>
      </c>
      <c r="B96" s="6">
        <v>45.06</v>
      </c>
      <c r="C96" s="6">
        <v>75</v>
      </c>
      <c r="D96" s="6">
        <v>53091</v>
      </c>
      <c r="E96" s="6">
        <v>1971</v>
      </c>
      <c r="F96" s="6">
        <v>4</v>
      </c>
      <c r="G96" s="6">
        <v>4</v>
      </c>
      <c r="H96" s="6">
        <v>7.78</v>
      </c>
      <c r="I96" s="6">
        <v>-1</v>
      </c>
      <c r="J96" s="6">
        <v>5.3</v>
      </c>
      <c r="K96" s="1">
        <f t="shared" si="4"/>
        <v>3.39</v>
      </c>
      <c r="L96" s="10">
        <f t="shared" si="5"/>
        <v>94</v>
      </c>
      <c r="Q96" s="1">
        <f t="shared" si="6"/>
        <v>2.6000000000000005</v>
      </c>
      <c r="R96" s="1">
        <f t="shared" si="7"/>
        <v>2.504375</v>
      </c>
      <c r="Y96" s="7"/>
    </row>
    <row r="97" spans="1:25">
      <c r="A97" s="6">
        <v>-64.459999999999994</v>
      </c>
      <c r="B97" s="6">
        <v>45.06</v>
      </c>
      <c r="C97" s="6">
        <v>75</v>
      </c>
      <c r="D97" s="6">
        <v>53091</v>
      </c>
      <c r="E97" s="6">
        <v>1971</v>
      </c>
      <c r="F97" s="6">
        <v>4</v>
      </c>
      <c r="G97" s="6">
        <v>5</v>
      </c>
      <c r="H97" s="6">
        <v>7.41</v>
      </c>
      <c r="I97" s="6">
        <v>-0.65</v>
      </c>
      <c r="J97" s="6">
        <v>2.79</v>
      </c>
      <c r="K97" s="1">
        <f t="shared" si="4"/>
        <v>3.38</v>
      </c>
      <c r="L97" s="10">
        <f t="shared" si="5"/>
        <v>95</v>
      </c>
      <c r="Q97" s="1">
        <f t="shared" si="6"/>
        <v>2.7890000000000006</v>
      </c>
      <c r="R97" s="1">
        <f t="shared" si="7"/>
        <v>2.7306250000000003</v>
      </c>
      <c r="Y97" s="7"/>
    </row>
    <row r="98" spans="1:25">
      <c r="A98" s="6">
        <v>-64.459999999999994</v>
      </c>
      <c r="B98" s="6">
        <v>45.06</v>
      </c>
      <c r="C98" s="6">
        <v>75</v>
      </c>
      <c r="D98" s="6">
        <v>53091</v>
      </c>
      <c r="E98" s="6">
        <v>1971</v>
      </c>
      <c r="F98" s="6">
        <v>4</v>
      </c>
      <c r="G98" s="6">
        <v>6</v>
      </c>
      <c r="H98" s="6">
        <v>8.3000000000000007</v>
      </c>
      <c r="I98" s="6">
        <v>-0.31</v>
      </c>
      <c r="J98" s="6">
        <v>4.32</v>
      </c>
      <c r="K98" s="1">
        <f t="shared" si="4"/>
        <v>3.9950000000000006</v>
      </c>
      <c r="L98" s="10">
        <f t="shared" si="5"/>
        <v>96</v>
      </c>
      <c r="Q98" s="1">
        <f t="shared" si="6"/>
        <v>3.1520000000000001</v>
      </c>
      <c r="R98" s="1">
        <f t="shared" si="7"/>
        <v>2.9018750000000004</v>
      </c>
      <c r="Y98" s="7"/>
    </row>
    <row r="99" spans="1:25">
      <c r="A99" s="6">
        <v>-64.459999999999994</v>
      </c>
      <c r="B99" s="6">
        <v>45.06</v>
      </c>
      <c r="C99" s="6">
        <v>75</v>
      </c>
      <c r="D99" s="6">
        <v>53091</v>
      </c>
      <c r="E99" s="6">
        <v>1971</v>
      </c>
      <c r="F99" s="6">
        <v>4</v>
      </c>
      <c r="G99" s="6">
        <v>7</v>
      </c>
      <c r="H99" s="6">
        <v>7.71</v>
      </c>
      <c r="I99" s="6">
        <v>-0.1</v>
      </c>
      <c r="J99" s="6">
        <v>2.8</v>
      </c>
      <c r="K99" s="1">
        <f t="shared" si="4"/>
        <v>3.8050000000000002</v>
      </c>
      <c r="L99" s="10">
        <f t="shared" si="5"/>
        <v>97</v>
      </c>
      <c r="Q99" s="1">
        <f t="shared" si="6"/>
        <v>3.4319999999999999</v>
      </c>
      <c r="R99" s="1">
        <f t="shared" si="7"/>
        <v>3.0225</v>
      </c>
      <c r="Y99" s="7"/>
    </row>
    <row r="100" spans="1:25">
      <c r="A100" s="6">
        <v>-64.459999999999994</v>
      </c>
      <c r="B100" s="6">
        <v>45.06</v>
      </c>
      <c r="C100" s="6">
        <v>75</v>
      </c>
      <c r="D100" s="6">
        <v>53091</v>
      </c>
      <c r="E100" s="6">
        <v>1971</v>
      </c>
      <c r="F100" s="6">
        <v>4</v>
      </c>
      <c r="G100" s="6">
        <v>8</v>
      </c>
      <c r="H100" s="6">
        <v>6.49</v>
      </c>
      <c r="I100" s="6">
        <v>-1.32</v>
      </c>
      <c r="J100" s="6">
        <v>1.88</v>
      </c>
      <c r="K100" s="1">
        <f t="shared" si="4"/>
        <v>2.585</v>
      </c>
      <c r="L100" s="10">
        <f t="shared" si="5"/>
        <v>98</v>
      </c>
      <c r="Q100" s="1">
        <f t="shared" si="6"/>
        <v>3.431</v>
      </c>
      <c r="R100" s="1">
        <f t="shared" si="7"/>
        <v>3.0412500000000002</v>
      </c>
      <c r="Y100" s="7"/>
    </row>
    <row r="101" spans="1:25">
      <c r="A101" s="6">
        <v>-64.459999999999994</v>
      </c>
      <c r="B101" s="6">
        <v>45.06</v>
      </c>
      <c r="C101" s="6">
        <v>75</v>
      </c>
      <c r="D101" s="6">
        <v>53091</v>
      </c>
      <c r="E101" s="6">
        <v>1971</v>
      </c>
      <c r="F101" s="6">
        <v>4</v>
      </c>
      <c r="G101" s="6">
        <v>9</v>
      </c>
      <c r="H101" s="6">
        <v>7.27</v>
      </c>
      <c r="I101" s="6">
        <v>-1.74</v>
      </c>
      <c r="J101" s="6">
        <v>5.44</v>
      </c>
      <c r="K101" s="1">
        <f t="shared" si="4"/>
        <v>2.7649999999999997</v>
      </c>
      <c r="L101" s="10">
        <f t="shared" si="5"/>
        <v>99</v>
      </c>
      <c r="Q101" s="1">
        <f t="shared" si="6"/>
        <v>3.3059999999999996</v>
      </c>
      <c r="R101" s="1">
        <f t="shared" si="7"/>
        <v>3.1143750000000003</v>
      </c>
      <c r="Y101" s="7"/>
    </row>
    <row r="102" spans="1:25">
      <c r="A102" s="6">
        <v>-64.459999999999994</v>
      </c>
      <c r="B102" s="6">
        <v>45.06</v>
      </c>
      <c r="C102" s="6">
        <v>75</v>
      </c>
      <c r="D102" s="6">
        <v>53091</v>
      </c>
      <c r="E102" s="6">
        <v>1971</v>
      </c>
      <c r="F102" s="6">
        <v>4</v>
      </c>
      <c r="G102" s="6">
        <v>10</v>
      </c>
      <c r="H102" s="6">
        <v>7.3</v>
      </c>
      <c r="I102" s="6">
        <v>-1.7</v>
      </c>
      <c r="J102" s="6">
        <v>4.4400000000000004</v>
      </c>
      <c r="K102" s="1">
        <f t="shared" si="4"/>
        <v>2.8</v>
      </c>
      <c r="L102" s="10">
        <f t="shared" si="5"/>
        <v>100</v>
      </c>
      <c r="Q102" s="1">
        <f t="shared" si="6"/>
        <v>3.1900000000000004</v>
      </c>
      <c r="R102" s="1">
        <f t="shared" si="7"/>
        <v>3.1637499999999998</v>
      </c>
      <c r="Y102" s="7"/>
    </row>
    <row r="103" spans="1:25">
      <c r="A103" s="6">
        <v>-64.459999999999994</v>
      </c>
      <c r="B103" s="6">
        <v>45.06</v>
      </c>
      <c r="C103" s="6">
        <v>75</v>
      </c>
      <c r="D103" s="6">
        <v>53091</v>
      </c>
      <c r="E103" s="6">
        <v>1971</v>
      </c>
      <c r="F103" s="6">
        <v>4</v>
      </c>
      <c r="G103" s="6">
        <v>11</v>
      </c>
      <c r="H103" s="6">
        <v>7.49</v>
      </c>
      <c r="I103" s="6">
        <v>-0.46</v>
      </c>
      <c r="J103" s="6">
        <v>3.04</v>
      </c>
      <c r="K103" s="1">
        <f t="shared" si="4"/>
        <v>3.5150000000000001</v>
      </c>
      <c r="L103" s="10">
        <f t="shared" si="5"/>
        <v>101</v>
      </c>
      <c r="Q103" s="1">
        <f t="shared" si="6"/>
        <v>3.0940000000000003</v>
      </c>
      <c r="R103" s="1">
        <f t="shared" si="7"/>
        <v>3.2793749999999995</v>
      </c>
      <c r="Y103" s="7"/>
    </row>
    <row r="104" spans="1:25">
      <c r="A104" s="6">
        <v>-64.459999999999994</v>
      </c>
      <c r="B104" s="6">
        <v>45.06</v>
      </c>
      <c r="C104" s="6">
        <v>75</v>
      </c>
      <c r="D104" s="6">
        <v>53091</v>
      </c>
      <c r="E104" s="6">
        <v>1971</v>
      </c>
      <c r="F104" s="6">
        <v>4</v>
      </c>
      <c r="G104" s="6">
        <v>12</v>
      </c>
      <c r="H104" s="6">
        <v>6.95</v>
      </c>
      <c r="I104" s="6">
        <v>-0.87</v>
      </c>
      <c r="J104" s="6">
        <v>1.61</v>
      </c>
      <c r="K104" s="1">
        <f t="shared" si="4"/>
        <v>3.04</v>
      </c>
      <c r="L104" s="10">
        <f t="shared" si="5"/>
        <v>102</v>
      </c>
      <c r="Q104" s="1">
        <f t="shared" si="6"/>
        <v>2.9409999999999998</v>
      </c>
      <c r="R104" s="1">
        <f t="shared" si="7"/>
        <v>3.2356249999999998</v>
      </c>
      <c r="Y104" s="7"/>
    </row>
    <row r="105" spans="1:25">
      <c r="A105" s="6">
        <v>-64.459999999999994</v>
      </c>
      <c r="B105" s="6">
        <v>45.06</v>
      </c>
      <c r="C105" s="6">
        <v>75</v>
      </c>
      <c r="D105" s="6">
        <v>53091</v>
      </c>
      <c r="E105" s="6">
        <v>1971</v>
      </c>
      <c r="F105" s="6">
        <v>4</v>
      </c>
      <c r="G105" s="6">
        <v>13</v>
      </c>
      <c r="H105" s="6">
        <v>7.65</v>
      </c>
      <c r="I105" s="6">
        <v>-1.5</v>
      </c>
      <c r="J105" s="6">
        <v>1.97</v>
      </c>
      <c r="K105" s="1">
        <f t="shared" si="4"/>
        <v>3.0750000000000002</v>
      </c>
      <c r="L105" s="10">
        <f t="shared" si="5"/>
        <v>103</v>
      </c>
      <c r="Q105" s="1">
        <f t="shared" si="6"/>
        <v>3.0389999999999993</v>
      </c>
      <c r="R105" s="1">
        <f t="shared" si="7"/>
        <v>3.1975000000000002</v>
      </c>
      <c r="Y105" s="7"/>
    </row>
    <row r="106" spans="1:25">
      <c r="A106" s="6">
        <v>-64.459999999999994</v>
      </c>
      <c r="B106" s="6">
        <v>45.06</v>
      </c>
      <c r="C106" s="6">
        <v>75</v>
      </c>
      <c r="D106" s="6">
        <v>53091</v>
      </c>
      <c r="E106" s="6">
        <v>1971</v>
      </c>
      <c r="F106" s="6">
        <v>4</v>
      </c>
      <c r="G106" s="6">
        <v>14</v>
      </c>
      <c r="H106" s="6">
        <v>7.52</v>
      </c>
      <c r="I106" s="6">
        <v>-1.1599999999999999</v>
      </c>
      <c r="J106" s="6">
        <v>1.86</v>
      </c>
      <c r="K106" s="1">
        <f t="shared" si="4"/>
        <v>3.1799999999999997</v>
      </c>
      <c r="L106" s="10">
        <f t="shared" si="5"/>
        <v>104</v>
      </c>
      <c r="Q106" s="1">
        <f t="shared" si="6"/>
        <v>3.1219999999999994</v>
      </c>
      <c r="R106" s="1">
        <f t="shared" si="7"/>
        <v>3.095625000000001</v>
      </c>
      <c r="Y106" s="7"/>
    </row>
    <row r="107" spans="1:25">
      <c r="A107" s="6">
        <v>-64.459999999999994</v>
      </c>
      <c r="B107" s="6">
        <v>45.06</v>
      </c>
      <c r="C107" s="6">
        <v>75</v>
      </c>
      <c r="D107" s="6">
        <v>53091</v>
      </c>
      <c r="E107" s="6">
        <v>1971</v>
      </c>
      <c r="F107" s="6">
        <v>4</v>
      </c>
      <c r="G107" s="6">
        <v>15</v>
      </c>
      <c r="H107" s="6">
        <v>10.19</v>
      </c>
      <c r="I107" s="6">
        <v>-1.08</v>
      </c>
      <c r="J107" s="6">
        <v>2.14</v>
      </c>
      <c r="K107" s="1">
        <f t="shared" si="4"/>
        <v>4.5549999999999997</v>
      </c>
      <c r="L107" s="10">
        <f t="shared" si="5"/>
        <v>105</v>
      </c>
      <c r="Q107" s="1">
        <f t="shared" si="6"/>
        <v>3.4730000000000003</v>
      </c>
      <c r="R107" s="1">
        <f t="shared" si="7"/>
        <v>3.1893750000000001</v>
      </c>
      <c r="Y107" s="7"/>
    </row>
    <row r="108" spans="1:25">
      <c r="A108" s="6">
        <v>-64.459999999999994</v>
      </c>
      <c r="B108" s="6">
        <v>45.06</v>
      </c>
      <c r="C108" s="6">
        <v>75</v>
      </c>
      <c r="D108" s="6">
        <v>53091</v>
      </c>
      <c r="E108" s="6">
        <v>1971</v>
      </c>
      <c r="F108" s="6">
        <v>4</v>
      </c>
      <c r="G108" s="6">
        <v>16</v>
      </c>
      <c r="H108" s="6">
        <v>10.220000000000001</v>
      </c>
      <c r="I108" s="6">
        <v>-0.3</v>
      </c>
      <c r="J108" s="6">
        <v>3.51</v>
      </c>
      <c r="K108" s="1">
        <f t="shared" si="4"/>
        <v>4.96</v>
      </c>
      <c r="L108" s="10">
        <f t="shared" si="5"/>
        <v>106</v>
      </c>
      <c r="Q108" s="1">
        <f t="shared" si="6"/>
        <v>3.7620000000000005</v>
      </c>
      <c r="R108" s="1">
        <f t="shared" si="7"/>
        <v>3.4862500000000001</v>
      </c>
      <c r="Y108" s="7"/>
    </row>
    <row r="109" spans="1:25">
      <c r="A109" s="6">
        <v>-64.459999999999994</v>
      </c>
      <c r="B109" s="6">
        <v>45.06</v>
      </c>
      <c r="C109" s="6">
        <v>75</v>
      </c>
      <c r="D109" s="6">
        <v>53091</v>
      </c>
      <c r="E109" s="6">
        <v>1971</v>
      </c>
      <c r="F109" s="6">
        <v>4</v>
      </c>
      <c r="G109" s="6">
        <v>17</v>
      </c>
      <c r="H109" s="6">
        <v>10.75</v>
      </c>
      <c r="I109" s="6">
        <v>0.47</v>
      </c>
      <c r="J109" s="6">
        <v>2.2799999999999998</v>
      </c>
      <c r="K109" s="1">
        <f t="shared" si="4"/>
        <v>5.61</v>
      </c>
      <c r="L109" s="10">
        <f t="shared" si="5"/>
        <v>107</v>
      </c>
      <c r="Q109" s="1">
        <f t="shared" si="6"/>
        <v>4.2759999999999989</v>
      </c>
      <c r="R109" s="1">
        <f t="shared" si="7"/>
        <v>3.8418749999999999</v>
      </c>
      <c r="Y109" s="7"/>
    </row>
    <row r="110" spans="1:25">
      <c r="A110" s="6">
        <v>-64.459999999999994</v>
      </c>
      <c r="B110" s="6">
        <v>45.06</v>
      </c>
      <c r="C110" s="6">
        <v>75</v>
      </c>
      <c r="D110" s="6">
        <v>53091</v>
      </c>
      <c r="E110" s="6">
        <v>1971</v>
      </c>
      <c r="F110" s="6">
        <v>4</v>
      </c>
      <c r="G110" s="6">
        <v>18</v>
      </c>
      <c r="H110" s="6">
        <v>11.17</v>
      </c>
      <c r="I110" s="6">
        <v>0.97</v>
      </c>
      <c r="J110" s="6">
        <v>0.9</v>
      </c>
      <c r="K110" s="1">
        <f t="shared" si="4"/>
        <v>6.07</v>
      </c>
      <c r="L110" s="10">
        <f t="shared" si="5"/>
        <v>108</v>
      </c>
      <c r="Q110" s="1">
        <f t="shared" si="6"/>
        <v>4.875</v>
      </c>
      <c r="R110" s="1">
        <f t="shared" si="7"/>
        <v>4.2506250000000003</v>
      </c>
      <c r="Y110" s="7"/>
    </row>
    <row r="111" spans="1:25">
      <c r="A111" s="6">
        <v>-64.459999999999994</v>
      </c>
      <c r="B111" s="6">
        <v>45.06</v>
      </c>
      <c r="C111" s="6">
        <v>75</v>
      </c>
      <c r="D111" s="6">
        <v>53091</v>
      </c>
      <c r="E111" s="6">
        <v>1971</v>
      </c>
      <c r="F111" s="6">
        <v>4</v>
      </c>
      <c r="G111" s="6">
        <v>19</v>
      </c>
      <c r="H111" s="6">
        <v>10.67</v>
      </c>
      <c r="I111" s="6">
        <v>0.35</v>
      </c>
      <c r="J111" s="6">
        <v>2.23</v>
      </c>
      <c r="K111" s="1">
        <f t="shared" si="4"/>
        <v>5.51</v>
      </c>
      <c r="L111" s="10">
        <f t="shared" si="5"/>
        <v>109</v>
      </c>
      <c r="Q111" s="35">
        <f t="shared" si="6"/>
        <v>5.3409999999999993</v>
      </c>
      <c r="R111" s="1">
        <f t="shared" si="7"/>
        <v>4.5</v>
      </c>
      <c r="S111" s="7">
        <v>0.50999999999999979</v>
      </c>
      <c r="V111" s="1"/>
      <c r="W111" s="1"/>
      <c r="X111" s="1"/>
      <c r="Y111" s="7"/>
    </row>
    <row r="112" spans="1:25">
      <c r="A112" s="6">
        <v>-64.459999999999994</v>
      </c>
      <c r="B112" s="6">
        <v>45.06</v>
      </c>
      <c r="C112" s="6">
        <v>75</v>
      </c>
      <c r="D112" s="6">
        <v>53091</v>
      </c>
      <c r="E112" s="6">
        <v>1971</v>
      </c>
      <c r="F112" s="6">
        <v>4</v>
      </c>
      <c r="G112" s="6">
        <v>20</v>
      </c>
      <c r="H112" s="6">
        <v>11.5</v>
      </c>
      <c r="I112" s="6">
        <v>0.64</v>
      </c>
      <c r="J112" s="6">
        <v>2.81</v>
      </c>
      <c r="K112" s="1">
        <f t="shared" si="4"/>
        <v>6.07</v>
      </c>
      <c r="L112" s="10">
        <f t="shared" si="5"/>
        <v>110</v>
      </c>
      <c r="Q112" s="1">
        <f t="shared" si="6"/>
        <v>5.6440000000000001</v>
      </c>
      <c r="R112" s="1">
        <f t="shared" si="7"/>
        <v>4.8787499999999993</v>
      </c>
      <c r="S112" s="7">
        <f>S111+R112</f>
        <v>5.388749999999999</v>
      </c>
      <c r="V112" s="1"/>
      <c r="W112" s="1"/>
      <c r="X112" s="1"/>
      <c r="Y112" s="7"/>
    </row>
    <row r="113" spans="1:25">
      <c r="A113" s="6">
        <v>-64.459999999999994</v>
      </c>
      <c r="B113" s="6">
        <v>45.06</v>
      </c>
      <c r="C113" s="6">
        <v>75</v>
      </c>
      <c r="D113" s="6">
        <v>53091</v>
      </c>
      <c r="E113" s="6">
        <v>1971</v>
      </c>
      <c r="F113" s="6">
        <v>4</v>
      </c>
      <c r="G113" s="6">
        <v>21</v>
      </c>
      <c r="H113" s="6">
        <v>11.59</v>
      </c>
      <c r="I113" s="6">
        <v>1.42</v>
      </c>
      <c r="J113" s="6">
        <v>3.18</v>
      </c>
      <c r="K113" s="1">
        <f t="shared" si="4"/>
        <v>6.5049999999999999</v>
      </c>
      <c r="L113" s="10">
        <f t="shared" si="5"/>
        <v>111</v>
      </c>
      <c r="Q113" s="18">
        <f t="shared" si="6"/>
        <v>5.9530000000000003</v>
      </c>
      <c r="R113" s="1">
        <f t="shared" si="7"/>
        <v>5.307500000000001</v>
      </c>
      <c r="S113" s="7">
        <f t="shared" ref="S113:S176" si="8">S112+R113</f>
        <v>10.696249999999999</v>
      </c>
      <c r="V113" s="1"/>
      <c r="W113" s="1"/>
      <c r="X113" s="1"/>
      <c r="Y113" s="7"/>
    </row>
    <row r="114" spans="1:25">
      <c r="A114" s="6">
        <v>-64.459999999999994</v>
      </c>
      <c r="B114" s="6">
        <v>45.06</v>
      </c>
      <c r="C114" s="6">
        <v>75</v>
      </c>
      <c r="D114" s="6">
        <v>53091</v>
      </c>
      <c r="E114" s="6">
        <v>1971</v>
      </c>
      <c r="F114" s="6">
        <v>4</v>
      </c>
      <c r="G114" s="6">
        <v>22</v>
      </c>
      <c r="H114" s="6">
        <v>11.21</v>
      </c>
      <c r="I114" s="6">
        <v>1.68</v>
      </c>
      <c r="J114" s="6">
        <v>3.64</v>
      </c>
      <c r="K114" s="1">
        <f t="shared" si="4"/>
        <v>6.4450000000000003</v>
      </c>
      <c r="L114" s="10">
        <f t="shared" si="5"/>
        <v>112</v>
      </c>
      <c r="Q114" s="1">
        <f t="shared" si="6"/>
        <v>6.12</v>
      </c>
      <c r="R114" s="1">
        <f t="shared" si="7"/>
        <v>5.7156250000000011</v>
      </c>
      <c r="S114" s="7">
        <f t="shared" si="8"/>
        <v>16.411875000000002</v>
      </c>
      <c r="V114" s="1"/>
      <c r="W114" s="1"/>
      <c r="X114" s="1"/>
      <c r="Y114" s="7"/>
    </row>
    <row r="115" spans="1:25">
      <c r="A115" s="6">
        <v>-64.459999999999994</v>
      </c>
      <c r="B115" s="6">
        <v>45.06</v>
      </c>
      <c r="C115" s="6">
        <v>75</v>
      </c>
      <c r="D115" s="6">
        <v>53091</v>
      </c>
      <c r="E115" s="6">
        <v>1971</v>
      </c>
      <c r="F115" s="6">
        <v>4</v>
      </c>
      <c r="G115" s="6">
        <v>23</v>
      </c>
      <c r="H115" s="6">
        <v>10.79</v>
      </c>
      <c r="I115" s="6">
        <v>1.47</v>
      </c>
      <c r="J115" s="6">
        <v>2.27</v>
      </c>
      <c r="K115" s="1">
        <f t="shared" si="4"/>
        <v>6.13</v>
      </c>
      <c r="L115" s="10">
        <f t="shared" si="5"/>
        <v>113</v>
      </c>
      <c r="Q115" s="1">
        <f t="shared" si="6"/>
        <v>6.1319999999999997</v>
      </c>
      <c r="R115" s="1">
        <f t="shared" si="7"/>
        <v>5.9124999999999996</v>
      </c>
      <c r="S115" s="7">
        <f t="shared" si="8"/>
        <v>22.324375000000003</v>
      </c>
      <c r="V115" s="1"/>
      <c r="W115" s="1"/>
      <c r="X115" s="1"/>
      <c r="Y115" s="7"/>
    </row>
    <row r="116" spans="1:25">
      <c r="A116" s="6">
        <v>-64.459999999999994</v>
      </c>
      <c r="B116" s="6">
        <v>45.06</v>
      </c>
      <c r="C116" s="6">
        <v>75</v>
      </c>
      <c r="D116" s="6">
        <v>53091</v>
      </c>
      <c r="E116" s="6">
        <v>1971</v>
      </c>
      <c r="F116" s="6">
        <v>4</v>
      </c>
      <c r="G116" s="6">
        <v>24</v>
      </c>
      <c r="H116" s="6">
        <v>9.56</v>
      </c>
      <c r="I116" s="6">
        <v>1.54</v>
      </c>
      <c r="J116" s="6">
        <v>4.08</v>
      </c>
      <c r="K116" s="1">
        <f t="shared" si="4"/>
        <v>5.5500000000000007</v>
      </c>
      <c r="L116" s="10">
        <f t="shared" si="5"/>
        <v>114</v>
      </c>
      <c r="Q116" s="1">
        <f t="shared" si="6"/>
        <v>6.14</v>
      </c>
      <c r="R116" s="1">
        <f t="shared" si="7"/>
        <v>5.986250000000001</v>
      </c>
      <c r="S116" s="7">
        <f t="shared" si="8"/>
        <v>28.310625000000005</v>
      </c>
      <c r="V116" s="1"/>
      <c r="W116" s="1"/>
      <c r="X116" s="1"/>
      <c r="Y116" s="7"/>
    </row>
    <row r="117" spans="1:25">
      <c r="A117" s="6">
        <v>-64.459999999999994</v>
      </c>
      <c r="B117" s="6">
        <v>45.06</v>
      </c>
      <c r="C117" s="6">
        <v>75</v>
      </c>
      <c r="D117" s="6">
        <v>53091</v>
      </c>
      <c r="E117" s="6">
        <v>1971</v>
      </c>
      <c r="F117" s="6">
        <v>4</v>
      </c>
      <c r="G117" s="6">
        <v>25</v>
      </c>
      <c r="H117" s="6">
        <v>10.08</v>
      </c>
      <c r="I117" s="6">
        <v>0.69</v>
      </c>
      <c r="J117" s="6">
        <v>2.23</v>
      </c>
      <c r="K117" s="1">
        <f t="shared" si="4"/>
        <v>5.3849999999999998</v>
      </c>
      <c r="L117" s="10">
        <f t="shared" si="5"/>
        <v>115</v>
      </c>
      <c r="Q117" s="1">
        <f t="shared" si="6"/>
        <v>6.0029999999999992</v>
      </c>
      <c r="R117" s="1">
        <f t="shared" si="7"/>
        <v>5.9581250000000008</v>
      </c>
      <c r="S117" s="7">
        <f t="shared" si="8"/>
        <v>34.268750000000004</v>
      </c>
      <c r="V117" s="1"/>
      <c r="W117" s="1"/>
      <c r="X117" s="1"/>
      <c r="Y117" s="7"/>
    </row>
    <row r="118" spans="1:25">
      <c r="A118" s="6">
        <v>-64.459999999999994</v>
      </c>
      <c r="B118" s="6">
        <v>45.06</v>
      </c>
      <c r="C118" s="6">
        <v>75</v>
      </c>
      <c r="D118" s="6">
        <v>53091</v>
      </c>
      <c r="E118" s="6">
        <v>1971</v>
      </c>
      <c r="F118" s="6">
        <v>4</v>
      </c>
      <c r="G118" s="6">
        <v>26</v>
      </c>
      <c r="H118" s="6">
        <v>11.1</v>
      </c>
      <c r="I118" s="6">
        <v>1.1000000000000001</v>
      </c>
      <c r="J118" s="6">
        <v>2</v>
      </c>
      <c r="K118" s="1">
        <f t="shared" si="4"/>
        <v>6.1</v>
      </c>
      <c r="L118" s="10">
        <f t="shared" si="5"/>
        <v>116</v>
      </c>
      <c r="Q118" s="1">
        <f t="shared" si="6"/>
        <v>5.9219999999999997</v>
      </c>
      <c r="R118" s="1">
        <f t="shared" si="7"/>
        <v>5.9618749999999991</v>
      </c>
      <c r="S118" s="7">
        <f t="shared" si="8"/>
        <v>40.230625000000003</v>
      </c>
      <c r="V118" s="1"/>
      <c r="W118" s="1"/>
      <c r="X118" s="1"/>
      <c r="Y118" s="7"/>
    </row>
    <row r="119" spans="1:25">
      <c r="A119" s="6">
        <v>-64.459999999999994</v>
      </c>
      <c r="B119" s="6">
        <v>45.06</v>
      </c>
      <c r="C119" s="6">
        <v>75</v>
      </c>
      <c r="D119" s="6">
        <v>53091</v>
      </c>
      <c r="E119" s="6">
        <v>1971</v>
      </c>
      <c r="F119" s="6">
        <v>4</v>
      </c>
      <c r="G119" s="6">
        <v>27</v>
      </c>
      <c r="H119" s="6">
        <v>11.82</v>
      </c>
      <c r="I119" s="6">
        <v>1.88</v>
      </c>
      <c r="J119" s="6">
        <v>2.6</v>
      </c>
      <c r="K119" s="1">
        <f t="shared" si="4"/>
        <v>6.85</v>
      </c>
      <c r="L119" s="10">
        <f t="shared" si="5"/>
        <v>117</v>
      </c>
      <c r="Q119" s="1">
        <f t="shared" si="6"/>
        <v>6.0030000000000001</v>
      </c>
      <c r="R119" s="1">
        <f t="shared" si="7"/>
        <v>6.1293749999999996</v>
      </c>
      <c r="S119" s="7">
        <f t="shared" si="8"/>
        <v>46.36</v>
      </c>
      <c r="V119" s="1"/>
      <c r="W119" s="1"/>
      <c r="X119" s="1"/>
      <c r="Y119" s="7"/>
    </row>
    <row r="120" spans="1:25">
      <c r="A120" s="6">
        <v>-64.459999999999994</v>
      </c>
      <c r="B120" s="6">
        <v>45.06</v>
      </c>
      <c r="C120" s="6">
        <v>75</v>
      </c>
      <c r="D120" s="6">
        <v>53091</v>
      </c>
      <c r="E120" s="6">
        <v>1971</v>
      </c>
      <c r="F120" s="6">
        <v>4</v>
      </c>
      <c r="G120" s="6">
        <v>28</v>
      </c>
      <c r="H120" s="6">
        <v>11.37</v>
      </c>
      <c r="I120" s="6">
        <v>1.29</v>
      </c>
      <c r="J120" s="6">
        <v>4.3</v>
      </c>
      <c r="K120" s="1">
        <f t="shared" si="4"/>
        <v>6.33</v>
      </c>
      <c r="L120" s="10">
        <f t="shared" si="5"/>
        <v>118</v>
      </c>
      <c r="Q120" s="1">
        <f t="shared" si="6"/>
        <v>6.0430000000000001</v>
      </c>
      <c r="R120" s="1">
        <f t="shared" si="7"/>
        <v>6.1618749999999993</v>
      </c>
      <c r="S120" s="7">
        <f t="shared" si="8"/>
        <v>52.521875000000001</v>
      </c>
      <c r="V120" s="1"/>
      <c r="W120" s="1"/>
      <c r="X120" s="1"/>
      <c r="Y120" s="7"/>
    </row>
    <row r="121" spans="1:25">
      <c r="A121" s="6">
        <v>-64.459999999999994</v>
      </c>
      <c r="B121" s="6">
        <v>45.06</v>
      </c>
      <c r="C121" s="6">
        <v>75</v>
      </c>
      <c r="D121" s="6">
        <v>53091</v>
      </c>
      <c r="E121" s="6">
        <v>1971</v>
      </c>
      <c r="F121" s="6">
        <v>4</v>
      </c>
      <c r="G121" s="6">
        <v>29</v>
      </c>
      <c r="H121" s="6">
        <v>11.97</v>
      </c>
      <c r="I121" s="6">
        <v>1.44</v>
      </c>
      <c r="J121" s="6">
        <v>2.97</v>
      </c>
      <c r="K121" s="1">
        <f t="shared" si="4"/>
        <v>6.7050000000000001</v>
      </c>
      <c r="L121" s="10">
        <f t="shared" si="5"/>
        <v>119</v>
      </c>
      <c r="Q121" s="1">
        <f t="shared" si="6"/>
        <v>6.2739999999999991</v>
      </c>
      <c r="R121" s="1">
        <f t="shared" si="7"/>
        <v>6.1868749999999997</v>
      </c>
      <c r="S121" s="7">
        <f t="shared" si="8"/>
        <v>58.708750000000002</v>
      </c>
      <c r="T121" s="1">
        <v>1.7050000000000001</v>
      </c>
      <c r="U121" s="1">
        <v>1.7050000000000001</v>
      </c>
      <c r="V121" s="1"/>
      <c r="W121" s="1"/>
      <c r="X121" s="1"/>
      <c r="Y121" s="7"/>
    </row>
    <row r="122" spans="1:25">
      <c r="A122" s="6">
        <v>-64.459999999999994</v>
      </c>
      <c r="B122" s="6">
        <v>45.06</v>
      </c>
      <c r="C122" s="6">
        <v>75</v>
      </c>
      <c r="D122" s="6">
        <v>53091</v>
      </c>
      <c r="E122" s="6">
        <v>1971</v>
      </c>
      <c r="F122" s="6">
        <v>4</v>
      </c>
      <c r="G122" s="6">
        <v>30</v>
      </c>
      <c r="H122" s="6">
        <v>12.9</v>
      </c>
      <c r="I122" s="6">
        <v>1.64</v>
      </c>
      <c r="J122" s="6">
        <v>1.47</v>
      </c>
      <c r="K122" s="1">
        <f t="shared" si="4"/>
        <v>7.2700000000000005</v>
      </c>
      <c r="L122" s="10">
        <f t="shared" si="5"/>
        <v>120</v>
      </c>
      <c r="Q122" s="1">
        <f t="shared" si="6"/>
        <v>6.6509999999999989</v>
      </c>
      <c r="R122" s="1">
        <f t="shared" si="7"/>
        <v>6.2900000000000009</v>
      </c>
      <c r="S122" s="7">
        <f>S121+R122</f>
        <v>64.998750000000001</v>
      </c>
      <c r="T122" s="1">
        <v>2.2700000000000005</v>
      </c>
      <c r="U122" s="7">
        <f>U121+T122</f>
        <v>3.9750000000000005</v>
      </c>
      <c r="V122" s="1"/>
      <c r="W122" s="1"/>
      <c r="X122" s="1"/>
      <c r="Y122" s="7"/>
    </row>
    <row r="123" spans="1:25">
      <c r="A123" s="6">
        <v>-64.459999999999994</v>
      </c>
      <c r="B123" s="6">
        <v>45.06</v>
      </c>
      <c r="C123" s="6">
        <v>75</v>
      </c>
      <c r="D123" s="6">
        <v>53091</v>
      </c>
      <c r="E123" s="6">
        <v>1971</v>
      </c>
      <c r="F123" s="6">
        <v>5</v>
      </c>
      <c r="G123" s="6">
        <v>1</v>
      </c>
      <c r="H123" s="6">
        <v>14.83</v>
      </c>
      <c r="I123" s="6">
        <v>2.61</v>
      </c>
      <c r="J123" s="6">
        <v>1.18</v>
      </c>
      <c r="K123" s="1">
        <f t="shared" si="4"/>
        <v>8.7200000000000006</v>
      </c>
      <c r="L123" s="10">
        <f t="shared" si="5"/>
        <v>121</v>
      </c>
      <c r="Q123" s="1">
        <f t="shared" si="6"/>
        <v>7.1749999999999998</v>
      </c>
      <c r="R123" s="1">
        <f t="shared" si="7"/>
        <v>6.6137500000000005</v>
      </c>
      <c r="S123" s="7">
        <f t="shared" si="8"/>
        <v>71.612499999999997</v>
      </c>
      <c r="T123" s="1">
        <v>3.7200000000000006</v>
      </c>
      <c r="U123" s="7">
        <f t="shared" ref="U123:U186" si="9">U122+T123</f>
        <v>7.6950000000000012</v>
      </c>
      <c r="V123" s="1"/>
      <c r="W123" s="1"/>
      <c r="X123" s="1"/>
      <c r="Y123" s="7"/>
    </row>
    <row r="124" spans="1:25">
      <c r="A124" s="6">
        <v>-64.459999999999994</v>
      </c>
      <c r="B124" s="6">
        <v>45.06</v>
      </c>
      <c r="C124" s="6">
        <v>75</v>
      </c>
      <c r="D124" s="6">
        <v>53091</v>
      </c>
      <c r="E124" s="6">
        <v>1971</v>
      </c>
      <c r="F124" s="6">
        <v>5</v>
      </c>
      <c r="G124" s="6">
        <v>2</v>
      </c>
      <c r="H124" s="6">
        <v>13.58</v>
      </c>
      <c r="I124" s="6">
        <v>3.06</v>
      </c>
      <c r="J124" s="6">
        <v>3.75</v>
      </c>
      <c r="K124" s="1">
        <f t="shared" si="4"/>
        <v>8.32</v>
      </c>
      <c r="L124" s="10">
        <f t="shared" si="5"/>
        <v>122</v>
      </c>
      <c r="Q124" s="1">
        <f t="shared" si="6"/>
        <v>7.4690000000000012</v>
      </c>
      <c r="R124" s="1">
        <f t="shared" si="7"/>
        <v>6.96</v>
      </c>
      <c r="S124" s="7">
        <f t="shared" si="8"/>
        <v>78.572499999999991</v>
      </c>
      <c r="T124" s="1">
        <v>3.3200000000000003</v>
      </c>
      <c r="U124" s="7">
        <f t="shared" si="9"/>
        <v>11.015000000000001</v>
      </c>
      <c r="V124" s="1"/>
      <c r="W124" s="1"/>
      <c r="X124" s="1"/>
      <c r="Y124" s="7"/>
    </row>
    <row r="125" spans="1:25">
      <c r="A125" s="6">
        <v>-64.459999999999994</v>
      </c>
      <c r="B125" s="6">
        <v>45.06</v>
      </c>
      <c r="C125" s="6">
        <v>75</v>
      </c>
      <c r="D125" s="6">
        <v>53091</v>
      </c>
      <c r="E125" s="6">
        <v>1971</v>
      </c>
      <c r="F125" s="6">
        <v>5</v>
      </c>
      <c r="G125" s="6">
        <v>3</v>
      </c>
      <c r="H125" s="6">
        <v>12.88</v>
      </c>
      <c r="I125" s="6">
        <v>2.97</v>
      </c>
      <c r="J125" s="6">
        <v>5.19</v>
      </c>
      <c r="K125" s="1">
        <f t="shared" si="4"/>
        <v>7.9250000000000007</v>
      </c>
      <c r="L125" s="10">
        <f t="shared" si="5"/>
        <v>123</v>
      </c>
      <c r="Q125" s="1">
        <f t="shared" si="6"/>
        <v>7.7879999999999994</v>
      </c>
      <c r="R125" s="1">
        <f t="shared" si="7"/>
        <v>7.277499999999999</v>
      </c>
      <c r="S125" s="7">
        <f t="shared" si="8"/>
        <v>85.85</v>
      </c>
      <c r="T125" s="1">
        <v>2.9250000000000007</v>
      </c>
      <c r="U125" s="7">
        <f t="shared" si="9"/>
        <v>13.940000000000001</v>
      </c>
      <c r="V125" s="1"/>
      <c r="W125" s="1"/>
      <c r="X125" s="1"/>
      <c r="Y125" s="7"/>
    </row>
    <row r="126" spans="1:25">
      <c r="A126" s="6">
        <v>-64.459999999999994</v>
      </c>
      <c r="B126" s="6">
        <v>45.06</v>
      </c>
      <c r="C126" s="6">
        <v>75</v>
      </c>
      <c r="D126" s="6">
        <v>53091</v>
      </c>
      <c r="E126" s="6">
        <v>1971</v>
      </c>
      <c r="F126" s="6">
        <v>5</v>
      </c>
      <c r="G126" s="6">
        <v>4</v>
      </c>
      <c r="H126" s="6">
        <v>13.55</v>
      </c>
      <c r="I126" s="6">
        <v>3.22</v>
      </c>
      <c r="J126" s="6">
        <v>2.8</v>
      </c>
      <c r="K126" s="1">
        <f t="shared" si="4"/>
        <v>8.3849999999999998</v>
      </c>
      <c r="L126" s="10">
        <f t="shared" si="5"/>
        <v>124</v>
      </c>
      <c r="Q126" s="1">
        <f t="shared" si="6"/>
        <v>8.1240000000000006</v>
      </c>
      <c r="R126" s="1">
        <f t="shared" si="7"/>
        <v>7.5631249999999994</v>
      </c>
      <c r="S126" s="7">
        <f t="shared" si="8"/>
        <v>93.413124999999994</v>
      </c>
      <c r="T126" s="1">
        <v>3.3849999999999998</v>
      </c>
      <c r="U126" s="7">
        <f t="shared" si="9"/>
        <v>17.325000000000003</v>
      </c>
      <c r="V126" s="1"/>
      <c r="W126" s="1"/>
      <c r="X126" s="1"/>
      <c r="Y126" s="7"/>
    </row>
    <row r="127" spans="1:25">
      <c r="A127" s="6">
        <v>-64.459999999999994</v>
      </c>
      <c r="B127" s="6">
        <v>45.06</v>
      </c>
      <c r="C127" s="6">
        <v>75</v>
      </c>
      <c r="D127" s="6">
        <v>53091</v>
      </c>
      <c r="E127" s="6">
        <v>1971</v>
      </c>
      <c r="F127" s="6">
        <v>5</v>
      </c>
      <c r="G127" s="6">
        <v>5</v>
      </c>
      <c r="H127" s="6">
        <v>14.01</v>
      </c>
      <c r="I127" s="6">
        <v>3.1</v>
      </c>
      <c r="J127" s="6">
        <v>2.99</v>
      </c>
      <c r="K127" s="1">
        <f t="shared" si="4"/>
        <v>8.5549999999999997</v>
      </c>
      <c r="L127" s="10">
        <f t="shared" si="5"/>
        <v>125</v>
      </c>
      <c r="Q127" s="1">
        <f t="shared" si="6"/>
        <v>8.3810000000000002</v>
      </c>
      <c r="R127" s="1">
        <f t="shared" si="7"/>
        <v>7.7762500000000001</v>
      </c>
      <c r="S127" s="7">
        <f t="shared" si="8"/>
        <v>101.189375</v>
      </c>
      <c r="T127" s="1">
        <v>3.5549999999999997</v>
      </c>
      <c r="U127" s="7">
        <f t="shared" si="9"/>
        <v>20.880000000000003</v>
      </c>
      <c r="V127" s="1"/>
      <c r="W127" s="1"/>
      <c r="X127" s="1"/>
      <c r="Y127" s="7"/>
    </row>
    <row r="128" spans="1:25">
      <c r="A128" s="6">
        <v>-64.459999999999994</v>
      </c>
      <c r="B128" s="6">
        <v>45.06</v>
      </c>
      <c r="C128" s="6">
        <v>75</v>
      </c>
      <c r="D128" s="6">
        <v>53091</v>
      </c>
      <c r="E128" s="6">
        <v>1971</v>
      </c>
      <c r="F128" s="6">
        <v>5</v>
      </c>
      <c r="G128" s="6">
        <v>6</v>
      </c>
      <c r="H128" s="6">
        <v>14</v>
      </c>
      <c r="I128" s="6">
        <v>3.65</v>
      </c>
      <c r="J128" s="6">
        <v>3.71</v>
      </c>
      <c r="K128" s="1">
        <f t="shared" si="4"/>
        <v>8.8249999999999993</v>
      </c>
      <c r="L128" s="10">
        <f t="shared" si="5"/>
        <v>126</v>
      </c>
      <c r="Q128" s="1">
        <f t="shared" si="6"/>
        <v>8.402000000000001</v>
      </c>
      <c r="R128" s="1">
        <f t="shared" si="7"/>
        <v>8.0881249999999998</v>
      </c>
      <c r="S128" s="7">
        <f t="shared" si="8"/>
        <v>109.2775</v>
      </c>
      <c r="T128" s="1">
        <v>3.8249999999999993</v>
      </c>
      <c r="U128" s="7">
        <f t="shared" si="9"/>
        <v>24.705000000000002</v>
      </c>
      <c r="V128" s="1"/>
      <c r="W128" s="1"/>
      <c r="X128" s="1"/>
      <c r="Y128" s="7"/>
    </row>
    <row r="129" spans="1:25">
      <c r="A129" s="6">
        <v>-64.459999999999994</v>
      </c>
      <c r="B129" s="6">
        <v>45.06</v>
      </c>
      <c r="C129" s="6">
        <v>75</v>
      </c>
      <c r="D129" s="6">
        <v>53091</v>
      </c>
      <c r="E129" s="6">
        <v>1971</v>
      </c>
      <c r="F129" s="6">
        <v>5</v>
      </c>
      <c r="G129" s="6">
        <v>7</v>
      </c>
      <c r="H129" s="6">
        <v>13.51</v>
      </c>
      <c r="I129" s="6">
        <v>3.68</v>
      </c>
      <c r="J129" s="6">
        <v>2.91</v>
      </c>
      <c r="K129" s="1">
        <f t="shared" si="4"/>
        <v>8.5950000000000006</v>
      </c>
      <c r="L129" s="10">
        <f t="shared" si="5"/>
        <v>127</v>
      </c>
      <c r="Q129" s="1">
        <f t="shared" si="6"/>
        <v>8.4570000000000025</v>
      </c>
      <c r="R129" s="1">
        <f t="shared" si="7"/>
        <v>8.3243750000000016</v>
      </c>
      <c r="S129" s="7">
        <f t="shared" si="8"/>
        <v>117.60187500000001</v>
      </c>
      <c r="T129" s="1">
        <v>3.5950000000000006</v>
      </c>
      <c r="U129" s="7">
        <f t="shared" si="9"/>
        <v>28.300000000000004</v>
      </c>
      <c r="V129" s="1"/>
      <c r="W129" s="1"/>
      <c r="X129" s="1"/>
      <c r="Y129" s="7"/>
    </row>
    <row r="130" spans="1:25">
      <c r="A130" s="6">
        <v>-64.459999999999994</v>
      </c>
      <c r="B130" s="6">
        <v>45.06</v>
      </c>
      <c r="C130" s="6">
        <v>75</v>
      </c>
      <c r="D130" s="6">
        <v>53091</v>
      </c>
      <c r="E130" s="6">
        <v>1971</v>
      </c>
      <c r="F130" s="6">
        <v>5</v>
      </c>
      <c r="G130" s="6">
        <v>8</v>
      </c>
      <c r="H130" s="6">
        <v>14.26</v>
      </c>
      <c r="I130" s="6">
        <v>2.9</v>
      </c>
      <c r="J130" s="6">
        <v>2.88</v>
      </c>
      <c r="K130" s="1">
        <f t="shared" si="4"/>
        <v>8.58</v>
      </c>
      <c r="L130" s="10">
        <f t="shared" si="5"/>
        <v>128</v>
      </c>
      <c r="Q130" s="1">
        <f t="shared" si="6"/>
        <v>8.5880000000000027</v>
      </c>
      <c r="R130" s="1">
        <f t="shared" si="7"/>
        <v>8.4881250000000019</v>
      </c>
      <c r="S130" s="7">
        <f t="shared" si="8"/>
        <v>126.09</v>
      </c>
      <c r="T130" s="1">
        <v>3.58</v>
      </c>
      <c r="U130" s="7">
        <f t="shared" si="9"/>
        <v>31.880000000000003</v>
      </c>
      <c r="V130" s="1"/>
      <c r="W130" s="1"/>
      <c r="X130" s="1"/>
      <c r="Y130" s="7"/>
    </row>
    <row r="131" spans="1:25">
      <c r="A131" s="6">
        <v>-64.459999999999994</v>
      </c>
      <c r="B131" s="6">
        <v>45.06</v>
      </c>
      <c r="C131" s="6">
        <v>75</v>
      </c>
      <c r="D131" s="6">
        <v>53091</v>
      </c>
      <c r="E131" s="6">
        <v>1971</v>
      </c>
      <c r="F131" s="6">
        <v>5</v>
      </c>
      <c r="G131" s="6">
        <v>9</v>
      </c>
      <c r="H131" s="6">
        <v>14.6</v>
      </c>
      <c r="I131" s="6">
        <v>3.36</v>
      </c>
      <c r="J131" s="6">
        <v>2.67</v>
      </c>
      <c r="K131" s="1">
        <f t="shared" si="4"/>
        <v>8.98</v>
      </c>
      <c r="L131" s="10">
        <f t="shared" si="5"/>
        <v>129</v>
      </c>
      <c r="Q131" s="1">
        <f t="shared" si="6"/>
        <v>8.706999999999999</v>
      </c>
      <c r="R131" s="1">
        <f t="shared" si="7"/>
        <v>8.5206250000000026</v>
      </c>
      <c r="S131" s="7">
        <f t="shared" si="8"/>
        <v>134.610625</v>
      </c>
      <c r="T131" s="1">
        <v>3.9800000000000004</v>
      </c>
      <c r="U131" s="7">
        <f t="shared" si="9"/>
        <v>35.86</v>
      </c>
      <c r="V131" s="1"/>
      <c r="W131" s="1"/>
      <c r="X131" s="1"/>
      <c r="Y131" s="7"/>
    </row>
    <row r="132" spans="1:25">
      <c r="A132" s="6">
        <v>-64.459999999999994</v>
      </c>
      <c r="B132" s="6">
        <v>45.06</v>
      </c>
      <c r="C132" s="6">
        <v>75</v>
      </c>
      <c r="D132" s="6">
        <v>53091</v>
      </c>
      <c r="E132" s="6">
        <v>1971</v>
      </c>
      <c r="F132" s="6">
        <v>5</v>
      </c>
      <c r="G132" s="6">
        <v>10</v>
      </c>
      <c r="H132" s="6">
        <v>15.34</v>
      </c>
      <c r="I132" s="6">
        <v>3.26</v>
      </c>
      <c r="J132" s="6">
        <v>2.37</v>
      </c>
      <c r="K132" s="1">
        <f t="shared" ref="K132:K195" si="10">AVERAGE(H132,I132)</f>
        <v>9.3000000000000007</v>
      </c>
      <c r="L132" s="10">
        <f t="shared" si="5"/>
        <v>130</v>
      </c>
      <c r="Q132" s="1">
        <f t="shared" si="6"/>
        <v>8.8559999999999999</v>
      </c>
      <c r="R132" s="1">
        <f t="shared" si="7"/>
        <v>8.6431250000000013</v>
      </c>
      <c r="S132" s="7">
        <f t="shared" si="8"/>
        <v>143.25375</v>
      </c>
      <c r="T132" s="1">
        <v>4.3000000000000007</v>
      </c>
      <c r="U132" s="7">
        <f t="shared" si="9"/>
        <v>40.159999999999997</v>
      </c>
      <c r="V132" s="1"/>
      <c r="W132" s="1"/>
      <c r="X132" s="1"/>
      <c r="Y132" s="7"/>
    </row>
    <row r="133" spans="1:25">
      <c r="A133" s="6">
        <v>-64.459999999999994</v>
      </c>
      <c r="B133" s="6">
        <v>45.06</v>
      </c>
      <c r="C133" s="6">
        <v>75</v>
      </c>
      <c r="D133" s="6">
        <v>53091</v>
      </c>
      <c r="E133" s="6">
        <v>1971</v>
      </c>
      <c r="F133" s="6">
        <v>5</v>
      </c>
      <c r="G133" s="6">
        <v>11</v>
      </c>
      <c r="H133" s="6">
        <v>15.2</v>
      </c>
      <c r="I133" s="6">
        <v>3.13</v>
      </c>
      <c r="J133" s="6">
        <v>2.08</v>
      </c>
      <c r="K133" s="1">
        <f t="shared" si="10"/>
        <v>9.1649999999999991</v>
      </c>
      <c r="L133" s="10">
        <f t="shared" ref="L133:L196" si="11">L132+1</f>
        <v>131</v>
      </c>
      <c r="Q133" s="1">
        <f t="shared" si="6"/>
        <v>8.9240000000000013</v>
      </c>
      <c r="R133" s="1">
        <f t="shared" si="7"/>
        <v>8.7981250000000006</v>
      </c>
      <c r="S133" s="7">
        <f t="shared" si="8"/>
        <v>152.051875</v>
      </c>
      <c r="T133" s="1">
        <v>4.1649999999999991</v>
      </c>
      <c r="U133" s="7">
        <f t="shared" si="9"/>
        <v>44.324999999999996</v>
      </c>
      <c r="V133" s="1"/>
      <c r="W133" s="1"/>
      <c r="X133" s="1"/>
      <c r="Y133" s="7"/>
    </row>
    <row r="134" spans="1:25">
      <c r="A134" s="6">
        <v>-64.459999999999994</v>
      </c>
      <c r="B134" s="6">
        <v>45.06</v>
      </c>
      <c r="C134" s="6">
        <v>75</v>
      </c>
      <c r="D134" s="6">
        <v>53091</v>
      </c>
      <c r="E134" s="6">
        <v>1971</v>
      </c>
      <c r="F134" s="6">
        <v>5</v>
      </c>
      <c r="G134" s="6">
        <v>12</v>
      </c>
      <c r="H134" s="6">
        <v>16.36</v>
      </c>
      <c r="I134" s="6">
        <v>4.57</v>
      </c>
      <c r="J134" s="6">
        <v>2.52</v>
      </c>
      <c r="K134" s="1">
        <f t="shared" si="10"/>
        <v>10.465</v>
      </c>
      <c r="L134" s="10">
        <f t="shared" si="11"/>
        <v>132</v>
      </c>
      <c r="Q134" s="1">
        <f t="shared" si="6"/>
        <v>9.2979999999999983</v>
      </c>
      <c r="R134" s="1">
        <f t="shared" si="7"/>
        <v>9.0581250000000004</v>
      </c>
      <c r="S134" s="7">
        <f t="shared" si="8"/>
        <v>161.10999999999999</v>
      </c>
      <c r="T134" s="1">
        <v>5.4649999999999999</v>
      </c>
      <c r="U134" s="7">
        <f t="shared" si="9"/>
        <v>49.789999999999992</v>
      </c>
      <c r="V134" s="1"/>
      <c r="W134" s="1"/>
      <c r="X134" s="1"/>
      <c r="Y134" s="7"/>
    </row>
    <row r="135" spans="1:25">
      <c r="A135" s="6">
        <v>-64.459999999999994</v>
      </c>
      <c r="B135" s="6">
        <v>45.06</v>
      </c>
      <c r="C135" s="6">
        <v>75</v>
      </c>
      <c r="D135" s="6">
        <v>53091</v>
      </c>
      <c r="E135" s="6">
        <v>1971</v>
      </c>
      <c r="F135" s="6">
        <v>5</v>
      </c>
      <c r="G135" s="6">
        <v>13</v>
      </c>
      <c r="H135" s="6">
        <v>16.36</v>
      </c>
      <c r="I135" s="6">
        <v>5.34</v>
      </c>
      <c r="J135" s="6">
        <v>4.29</v>
      </c>
      <c r="K135" s="1">
        <f t="shared" si="10"/>
        <v>10.85</v>
      </c>
      <c r="L135" s="10">
        <f t="shared" si="11"/>
        <v>133</v>
      </c>
      <c r="Q135" s="1">
        <f t="shared" ref="Q135:Q198" si="12">AVERAGE(H131:I135)</f>
        <v>9.7519999999999989</v>
      </c>
      <c r="R135" s="1">
        <f t="shared" si="7"/>
        <v>9.3450000000000006</v>
      </c>
      <c r="S135" s="7">
        <f t="shared" si="8"/>
        <v>170.45499999999998</v>
      </c>
      <c r="T135" s="1">
        <v>5.85</v>
      </c>
      <c r="U135" s="7">
        <f t="shared" si="9"/>
        <v>55.639999999999993</v>
      </c>
      <c r="V135" s="1"/>
      <c r="W135" s="1"/>
      <c r="X135" s="1"/>
      <c r="Y135" s="7"/>
    </row>
    <row r="136" spans="1:25">
      <c r="A136" s="6">
        <v>-64.459999999999994</v>
      </c>
      <c r="B136" s="6">
        <v>45.06</v>
      </c>
      <c r="C136" s="6">
        <v>75</v>
      </c>
      <c r="D136" s="6">
        <v>53091</v>
      </c>
      <c r="E136" s="6">
        <v>1971</v>
      </c>
      <c r="F136" s="6">
        <v>5</v>
      </c>
      <c r="G136" s="6">
        <v>14</v>
      </c>
      <c r="H136" s="6">
        <v>15.36</v>
      </c>
      <c r="I136" s="6">
        <v>5.36</v>
      </c>
      <c r="J136" s="6">
        <v>3.62</v>
      </c>
      <c r="K136" s="1">
        <f t="shared" si="10"/>
        <v>10.36</v>
      </c>
      <c r="L136" s="10">
        <f t="shared" si="11"/>
        <v>134</v>
      </c>
      <c r="Q136" s="1">
        <f t="shared" si="12"/>
        <v>10.028</v>
      </c>
      <c r="R136" s="1">
        <f t="shared" si="7"/>
        <v>9.536875000000002</v>
      </c>
      <c r="S136" s="7">
        <f t="shared" si="8"/>
        <v>179.99187499999999</v>
      </c>
      <c r="T136" s="1">
        <v>5.3599999999999994</v>
      </c>
      <c r="U136" s="7">
        <f t="shared" si="9"/>
        <v>60.999999999999993</v>
      </c>
      <c r="V136" s="1"/>
      <c r="W136" s="1"/>
      <c r="X136" s="1"/>
      <c r="Y136" s="7"/>
    </row>
    <row r="137" spans="1:25">
      <c r="A137" s="6">
        <v>-64.459999999999994</v>
      </c>
      <c r="B137" s="6">
        <v>45.06</v>
      </c>
      <c r="C137" s="6">
        <v>75</v>
      </c>
      <c r="D137" s="6">
        <v>53091</v>
      </c>
      <c r="E137" s="6">
        <v>1971</v>
      </c>
      <c r="F137" s="6">
        <v>5</v>
      </c>
      <c r="G137" s="6">
        <v>15</v>
      </c>
      <c r="H137" s="6">
        <v>16.920000000000002</v>
      </c>
      <c r="I137" s="6">
        <v>4.4800000000000004</v>
      </c>
      <c r="J137" s="6">
        <v>1.35</v>
      </c>
      <c r="K137" s="1">
        <f t="shared" si="10"/>
        <v>10.700000000000001</v>
      </c>
      <c r="L137" s="10">
        <f t="shared" si="11"/>
        <v>135</v>
      </c>
      <c r="Q137" s="1">
        <f t="shared" si="12"/>
        <v>10.308</v>
      </c>
      <c r="R137" s="1">
        <f t="shared" si="7"/>
        <v>9.7999999999999989</v>
      </c>
      <c r="S137" s="7">
        <f t="shared" si="8"/>
        <v>189.791875</v>
      </c>
      <c r="T137" s="1">
        <v>5.7000000000000011</v>
      </c>
      <c r="U137" s="7">
        <f t="shared" si="9"/>
        <v>66.699999999999989</v>
      </c>
      <c r="V137" s="1"/>
      <c r="W137" s="1"/>
      <c r="X137" s="1"/>
      <c r="Y137" s="7"/>
    </row>
    <row r="138" spans="1:25">
      <c r="A138" s="6">
        <v>-64.459999999999994</v>
      </c>
      <c r="B138" s="6">
        <v>45.06</v>
      </c>
      <c r="C138" s="6">
        <v>75</v>
      </c>
      <c r="D138" s="6">
        <v>53091</v>
      </c>
      <c r="E138" s="6">
        <v>1971</v>
      </c>
      <c r="F138" s="6">
        <v>5</v>
      </c>
      <c r="G138" s="6">
        <v>16</v>
      </c>
      <c r="H138" s="6">
        <v>17.46</v>
      </c>
      <c r="I138" s="6">
        <v>5.0999999999999996</v>
      </c>
      <c r="J138" s="6">
        <v>3</v>
      </c>
      <c r="K138" s="1">
        <f t="shared" si="10"/>
        <v>11.280000000000001</v>
      </c>
      <c r="L138" s="10">
        <f t="shared" si="11"/>
        <v>136</v>
      </c>
      <c r="Q138" s="1">
        <f t="shared" si="12"/>
        <v>10.731</v>
      </c>
      <c r="R138" s="1">
        <f t="shared" si="7"/>
        <v>10.137499999999999</v>
      </c>
      <c r="S138" s="7">
        <f t="shared" si="8"/>
        <v>199.92937499999999</v>
      </c>
      <c r="T138" s="1">
        <v>6.2800000000000011</v>
      </c>
      <c r="U138" s="7">
        <f t="shared" si="9"/>
        <v>72.97999999999999</v>
      </c>
      <c r="V138" s="1"/>
      <c r="W138" s="1"/>
      <c r="X138" s="1"/>
      <c r="Y138" s="7"/>
    </row>
    <row r="139" spans="1:25">
      <c r="A139" s="6">
        <v>-64.459999999999994</v>
      </c>
      <c r="B139" s="6">
        <v>45.06</v>
      </c>
      <c r="C139" s="6">
        <v>75</v>
      </c>
      <c r="D139" s="6">
        <v>53091</v>
      </c>
      <c r="E139" s="6">
        <v>1971</v>
      </c>
      <c r="F139" s="6">
        <v>5</v>
      </c>
      <c r="G139" s="6">
        <v>17</v>
      </c>
      <c r="H139" s="6">
        <v>16.62</v>
      </c>
      <c r="I139" s="6">
        <v>4.9800000000000004</v>
      </c>
      <c r="J139" s="6">
        <v>3.92</v>
      </c>
      <c r="K139" s="1">
        <f t="shared" si="10"/>
        <v>10.8</v>
      </c>
      <c r="L139" s="10">
        <f t="shared" si="11"/>
        <v>137</v>
      </c>
      <c r="Q139" s="1">
        <f t="shared" si="12"/>
        <v>10.798</v>
      </c>
      <c r="R139" s="1">
        <f t="shared" ref="R139:R202" si="13">AVERAGE(H132:I139)</f>
        <v>10.365</v>
      </c>
      <c r="S139" s="7">
        <f t="shared" si="8"/>
        <v>210.294375</v>
      </c>
      <c r="T139" s="1">
        <v>5.8000000000000007</v>
      </c>
      <c r="U139" s="7">
        <f t="shared" si="9"/>
        <v>78.779999999999987</v>
      </c>
      <c r="V139" s="1"/>
      <c r="W139" s="1"/>
      <c r="X139" s="1"/>
      <c r="Y139" s="7"/>
    </row>
    <row r="140" spans="1:25">
      <c r="A140" s="6">
        <v>-64.459999999999994</v>
      </c>
      <c r="B140" s="6">
        <v>45.06</v>
      </c>
      <c r="C140" s="6">
        <v>75</v>
      </c>
      <c r="D140" s="6">
        <v>53091</v>
      </c>
      <c r="E140" s="6">
        <v>1971</v>
      </c>
      <c r="F140" s="6">
        <v>5</v>
      </c>
      <c r="G140" s="6">
        <v>18</v>
      </c>
      <c r="H140" s="6">
        <v>15.62</v>
      </c>
      <c r="I140" s="6">
        <v>5.45</v>
      </c>
      <c r="J140" s="6">
        <v>2.48</v>
      </c>
      <c r="K140" s="1">
        <f t="shared" si="10"/>
        <v>10.535</v>
      </c>
      <c r="L140" s="10">
        <f t="shared" si="11"/>
        <v>138</v>
      </c>
      <c r="Q140" s="1">
        <f t="shared" si="12"/>
        <v>10.735000000000003</v>
      </c>
      <c r="R140" s="1">
        <f t="shared" si="13"/>
        <v>10.519374999999998</v>
      </c>
      <c r="S140" s="7">
        <f t="shared" si="8"/>
        <v>220.81375</v>
      </c>
      <c r="T140" s="1">
        <v>5.5350000000000001</v>
      </c>
      <c r="U140" s="7">
        <f t="shared" si="9"/>
        <v>84.314999999999984</v>
      </c>
      <c r="V140" s="1"/>
      <c r="W140" s="1"/>
      <c r="X140" s="1"/>
      <c r="Y140" s="7"/>
    </row>
    <row r="141" spans="1:25">
      <c r="A141" s="6">
        <v>-64.459999999999994</v>
      </c>
      <c r="B141" s="6">
        <v>45.06</v>
      </c>
      <c r="C141" s="6">
        <v>75</v>
      </c>
      <c r="D141" s="6">
        <v>53091</v>
      </c>
      <c r="E141" s="6">
        <v>1971</v>
      </c>
      <c r="F141" s="6">
        <v>5</v>
      </c>
      <c r="G141" s="6">
        <v>19</v>
      </c>
      <c r="H141" s="6">
        <v>16.62</v>
      </c>
      <c r="I141" s="6">
        <v>5.3</v>
      </c>
      <c r="J141" s="6">
        <v>1.47</v>
      </c>
      <c r="K141" s="1">
        <f t="shared" si="10"/>
        <v>10.96</v>
      </c>
      <c r="L141" s="10">
        <f t="shared" si="11"/>
        <v>139</v>
      </c>
      <c r="Q141" s="1">
        <f t="shared" si="12"/>
        <v>10.855</v>
      </c>
      <c r="R141" s="1">
        <f t="shared" si="13"/>
        <v>10.74375</v>
      </c>
      <c r="S141" s="7">
        <f t="shared" si="8"/>
        <v>231.5575</v>
      </c>
      <c r="T141" s="1">
        <v>5.9600000000000009</v>
      </c>
      <c r="U141" s="7">
        <f t="shared" si="9"/>
        <v>90.274999999999977</v>
      </c>
      <c r="V141" s="1"/>
      <c r="W141" s="1"/>
      <c r="X141" s="1"/>
      <c r="Y141" s="7"/>
    </row>
    <row r="142" spans="1:25">
      <c r="A142" s="6">
        <v>-64.459999999999994</v>
      </c>
      <c r="B142" s="6">
        <v>45.06</v>
      </c>
      <c r="C142" s="6">
        <v>75</v>
      </c>
      <c r="D142" s="6">
        <v>53091</v>
      </c>
      <c r="E142" s="6">
        <v>1971</v>
      </c>
      <c r="F142" s="6">
        <v>5</v>
      </c>
      <c r="G142" s="6">
        <v>20</v>
      </c>
      <c r="H142" s="6">
        <v>17.88</v>
      </c>
      <c r="I142" s="6">
        <v>5.6</v>
      </c>
      <c r="J142" s="6">
        <v>2.4900000000000002</v>
      </c>
      <c r="K142" s="1">
        <f t="shared" si="10"/>
        <v>11.739999999999998</v>
      </c>
      <c r="L142" s="10">
        <f t="shared" si="11"/>
        <v>140</v>
      </c>
      <c r="Q142" s="1">
        <f t="shared" si="12"/>
        <v>11.062999999999999</v>
      </c>
      <c r="R142" s="1">
        <f t="shared" si="13"/>
        <v>10.903125000000001</v>
      </c>
      <c r="S142" s="7">
        <f t="shared" si="8"/>
        <v>242.46062499999999</v>
      </c>
      <c r="T142" s="1">
        <v>6.7399999999999984</v>
      </c>
      <c r="U142" s="7">
        <f t="shared" si="9"/>
        <v>97.014999999999972</v>
      </c>
      <c r="V142" s="1"/>
      <c r="W142" s="1"/>
      <c r="X142" s="1"/>
      <c r="Y142" s="7"/>
    </row>
    <row r="143" spans="1:25">
      <c r="A143" s="6">
        <v>-64.459999999999994</v>
      </c>
      <c r="B143" s="6">
        <v>45.06</v>
      </c>
      <c r="C143" s="6">
        <v>75</v>
      </c>
      <c r="D143" s="6">
        <v>53091</v>
      </c>
      <c r="E143" s="6">
        <v>1971</v>
      </c>
      <c r="F143" s="6">
        <v>5</v>
      </c>
      <c r="G143" s="6">
        <v>21</v>
      </c>
      <c r="H143" s="6">
        <v>19.11</v>
      </c>
      <c r="I143" s="6">
        <v>6.33</v>
      </c>
      <c r="J143" s="6">
        <v>2.42</v>
      </c>
      <c r="K143" s="1">
        <f t="shared" si="10"/>
        <v>12.719999999999999</v>
      </c>
      <c r="L143" s="10">
        <f t="shared" si="11"/>
        <v>141</v>
      </c>
      <c r="Q143" s="1">
        <f t="shared" si="12"/>
        <v>11.350999999999999</v>
      </c>
      <c r="R143" s="1">
        <f t="shared" si="13"/>
        <v>11.136875000000002</v>
      </c>
      <c r="S143" s="7">
        <f t="shared" si="8"/>
        <v>253.5975</v>
      </c>
      <c r="T143" s="1">
        <v>7.7199999999999989</v>
      </c>
      <c r="U143" s="7">
        <f t="shared" si="9"/>
        <v>104.73499999999997</v>
      </c>
      <c r="V143" s="1"/>
      <c r="W143" s="1"/>
      <c r="X143" s="1"/>
      <c r="Y143" s="7"/>
    </row>
    <row r="144" spans="1:25">
      <c r="A144" s="6">
        <v>-64.459999999999994</v>
      </c>
      <c r="B144" s="6">
        <v>45.06</v>
      </c>
      <c r="C144" s="6">
        <v>75</v>
      </c>
      <c r="D144" s="6">
        <v>53091</v>
      </c>
      <c r="E144" s="6">
        <v>1971</v>
      </c>
      <c r="F144" s="6">
        <v>5</v>
      </c>
      <c r="G144" s="6">
        <v>22</v>
      </c>
      <c r="H144" s="6">
        <v>18.95</v>
      </c>
      <c r="I144" s="6">
        <v>7.54</v>
      </c>
      <c r="J144" s="6">
        <v>4.05</v>
      </c>
      <c r="K144" s="1">
        <f t="shared" si="10"/>
        <v>13.244999999999999</v>
      </c>
      <c r="L144" s="10">
        <f t="shared" si="11"/>
        <v>142</v>
      </c>
      <c r="Q144" s="1">
        <f t="shared" si="12"/>
        <v>11.84</v>
      </c>
      <c r="R144" s="1">
        <f t="shared" si="13"/>
        <v>11.497499999999999</v>
      </c>
      <c r="S144" s="7">
        <f t="shared" si="8"/>
        <v>265.09499999999997</v>
      </c>
      <c r="T144" s="1">
        <v>8.2449999999999992</v>
      </c>
      <c r="U144" s="7">
        <f t="shared" si="9"/>
        <v>112.97999999999998</v>
      </c>
      <c r="V144" s="1"/>
      <c r="W144" s="1"/>
      <c r="X144" s="1"/>
      <c r="Y144" s="7"/>
    </row>
    <row r="145" spans="1:25">
      <c r="A145" s="6">
        <v>-64.459999999999994</v>
      </c>
      <c r="B145" s="6">
        <v>45.06</v>
      </c>
      <c r="C145" s="6">
        <v>75</v>
      </c>
      <c r="D145" s="6">
        <v>53091</v>
      </c>
      <c r="E145" s="6">
        <v>1971</v>
      </c>
      <c r="F145" s="6">
        <v>5</v>
      </c>
      <c r="G145" s="6">
        <v>23</v>
      </c>
      <c r="H145" s="6">
        <v>17.329999999999998</v>
      </c>
      <c r="I145" s="6">
        <v>6.53</v>
      </c>
      <c r="J145" s="6">
        <v>6.76</v>
      </c>
      <c r="K145" s="1">
        <f t="shared" si="10"/>
        <v>11.93</v>
      </c>
      <c r="L145" s="10">
        <f t="shared" si="11"/>
        <v>143</v>
      </c>
      <c r="Q145" s="1">
        <f t="shared" si="12"/>
        <v>12.119</v>
      </c>
      <c r="R145" s="1">
        <f t="shared" si="13"/>
        <v>11.651249999999999</v>
      </c>
      <c r="S145" s="7">
        <f t="shared" si="8"/>
        <v>276.74624999999997</v>
      </c>
      <c r="T145" s="1">
        <v>6.93</v>
      </c>
      <c r="U145" s="7">
        <f t="shared" si="9"/>
        <v>119.90999999999997</v>
      </c>
      <c r="V145" s="1"/>
      <c r="W145" s="1"/>
      <c r="X145" s="1"/>
      <c r="Y145" s="7"/>
    </row>
    <row r="146" spans="1:25">
      <c r="A146" s="6">
        <v>-64.459999999999994</v>
      </c>
      <c r="B146" s="6">
        <v>45.06</v>
      </c>
      <c r="C146" s="6">
        <v>75</v>
      </c>
      <c r="D146" s="6">
        <v>53091</v>
      </c>
      <c r="E146" s="6">
        <v>1971</v>
      </c>
      <c r="F146" s="6">
        <v>5</v>
      </c>
      <c r="G146" s="6">
        <v>24</v>
      </c>
      <c r="H146" s="6">
        <v>16.850000000000001</v>
      </c>
      <c r="I146" s="6">
        <v>6.28</v>
      </c>
      <c r="J146" s="6">
        <v>4.75</v>
      </c>
      <c r="K146" s="1">
        <f t="shared" si="10"/>
        <v>11.565000000000001</v>
      </c>
      <c r="L146" s="10">
        <f t="shared" si="11"/>
        <v>144</v>
      </c>
      <c r="Q146" s="1">
        <f t="shared" si="12"/>
        <v>12.24</v>
      </c>
      <c r="R146" s="1">
        <f t="shared" si="13"/>
        <v>11.686874999999999</v>
      </c>
      <c r="S146" s="7">
        <f t="shared" si="8"/>
        <v>288.43312499999996</v>
      </c>
      <c r="T146" s="1">
        <v>6.5650000000000013</v>
      </c>
      <c r="U146" s="7">
        <f t="shared" si="9"/>
        <v>126.47499999999997</v>
      </c>
      <c r="V146" s="1"/>
      <c r="W146" s="1"/>
      <c r="X146" s="1"/>
      <c r="Y146" s="7"/>
    </row>
    <row r="147" spans="1:25">
      <c r="A147" s="6">
        <v>-64.459999999999994</v>
      </c>
      <c r="B147" s="6">
        <v>45.06</v>
      </c>
      <c r="C147" s="6">
        <v>75</v>
      </c>
      <c r="D147" s="6">
        <v>53091</v>
      </c>
      <c r="E147" s="6">
        <v>1971</v>
      </c>
      <c r="F147" s="6">
        <v>5</v>
      </c>
      <c r="G147" s="6">
        <v>25</v>
      </c>
      <c r="H147" s="6">
        <v>16.36</v>
      </c>
      <c r="I147" s="6">
        <v>6.23</v>
      </c>
      <c r="J147" s="6">
        <v>4.05</v>
      </c>
      <c r="K147" s="1">
        <f t="shared" si="10"/>
        <v>11.295</v>
      </c>
      <c r="L147" s="10">
        <f t="shared" si="11"/>
        <v>145</v>
      </c>
      <c r="Q147" s="1">
        <f t="shared" si="12"/>
        <v>12.151</v>
      </c>
      <c r="R147" s="1">
        <f t="shared" si="13"/>
        <v>11.748749999999999</v>
      </c>
      <c r="S147" s="7">
        <f t="shared" si="8"/>
        <v>300.18187499999993</v>
      </c>
      <c r="T147" s="1">
        <v>6.2949999999999999</v>
      </c>
      <c r="U147" s="7">
        <f t="shared" si="9"/>
        <v>132.76999999999995</v>
      </c>
      <c r="V147" s="1"/>
      <c r="W147" s="1"/>
      <c r="X147" s="1"/>
      <c r="Y147" s="7"/>
    </row>
    <row r="148" spans="1:25">
      <c r="A148" s="6">
        <v>-64.459999999999994</v>
      </c>
      <c r="B148" s="6">
        <v>45.06</v>
      </c>
      <c r="C148" s="6">
        <v>75</v>
      </c>
      <c r="D148" s="6">
        <v>53091</v>
      </c>
      <c r="E148" s="6">
        <v>1971</v>
      </c>
      <c r="F148" s="6">
        <v>5</v>
      </c>
      <c r="G148" s="6">
        <v>26</v>
      </c>
      <c r="H148" s="6">
        <v>16.989999999999998</v>
      </c>
      <c r="I148" s="6">
        <v>5.84</v>
      </c>
      <c r="J148" s="6">
        <v>1.38</v>
      </c>
      <c r="K148" s="1">
        <f t="shared" si="10"/>
        <v>11.414999999999999</v>
      </c>
      <c r="L148" s="10">
        <f t="shared" si="11"/>
        <v>146</v>
      </c>
      <c r="Q148" s="1">
        <f t="shared" si="12"/>
        <v>11.889999999999999</v>
      </c>
      <c r="R148" s="18">
        <f t="shared" si="13"/>
        <v>11.858750000000001</v>
      </c>
      <c r="S148" s="7">
        <f t="shared" si="8"/>
        <v>312.04062499999992</v>
      </c>
      <c r="T148" s="1">
        <v>6.4149999999999991</v>
      </c>
      <c r="U148" s="7">
        <f t="shared" si="9"/>
        <v>139.18499999999995</v>
      </c>
      <c r="V148" s="1"/>
      <c r="W148" s="1"/>
      <c r="X148" s="1"/>
      <c r="Y148" s="7"/>
    </row>
    <row r="149" spans="1:25">
      <c r="A149" s="6">
        <v>-64.459999999999994</v>
      </c>
      <c r="B149" s="6">
        <v>45.06</v>
      </c>
      <c r="C149" s="6">
        <v>75</v>
      </c>
      <c r="D149" s="6">
        <v>53091</v>
      </c>
      <c r="E149" s="6">
        <v>1971</v>
      </c>
      <c r="F149" s="6">
        <v>5</v>
      </c>
      <c r="G149" s="6">
        <v>27</v>
      </c>
      <c r="H149" s="6">
        <v>17.420000000000002</v>
      </c>
      <c r="I149" s="6">
        <v>5.89</v>
      </c>
      <c r="J149" s="6">
        <v>1.66</v>
      </c>
      <c r="K149" s="1">
        <f t="shared" si="10"/>
        <v>11.655000000000001</v>
      </c>
      <c r="L149" s="10">
        <f t="shared" si="11"/>
        <v>147</v>
      </c>
      <c r="Q149" s="1">
        <f t="shared" si="12"/>
        <v>11.571999999999999</v>
      </c>
      <c r="R149" s="1">
        <f t="shared" si="13"/>
        <v>11.945625</v>
      </c>
      <c r="S149" s="7">
        <f t="shared" si="8"/>
        <v>323.98624999999993</v>
      </c>
      <c r="T149" s="1">
        <v>6.6550000000000011</v>
      </c>
      <c r="U149" s="7">
        <f t="shared" si="9"/>
        <v>145.83999999999995</v>
      </c>
      <c r="V149" s="1"/>
      <c r="W149" s="1"/>
      <c r="X149" s="1"/>
      <c r="Y149" s="7"/>
    </row>
    <row r="150" spans="1:25">
      <c r="A150" s="6">
        <v>-64.459999999999994</v>
      </c>
      <c r="B150" s="6">
        <v>45.06</v>
      </c>
      <c r="C150" s="6">
        <v>75</v>
      </c>
      <c r="D150" s="6">
        <v>53091</v>
      </c>
      <c r="E150" s="6">
        <v>1971</v>
      </c>
      <c r="F150" s="6">
        <v>5</v>
      </c>
      <c r="G150" s="6">
        <v>28</v>
      </c>
      <c r="H150" s="6">
        <v>18.71</v>
      </c>
      <c r="I150" s="6">
        <v>5.84</v>
      </c>
      <c r="J150" s="6">
        <v>1.92</v>
      </c>
      <c r="K150" s="1">
        <f t="shared" si="10"/>
        <v>12.275</v>
      </c>
      <c r="L150" s="10">
        <f t="shared" si="11"/>
        <v>148</v>
      </c>
      <c r="Q150" s="1">
        <f t="shared" si="12"/>
        <v>11.641</v>
      </c>
      <c r="R150" s="1">
        <f t="shared" si="13"/>
        <v>12.012499999999999</v>
      </c>
      <c r="S150" s="7">
        <f t="shared" si="8"/>
        <v>335.99874999999992</v>
      </c>
      <c r="T150" s="1">
        <v>7.2750000000000004</v>
      </c>
      <c r="U150" s="7">
        <f t="shared" si="9"/>
        <v>153.11499999999995</v>
      </c>
      <c r="V150" s="1"/>
      <c r="W150" s="1"/>
      <c r="X150" s="1"/>
      <c r="Y150" s="7"/>
    </row>
    <row r="151" spans="1:25">
      <c r="A151" s="6">
        <v>-64.459999999999994</v>
      </c>
      <c r="B151" s="6">
        <v>45.06</v>
      </c>
      <c r="C151" s="6">
        <v>75</v>
      </c>
      <c r="D151" s="6">
        <v>53091</v>
      </c>
      <c r="E151" s="6">
        <v>1971</v>
      </c>
      <c r="F151" s="6">
        <v>5</v>
      </c>
      <c r="G151" s="6">
        <v>29</v>
      </c>
      <c r="H151" s="6">
        <v>19.66</v>
      </c>
      <c r="I151" s="6">
        <v>7.12</v>
      </c>
      <c r="J151" s="6">
        <v>2.72</v>
      </c>
      <c r="K151" s="1">
        <f t="shared" si="10"/>
        <v>13.39</v>
      </c>
      <c r="L151" s="10">
        <f t="shared" si="11"/>
        <v>149</v>
      </c>
      <c r="Q151" s="1">
        <f t="shared" si="12"/>
        <v>12.006</v>
      </c>
      <c r="R151" s="1">
        <f t="shared" si="13"/>
        <v>12.09625</v>
      </c>
      <c r="S151" s="7">
        <f t="shared" si="8"/>
        <v>348.09499999999991</v>
      </c>
      <c r="T151" s="1">
        <v>8.39</v>
      </c>
      <c r="U151" s="7">
        <f t="shared" si="9"/>
        <v>161.50499999999994</v>
      </c>
      <c r="V151" s="1"/>
      <c r="W151" s="1"/>
      <c r="X151" s="1"/>
      <c r="Y151" s="7"/>
    </row>
    <row r="152" spans="1:25">
      <c r="A152" s="6">
        <v>-64.459999999999994</v>
      </c>
      <c r="B152" s="6">
        <v>45.06</v>
      </c>
      <c r="C152" s="6">
        <v>75</v>
      </c>
      <c r="D152" s="6">
        <v>53091</v>
      </c>
      <c r="E152" s="6">
        <v>1971</v>
      </c>
      <c r="F152" s="6">
        <v>5</v>
      </c>
      <c r="G152" s="6">
        <v>30</v>
      </c>
      <c r="H152" s="6">
        <v>20.14</v>
      </c>
      <c r="I152" s="6">
        <v>7.14</v>
      </c>
      <c r="J152" s="6">
        <v>3.12</v>
      </c>
      <c r="K152" s="1">
        <f t="shared" si="10"/>
        <v>13.64</v>
      </c>
      <c r="L152" s="10">
        <f t="shared" si="11"/>
        <v>150</v>
      </c>
      <c r="Q152" s="1">
        <f t="shared" si="12"/>
        <v>12.475</v>
      </c>
      <c r="R152" s="1">
        <f t="shared" si="13"/>
        <v>12.145624999999999</v>
      </c>
      <c r="S152" s="7">
        <f t="shared" si="8"/>
        <v>360.24062499999991</v>
      </c>
      <c r="T152" s="1">
        <v>8.64</v>
      </c>
      <c r="U152" s="7">
        <f t="shared" si="9"/>
        <v>170.14499999999992</v>
      </c>
      <c r="V152" s="1"/>
      <c r="W152" s="1"/>
      <c r="X152" s="1"/>
      <c r="Y152" s="7"/>
    </row>
    <row r="153" spans="1:25">
      <c r="A153" s="6">
        <v>-64.459999999999994</v>
      </c>
      <c r="B153" s="6">
        <v>45.06</v>
      </c>
      <c r="C153" s="6">
        <v>75</v>
      </c>
      <c r="D153" s="6">
        <v>53091</v>
      </c>
      <c r="E153" s="6">
        <v>1971</v>
      </c>
      <c r="F153" s="6">
        <v>5</v>
      </c>
      <c r="G153" s="6">
        <v>31</v>
      </c>
      <c r="H153" s="6">
        <v>20.07</v>
      </c>
      <c r="I153" s="6">
        <v>8.14</v>
      </c>
      <c r="J153" s="6">
        <v>3.1</v>
      </c>
      <c r="K153" s="21">
        <f t="shared" si="10"/>
        <v>14.105</v>
      </c>
      <c r="L153" s="10">
        <f t="shared" si="11"/>
        <v>151</v>
      </c>
      <c r="Q153" s="44">
        <f t="shared" si="12"/>
        <v>13.013</v>
      </c>
      <c r="R153" s="1">
        <f t="shared" si="13"/>
        <v>12.417499999999997</v>
      </c>
      <c r="S153" s="7">
        <f t="shared" si="8"/>
        <v>372.65812499999993</v>
      </c>
      <c r="T153" s="1">
        <v>9.1050000000000004</v>
      </c>
      <c r="U153" s="7">
        <f t="shared" si="9"/>
        <v>179.24999999999991</v>
      </c>
      <c r="V153" s="1">
        <f t="shared" ref="V153:V216" si="14">IF(H153&lt;10,0,(3.33*(H153-10)-0.084*(H153-10)^2))</f>
        <v>25.015088400000003</v>
      </c>
      <c r="W153" s="1">
        <f t="shared" ref="W153:W216" si="15">IF(I153&lt;4.44,0,(1.8*(I153-4.44)))</f>
        <v>6.66</v>
      </c>
      <c r="X153" s="1">
        <f t="shared" ref="X153:X216" si="16">(V153+W153)/2</f>
        <v>15.837544200000002</v>
      </c>
      <c r="Y153" s="7">
        <f t="shared" ref="Y153:Y217" si="17">(Y152+X153)</f>
        <v>15.837544200000002</v>
      </c>
    </row>
    <row r="154" spans="1:25">
      <c r="A154" s="6">
        <v>-64.459999999999994</v>
      </c>
      <c r="B154" s="6">
        <v>45.06</v>
      </c>
      <c r="C154" s="6">
        <v>75</v>
      </c>
      <c r="D154" s="6">
        <v>53091</v>
      </c>
      <c r="E154" s="6">
        <v>1971</v>
      </c>
      <c r="F154" s="6">
        <v>6</v>
      </c>
      <c r="G154" s="6">
        <v>1</v>
      </c>
      <c r="H154" s="6">
        <v>19.96</v>
      </c>
      <c r="I154" s="6">
        <v>9.2200000000000006</v>
      </c>
      <c r="J154" s="6">
        <v>2.75</v>
      </c>
      <c r="K154" s="1">
        <f t="shared" si="10"/>
        <v>14.59</v>
      </c>
      <c r="L154" s="10">
        <f t="shared" si="11"/>
        <v>152</v>
      </c>
      <c r="Q154" s="1">
        <f t="shared" si="12"/>
        <v>13.6</v>
      </c>
      <c r="R154" s="1">
        <f t="shared" si="13"/>
        <v>12.795624999999998</v>
      </c>
      <c r="S154" s="7">
        <f t="shared" si="8"/>
        <v>385.4537499999999</v>
      </c>
      <c r="T154" s="1">
        <v>9.59</v>
      </c>
      <c r="U154" s="7">
        <f t="shared" si="9"/>
        <v>188.83999999999992</v>
      </c>
      <c r="V154" s="1">
        <f t="shared" si="14"/>
        <v>24.833865600000003</v>
      </c>
      <c r="W154" s="1">
        <f t="shared" si="15"/>
        <v>8.604000000000001</v>
      </c>
      <c r="X154" s="1">
        <f t="shared" si="16"/>
        <v>16.718932800000001</v>
      </c>
      <c r="Y154" s="7">
        <f t="shared" si="17"/>
        <v>32.556477000000001</v>
      </c>
    </row>
    <row r="155" spans="1:25">
      <c r="A155" s="6">
        <v>-64.459999999999994</v>
      </c>
      <c r="B155" s="6">
        <v>45.06</v>
      </c>
      <c r="C155" s="6">
        <v>75</v>
      </c>
      <c r="D155" s="6">
        <v>53091</v>
      </c>
      <c r="E155" s="6">
        <v>1971</v>
      </c>
      <c r="F155" s="6">
        <v>6</v>
      </c>
      <c r="G155" s="6">
        <v>2</v>
      </c>
      <c r="H155" s="6">
        <v>19.93</v>
      </c>
      <c r="I155" s="6">
        <v>8.31</v>
      </c>
      <c r="J155" s="6">
        <v>2.52</v>
      </c>
      <c r="K155" s="1">
        <f t="shared" si="10"/>
        <v>14.120000000000001</v>
      </c>
      <c r="L155" s="10">
        <f t="shared" si="11"/>
        <v>153</v>
      </c>
      <c r="Q155" s="1">
        <f t="shared" si="12"/>
        <v>13.968999999999999</v>
      </c>
      <c r="R155" s="44">
        <f t="shared" si="13"/>
        <v>13.14875</v>
      </c>
      <c r="S155" s="7">
        <f t="shared" si="8"/>
        <v>398.60249999999991</v>
      </c>
      <c r="T155" s="1">
        <v>9.120000000000001</v>
      </c>
      <c r="U155" s="7">
        <f t="shared" si="9"/>
        <v>197.95999999999992</v>
      </c>
      <c r="V155" s="1">
        <f t="shared" si="14"/>
        <v>24.784088399999995</v>
      </c>
      <c r="W155" s="1">
        <f t="shared" si="15"/>
        <v>6.9660000000000002</v>
      </c>
      <c r="X155" s="1">
        <f t="shared" si="16"/>
        <v>15.875044199999998</v>
      </c>
      <c r="Y155" s="7">
        <f t="shared" si="17"/>
        <v>48.431521199999999</v>
      </c>
    </row>
    <row r="156" spans="1:25">
      <c r="A156" s="6">
        <v>-64.459999999999994</v>
      </c>
      <c r="B156" s="6">
        <v>45.06</v>
      </c>
      <c r="C156" s="6">
        <v>75</v>
      </c>
      <c r="D156" s="6">
        <v>53091</v>
      </c>
      <c r="E156" s="6">
        <v>1971</v>
      </c>
      <c r="F156" s="6">
        <v>6</v>
      </c>
      <c r="G156" s="6">
        <v>3</v>
      </c>
      <c r="H156" s="6">
        <v>19.739999999999998</v>
      </c>
      <c r="I156" s="6">
        <v>7.53</v>
      </c>
      <c r="J156" s="6">
        <v>2.12</v>
      </c>
      <c r="K156" s="1">
        <f t="shared" si="10"/>
        <v>13.635</v>
      </c>
      <c r="L156" s="10">
        <f t="shared" si="11"/>
        <v>154</v>
      </c>
      <c r="Q156" s="1">
        <f t="shared" si="12"/>
        <v>14.018000000000001</v>
      </c>
      <c r="R156" s="1">
        <f t="shared" si="13"/>
        <v>13.426250000000001</v>
      </c>
      <c r="S156" s="7">
        <f t="shared" si="8"/>
        <v>412.02874999999989</v>
      </c>
      <c r="T156" s="1">
        <v>8.6349999999999998</v>
      </c>
      <c r="U156" s="7">
        <f t="shared" si="9"/>
        <v>206.59499999999991</v>
      </c>
      <c r="V156" s="1">
        <f t="shared" si="14"/>
        <v>24.465321599999999</v>
      </c>
      <c r="W156" s="1">
        <f t="shared" si="15"/>
        <v>5.5620000000000003</v>
      </c>
      <c r="X156" s="1">
        <f t="shared" si="16"/>
        <v>15.0136608</v>
      </c>
      <c r="Y156" s="7">
        <f t="shared" si="17"/>
        <v>63.445182000000003</v>
      </c>
    </row>
    <row r="157" spans="1:25">
      <c r="A157" s="6">
        <v>-64.459999999999994</v>
      </c>
      <c r="B157" s="6">
        <v>45.06</v>
      </c>
      <c r="C157" s="6">
        <v>75</v>
      </c>
      <c r="D157" s="6">
        <v>53091</v>
      </c>
      <c r="E157" s="6">
        <v>1971</v>
      </c>
      <c r="F157" s="6">
        <v>6</v>
      </c>
      <c r="G157" s="6">
        <v>4</v>
      </c>
      <c r="H157" s="6">
        <v>19.14</v>
      </c>
      <c r="I157" s="6">
        <v>7.77</v>
      </c>
      <c r="J157" s="6">
        <v>2.86</v>
      </c>
      <c r="K157" s="1">
        <f t="shared" si="10"/>
        <v>13.455</v>
      </c>
      <c r="L157" s="10">
        <f t="shared" si="11"/>
        <v>155</v>
      </c>
      <c r="Q157" s="1">
        <f t="shared" si="12"/>
        <v>13.981</v>
      </c>
      <c r="R157" s="1">
        <f t="shared" si="13"/>
        <v>13.651250000000003</v>
      </c>
      <c r="S157" s="7">
        <f t="shared" si="8"/>
        <v>425.67999999999989</v>
      </c>
      <c r="T157" s="1">
        <v>8.4550000000000001</v>
      </c>
      <c r="U157" s="7">
        <f t="shared" si="9"/>
        <v>215.04999999999993</v>
      </c>
      <c r="V157" s="1">
        <f t="shared" si="14"/>
        <v>23.418873600000001</v>
      </c>
      <c r="W157" s="1">
        <f t="shared" si="15"/>
        <v>5.9939999999999989</v>
      </c>
      <c r="X157" s="1">
        <f t="shared" si="16"/>
        <v>14.706436800000001</v>
      </c>
      <c r="Y157" s="7">
        <f t="shared" si="17"/>
        <v>78.151618800000008</v>
      </c>
    </row>
    <row r="158" spans="1:25">
      <c r="A158" s="6">
        <v>-64.459999999999994</v>
      </c>
      <c r="B158" s="6">
        <v>45.06</v>
      </c>
      <c r="C158" s="6">
        <v>75</v>
      </c>
      <c r="D158" s="6">
        <v>53091</v>
      </c>
      <c r="E158" s="6">
        <v>1971</v>
      </c>
      <c r="F158" s="6">
        <v>6</v>
      </c>
      <c r="G158" s="6">
        <v>5</v>
      </c>
      <c r="H158" s="6">
        <v>18.239999999999998</v>
      </c>
      <c r="I158" s="6">
        <v>7.38</v>
      </c>
      <c r="J158" s="6">
        <v>3.14</v>
      </c>
      <c r="K158" s="1">
        <f t="shared" si="10"/>
        <v>12.809999999999999</v>
      </c>
      <c r="L158" s="10">
        <f t="shared" si="11"/>
        <v>156</v>
      </c>
      <c r="Q158" s="1">
        <f t="shared" si="12"/>
        <v>13.722</v>
      </c>
      <c r="R158" s="1">
        <f t="shared" si="13"/>
        <v>13.718125000000002</v>
      </c>
      <c r="S158" s="7">
        <f t="shared" si="8"/>
        <v>439.39812499999988</v>
      </c>
      <c r="T158" s="1">
        <v>7.8099999999999987</v>
      </c>
      <c r="U158" s="7">
        <f t="shared" si="9"/>
        <v>222.85999999999993</v>
      </c>
      <c r="V158" s="1">
        <f t="shared" si="14"/>
        <v>21.735801599999999</v>
      </c>
      <c r="W158" s="1">
        <f t="shared" si="15"/>
        <v>5.2919999999999989</v>
      </c>
      <c r="X158" s="1">
        <f t="shared" si="16"/>
        <v>13.513900799999998</v>
      </c>
      <c r="Y158" s="7">
        <f t="shared" si="17"/>
        <v>91.66551960000001</v>
      </c>
    </row>
    <row r="159" spans="1:25">
      <c r="A159" s="6">
        <v>-64.459999999999994</v>
      </c>
      <c r="B159" s="6">
        <v>45.06</v>
      </c>
      <c r="C159" s="6">
        <v>75</v>
      </c>
      <c r="D159" s="6">
        <v>53091</v>
      </c>
      <c r="E159" s="6">
        <v>1971</v>
      </c>
      <c r="F159" s="6">
        <v>6</v>
      </c>
      <c r="G159" s="6">
        <v>6</v>
      </c>
      <c r="H159" s="6">
        <v>18.88</v>
      </c>
      <c r="I159" s="6">
        <v>7.66</v>
      </c>
      <c r="J159" s="6">
        <v>4.6100000000000003</v>
      </c>
      <c r="K159" s="1">
        <f t="shared" si="10"/>
        <v>13.27</v>
      </c>
      <c r="L159" s="10">
        <f t="shared" si="11"/>
        <v>157</v>
      </c>
      <c r="Q159" s="1">
        <f t="shared" si="12"/>
        <v>13.457999999999998</v>
      </c>
      <c r="R159" s="1">
        <f t="shared" si="13"/>
        <v>13.703125</v>
      </c>
      <c r="S159" s="7">
        <f t="shared" si="8"/>
        <v>453.10124999999988</v>
      </c>
      <c r="T159" s="1">
        <v>8.27</v>
      </c>
      <c r="U159" s="7">
        <f t="shared" si="9"/>
        <v>231.12999999999994</v>
      </c>
      <c r="V159" s="1">
        <f t="shared" si="14"/>
        <v>22.946630399999997</v>
      </c>
      <c r="W159" s="1">
        <f t="shared" si="15"/>
        <v>5.7959999999999994</v>
      </c>
      <c r="X159" s="1">
        <f t="shared" si="16"/>
        <v>14.371315199999998</v>
      </c>
      <c r="Y159" s="7">
        <f t="shared" si="17"/>
        <v>106.03683480000001</v>
      </c>
    </row>
    <row r="160" spans="1:25">
      <c r="A160" s="6">
        <v>-64.459999999999994</v>
      </c>
      <c r="B160" s="6">
        <v>45.06</v>
      </c>
      <c r="C160" s="6">
        <v>75</v>
      </c>
      <c r="D160" s="6">
        <v>53091</v>
      </c>
      <c r="E160" s="6">
        <v>1971</v>
      </c>
      <c r="F160" s="6">
        <v>6</v>
      </c>
      <c r="G160" s="6">
        <v>7</v>
      </c>
      <c r="H160" s="6">
        <v>19.62</v>
      </c>
      <c r="I160" s="6">
        <v>8.0299999999999994</v>
      </c>
      <c r="J160" s="6">
        <v>2.68</v>
      </c>
      <c r="K160" s="1">
        <f t="shared" si="10"/>
        <v>13.824999999999999</v>
      </c>
      <c r="L160" s="10">
        <f t="shared" si="11"/>
        <v>158</v>
      </c>
      <c r="Q160" s="1">
        <f t="shared" si="12"/>
        <v>13.398999999999997</v>
      </c>
      <c r="R160" s="1">
        <f t="shared" si="13"/>
        <v>13.72625</v>
      </c>
      <c r="S160" s="7">
        <f t="shared" si="8"/>
        <v>466.82749999999987</v>
      </c>
      <c r="T160" s="1">
        <v>8.8249999999999993</v>
      </c>
      <c r="U160" s="7">
        <f t="shared" si="9"/>
        <v>239.95499999999993</v>
      </c>
      <c r="V160" s="1">
        <f t="shared" si="14"/>
        <v>24.260870400000002</v>
      </c>
      <c r="W160" s="1">
        <f t="shared" si="15"/>
        <v>6.461999999999998</v>
      </c>
      <c r="X160" s="1">
        <f t="shared" si="16"/>
        <v>15.361435199999999</v>
      </c>
      <c r="Y160" s="7">
        <f t="shared" si="17"/>
        <v>121.39827000000001</v>
      </c>
    </row>
    <row r="161" spans="1:25">
      <c r="A161" s="6">
        <v>-64.459999999999994</v>
      </c>
      <c r="B161" s="6">
        <v>45.06</v>
      </c>
      <c r="C161" s="6">
        <v>75</v>
      </c>
      <c r="D161" s="6">
        <v>53091</v>
      </c>
      <c r="E161" s="6">
        <v>1971</v>
      </c>
      <c r="F161" s="6">
        <v>6</v>
      </c>
      <c r="G161" s="6">
        <v>8</v>
      </c>
      <c r="H161" s="6">
        <v>20.079999999999998</v>
      </c>
      <c r="I161" s="6">
        <v>8.67</v>
      </c>
      <c r="J161" s="6">
        <v>3.93</v>
      </c>
      <c r="K161" s="1">
        <f t="shared" si="10"/>
        <v>14.375</v>
      </c>
      <c r="L161" s="10">
        <f t="shared" si="11"/>
        <v>159</v>
      </c>
      <c r="Q161" s="1">
        <f t="shared" si="12"/>
        <v>13.547000000000001</v>
      </c>
      <c r="R161" s="1">
        <f t="shared" si="13"/>
        <v>13.76</v>
      </c>
      <c r="S161" s="7">
        <f t="shared" si="8"/>
        <v>480.58749999999986</v>
      </c>
      <c r="T161" s="1">
        <v>9.375</v>
      </c>
      <c r="U161" s="7">
        <f t="shared" si="9"/>
        <v>249.32999999999993</v>
      </c>
      <c r="V161" s="1">
        <f t="shared" si="14"/>
        <v>25.031462399999995</v>
      </c>
      <c r="W161" s="1">
        <f t="shared" si="15"/>
        <v>7.613999999999999</v>
      </c>
      <c r="X161" s="1">
        <f t="shared" si="16"/>
        <v>16.322731199999996</v>
      </c>
      <c r="Y161" s="7">
        <f t="shared" si="17"/>
        <v>137.72100120000002</v>
      </c>
    </row>
    <row r="162" spans="1:25">
      <c r="A162" s="6">
        <v>-64.459999999999994</v>
      </c>
      <c r="B162" s="6">
        <v>45.06</v>
      </c>
      <c r="C162" s="6">
        <v>75</v>
      </c>
      <c r="D162" s="6">
        <v>53091</v>
      </c>
      <c r="E162" s="6">
        <v>1971</v>
      </c>
      <c r="F162" s="6">
        <v>6</v>
      </c>
      <c r="G162" s="6">
        <v>9</v>
      </c>
      <c r="H162" s="6">
        <v>20.41</v>
      </c>
      <c r="I162" s="6">
        <v>8.57</v>
      </c>
      <c r="J162" s="6">
        <v>1.63</v>
      </c>
      <c r="K162" s="1">
        <f t="shared" si="10"/>
        <v>14.49</v>
      </c>
      <c r="L162" s="10">
        <f t="shared" si="11"/>
        <v>160</v>
      </c>
      <c r="Q162" s="1">
        <f t="shared" si="12"/>
        <v>13.754</v>
      </c>
      <c r="R162" s="1">
        <f t="shared" si="13"/>
        <v>13.747499999999999</v>
      </c>
      <c r="S162" s="7">
        <f t="shared" si="8"/>
        <v>494.33499999999987</v>
      </c>
      <c r="T162" s="1">
        <v>9.49</v>
      </c>
      <c r="U162" s="7">
        <f t="shared" si="9"/>
        <v>258.81999999999994</v>
      </c>
      <c r="V162" s="1">
        <f t="shared" si="14"/>
        <v>25.5623796</v>
      </c>
      <c r="W162" s="1">
        <f t="shared" si="15"/>
        <v>7.4340000000000002</v>
      </c>
      <c r="X162" s="1">
        <f t="shared" si="16"/>
        <v>16.498189799999999</v>
      </c>
      <c r="Y162" s="7">
        <f t="shared" si="17"/>
        <v>154.21919100000002</v>
      </c>
    </row>
    <row r="163" spans="1:25">
      <c r="A163" s="6">
        <v>-64.459999999999994</v>
      </c>
      <c r="B163" s="6">
        <v>45.06</v>
      </c>
      <c r="C163" s="6">
        <v>75</v>
      </c>
      <c r="D163" s="6">
        <v>53091</v>
      </c>
      <c r="E163" s="6">
        <v>1971</v>
      </c>
      <c r="F163" s="6">
        <v>6</v>
      </c>
      <c r="G163" s="6">
        <v>10</v>
      </c>
      <c r="H163" s="6">
        <v>19.16</v>
      </c>
      <c r="I163" s="6">
        <v>8.1199999999999992</v>
      </c>
      <c r="J163" s="6">
        <v>2.81</v>
      </c>
      <c r="K163" s="1">
        <f t="shared" si="10"/>
        <v>13.64</v>
      </c>
      <c r="L163" s="10">
        <f t="shared" si="11"/>
        <v>161</v>
      </c>
      <c r="Q163" s="1">
        <f t="shared" si="12"/>
        <v>13.919999999999998</v>
      </c>
      <c r="R163" s="1">
        <f t="shared" si="13"/>
        <v>13.687499999999998</v>
      </c>
      <c r="S163" s="7">
        <f t="shared" si="8"/>
        <v>508.02249999999987</v>
      </c>
      <c r="T163" s="1">
        <v>8.64</v>
      </c>
      <c r="U163" s="7">
        <f t="shared" si="9"/>
        <v>267.45999999999992</v>
      </c>
      <c r="V163" s="1">
        <f t="shared" si="14"/>
        <v>23.4547296</v>
      </c>
      <c r="W163" s="1">
        <f t="shared" si="15"/>
        <v>6.6239999999999979</v>
      </c>
      <c r="X163" s="1">
        <f t="shared" si="16"/>
        <v>15.0393648</v>
      </c>
      <c r="Y163" s="7">
        <f t="shared" si="17"/>
        <v>169.25855580000001</v>
      </c>
    </row>
    <row r="164" spans="1:25">
      <c r="A164" s="6">
        <v>-64.459999999999994</v>
      </c>
      <c r="B164" s="6">
        <v>45.06</v>
      </c>
      <c r="C164" s="6">
        <v>75</v>
      </c>
      <c r="D164" s="6">
        <v>53091</v>
      </c>
      <c r="E164" s="6">
        <v>1971</v>
      </c>
      <c r="F164" s="6">
        <v>6</v>
      </c>
      <c r="G164" s="6">
        <v>11</v>
      </c>
      <c r="H164" s="6">
        <v>21.15</v>
      </c>
      <c r="I164" s="6">
        <v>8.1199999999999992</v>
      </c>
      <c r="J164" s="6">
        <v>1.1200000000000001</v>
      </c>
      <c r="K164" s="1">
        <f t="shared" si="10"/>
        <v>14.634999999999998</v>
      </c>
      <c r="L164" s="10">
        <f t="shared" si="11"/>
        <v>162</v>
      </c>
      <c r="Q164" s="1">
        <f t="shared" si="12"/>
        <v>14.193000000000001</v>
      </c>
      <c r="R164" s="1">
        <f t="shared" si="13"/>
        <v>13.8125</v>
      </c>
      <c r="S164" s="7">
        <f t="shared" si="8"/>
        <v>521.83499999999981</v>
      </c>
      <c r="T164" s="1">
        <v>9.634999999999998</v>
      </c>
      <c r="U164" s="7">
        <f t="shared" si="9"/>
        <v>277.09499999999991</v>
      </c>
      <c r="V164" s="1">
        <f t="shared" si="14"/>
        <v>26.686409999999995</v>
      </c>
      <c r="W164" s="1">
        <f t="shared" si="15"/>
        <v>6.6239999999999979</v>
      </c>
      <c r="X164" s="1">
        <f t="shared" si="16"/>
        <v>16.655204999999995</v>
      </c>
      <c r="Y164" s="7">
        <f t="shared" si="17"/>
        <v>185.91376080000001</v>
      </c>
    </row>
    <row r="165" spans="1:25">
      <c r="A165" s="6">
        <v>-64.459999999999994</v>
      </c>
      <c r="B165" s="6">
        <v>45.06</v>
      </c>
      <c r="C165" s="6">
        <v>75</v>
      </c>
      <c r="D165" s="6">
        <v>53091</v>
      </c>
      <c r="E165" s="6">
        <v>1971</v>
      </c>
      <c r="F165" s="6">
        <v>6</v>
      </c>
      <c r="G165" s="6">
        <v>12</v>
      </c>
      <c r="H165" s="6">
        <v>21.18</v>
      </c>
      <c r="I165" s="6">
        <v>8.1199999999999992</v>
      </c>
      <c r="J165" s="6">
        <v>1.29</v>
      </c>
      <c r="K165" s="1">
        <f t="shared" si="10"/>
        <v>14.649999999999999</v>
      </c>
      <c r="L165" s="10">
        <f t="shared" si="11"/>
        <v>163</v>
      </c>
      <c r="Q165" s="1">
        <f t="shared" si="12"/>
        <v>14.358000000000001</v>
      </c>
      <c r="R165" s="1">
        <f t="shared" si="13"/>
        <v>13.961875000000001</v>
      </c>
      <c r="S165" s="7">
        <f t="shared" si="8"/>
        <v>535.79687499999977</v>
      </c>
      <c r="T165" s="1">
        <v>9.6499999999999986</v>
      </c>
      <c r="U165" s="7">
        <f t="shared" si="9"/>
        <v>286.74499999999989</v>
      </c>
      <c r="V165" s="1">
        <f t="shared" si="14"/>
        <v>26.730038399999998</v>
      </c>
      <c r="W165" s="1">
        <f t="shared" si="15"/>
        <v>6.6239999999999979</v>
      </c>
      <c r="X165" s="1">
        <f t="shared" si="16"/>
        <v>16.677019199999997</v>
      </c>
      <c r="Y165" s="7">
        <f t="shared" si="17"/>
        <v>202.59078</v>
      </c>
    </row>
    <row r="166" spans="1:25">
      <c r="A166" s="6">
        <v>-64.459999999999994</v>
      </c>
      <c r="B166" s="6">
        <v>45.06</v>
      </c>
      <c r="C166" s="6">
        <v>75</v>
      </c>
      <c r="D166" s="6">
        <v>53091</v>
      </c>
      <c r="E166" s="6">
        <v>1971</v>
      </c>
      <c r="F166" s="6">
        <v>6</v>
      </c>
      <c r="G166" s="6">
        <v>13</v>
      </c>
      <c r="H166" s="6">
        <v>20.92</v>
      </c>
      <c r="I166" s="6">
        <v>8.85</v>
      </c>
      <c r="J166" s="6">
        <v>2.61</v>
      </c>
      <c r="K166" s="1">
        <f t="shared" si="10"/>
        <v>14.885000000000002</v>
      </c>
      <c r="L166" s="10">
        <f t="shared" si="11"/>
        <v>164</v>
      </c>
      <c r="Q166" s="1">
        <f t="shared" si="12"/>
        <v>14.459999999999999</v>
      </c>
      <c r="R166" s="1">
        <f t="shared" si="13"/>
        <v>14.22125</v>
      </c>
      <c r="S166" s="7">
        <f t="shared" si="8"/>
        <v>550.01812499999983</v>
      </c>
      <c r="T166" s="1">
        <v>9.8850000000000016</v>
      </c>
      <c r="U166" s="7">
        <f t="shared" si="9"/>
        <v>296.62999999999988</v>
      </c>
      <c r="V166" s="1">
        <f t="shared" si="14"/>
        <v>26.346902400000001</v>
      </c>
      <c r="W166" s="1">
        <f t="shared" si="15"/>
        <v>7.9379999999999988</v>
      </c>
      <c r="X166" s="1">
        <f t="shared" si="16"/>
        <v>17.1424512</v>
      </c>
      <c r="Y166" s="7">
        <f t="shared" si="17"/>
        <v>219.73323120000001</v>
      </c>
    </row>
    <row r="167" spans="1:25">
      <c r="A167" s="6">
        <v>-64.459999999999994</v>
      </c>
      <c r="B167" s="6">
        <v>45.06</v>
      </c>
      <c r="C167" s="6">
        <v>75</v>
      </c>
      <c r="D167" s="6">
        <v>53091</v>
      </c>
      <c r="E167" s="6">
        <v>1971</v>
      </c>
      <c r="F167" s="6">
        <v>6</v>
      </c>
      <c r="G167" s="6">
        <v>14</v>
      </c>
      <c r="H167" s="6">
        <v>20.92</v>
      </c>
      <c r="I167" s="6">
        <v>9.81</v>
      </c>
      <c r="J167" s="6">
        <v>3.26</v>
      </c>
      <c r="K167" s="1">
        <f t="shared" si="10"/>
        <v>15.365000000000002</v>
      </c>
      <c r="L167" s="10">
        <f t="shared" si="11"/>
        <v>165</v>
      </c>
      <c r="Q167" s="1">
        <f t="shared" si="12"/>
        <v>14.635</v>
      </c>
      <c r="R167" s="1">
        <f t="shared" si="13"/>
        <v>14.483125000000001</v>
      </c>
      <c r="S167" s="7">
        <f t="shared" si="8"/>
        <v>564.5012499999998</v>
      </c>
      <c r="T167" s="1">
        <v>10.365000000000002</v>
      </c>
      <c r="U167" s="7">
        <f t="shared" si="9"/>
        <v>306.99499999999989</v>
      </c>
      <c r="V167" s="1">
        <f t="shared" si="14"/>
        <v>26.346902400000001</v>
      </c>
      <c r="W167" s="1">
        <f t="shared" si="15"/>
        <v>9.6660000000000004</v>
      </c>
      <c r="X167" s="1">
        <f t="shared" si="16"/>
        <v>18.006451200000001</v>
      </c>
      <c r="Y167" s="7">
        <f t="shared" si="17"/>
        <v>237.73968239999999</v>
      </c>
    </row>
    <row r="168" spans="1:25">
      <c r="A168" s="6">
        <v>-64.459999999999994</v>
      </c>
      <c r="B168" s="6">
        <v>45.06</v>
      </c>
      <c r="C168" s="6">
        <v>75</v>
      </c>
      <c r="D168" s="6">
        <v>53091</v>
      </c>
      <c r="E168" s="6">
        <v>1971</v>
      </c>
      <c r="F168" s="6">
        <v>6</v>
      </c>
      <c r="G168" s="6">
        <v>15</v>
      </c>
      <c r="H168" s="6">
        <v>21.07</v>
      </c>
      <c r="I168" s="6">
        <v>9.9600000000000009</v>
      </c>
      <c r="J168" s="6">
        <v>1.69</v>
      </c>
      <c r="K168" s="1">
        <f t="shared" si="10"/>
        <v>15.515000000000001</v>
      </c>
      <c r="L168" s="10">
        <f t="shared" si="11"/>
        <v>166</v>
      </c>
      <c r="Q168" s="1">
        <f t="shared" si="12"/>
        <v>15.01</v>
      </c>
      <c r="R168" s="1">
        <f t="shared" si="13"/>
        <v>14.694374999999999</v>
      </c>
      <c r="S168" s="7">
        <f t="shared" si="8"/>
        <v>579.19562499999984</v>
      </c>
      <c r="T168" s="1">
        <v>10.515000000000001</v>
      </c>
      <c r="U168" s="7">
        <f t="shared" si="9"/>
        <v>317.50999999999988</v>
      </c>
      <c r="V168" s="1">
        <f t="shared" si="14"/>
        <v>26.569328400000003</v>
      </c>
      <c r="W168" s="1">
        <f t="shared" si="15"/>
        <v>9.9360000000000017</v>
      </c>
      <c r="X168" s="1">
        <f t="shared" si="16"/>
        <v>18.252664200000002</v>
      </c>
      <c r="Y168" s="7">
        <f t="shared" si="17"/>
        <v>255.99234659999999</v>
      </c>
    </row>
    <row r="169" spans="1:25">
      <c r="A169" s="6">
        <v>-64.459999999999994</v>
      </c>
      <c r="B169" s="6">
        <v>45.06</v>
      </c>
      <c r="C169" s="6">
        <v>75</v>
      </c>
      <c r="D169" s="6">
        <v>53091</v>
      </c>
      <c r="E169" s="6">
        <v>1971</v>
      </c>
      <c r="F169" s="6">
        <v>6</v>
      </c>
      <c r="G169" s="6">
        <v>16</v>
      </c>
      <c r="H169" s="6">
        <v>22.51</v>
      </c>
      <c r="I169" s="6">
        <v>10.24</v>
      </c>
      <c r="J169" s="6">
        <v>3.85</v>
      </c>
      <c r="K169" s="1">
        <f t="shared" si="10"/>
        <v>16.375</v>
      </c>
      <c r="L169" s="10">
        <f t="shared" si="11"/>
        <v>167</v>
      </c>
      <c r="Q169" s="1">
        <f t="shared" si="12"/>
        <v>15.358000000000001</v>
      </c>
      <c r="R169" s="1">
        <f t="shared" si="13"/>
        <v>14.944374999999999</v>
      </c>
      <c r="S169" s="7">
        <f t="shared" si="8"/>
        <v>594.13999999999987</v>
      </c>
      <c r="T169" s="1">
        <v>11.375</v>
      </c>
      <c r="U169" s="7">
        <f t="shared" si="9"/>
        <v>328.88499999999988</v>
      </c>
      <c r="V169" s="1">
        <f t="shared" si="14"/>
        <v>28.512291600000001</v>
      </c>
      <c r="W169" s="1">
        <f t="shared" si="15"/>
        <v>10.44</v>
      </c>
      <c r="X169" s="1">
        <f t="shared" si="16"/>
        <v>19.476145800000001</v>
      </c>
      <c r="Y169" s="7">
        <f t="shared" si="17"/>
        <v>275.4684924</v>
      </c>
    </row>
    <row r="170" spans="1:25">
      <c r="A170" s="6">
        <v>-64.459999999999994</v>
      </c>
      <c r="B170" s="6">
        <v>45.06</v>
      </c>
      <c r="C170" s="6">
        <v>75</v>
      </c>
      <c r="D170" s="6">
        <v>53091</v>
      </c>
      <c r="E170" s="6">
        <v>1971</v>
      </c>
      <c r="F170" s="6">
        <v>6</v>
      </c>
      <c r="G170" s="6">
        <v>17</v>
      </c>
      <c r="H170" s="6">
        <v>22.14</v>
      </c>
      <c r="I170" s="6">
        <v>10.69</v>
      </c>
      <c r="J170" s="6">
        <v>4.59</v>
      </c>
      <c r="K170" s="1">
        <f t="shared" si="10"/>
        <v>16.414999999999999</v>
      </c>
      <c r="L170" s="10">
        <f t="shared" si="11"/>
        <v>168</v>
      </c>
      <c r="Q170" s="1">
        <f t="shared" si="12"/>
        <v>15.711000000000002</v>
      </c>
      <c r="R170" s="1">
        <f t="shared" si="13"/>
        <v>15.184999999999999</v>
      </c>
      <c r="S170" s="7">
        <f t="shared" si="8"/>
        <v>609.32499999999982</v>
      </c>
      <c r="T170" s="1">
        <v>11.414999999999999</v>
      </c>
      <c r="U170" s="7">
        <f t="shared" si="9"/>
        <v>340.2999999999999</v>
      </c>
      <c r="V170" s="1">
        <f t="shared" si="14"/>
        <v>28.046313599999998</v>
      </c>
      <c r="W170" s="1">
        <f t="shared" si="15"/>
        <v>11.249999999999998</v>
      </c>
      <c r="X170" s="1">
        <f t="shared" si="16"/>
        <v>19.648156799999999</v>
      </c>
      <c r="Y170" s="7">
        <f t="shared" si="17"/>
        <v>295.11664919999998</v>
      </c>
    </row>
    <row r="171" spans="1:25">
      <c r="A171" s="6">
        <v>-64.459999999999994</v>
      </c>
      <c r="B171" s="6">
        <v>45.06</v>
      </c>
      <c r="C171" s="6">
        <v>75</v>
      </c>
      <c r="D171" s="6">
        <v>53091</v>
      </c>
      <c r="E171" s="6">
        <v>1971</v>
      </c>
      <c r="F171" s="6">
        <v>6</v>
      </c>
      <c r="G171" s="6">
        <v>18</v>
      </c>
      <c r="H171" s="6">
        <v>22.89</v>
      </c>
      <c r="I171" s="6">
        <v>10.89</v>
      </c>
      <c r="J171" s="6">
        <v>1.34</v>
      </c>
      <c r="K171" s="1">
        <f t="shared" si="10"/>
        <v>16.89</v>
      </c>
      <c r="L171" s="10">
        <f t="shared" si="11"/>
        <v>169</v>
      </c>
      <c r="Q171" s="1">
        <f t="shared" si="12"/>
        <v>16.112000000000002</v>
      </c>
      <c r="R171" s="1">
        <f t="shared" si="13"/>
        <v>15.591249999999999</v>
      </c>
      <c r="S171" s="7">
        <f t="shared" si="8"/>
        <v>624.91624999999976</v>
      </c>
      <c r="T171" s="1">
        <v>11.89</v>
      </c>
      <c r="U171" s="7">
        <f t="shared" si="9"/>
        <v>352.18999999999988</v>
      </c>
      <c r="V171" s="1">
        <f t="shared" si="14"/>
        <v>28.966923600000001</v>
      </c>
      <c r="W171" s="1">
        <f t="shared" si="15"/>
        <v>11.610000000000001</v>
      </c>
      <c r="X171" s="1">
        <f t="shared" si="16"/>
        <v>20.2884618</v>
      </c>
      <c r="Y171" s="7">
        <f t="shared" si="17"/>
        <v>315.40511099999998</v>
      </c>
    </row>
    <row r="172" spans="1:25">
      <c r="A172" s="6">
        <v>-64.459999999999994</v>
      </c>
      <c r="B172" s="6">
        <v>45.06</v>
      </c>
      <c r="C172" s="6">
        <v>75</v>
      </c>
      <c r="D172" s="6">
        <v>53091</v>
      </c>
      <c r="E172" s="6">
        <v>1971</v>
      </c>
      <c r="F172" s="6">
        <v>6</v>
      </c>
      <c r="G172" s="6">
        <v>19</v>
      </c>
      <c r="H172" s="6">
        <v>23.56</v>
      </c>
      <c r="I172" s="6">
        <v>11.24</v>
      </c>
      <c r="J172" s="6">
        <v>2.29</v>
      </c>
      <c r="K172" s="1">
        <f t="shared" si="10"/>
        <v>17.399999999999999</v>
      </c>
      <c r="L172" s="10">
        <f t="shared" si="11"/>
        <v>170</v>
      </c>
      <c r="Q172" s="1">
        <f t="shared" si="12"/>
        <v>16.519000000000002</v>
      </c>
      <c r="R172" s="1">
        <f t="shared" si="13"/>
        <v>15.936875000000001</v>
      </c>
      <c r="S172" s="7">
        <f t="shared" si="8"/>
        <v>640.85312499999975</v>
      </c>
      <c r="T172" s="1">
        <v>12.399999999999999</v>
      </c>
      <c r="U172" s="7">
        <f t="shared" si="9"/>
        <v>364.58999999999986</v>
      </c>
      <c r="V172" s="1">
        <f t="shared" si="14"/>
        <v>29.709417599999998</v>
      </c>
      <c r="W172" s="1">
        <f t="shared" si="15"/>
        <v>12.24</v>
      </c>
      <c r="X172" s="1">
        <f t="shared" si="16"/>
        <v>20.974708799999998</v>
      </c>
      <c r="Y172" s="7">
        <f t="shared" si="17"/>
        <v>336.37981979999995</v>
      </c>
    </row>
    <row r="173" spans="1:25">
      <c r="A173" s="6">
        <v>-64.459999999999994</v>
      </c>
      <c r="B173" s="6">
        <v>45.06</v>
      </c>
      <c r="C173" s="6">
        <v>75</v>
      </c>
      <c r="D173" s="6">
        <v>53091</v>
      </c>
      <c r="E173" s="6">
        <v>1971</v>
      </c>
      <c r="F173" s="6">
        <v>6</v>
      </c>
      <c r="G173" s="6">
        <v>20</v>
      </c>
      <c r="H173" s="6">
        <v>23.71</v>
      </c>
      <c r="I173" s="6">
        <v>10.71</v>
      </c>
      <c r="J173" s="6">
        <v>2.11</v>
      </c>
      <c r="K173" s="1">
        <f t="shared" si="10"/>
        <v>17.21</v>
      </c>
      <c r="L173" s="10">
        <f t="shared" si="11"/>
        <v>171</v>
      </c>
      <c r="Q173" s="1">
        <f t="shared" si="12"/>
        <v>16.858000000000001</v>
      </c>
      <c r="R173" s="1">
        <f t="shared" si="13"/>
        <v>16.256875000000001</v>
      </c>
      <c r="S173" s="7">
        <f t="shared" si="8"/>
        <v>657.10999999999979</v>
      </c>
      <c r="T173" s="1">
        <v>12.21</v>
      </c>
      <c r="U173" s="7">
        <f t="shared" si="9"/>
        <v>376.79999999999984</v>
      </c>
      <c r="V173" s="1">
        <f t="shared" si="14"/>
        <v>29.865315600000002</v>
      </c>
      <c r="W173" s="1">
        <f t="shared" si="15"/>
        <v>11.286000000000001</v>
      </c>
      <c r="X173" s="1">
        <f t="shared" si="16"/>
        <v>20.575657800000002</v>
      </c>
      <c r="Y173" s="7">
        <f t="shared" si="17"/>
        <v>356.95547759999994</v>
      </c>
    </row>
    <row r="174" spans="1:25">
      <c r="A174" s="6">
        <v>-64.459999999999994</v>
      </c>
      <c r="B174" s="6">
        <v>45.06</v>
      </c>
      <c r="C174" s="6">
        <v>75</v>
      </c>
      <c r="D174" s="6">
        <v>53091</v>
      </c>
      <c r="E174" s="6">
        <v>1971</v>
      </c>
      <c r="F174" s="6">
        <v>6</v>
      </c>
      <c r="G174" s="6">
        <v>21</v>
      </c>
      <c r="H174" s="6">
        <v>22.99</v>
      </c>
      <c r="I174" s="6">
        <v>11.07</v>
      </c>
      <c r="J174" s="6">
        <v>3.05</v>
      </c>
      <c r="K174" s="1">
        <f t="shared" si="10"/>
        <v>17.03</v>
      </c>
      <c r="L174" s="10">
        <f t="shared" si="11"/>
        <v>172</v>
      </c>
      <c r="Q174" s="1">
        <f t="shared" si="12"/>
        <v>16.989000000000001</v>
      </c>
      <c r="R174" s="1">
        <f t="shared" si="13"/>
        <v>16.525000000000002</v>
      </c>
      <c r="S174" s="7">
        <f t="shared" si="8"/>
        <v>673.63499999999976</v>
      </c>
      <c r="T174" s="1">
        <v>12.030000000000001</v>
      </c>
      <c r="U174" s="7">
        <f t="shared" si="9"/>
        <v>388.82999999999981</v>
      </c>
      <c r="V174" s="1">
        <f t="shared" si="14"/>
        <v>29.082531599999996</v>
      </c>
      <c r="W174" s="1">
        <f t="shared" si="15"/>
        <v>11.933999999999999</v>
      </c>
      <c r="X174" s="1">
        <f t="shared" si="16"/>
        <v>20.508265799999997</v>
      </c>
      <c r="Y174" s="7">
        <f t="shared" si="17"/>
        <v>377.46374339999994</v>
      </c>
    </row>
    <row r="175" spans="1:25">
      <c r="A175" s="6">
        <v>-64.459999999999994</v>
      </c>
      <c r="B175" s="6">
        <v>45.06</v>
      </c>
      <c r="C175" s="6">
        <v>75</v>
      </c>
      <c r="D175" s="6">
        <v>53091</v>
      </c>
      <c r="E175" s="6">
        <v>1971</v>
      </c>
      <c r="F175" s="6">
        <v>6</v>
      </c>
      <c r="G175" s="6">
        <v>22</v>
      </c>
      <c r="H175" s="6">
        <v>22.85</v>
      </c>
      <c r="I175" s="6">
        <v>11.72</v>
      </c>
      <c r="J175" s="6">
        <v>3.08</v>
      </c>
      <c r="K175" s="1">
        <f t="shared" si="10"/>
        <v>17.285</v>
      </c>
      <c r="L175" s="10">
        <f t="shared" si="11"/>
        <v>173</v>
      </c>
      <c r="Q175" s="1">
        <f t="shared" si="12"/>
        <v>17.163</v>
      </c>
      <c r="R175" s="1">
        <f t="shared" si="13"/>
        <v>16.765000000000004</v>
      </c>
      <c r="S175" s="7">
        <f t="shared" si="8"/>
        <v>690.39999999999975</v>
      </c>
      <c r="T175" s="1">
        <v>12.285</v>
      </c>
      <c r="U175" s="7">
        <f t="shared" si="9"/>
        <v>401.11499999999984</v>
      </c>
      <c r="V175" s="1">
        <f t="shared" si="14"/>
        <v>28.920210000000004</v>
      </c>
      <c r="W175" s="1">
        <f t="shared" si="15"/>
        <v>13.104000000000001</v>
      </c>
      <c r="X175" s="1">
        <f t="shared" si="16"/>
        <v>21.012105000000002</v>
      </c>
      <c r="Y175" s="7">
        <f t="shared" si="17"/>
        <v>398.47584839999996</v>
      </c>
    </row>
    <row r="176" spans="1:25">
      <c r="A176" s="6">
        <v>-64.459999999999994</v>
      </c>
      <c r="B176" s="6">
        <v>45.06</v>
      </c>
      <c r="C176" s="6">
        <v>75</v>
      </c>
      <c r="D176" s="6">
        <v>53091</v>
      </c>
      <c r="E176" s="6">
        <v>1971</v>
      </c>
      <c r="F176" s="6">
        <v>6</v>
      </c>
      <c r="G176" s="6">
        <v>23</v>
      </c>
      <c r="H176" s="6">
        <v>22.51</v>
      </c>
      <c r="I176" s="6">
        <v>12.01</v>
      </c>
      <c r="J176" s="6">
        <v>1.45</v>
      </c>
      <c r="K176" s="1">
        <f t="shared" si="10"/>
        <v>17.260000000000002</v>
      </c>
      <c r="L176" s="10">
        <f t="shared" si="11"/>
        <v>174</v>
      </c>
      <c r="Q176" s="1">
        <f t="shared" si="12"/>
        <v>17.236999999999998</v>
      </c>
      <c r="R176" s="1">
        <f t="shared" si="13"/>
        <v>16.983125000000001</v>
      </c>
      <c r="S176" s="7">
        <f t="shared" si="8"/>
        <v>707.38312499999972</v>
      </c>
      <c r="T176" s="1">
        <v>12.260000000000002</v>
      </c>
      <c r="U176" s="7">
        <f t="shared" si="9"/>
        <v>413.37499999999983</v>
      </c>
      <c r="V176" s="1">
        <f t="shared" si="14"/>
        <v>28.512291600000001</v>
      </c>
      <c r="W176" s="1">
        <f t="shared" si="15"/>
        <v>13.625999999999999</v>
      </c>
      <c r="X176" s="1">
        <f t="shared" si="16"/>
        <v>21.069145800000001</v>
      </c>
      <c r="Y176" s="7">
        <f t="shared" si="17"/>
        <v>419.54499419999996</v>
      </c>
    </row>
    <row r="177" spans="1:25">
      <c r="A177" s="6">
        <v>-64.459999999999994</v>
      </c>
      <c r="B177" s="6">
        <v>45.06</v>
      </c>
      <c r="C177" s="6">
        <v>75</v>
      </c>
      <c r="D177" s="6">
        <v>53091</v>
      </c>
      <c r="E177" s="6">
        <v>1971</v>
      </c>
      <c r="F177" s="6">
        <v>6</v>
      </c>
      <c r="G177" s="6">
        <v>24</v>
      </c>
      <c r="H177" s="6">
        <v>23.45</v>
      </c>
      <c r="I177" s="6">
        <v>10.99</v>
      </c>
      <c r="J177" s="6">
        <v>2.8</v>
      </c>
      <c r="K177" s="1">
        <f t="shared" si="10"/>
        <v>17.22</v>
      </c>
      <c r="L177" s="10">
        <f t="shared" si="11"/>
        <v>175</v>
      </c>
      <c r="Q177" s="1">
        <f t="shared" si="12"/>
        <v>17.201000000000001</v>
      </c>
      <c r="R177" s="1">
        <f t="shared" si="13"/>
        <v>17.088750000000001</v>
      </c>
      <c r="S177" s="7">
        <f t="shared" ref="S177:S240" si="18">S176+R177</f>
        <v>724.47187499999973</v>
      </c>
      <c r="T177" s="1">
        <v>12.219999999999999</v>
      </c>
      <c r="U177" s="7">
        <f t="shared" si="9"/>
        <v>425.5949999999998</v>
      </c>
      <c r="V177" s="1">
        <f t="shared" si="14"/>
        <v>29.592690000000001</v>
      </c>
      <c r="W177" s="1">
        <f t="shared" si="15"/>
        <v>11.79</v>
      </c>
      <c r="X177" s="1">
        <f t="shared" si="16"/>
        <v>20.691344999999998</v>
      </c>
      <c r="Y177" s="7">
        <f t="shared" si="17"/>
        <v>440.23633919999997</v>
      </c>
    </row>
    <row r="178" spans="1:25">
      <c r="A178" s="6">
        <v>-64.459999999999994</v>
      </c>
      <c r="B178" s="6">
        <v>45.06</v>
      </c>
      <c r="C178" s="6">
        <v>75</v>
      </c>
      <c r="D178" s="6">
        <v>53091</v>
      </c>
      <c r="E178" s="6">
        <v>1971</v>
      </c>
      <c r="F178" s="6">
        <v>6</v>
      </c>
      <c r="G178" s="6">
        <v>25</v>
      </c>
      <c r="H178" s="6">
        <v>22.38</v>
      </c>
      <c r="I178" s="6">
        <v>11.23</v>
      </c>
      <c r="J178" s="6">
        <v>4.1399999999999997</v>
      </c>
      <c r="K178" s="1">
        <f t="shared" si="10"/>
        <v>16.805</v>
      </c>
      <c r="L178" s="10">
        <f t="shared" si="11"/>
        <v>176</v>
      </c>
      <c r="Q178" s="1">
        <f t="shared" si="12"/>
        <v>17.12</v>
      </c>
      <c r="R178" s="1">
        <f t="shared" si="13"/>
        <v>17.137499999999999</v>
      </c>
      <c r="S178" s="7">
        <f t="shared" si="18"/>
        <v>741.60937499999977</v>
      </c>
      <c r="T178" s="1">
        <v>11.805</v>
      </c>
      <c r="U178" s="7">
        <f t="shared" si="9"/>
        <v>437.39999999999981</v>
      </c>
      <c r="V178" s="1">
        <f t="shared" si="14"/>
        <v>28.3511904</v>
      </c>
      <c r="W178" s="1">
        <f t="shared" si="15"/>
        <v>12.222</v>
      </c>
      <c r="X178" s="1">
        <f t="shared" si="16"/>
        <v>20.286595200000001</v>
      </c>
      <c r="Y178" s="7">
        <f t="shared" si="17"/>
        <v>460.5229344</v>
      </c>
    </row>
    <row r="179" spans="1:25">
      <c r="A179" s="6">
        <v>-64.459999999999994</v>
      </c>
      <c r="B179" s="6">
        <v>45.06</v>
      </c>
      <c r="C179" s="6">
        <v>75</v>
      </c>
      <c r="D179" s="6">
        <v>53091</v>
      </c>
      <c r="E179" s="6">
        <v>1971</v>
      </c>
      <c r="F179" s="6">
        <v>6</v>
      </c>
      <c r="G179" s="6">
        <v>26</v>
      </c>
      <c r="H179" s="6">
        <v>22.08</v>
      </c>
      <c r="I179" s="6">
        <v>11.85</v>
      </c>
      <c r="J179" s="6">
        <v>2.4300000000000002</v>
      </c>
      <c r="K179" s="1">
        <f t="shared" si="10"/>
        <v>16.965</v>
      </c>
      <c r="L179" s="10">
        <f t="shared" si="11"/>
        <v>177</v>
      </c>
      <c r="Q179" s="1">
        <f t="shared" si="12"/>
        <v>17.106999999999996</v>
      </c>
      <c r="R179" s="1">
        <f t="shared" si="13"/>
        <v>17.146874999999998</v>
      </c>
      <c r="S179" s="7">
        <f t="shared" si="18"/>
        <v>758.7562499999998</v>
      </c>
      <c r="T179" s="1">
        <v>11.965</v>
      </c>
      <c r="U179" s="7">
        <f t="shared" si="9"/>
        <v>449.36499999999978</v>
      </c>
      <c r="V179" s="1">
        <f t="shared" si="14"/>
        <v>27.968582399999999</v>
      </c>
      <c r="W179" s="1">
        <f t="shared" si="15"/>
        <v>13.337999999999999</v>
      </c>
      <c r="X179" s="1">
        <f t="shared" si="16"/>
        <v>20.653291199999998</v>
      </c>
      <c r="Y179" s="7">
        <f t="shared" si="17"/>
        <v>481.17622560000001</v>
      </c>
    </row>
    <row r="180" spans="1:25">
      <c r="A180" s="6">
        <v>-64.459999999999994</v>
      </c>
      <c r="B180" s="6">
        <v>45.06</v>
      </c>
      <c r="C180" s="6">
        <v>75</v>
      </c>
      <c r="D180" s="6">
        <v>53091</v>
      </c>
      <c r="E180" s="6">
        <v>1971</v>
      </c>
      <c r="F180" s="6">
        <v>6</v>
      </c>
      <c r="G180" s="6">
        <v>27</v>
      </c>
      <c r="H180" s="6">
        <v>22.42</v>
      </c>
      <c r="I180" s="6">
        <v>11.29</v>
      </c>
      <c r="J180" s="6">
        <v>2.0099999999999998</v>
      </c>
      <c r="K180" s="1">
        <f t="shared" si="10"/>
        <v>16.855</v>
      </c>
      <c r="L180" s="10">
        <f t="shared" si="11"/>
        <v>178</v>
      </c>
      <c r="Q180" s="1">
        <f t="shared" si="12"/>
        <v>17.021000000000001</v>
      </c>
      <c r="R180" s="1">
        <f t="shared" si="13"/>
        <v>17.078749999999999</v>
      </c>
      <c r="S180" s="7">
        <f t="shared" si="18"/>
        <v>775.83499999999981</v>
      </c>
      <c r="T180" s="1">
        <v>11.855</v>
      </c>
      <c r="U180" s="7">
        <f t="shared" si="9"/>
        <v>461.2199999999998</v>
      </c>
      <c r="V180" s="1">
        <f t="shared" si="14"/>
        <v>28.401062400000008</v>
      </c>
      <c r="W180" s="1">
        <f t="shared" si="15"/>
        <v>12.329999999999998</v>
      </c>
      <c r="X180" s="1">
        <f t="shared" si="16"/>
        <v>20.365531200000003</v>
      </c>
      <c r="Y180" s="7">
        <f t="shared" si="17"/>
        <v>501.54175680000003</v>
      </c>
    </row>
    <row r="181" spans="1:25">
      <c r="A181" s="6">
        <v>-64.459999999999994</v>
      </c>
      <c r="B181" s="6">
        <v>45.06</v>
      </c>
      <c r="C181" s="6">
        <v>75</v>
      </c>
      <c r="D181" s="6">
        <v>53091</v>
      </c>
      <c r="E181" s="6">
        <v>1971</v>
      </c>
      <c r="F181" s="6">
        <v>6</v>
      </c>
      <c r="G181" s="6">
        <v>28</v>
      </c>
      <c r="H181" s="6">
        <v>23.62</v>
      </c>
      <c r="I181" s="6">
        <v>11.56</v>
      </c>
      <c r="J181" s="6">
        <v>2.2400000000000002</v>
      </c>
      <c r="K181" s="1">
        <f t="shared" si="10"/>
        <v>17.59</v>
      </c>
      <c r="L181" s="10">
        <f t="shared" si="11"/>
        <v>179</v>
      </c>
      <c r="Q181" s="1">
        <f t="shared" si="12"/>
        <v>17.087</v>
      </c>
      <c r="R181" s="1">
        <f t="shared" si="13"/>
        <v>17.126249999999999</v>
      </c>
      <c r="S181" s="7">
        <f t="shared" si="18"/>
        <v>792.96124999999984</v>
      </c>
      <c r="T181" s="1">
        <v>12.59</v>
      </c>
      <c r="U181" s="7">
        <f t="shared" si="9"/>
        <v>473.80999999999977</v>
      </c>
      <c r="V181" s="1">
        <f t="shared" si="14"/>
        <v>29.772230400000002</v>
      </c>
      <c r="W181" s="1">
        <f t="shared" si="15"/>
        <v>12.816000000000001</v>
      </c>
      <c r="X181" s="1">
        <f t="shared" si="16"/>
        <v>21.2941152</v>
      </c>
      <c r="Y181" s="7">
        <f t="shared" si="17"/>
        <v>522.83587199999999</v>
      </c>
    </row>
    <row r="182" spans="1:25">
      <c r="A182" s="6">
        <v>-64.459999999999994</v>
      </c>
      <c r="B182" s="6">
        <v>45.06</v>
      </c>
      <c r="C182" s="6">
        <v>75</v>
      </c>
      <c r="D182" s="6">
        <v>53091</v>
      </c>
      <c r="E182" s="6">
        <v>1971</v>
      </c>
      <c r="F182" s="6">
        <v>6</v>
      </c>
      <c r="G182" s="6">
        <v>29</v>
      </c>
      <c r="H182" s="6">
        <v>23.79</v>
      </c>
      <c r="I182" s="6">
        <v>11.59</v>
      </c>
      <c r="J182" s="6">
        <v>2.1800000000000002</v>
      </c>
      <c r="K182" s="1">
        <f t="shared" si="10"/>
        <v>17.689999999999998</v>
      </c>
      <c r="L182" s="10">
        <f t="shared" si="11"/>
        <v>180</v>
      </c>
      <c r="Q182" s="1">
        <f t="shared" si="12"/>
        <v>17.181000000000001</v>
      </c>
      <c r="R182" s="1">
        <f t="shared" si="13"/>
        <v>17.208749999999995</v>
      </c>
      <c r="S182" s="7">
        <f t="shared" si="18"/>
        <v>810.16999999999985</v>
      </c>
      <c r="T182" s="1">
        <v>12.689999999999998</v>
      </c>
      <c r="U182" s="7">
        <f t="shared" si="9"/>
        <v>486.49999999999977</v>
      </c>
      <c r="V182" s="1">
        <f t="shared" si="14"/>
        <v>29.946915599999997</v>
      </c>
      <c r="W182" s="1">
        <f t="shared" si="15"/>
        <v>12.87</v>
      </c>
      <c r="X182" s="1">
        <f t="shared" si="16"/>
        <v>21.408457799999997</v>
      </c>
      <c r="Y182" s="7">
        <f t="shared" si="17"/>
        <v>544.24432979999995</v>
      </c>
    </row>
    <row r="183" spans="1:25">
      <c r="A183" s="6">
        <v>-64.459999999999994</v>
      </c>
      <c r="B183" s="6">
        <v>45.06</v>
      </c>
      <c r="C183" s="6">
        <v>75</v>
      </c>
      <c r="D183" s="6">
        <v>53091</v>
      </c>
      <c r="E183" s="6">
        <v>1971</v>
      </c>
      <c r="F183" s="6">
        <v>6</v>
      </c>
      <c r="G183" s="6">
        <v>30</v>
      </c>
      <c r="H183" s="6">
        <v>23.77</v>
      </c>
      <c r="I183" s="6">
        <v>12.29</v>
      </c>
      <c r="J183" s="6">
        <v>3.08</v>
      </c>
      <c r="K183" s="1">
        <f t="shared" si="10"/>
        <v>18.03</v>
      </c>
      <c r="L183" s="10">
        <f t="shared" si="11"/>
        <v>181</v>
      </c>
      <c r="Q183" s="1">
        <f t="shared" si="12"/>
        <v>17.426000000000002</v>
      </c>
      <c r="R183" s="1">
        <f t="shared" si="13"/>
        <v>17.301875000000003</v>
      </c>
      <c r="S183" s="7">
        <f t="shared" si="18"/>
        <v>827.47187499999984</v>
      </c>
      <c r="T183" s="1">
        <v>13.030000000000001</v>
      </c>
      <c r="U183" s="7">
        <f t="shared" si="9"/>
        <v>499.52999999999975</v>
      </c>
      <c r="V183" s="1">
        <f t="shared" si="14"/>
        <v>29.9266164</v>
      </c>
      <c r="W183" s="1">
        <f t="shared" si="15"/>
        <v>14.129999999999997</v>
      </c>
      <c r="X183" s="1">
        <f t="shared" si="16"/>
        <v>22.028308199999998</v>
      </c>
      <c r="Y183" s="7">
        <f t="shared" si="17"/>
        <v>566.27263799999992</v>
      </c>
    </row>
    <row r="184" spans="1:25">
      <c r="A184" s="6">
        <v>-64.459999999999994</v>
      </c>
      <c r="B184" s="6">
        <v>45.06</v>
      </c>
      <c r="C184" s="6">
        <v>75</v>
      </c>
      <c r="D184" s="6">
        <v>53091</v>
      </c>
      <c r="E184" s="6">
        <v>1971</v>
      </c>
      <c r="F184" s="6">
        <v>7</v>
      </c>
      <c r="G184" s="6">
        <v>1</v>
      </c>
      <c r="H184" s="6">
        <v>23.61</v>
      </c>
      <c r="I184" s="6">
        <v>12.35</v>
      </c>
      <c r="J184" s="6">
        <v>1.55</v>
      </c>
      <c r="K184" s="1">
        <f t="shared" si="10"/>
        <v>17.98</v>
      </c>
      <c r="L184" s="10">
        <f t="shared" si="11"/>
        <v>182</v>
      </c>
      <c r="Q184" s="1">
        <f t="shared" si="12"/>
        <v>17.628999999999998</v>
      </c>
      <c r="R184" s="1">
        <f t="shared" si="13"/>
        <v>17.391875000000002</v>
      </c>
      <c r="S184" s="7">
        <f t="shared" si="18"/>
        <v>844.86374999999987</v>
      </c>
      <c r="T184" s="1">
        <v>12.98</v>
      </c>
      <c r="U184" s="7">
        <f t="shared" si="9"/>
        <v>512.50999999999976</v>
      </c>
      <c r="V184" s="1">
        <f t="shared" si="14"/>
        <v>29.7618036</v>
      </c>
      <c r="W184" s="1">
        <f t="shared" si="15"/>
        <v>14.238</v>
      </c>
      <c r="X184" s="1">
        <f t="shared" si="16"/>
        <v>21.9999018</v>
      </c>
      <c r="Y184" s="7">
        <f t="shared" si="17"/>
        <v>588.27253979999989</v>
      </c>
    </row>
    <row r="185" spans="1:25">
      <c r="A185" s="6">
        <v>-64.459999999999994</v>
      </c>
      <c r="B185" s="6">
        <v>45.06</v>
      </c>
      <c r="C185" s="6">
        <v>75</v>
      </c>
      <c r="D185" s="6">
        <v>53091</v>
      </c>
      <c r="E185" s="6">
        <v>1971</v>
      </c>
      <c r="F185" s="6">
        <v>7</v>
      </c>
      <c r="G185" s="6">
        <v>2</v>
      </c>
      <c r="H185" s="6">
        <v>24</v>
      </c>
      <c r="I185" s="6">
        <v>12.39</v>
      </c>
      <c r="J185" s="6">
        <v>2.0099999999999998</v>
      </c>
      <c r="K185" s="1">
        <f t="shared" si="10"/>
        <v>18.195</v>
      </c>
      <c r="L185" s="10">
        <f t="shared" si="11"/>
        <v>183</v>
      </c>
      <c r="Q185" s="1">
        <f t="shared" si="12"/>
        <v>17.897000000000002</v>
      </c>
      <c r="R185" s="1">
        <f t="shared" si="13"/>
        <v>17.513750000000002</v>
      </c>
      <c r="S185" s="7">
        <f t="shared" si="18"/>
        <v>862.37749999999983</v>
      </c>
      <c r="T185" s="1">
        <v>13.195</v>
      </c>
      <c r="U185" s="7">
        <f t="shared" si="9"/>
        <v>525.70499999999981</v>
      </c>
      <c r="V185" s="1">
        <f t="shared" si="14"/>
        <v>30.156000000000002</v>
      </c>
      <c r="W185" s="1">
        <f t="shared" si="15"/>
        <v>14.31</v>
      </c>
      <c r="X185" s="1">
        <f t="shared" si="16"/>
        <v>22.233000000000001</v>
      </c>
      <c r="Y185" s="7">
        <f t="shared" si="17"/>
        <v>610.50553979999984</v>
      </c>
    </row>
    <row r="186" spans="1:25">
      <c r="A186" s="6">
        <v>-64.459999999999994</v>
      </c>
      <c r="B186" s="6">
        <v>45.06</v>
      </c>
      <c r="C186" s="6">
        <v>75</v>
      </c>
      <c r="D186" s="6">
        <v>53091</v>
      </c>
      <c r="E186" s="6">
        <v>1971</v>
      </c>
      <c r="F186" s="6">
        <v>7</v>
      </c>
      <c r="G186" s="6">
        <v>3</v>
      </c>
      <c r="H186" s="6">
        <v>23.85</v>
      </c>
      <c r="I186" s="6">
        <v>12.34</v>
      </c>
      <c r="J186" s="6">
        <v>1.59</v>
      </c>
      <c r="K186" s="1">
        <f t="shared" si="10"/>
        <v>18.094999999999999</v>
      </c>
      <c r="L186" s="10">
        <f t="shared" si="11"/>
        <v>184</v>
      </c>
      <c r="Q186" s="1">
        <f t="shared" si="12"/>
        <v>17.997999999999998</v>
      </c>
      <c r="R186" s="1">
        <f t="shared" si="13"/>
        <v>17.675000000000001</v>
      </c>
      <c r="S186" s="7">
        <f t="shared" si="18"/>
        <v>880.05249999999978</v>
      </c>
      <c r="T186" s="1">
        <v>13.094999999999999</v>
      </c>
      <c r="U186" s="7">
        <f t="shared" si="9"/>
        <v>538.79999999999984</v>
      </c>
      <c r="V186" s="1">
        <f t="shared" si="14"/>
        <v>30.007410000000004</v>
      </c>
      <c r="W186" s="1">
        <f t="shared" si="15"/>
        <v>14.219999999999999</v>
      </c>
      <c r="X186" s="1">
        <f t="shared" si="16"/>
        <v>22.113705000000003</v>
      </c>
      <c r="Y186" s="7">
        <f t="shared" si="17"/>
        <v>632.61924479999982</v>
      </c>
    </row>
    <row r="187" spans="1:25">
      <c r="A187" s="6">
        <v>-64.459999999999994</v>
      </c>
      <c r="B187" s="6">
        <v>45.06</v>
      </c>
      <c r="C187" s="6">
        <v>75</v>
      </c>
      <c r="D187" s="6">
        <v>53091</v>
      </c>
      <c r="E187" s="6">
        <v>1971</v>
      </c>
      <c r="F187" s="6">
        <v>7</v>
      </c>
      <c r="G187" s="6">
        <v>4</v>
      </c>
      <c r="H187" s="6">
        <v>24.2</v>
      </c>
      <c r="I187" s="6">
        <v>12.11</v>
      </c>
      <c r="J187" s="6">
        <v>1.78</v>
      </c>
      <c r="K187" s="1">
        <f t="shared" si="10"/>
        <v>18.155000000000001</v>
      </c>
      <c r="L187" s="10">
        <f t="shared" si="11"/>
        <v>185</v>
      </c>
      <c r="Q187" s="1">
        <f t="shared" si="12"/>
        <v>18.090999999999998</v>
      </c>
      <c r="R187" s="1">
        <f t="shared" si="13"/>
        <v>17.82375</v>
      </c>
      <c r="S187" s="7">
        <f t="shared" si="18"/>
        <v>897.8762499999998</v>
      </c>
      <c r="T187" s="1">
        <v>13.155000000000001</v>
      </c>
      <c r="U187" s="7">
        <f t="shared" ref="U187:U250" si="19">U186+T187</f>
        <v>551.95499999999981</v>
      </c>
      <c r="V187" s="1">
        <f t="shared" si="14"/>
        <v>30.348240000000001</v>
      </c>
      <c r="W187" s="1">
        <f t="shared" si="15"/>
        <v>13.805999999999999</v>
      </c>
      <c r="X187" s="1">
        <f t="shared" si="16"/>
        <v>22.077120000000001</v>
      </c>
      <c r="Y187" s="7">
        <f t="shared" si="17"/>
        <v>654.69636479999986</v>
      </c>
    </row>
    <row r="188" spans="1:25">
      <c r="A188" s="6">
        <v>-64.459999999999994</v>
      </c>
      <c r="B188" s="6">
        <v>45.06</v>
      </c>
      <c r="C188" s="6">
        <v>75</v>
      </c>
      <c r="D188" s="6">
        <v>53091</v>
      </c>
      <c r="E188" s="6">
        <v>1971</v>
      </c>
      <c r="F188" s="6">
        <v>7</v>
      </c>
      <c r="G188" s="6">
        <v>5</v>
      </c>
      <c r="H188" s="6">
        <v>23.59</v>
      </c>
      <c r="I188" s="6">
        <v>12.42</v>
      </c>
      <c r="J188" s="6">
        <v>3.38</v>
      </c>
      <c r="K188" s="1">
        <f t="shared" si="10"/>
        <v>18.004999999999999</v>
      </c>
      <c r="L188" s="10">
        <f t="shared" si="11"/>
        <v>186</v>
      </c>
      <c r="Q188" s="1">
        <f t="shared" si="12"/>
        <v>18.085999999999995</v>
      </c>
      <c r="R188" s="1">
        <f t="shared" si="13"/>
        <v>17.967500000000001</v>
      </c>
      <c r="S188" s="7">
        <f t="shared" si="18"/>
        <v>915.84374999999977</v>
      </c>
      <c r="T188" s="1">
        <v>13.004999999999999</v>
      </c>
      <c r="U188" s="7">
        <f t="shared" si="19"/>
        <v>564.95999999999981</v>
      </c>
      <c r="V188" s="1">
        <f t="shared" si="14"/>
        <v>29.740899599999999</v>
      </c>
      <c r="W188" s="1">
        <f t="shared" si="15"/>
        <v>14.363999999999999</v>
      </c>
      <c r="X188" s="1">
        <f t="shared" si="16"/>
        <v>22.052449799999998</v>
      </c>
      <c r="Y188" s="7">
        <f t="shared" si="17"/>
        <v>676.74881459999983</v>
      </c>
    </row>
    <row r="189" spans="1:25">
      <c r="A189" s="6">
        <v>-64.459999999999994</v>
      </c>
      <c r="B189" s="6">
        <v>45.06</v>
      </c>
      <c r="C189" s="6">
        <v>75</v>
      </c>
      <c r="D189" s="6">
        <v>53091</v>
      </c>
      <c r="E189" s="6">
        <v>1971</v>
      </c>
      <c r="F189" s="6">
        <v>7</v>
      </c>
      <c r="G189" s="6">
        <v>6</v>
      </c>
      <c r="H189" s="6">
        <v>24.21</v>
      </c>
      <c r="I189" s="6">
        <v>12.19</v>
      </c>
      <c r="J189" s="6">
        <v>1.22</v>
      </c>
      <c r="K189" s="1">
        <f t="shared" si="10"/>
        <v>18.2</v>
      </c>
      <c r="L189" s="10">
        <f t="shared" si="11"/>
        <v>187</v>
      </c>
      <c r="Q189" s="1">
        <f t="shared" si="12"/>
        <v>18.13</v>
      </c>
      <c r="R189" s="1">
        <f t="shared" si="13"/>
        <v>18.043749999999996</v>
      </c>
      <c r="S189" s="7">
        <f t="shared" si="18"/>
        <v>933.88749999999982</v>
      </c>
      <c r="T189" s="1">
        <v>13.2</v>
      </c>
      <c r="U189" s="7">
        <f t="shared" si="19"/>
        <v>578.15999999999985</v>
      </c>
      <c r="V189" s="1">
        <f t="shared" si="14"/>
        <v>30.3576756</v>
      </c>
      <c r="W189" s="1">
        <f t="shared" si="15"/>
        <v>13.95</v>
      </c>
      <c r="X189" s="1">
        <f t="shared" si="16"/>
        <v>22.153837799999998</v>
      </c>
      <c r="Y189" s="7">
        <f t="shared" si="17"/>
        <v>698.90265239999985</v>
      </c>
    </row>
    <row r="190" spans="1:25">
      <c r="A190" s="6">
        <v>-64.459999999999994</v>
      </c>
      <c r="B190" s="6">
        <v>45.06</v>
      </c>
      <c r="C190" s="6">
        <v>75</v>
      </c>
      <c r="D190" s="6">
        <v>53091</v>
      </c>
      <c r="E190" s="6">
        <v>1971</v>
      </c>
      <c r="F190" s="6">
        <v>7</v>
      </c>
      <c r="G190" s="6">
        <v>7</v>
      </c>
      <c r="H190" s="6">
        <v>24.52</v>
      </c>
      <c r="I190" s="6">
        <v>12.7</v>
      </c>
      <c r="J190" s="6">
        <v>1.1499999999999999</v>
      </c>
      <c r="K190" s="1">
        <f t="shared" si="10"/>
        <v>18.61</v>
      </c>
      <c r="L190" s="10">
        <f t="shared" si="11"/>
        <v>188</v>
      </c>
      <c r="Q190" s="1">
        <f t="shared" si="12"/>
        <v>18.213000000000001</v>
      </c>
      <c r="R190" s="1">
        <f t="shared" si="13"/>
        <v>18.158749999999998</v>
      </c>
      <c r="S190" s="7">
        <f t="shared" si="18"/>
        <v>952.04624999999987</v>
      </c>
      <c r="T190" s="1">
        <v>13.61</v>
      </c>
      <c r="U190" s="7">
        <f t="shared" si="19"/>
        <v>591.76999999999987</v>
      </c>
      <c r="V190" s="1">
        <f t="shared" si="14"/>
        <v>30.641846399999995</v>
      </c>
      <c r="W190" s="1">
        <f t="shared" si="15"/>
        <v>14.867999999999997</v>
      </c>
      <c r="X190" s="1">
        <f t="shared" si="16"/>
        <v>22.754923199999997</v>
      </c>
      <c r="Y190" s="7">
        <f t="shared" si="17"/>
        <v>721.65757559999986</v>
      </c>
    </row>
    <row r="191" spans="1:25">
      <c r="A191" s="6">
        <v>-64.459999999999994</v>
      </c>
      <c r="B191" s="6">
        <v>45.06</v>
      </c>
      <c r="C191" s="6">
        <v>75</v>
      </c>
      <c r="D191" s="6">
        <v>53091</v>
      </c>
      <c r="E191" s="6">
        <v>1971</v>
      </c>
      <c r="F191" s="6">
        <v>7</v>
      </c>
      <c r="G191" s="6">
        <v>8</v>
      </c>
      <c r="H191" s="73">
        <v>25.18</v>
      </c>
      <c r="I191" s="6">
        <v>12.4</v>
      </c>
      <c r="J191" s="6">
        <v>2.42</v>
      </c>
      <c r="K191" s="1">
        <f t="shared" si="10"/>
        <v>18.79</v>
      </c>
      <c r="L191" s="10">
        <f t="shared" si="11"/>
        <v>189</v>
      </c>
      <c r="Q191" s="1">
        <f t="shared" si="12"/>
        <v>18.352</v>
      </c>
      <c r="R191" s="1">
        <f t="shared" si="13"/>
        <v>18.253749999999997</v>
      </c>
      <c r="S191" s="7">
        <f t="shared" si="18"/>
        <v>970.29999999999984</v>
      </c>
      <c r="T191" s="1">
        <v>13.79</v>
      </c>
      <c r="U191" s="7">
        <f t="shared" si="19"/>
        <v>605.55999999999983</v>
      </c>
      <c r="V191" s="1">
        <f t="shared" si="14"/>
        <v>31.193078399999997</v>
      </c>
      <c r="W191" s="1">
        <f t="shared" si="15"/>
        <v>14.327999999999999</v>
      </c>
      <c r="X191" s="1">
        <f t="shared" si="16"/>
        <v>22.760539199999997</v>
      </c>
      <c r="Y191" s="7">
        <f t="shared" si="17"/>
        <v>744.4181147999999</v>
      </c>
    </row>
    <row r="192" spans="1:25">
      <c r="A192" s="6">
        <v>-64.459999999999994</v>
      </c>
      <c r="B192" s="6">
        <v>45.06</v>
      </c>
      <c r="C192" s="6">
        <v>75</v>
      </c>
      <c r="D192" s="6">
        <v>53091</v>
      </c>
      <c r="E192" s="6">
        <v>1971</v>
      </c>
      <c r="F192" s="6">
        <v>7</v>
      </c>
      <c r="G192" s="6">
        <v>9</v>
      </c>
      <c r="H192" s="6">
        <v>23.77</v>
      </c>
      <c r="I192" s="6">
        <v>13.25</v>
      </c>
      <c r="J192" s="6">
        <v>2.64</v>
      </c>
      <c r="K192" s="1">
        <f t="shared" si="10"/>
        <v>18.509999999999998</v>
      </c>
      <c r="L192" s="10">
        <f t="shared" si="11"/>
        <v>190</v>
      </c>
      <c r="Q192" s="1">
        <f t="shared" si="12"/>
        <v>18.423000000000002</v>
      </c>
      <c r="R192" s="1">
        <f t="shared" si="13"/>
        <v>18.319999999999997</v>
      </c>
      <c r="S192" s="7">
        <f t="shared" si="18"/>
        <v>988.61999999999989</v>
      </c>
      <c r="T192" s="1">
        <v>13.509999999999998</v>
      </c>
      <c r="U192" s="7">
        <f t="shared" si="19"/>
        <v>619.06999999999982</v>
      </c>
      <c r="V192" s="1">
        <f t="shared" si="14"/>
        <v>29.9266164</v>
      </c>
      <c r="W192" s="1">
        <f t="shared" si="15"/>
        <v>15.857999999999999</v>
      </c>
      <c r="X192" s="1">
        <f t="shared" si="16"/>
        <v>22.892308199999999</v>
      </c>
      <c r="Y192" s="7">
        <f t="shared" si="17"/>
        <v>767.3104229999999</v>
      </c>
    </row>
    <row r="193" spans="1:25">
      <c r="A193" s="6">
        <v>-64.459999999999994</v>
      </c>
      <c r="B193" s="6">
        <v>45.06</v>
      </c>
      <c r="C193" s="6">
        <v>75</v>
      </c>
      <c r="D193" s="6">
        <v>53091</v>
      </c>
      <c r="E193" s="6">
        <v>1971</v>
      </c>
      <c r="F193" s="6">
        <v>7</v>
      </c>
      <c r="G193" s="6">
        <v>10</v>
      </c>
      <c r="H193" s="6">
        <v>24.81</v>
      </c>
      <c r="I193" s="6">
        <v>13.61</v>
      </c>
      <c r="J193" s="6">
        <v>2.94</v>
      </c>
      <c r="K193" s="1">
        <f t="shared" si="10"/>
        <v>19.21</v>
      </c>
      <c r="L193" s="10">
        <f t="shared" si="11"/>
        <v>191</v>
      </c>
      <c r="Q193" s="1">
        <f t="shared" si="12"/>
        <v>18.664000000000005</v>
      </c>
      <c r="R193" s="1">
        <f t="shared" si="13"/>
        <v>18.446875000000002</v>
      </c>
      <c r="S193" s="7">
        <f t="shared" si="18"/>
        <v>1007.0668749999999</v>
      </c>
      <c r="T193" s="1">
        <v>14.21</v>
      </c>
      <c r="U193" s="7">
        <f t="shared" si="19"/>
        <v>633.27999999999986</v>
      </c>
      <c r="V193" s="1">
        <f t="shared" si="14"/>
        <v>30.893067599999998</v>
      </c>
      <c r="W193" s="1">
        <f t="shared" si="15"/>
        <v>16.505999999999997</v>
      </c>
      <c r="X193" s="1">
        <f t="shared" si="16"/>
        <v>23.699533799999998</v>
      </c>
      <c r="Y193" s="7">
        <f t="shared" si="17"/>
        <v>791.00995679999994</v>
      </c>
    </row>
    <row r="194" spans="1:25">
      <c r="A194" s="6">
        <v>-64.459999999999994</v>
      </c>
      <c r="B194" s="6">
        <v>45.06</v>
      </c>
      <c r="C194" s="6">
        <v>75</v>
      </c>
      <c r="D194" s="6">
        <v>53091</v>
      </c>
      <c r="E194" s="6">
        <v>1971</v>
      </c>
      <c r="F194" s="6">
        <v>7</v>
      </c>
      <c r="G194" s="6">
        <v>11</v>
      </c>
      <c r="H194" s="6">
        <v>24.22</v>
      </c>
      <c r="I194" s="6">
        <v>13.12</v>
      </c>
      <c r="J194" s="6">
        <v>1.94</v>
      </c>
      <c r="K194" s="1">
        <f t="shared" si="10"/>
        <v>18.669999999999998</v>
      </c>
      <c r="L194" s="10">
        <f t="shared" si="11"/>
        <v>192</v>
      </c>
      <c r="Q194" s="1">
        <f t="shared" si="12"/>
        <v>18.758000000000003</v>
      </c>
      <c r="R194" s="1">
        <f t="shared" si="13"/>
        <v>18.518750000000004</v>
      </c>
      <c r="S194" s="7">
        <f t="shared" si="18"/>
        <v>1025.5856249999999</v>
      </c>
      <c r="T194" s="1">
        <v>13.669999999999998</v>
      </c>
      <c r="U194" s="7">
        <f t="shared" si="19"/>
        <v>646.94999999999982</v>
      </c>
      <c r="V194" s="1">
        <f t="shared" si="14"/>
        <v>30.367094399999999</v>
      </c>
      <c r="W194" s="1">
        <f t="shared" si="15"/>
        <v>15.624000000000001</v>
      </c>
      <c r="X194" s="1">
        <f t="shared" si="16"/>
        <v>22.995547200000001</v>
      </c>
      <c r="Y194" s="7">
        <f t="shared" si="17"/>
        <v>814.00550399999997</v>
      </c>
    </row>
    <row r="195" spans="1:25">
      <c r="A195" s="6">
        <v>-64.459999999999994</v>
      </c>
      <c r="B195" s="6">
        <v>45.06</v>
      </c>
      <c r="C195" s="6">
        <v>75</v>
      </c>
      <c r="D195" s="6">
        <v>53091</v>
      </c>
      <c r="E195" s="6">
        <v>1971</v>
      </c>
      <c r="F195" s="6">
        <v>7</v>
      </c>
      <c r="G195" s="6">
        <v>12</v>
      </c>
      <c r="H195" s="6">
        <v>23.92</v>
      </c>
      <c r="I195" s="6">
        <v>12.35</v>
      </c>
      <c r="J195" s="6">
        <v>3.31</v>
      </c>
      <c r="K195" s="1">
        <f t="shared" si="10"/>
        <v>18.135000000000002</v>
      </c>
      <c r="L195" s="10">
        <f t="shared" si="11"/>
        <v>193</v>
      </c>
      <c r="Q195" s="1">
        <f t="shared" si="12"/>
        <v>18.663000000000004</v>
      </c>
      <c r="R195" s="1">
        <f t="shared" si="13"/>
        <v>18.516250000000003</v>
      </c>
      <c r="S195" s="7">
        <f t="shared" si="18"/>
        <v>1044.1018749999998</v>
      </c>
      <c r="T195" s="1">
        <v>13.135000000000002</v>
      </c>
      <c r="U195" s="7">
        <f t="shared" si="19"/>
        <v>660.08499999999981</v>
      </c>
      <c r="V195" s="1">
        <f t="shared" si="14"/>
        <v>30.0772224</v>
      </c>
      <c r="W195" s="1">
        <f t="shared" si="15"/>
        <v>14.238</v>
      </c>
      <c r="X195" s="1">
        <f t="shared" si="16"/>
        <v>22.157611199999998</v>
      </c>
      <c r="Y195" s="7">
        <f t="shared" si="17"/>
        <v>836.16311519999999</v>
      </c>
    </row>
    <row r="196" spans="1:25">
      <c r="A196" s="6">
        <v>-64.459999999999994</v>
      </c>
      <c r="B196" s="6">
        <v>45.06</v>
      </c>
      <c r="C196" s="6">
        <v>75</v>
      </c>
      <c r="D196" s="6">
        <v>53091</v>
      </c>
      <c r="E196" s="6">
        <v>1971</v>
      </c>
      <c r="F196" s="6">
        <v>7</v>
      </c>
      <c r="G196" s="6">
        <v>13</v>
      </c>
      <c r="H196" s="6">
        <v>25.12</v>
      </c>
      <c r="I196" s="6">
        <v>12.53</v>
      </c>
      <c r="J196" s="6">
        <v>5.41</v>
      </c>
      <c r="K196" s="1">
        <f t="shared" ref="K196:K259" si="20">AVERAGE(H196,I196)</f>
        <v>18.824999999999999</v>
      </c>
      <c r="L196" s="10">
        <f t="shared" si="11"/>
        <v>194</v>
      </c>
      <c r="Q196" s="1">
        <f t="shared" si="12"/>
        <v>18.669999999999998</v>
      </c>
      <c r="R196" s="1">
        <f t="shared" si="13"/>
        <v>18.618750000000002</v>
      </c>
      <c r="S196" s="7">
        <f t="shared" si="18"/>
        <v>1062.7206249999999</v>
      </c>
      <c r="T196" s="1">
        <v>13.824999999999999</v>
      </c>
      <c r="U196" s="7">
        <f t="shared" si="19"/>
        <v>673.90999999999985</v>
      </c>
      <c r="V196" s="1">
        <f t="shared" si="14"/>
        <v>31.145990399999999</v>
      </c>
      <c r="W196" s="1">
        <f t="shared" si="15"/>
        <v>14.561999999999999</v>
      </c>
      <c r="X196" s="1">
        <f t="shared" si="16"/>
        <v>22.8539952</v>
      </c>
      <c r="Y196" s="7">
        <f t="shared" si="17"/>
        <v>859.01711039999998</v>
      </c>
    </row>
    <row r="197" spans="1:25">
      <c r="A197" s="6">
        <v>-64.459999999999994</v>
      </c>
      <c r="B197" s="6">
        <v>45.06</v>
      </c>
      <c r="C197" s="6">
        <v>75</v>
      </c>
      <c r="D197" s="6">
        <v>53091</v>
      </c>
      <c r="E197" s="6">
        <v>1971</v>
      </c>
      <c r="F197" s="6">
        <v>7</v>
      </c>
      <c r="G197" s="6">
        <v>14</v>
      </c>
      <c r="H197" s="6">
        <v>24.44</v>
      </c>
      <c r="I197" s="6">
        <v>13.46</v>
      </c>
      <c r="J197" s="6">
        <v>2.96</v>
      </c>
      <c r="K197" s="1">
        <f t="shared" si="20"/>
        <v>18.950000000000003</v>
      </c>
      <c r="L197" s="10">
        <f t="shared" ref="L197:L260" si="21">L196+1</f>
        <v>195</v>
      </c>
      <c r="Q197" s="1">
        <f t="shared" si="12"/>
        <v>18.758000000000003</v>
      </c>
      <c r="R197" s="1">
        <f t="shared" si="13"/>
        <v>18.712499999999999</v>
      </c>
      <c r="S197" s="7">
        <f t="shared" si="18"/>
        <v>1081.433125</v>
      </c>
      <c r="T197" s="1">
        <v>13.950000000000003</v>
      </c>
      <c r="U197" s="7">
        <f t="shared" si="19"/>
        <v>687.8599999999999</v>
      </c>
      <c r="V197" s="1">
        <f t="shared" si="14"/>
        <v>30.570057600000005</v>
      </c>
      <c r="W197" s="1">
        <f t="shared" si="15"/>
        <v>16.236000000000001</v>
      </c>
      <c r="X197" s="1">
        <f t="shared" si="16"/>
        <v>23.403028800000001</v>
      </c>
      <c r="Y197" s="7">
        <f t="shared" si="17"/>
        <v>882.42013919999999</v>
      </c>
    </row>
    <row r="198" spans="1:25">
      <c r="A198" s="6">
        <v>-64.459999999999994</v>
      </c>
      <c r="B198" s="6">
        <v>45.06</v>
      </c>
      <c r="C198" s="6">
        <v>75</v>
      </c>
      <c r="D198" s="6">
        <v>53091</v>
      </c>
      <c r="E198" s="6">
        <v>1971</v>
      </c>
      <c r="F198" s="6">
        <v>7</v>
      </c>
      <c r="G198" s="6">
        <v>15</v>
      </c>
      <c r="H198" s="6">
        <v>24.52</v>
      </c>
      <c r="I198" s="6">
        <v>13.79</v>
      </c>
      <c r="J198" s="6">
        <v>3.78</v>
      </c>
      <c r="K198" s="1">
        <f t="shared" si="20"/>
        <v>19.155000000000001</v>
      </c>
      <c r="L198" s="10">
        <f t="shared" si="21"/>
        <v>196</v>
      </c>
      <c r="Q198" s="1">
        <f t="shared" si="12"/>
        <v>18.747000000000003</v>
      </c>
      <c r="R198" s="1">
        <f t="shared" si="13"/>
        <v>18.780625000000001</v>
      </c>
      <c r="S198" s="7">
        <f t="shared" si="18"/>
        <v>1100.2137500000001</v>
      </c>
      <c r="T198" s="1">
        <v>14.155000000000001</v>
      </c>
      <c r="U198" s="7">
        <f t="shared" si="19"/>
        <v>702.01499999999987</v>
      </c>
      <c r="V198" s="1">
        <f t="shared" si="14"/>
        <v>30.641846399999995</v>
      </c>
      <c r="W198" s="1">
        <f t="shared" si="15"/>
        <v>16.829999999999998</v>
      </c>
      <c r="X198" s="1">
        <f t="shared" si="16"/>
        <v>23.735923199999995</v>
      </c>
      <c r="Y198" s="7">
        <f t="shared" si="17"/>
        <v>906.1560624</v>
      </c>
    </row>
    <row r="199" spans="1:25">
      <c r="A199" s="6">
        <v>-64.459999999999994</v>
      </c>
      <c r="B199" s="6">
        <v>45.06</v>
      </c>
      <c r="C199" s="6">
        <v>75</v>
      </c>
      <c r="D199" s="6">
        <v>53091</v>
      </c>
      <c r="E199" s="6">
        <v>1971</v>
      </c>
      <c r="F199" s="6">
        <v>7</v>
      </c>
      <c r="G199" s="6">
        <v>16</v>
      </c>
      <c r="H199" s="6">
        <v>25.29</v>
      </c>
      <c r="I199" s="6">
        <v>13.55</v>
      </c>
      <c r="J199" s="6">
        <v>1.66</v>
      </c>
      <c r="K199" s="1">
        <f t="shared" si="20"/>
        <v>19.420000000000002</v>
      </c>
      <c r="L199" s="10">
        <f t="shared" si="21"/>
        <v>197</v>
      </c>
      <c r="Q199" s="1">
        <f t="shared" ref="Q199:Q262" si="22">AVERAGE(H195:I199)</f>
        <v>18.896999999999998</v>
      </c>
      <c r="R199" s="1">
        <f t="shared" si="13"/>
        <v>18.859375000000004</v>
      </c>
      <c r="S199" s="7">
        <f t="shared" si="18"/>
        <v>1119.0731250000001</v>
      </c>
      <c r="T199" s="1">
        <v>14.420000000000002</v>
      </c>
      <c r="U199" s="7">
        <f t="shared" si="19"/>
        <v>716.43499999999983</v>
      </c>
      <c r="V199" s="1">
        <f t="shared" si="14"/>
        <v>31.277835600000003</v>
      </c>
      <c r="W199" s="1">
        <f t="shared" si="15"/>
        <v>16.398</v>
      </c>
      <c r="X199" s="1">
        <f t="shared" si="16"/>
        <v>23.8379178</v>
      </c>
      <c r="Y199" s="7">
        <f t="shared" si="17"/>
        <v>929.99398020000001</v>
      </c>
    </row>
    <row r="200" spans="1:25">
      <c r="A200" s="6">
        <v>-64.459999999999994</v>
      </c>
      <c r="B200" s="6">
        <v>45.06</v>
      </c>
      <c r="C200" s="6">
        <v>75</v>
      </c>
      <c r="D200" s="6">
        <v>53091</v>
      </c>
      <c r="E200" s="6">
        <v>1971</v>
      </c>
      <c r="F200" s="6">
        <v>7</v>
      </c>
      <c r="G200" s="6">
        <v>17</v>
      </c>
      <c r="H200" s="6">
        <v>25.67</v>
      </c>
      <c r="I200" s="6">
        <v>14.08</v>
      </c>
      <c r="J200" s="6">
        <v>3.89</v>
      </c>
      <c r="K200" s="1">
        <f t="shared" si="20"/>
        <v>19.875</v>
      </c>
      <c r="L200" s="10">
        <f t="shared" si="21"/>
        <v>198</v>
      </c>
      <c r="Q200" s="1">
        <f t="shared" si="22"/>
        <v>19.245000000000001</v>
      </c>
      <c r="R200" s="1">
        <f t="shared" si="13"/>
        <v>19.03</v>
      </c>
      <c r="S200" s="7">
        <f t="shared" si="18"/>
        <v>1138.1031250000001</v>
      </c>
      <c r="T200" s="1">
        <v>14.875</v>
      </c>
      <c r="U200" s="7">
        <f t="shared" si="19"/>
        <v>731.30999999999983</v>
      </c>
      <c r="V200" s="1">
        <f t="shared" si="14"/>
        <v>31.5549924</v>
      </c>
      <c r="W200" s="1">
        <f t="shared" si="15"/>
        <v>17.352</v>
      </c>
      <c r="X200" s="1">
        <f t="shared" si="16"/>
        <v>24.4534962</v>
      </c>
      <c r="Y200" s="7">
        <f t="shared" si="17"/>
        <v>954.44747640000003</v>
      </c>
    </row>
    <row r="201" spans="1:25">
      <c r="A201" s="6">
        <v>-64.459999999999994</v>
      </c>
      <c r="B201" s="6">
        <v>45.06</v>
      </c>
      <c r="C201" s="6">
        <v>75</v>
      </c>
      <c r="D201" s="6">
        <v>53091</v>
      </c>
      <c r="E201" s="6">
        <v>1971</v>
      </c>
      <c r="F201" s="6">
        <v>7</v>
      </c>
      <c r="G201" s="6">
        <v>18</v>
      </c>
      <c r="H201" s="6">
        <v>25.4</v>
      </c>
      <c r="I201" s="6">
        <v>14.55</v>
      </c>
      <c r="J201" s="6">
        <v>2.17</v>
      </c>
      <c r="K201" s="1">
        <f t="shared" si="20"/>
        <v>19.975000000000001</v>
      </c>
      <c r="L201" s="10">
        <f t="shared" si="21"/>
        <v>199</v>
      </c>
      <c r="Q201" s="1">
        <f t="shared" si="22"/>
        <v>19.475000000000001</v>
      </c>
      <c r="R201" s="1">
        <f t="shared" si="13"/>
        <v>19.125624999999999</v>
      </c>
      <c r="S201" s="7">
        <f t="shared" si="18"/>
        <v>1157.22875</v>
      </c>
      <c r="T201" s="1">
        <v>14.975000000000001</v>
      </c>
      <c r="U201" s="7">
        <f t="shared" si="19"/>
        <v>746.28499999999985</v>
      </c>
      <c r="V201" s="1">
        <f t="shared" si="14"/>
        <v>31.36056</v>
      </c>
      <c r="W201" s="1">
        <f t="shared" si="15"/>
        <v>18.198</v>
      </c>
      <c r="X201" s="1">
        <f t="shared" si="16"/>
        <v>24.77928</v>
      </c>
      <c r="Y201" s="7">
        <f t="shared" si="17"/>
        <v>979.2267564</v>
      </c>
    </row>
    <row r="202" spans="1:25">
      <c r="A202" s="6">
        <v>-64.459999999999994</v>
      </c>
      <c r="B202" s="6">
        <v>45.06</v>
      </c>
      <c r="C202" s="6">
        <v>75</v>
      </c>
      <c r="D202" s="6">
        <v>53091</v>
      </c>
      <c r="E202" s="6">
        <v>1971</v>
      </c>
      <c r="F202" s="6">
        <v>7</v>
      </c>
      <c r="G202" s="6">
        <v>19</v>
      </c>
      <c r="H202" s="6">
        <v>26.11</v>
      </c>
      <c r="I202" s="6">
        <v>14.1</v>
      </c>
      <c r="J202" s="6">
        <v>2.0099999999999998</v>
      </c>
      <c r="K202" s="1">
        <f t="shared" si="20"/>
        <v>20.105</v>
      </c>
      <c r="L202" s="10">
        <f t="shared" si="21"/>
        <v>200</v>
      </c>
      <c r="Q202" s="1">
        <f t="shared" si="22"/>
        <v>19.706000000000003</v>
      </c>
      <c r="R202" s="1">
        <f t="shared" si="13"/>
        <v>19.305000000000003</v>
      </c>
      <c r="S202" s="7">
        <f t="shared" si="18"/>
        <v>1176.5337500000001</v>
      </c>
      <c r="T202" s="1">
        <v>15.105</v>
      </c>
      <c r="U202" s="7">
        <f t="shared" si="19"/>
        <v>761.38999999999987</v>
      </c>
      <c r="V202" s="1">
        <f t="shared" si="14"/>
        <v>31.8456036</v>
      </c>
      <c r="W202" s="1">
        <f t="shared" si="15"/>
        <v>17.388000000000002</v>
      </c>
      <c r="X202" s="1">
        <f t="shared" si="16"/>
        <v>24.616801800000001</v>
      </c>
      <c r="Y202" s="7">
        <f t="shared" si="17"/>
        <v>1003.8435582</v>
      </c>
    </row>
    <row r="203" spans="1:25">
      <c r="A203" s="6">
        <v>-64.459999999999994</v>
      </c>
      <c r="B203" s="6">
        <v>45.06</v>
      </c>
      <c r="C203" s="6">
        <v>75</v>
      </c>
      <c r="D203" s="6">
        <v>53091</v>
      </c>
      <c r="E203" s="6">
        <v>1971</v>
      </c>
      <c r="F203" s="6">
        <v>7</v>
      </c>
      <c r="G203" s="6">
        <v>20</v>
      </c>
      <c r="H203" s="6">
        <v>25.29</v>
      </c>
      <c r="I203" s="6">
        <v>13.86</v>
      </c>
      <c r="J203" s="6">
        <v>2.17</v>
      </c>
      <c r="K203" s="1">
        <f t="shared" si="20"/>
        <v>19.574999999999999</v>
      </c>
      <c r="L203" s="10">
        <f t="shared" si="21"/>
        <v>201</v>
      </c>
      <c r="Q203" s="1">
        <f t="shared" si="22"/>
        <v>19.79</v>
      </c>
      <c r="R203" s="1">
        <f t="shared" ref="R203:R266" si="23">AVERAGE(H196:I203)</f>
        <v>19.485000000000007</v>
      </c>
      <c r="S203" s="7">
        <f t="shared" si="18"/>
        <v>1196.01875</v>
      </c>
      <c r="T203" s="1">
        <v>14.574999999999999</v>
      </c>
      <c r="U203" s="7">
        <f t="shared" si="19"/>
        <v>775.96499999999992</v>
      </c>
      <c r="V203" s="1">
        <f t="shared" si="14"/>
        <v>31.277835600000003</v>
      </c>
      <c r="W203" s="1">
        <f t="shared" si="15"/>
        <v>16.955999999999996</v>
      </c>
      <c r="X203" s="1">
        <f t="shared" si="16"/>
        <v>24.1169178</v>
      </c>
      <c r="Y203" s="7">
        <f t="shared" si="17"/>
        <v>1027.960476</v>
      </c>
    </row>
    <row r="204" spans="1:25">
      <c r="A204" s="6">
        <v>-64.459999999999994</v>
      </c>
      <c r="B204" s="6">
        <v>45.06</v>
      </c>
      <c r="C204" s="6">
        <v>75</v>
      </c>
      <c r="D204" s="6">
        <v>53091</v>
      </c>
      <c r="E204" s="6">
        <v>1971</v>
      </c>
      <c r="F204" s="6">
        <v>7</v>
      </c>
      <c r="G204" s="6">
        <v>21</v>
      </c>
      <c r="H204" s="6">
        <v>25.15</v>
      </c>
      <c r="I204" s="6">
        <v>14.13</v>
      </c>
      <c r="J204" s="6">
        <v>4.04</v>
      </c>
      <c r="K204" s="1">
        <f t="shared" si="20"/>
        <v>19.64</v>
      </c>
      <c r="L204" s="10">
        <f t="shared" si="21"/>
        <v>202</v>
      </c>
      <c r="Q204" s="1">
        <f t="shared" si="22"/>
        <v>19.834</v>
      </c>
      <c r="R204" s="1">
        <f t="shared" si="23"/>
        <v>19.586874999999999</v>
      </c>
      <c r="S204" s="7">
        <f t="shared" si="18"/>
        <v>1215.6056249999999</v>
      </c>
      <c r="T204" s="1">
        <v>14.64</v>
      </c>
      <c r="U204" s="7">
        <f t="shared" si="19"/>
        <v>790.6049999999999</v>
      </c>
      <c r="V204" s="1">
        <f t="shared" si="14"/>
        <v>31.169609999999995</v>
      </c>
      <c r="W204" s="1">
        <f t="shared" si="15"/>
        <v>17.442000000000004</v>
      </c>
      <c r="X204" s="1">
        <f t="shared" si="16"/>
        <v>24.305804999999999</v>
      </c>
      <c r="Y204" s="7">
        <f t="shared" si="17"/>
        <v>1052.2662809999999</v>
      </c>
    </row>
    <row r="205" spans="1:25">
      <c r="A205" s="6">
        <v>-64.459999999999994</v>
      </c>
      <c r="B205" s="6">
        <v>45.06</v>
      </c>
      <c r="C205" s="6">
        <v>75</v>
      </c>
      <c r="D205" s="6">
        <v>53091</v>
      </c>
      <c r="E205" s="6">
        <v>1971</v>
      </c>
      <c r="F205" s="6">
        <v>7</v>
      </c>
      <c r="G205" s="6">
        <v>22</v>
      </c>
      <c r="H205" s="6">
        <v>24.62</v>
      </c>
      <c r="I205" s="6">
        <v>13.59</v>
      </c>
      <c r="J205" s="6">
        <v>2.61</v>
      </c>
      <c r="K205" s="1">
        <f t="shared" si="20"/>
        <v>19.105</v>
      </c>
      <c r="L205" s="10">
        <f t="shared" si="21"/>
        <v>203</v>
      </c>
      <c r="Q205" s="1">
        <f t="shared" si="22"/>
        <v>19.68</v>
      </c>
      <c r="R205" s="1">
        <f t="shared" si="23"/>
        <v>19.606249999999999</v>
      </c>
      <c r="S205" s="7">
        <f t="shared" si="18"/>
        <v>1235.211875</v>
      </c>
      <c r="T205" s="1">
        <v>14.105</v>
      </c>
      <c r="U205" s="7">
        <f t="shared" si="19"/>
        <v>804.70999999999992</v>
      </c>
      <c r="V205" s="1">
        <f t="shared" si="14"/>
        <v>30.730070399999999</v>
      </c>
      <c r="W205" s="1">
        <f t="shared" si="15"/>
        <v>16.47</v>
      </c>
      <c r="X205" s="1">
        <f t="shared" si="16"/>
        <v>23.600035200000001</v>
      </c>
      <c r="Y205" s="7">
        <f t="shared" si="17"/>
        <v>1075.8663162</v>
      </c>
    </row>
    <row r="206" spans="1:25">
      <c r="A206" s="6">
        <v>-64.459999999999994</v>
      </c>
      <c r="B206" s="6">
        <v>45.06</v>
      </c>
      <c r="C206" s="6">
        <v>75</v>
      </c>
      <c r="D206" s="6">
        <v>53091</v>
      </c>
      <c r="E206" s="6">
        <v>1971</v>
      </c>
      <c r="F206" s="6">
        <v>7</v>
      </c>
      <c r="G206" s="6">
        <v>23</v>
      </c>
      <c r="H206" s="6">
        <v>24.72</v>
      </c>
      <c r="I206" s="6">
        <v>12.93</v>
      </c>
      <c r="J206" s="6">
        <v>1.69</v>
      </c>
      <c r="K206" s="1">
        <f t="shared" si="20"/>
        <v>18.824999999999999</v>
      </c>
      <c r="L206" s="10">
        <f t="shared" si="21"/>
        <v>204</v>
      </c>
      <c r="Q206" s="1">
        <f t="shared" si="22"/>
        <v>19.45</v>
      </c>
      <c r="R206" s="1">
        <f t="shared" si="23"/>
        <v>19.564999999999994</v>
      </c>
      <c r="S206" s="7">
        <f t="shared" si="18"/>
        <v>1254.776875</v>
      </c>
      <c r="T206" s="1">
        <v>13.824999999999999</v>
      </c>
      <c r="U206" s="7">
        <f t="shared" si="19"/>
        <v>818.53499999999997</v>
      </c>
      <c r="V206" s="1">
        <f t="shared" si="14"/>
        <v>30.816614399999999</v>
      </c>
      <c r="W206" s="1">
        <f t="shared" si="15"/>
        <v>15.281999999999998</v>
      </c>
      <c r="X206" s="1">
        <f t="shared" si="16"/>
        <v>23.049307199999998</v>
      </c>
      <c r="Y206" s="7">
        <f t="shared" si="17"/>
        <v>1098.9156234</v>
      </c>
    </row>
    <row r="207" spans="1:25">
      <c r="A207" s="6">
        <v>-64.459999999999994</v>
      </c>
      <c r="B207" s="6">
        <v>45.06</v>
      </c>
      <c r="C207" s="6">
        <v>75</v>
      </c>
      <c r="D207" s="6">
        <v>53091</v>
      </c>
      <c r="E207" s="6">
        <v>1971</v>
      </c>
      <c r="F207" s="6">
        <v>7</v>
      </c>
      <c r="G207" s="6">
        <v>24</v>
      </c>
      <c r="H207" s="6">
        <v>25.3</v>
      </c>
      <c r="I207" s="6">
        <v>13.16</v>
      </c>
      <c r="J207" s="6">
        <v>3.96</v>
      </c>
      <c r="K207" s="1">
        <f t="shared" si="20"/>
        <v>19.23</v>
      </c>
      <c r="L207" s="10">
        <f t="shared" si="21"/>
        <v>205</v>
      </c>
      <c r="Q207" s="1">
        <f t="shared" si="22"/>
        <v>19.275000000000002</v>
      </c>
      <c r="R207" s="1">
        <f t="shared" si="23"/>
        <v>19.541250000000002</v>
      </c>
      <c r="S207" s="7">
        <f t="shared" si="18"/>
        <v>1274.318125</v>
      </c>
      <c r="T207" s="1">
        <v>14.23</v>
      </c>
      <c r="U207" s="7">
        <f t="shared" si="19"/>
        <v>832.76499999999999</v>
      </c>
      <c r="V207" s="1">
        <f t="shared" si="14"/>
        <v>31.285440000000001</v>
      </c>
      <c r="W207" s="1">
        <f t="shared" si="15"/>
        <v>15.695999999999998</v>
      </c>
      <c r="X207" s="1">
        <f t="shared" si="16"/>
        <v>23.49072</v>
      </c>
      <c r="Y207" s="7">
        <f t="shared" si="17"/>
        <v>1122.4063434</v>
      </c>
    </row>
    <row r="208" spans="1:25">
      <c r="A208" s="6">
        <v>-64.459999999999994</v>
      </c>
      <c r="B208" s="6">
        <v>45.06</v>
      </c>
      <c r="C208" s="6">
        <v>75</v>
      </c>
      <c r="D208" s="6">
        <v>53091</v>
      </c>
      <c r="E208" s="6">
        <v>1971</v>
      </c>
      <c r="F208" s="6">
        <v>7</v>
      </c>
      <c r="G208" s="6">
        <v>25</v>
      </c>
      <c r="H208" s="6">
        <v>25.23</v>
      </c>
      <c r="I208" s="6">
        <v>13.48</v>
      </c>
      <c r="J208" s="6">
        <v>2.94</v>
      </c>
      <c r="K208" s="1">
        <f t="shared" si="20"/>
        <v>19.355</v>
      </c>
      <c r="L208" s="10">
        <f t="shared" si="21"/>
        <v>206</v>
      </c>
      <c r="Q208" s="1">
        <f t="shared" si="22"/>
        <v>19.231000000000002</v>
      </c>
      <c r="R208" s="1">
        <f t="shared" si="23"/>
        <v>19.476250000000004</v>
      </c>
      <c r="S208" s="7">
        <f t="shared" si="18"/>
        <v>1293.7943749999999</v>
      </c>
      <c r="T208" s="1">
        <v>14.355</v>
      </c>
      <c r="U208" s="7">
        <f t="shared" si="19"/>
        <v>847.12</v>
      </c>
      <c r="V208" s="1">
        <f t="shared" si="14"/>
        <v>31.231856400000005</v>
      </c>
      <c r="W208" s="1">
        <f t="shared" si="15"/>
        <v>16.271999999999998</v>
      </c>
      <c r="X208" s="1">
        <f t="shared" si="16"/>
        <v>23.751928200000002</v>
      </c>
      <c r="Y208" s="7">
        <f t="shared" si="17"/>
        <v>1146.1582716</v>
      </c>
    </row>
    <row r="209" spans="1:25">
      <c r="A209" s="6">
        <v>-64.459999999999994</v>
      </c>
      <c r="B209" s="6">
        <v>45.06</v>
      </c>
      <c r="C209" s="6">
        <v>75</v>
      </c>
      <c r="D209" s="6">
        <v>53091</v>
      </c>
      <c r="E209" s="6">
        <v>1971</v>
      </c>
      <c r="F209" s="6">
        <v>7</v>
      </c>
      <c r="G209" s="6">
        <v>26</v>
      </c>
      <c r="H209" s="6">
        <v>25.84</v>
      </c>
      <c r="I209" s="6">
        <v>13.86</v>
      </c>
      <c r="J209" s="6">
        <v>3.37</v>
      </c>
      <c r="K209" s="1">
        <f t="shared" si="20"/>
        <v>19.850000000000001</v>
      </c>
      <c r="L209" s="10">
        <f t="shared" si="21"/>
        <v>207</v>
      </c>
      <c r="Q209" s="1">
        <f t="shared" si="22"/>
        <v>19.272999999999996</v>
      </c>
      <c r="R209" s="1">
        <f t="shared" si="23"/>
        <v>19.460625</v>
      </c>
      <c r="S209" s="7">
        <f t="shared" si="18"/>
        <v>1313.2549999999999</v>
      </c>
      <c r="T209" s="1">
        <v>14.850000000000001</v>
      </c>
      <c r="U209" s="7">
        <f t="shared" si="19"/>
        <v>861.97</v>
      </c>
      <c r="V209" s="1">
        <f t="shared" si="14"/>
        <v>31.6711296</v>
      </c>
      <c r="W209" s="1">
        <f t="shared" si="15"/>
        <v>16.955999999999996</v>
      </c>
      <c r="X209" s="1">
        <f t="shared" si="16"/>
        <v>24.313564799999998</v>
      </c>
      <c r="Y209" s="7">
        <f t="shared" si="17"/>
        <v>1170.4718364</v>
      </c>
    </row>
    <row r="210" spans="1:25">
      <c r="A210" s="6">
        <v>-64.459999999999994</v>
      </c>
      <c r="B210" s="6">
        <v>45.06</v>
      </c>
      <c r="C210" s="6">
        <v>75</v>
      </c>
      <c r="D210" s="6">
        <v>53091</v>
      </c>
      <c r="E210" s="6">
        <v>1971</v>
      </c>
      <c r="F210" s="6">
        <v>7</v>
      </c>
      <c r="G210" s="6">
        <v>27</v>
      </c>
      <c r="H210" s="6">
        <v>24.47</v>
      </c>
      <c r="I210" s="6">
        <v>14.18</v>
      </c>
      <c r="J210" s="6">
        <v>3.65</v>
      </c>
      <c r="K210" s="1">
        <f t="shared" si="20"/>
        <v>19.324999999999999</v>
      </c>
      <c r="L210" s="10">
        <f t="shared" si="21"/>
        <v>208</v>
      </c>
      <c r="Q210" s="1">
        <f t="shared" si="22"/>
        <v>19.317</v>
      </c>
      <c r="R210" s="1">
        <f t="shared" si="23"/>
        <v>19.363125</v>
      </c>
      <c r="S210" s="7">
        <f t="shared" si="18"/>
        <v>1332.618125</v>
      </c>
      <c r="T210" s="1">
        <v>14.324999999999999</v>
      </c>
      <c r="U210" s="7">
        <f t="shared" si="19"/>
        <v>876.29500000000007</v>
      </c>
      <c r="V210" s="1">
        <f t="shared" si="14"/>
        <v>30.597104399999999</v>
      </c>
      <c r="W210" s="1">
        <f t="shared" si="15"/>
        <v>17.531999999999996</v>
      </c>
      <c r="X210" s="1">
        <f t="shared" si="16"/>
        <v>24.064552199999998</v>
      </c>
      <c r="Y210" s="7">
        <f t="shared" si="17"/>
        <v>1194.5363886</v>
      </c>
    </row>
    <row r="211" spans="1:25">
      <c r="A211" s="6">
        <v>-64.459999999999994</v>
      </c>
      <c r="B211" s="6">
        <v>45.06</v>
      </c>
      <c r="C211" s="6">
        <v>75</v>
      </c>
      <c r="D211" s="6">
        <v>53091</v>
      </c>
      <c r="E211" s="6">
        <v>1971</v>
      </c>
      <c r="F211" s="6">
        <v>7</v>
      </c>
      <c r="G211" s="6">
        <v>28</v>
      </c>
      <c r="H211" s="6">
        <v>24.44</v>
      </c>
      <c r="I211" s="6">
        <v>14.98</v>
      </c>
      <c r="J211" s="6">
        <v>6.7</v>
      </c>
      <c r="K211" s="1">
        <f t="shared" si="20"/>
        <v>19.71</v>
      </c>
      <c r="L211" s="10">
        <f t="shared" si="21"/>
        <v>209</v>
      </c>
      <c r="Q211" s="1">
        <f t="shared" si="22"/>
        <v>19.494</v>
      </c>
      <c r="R211" s="1">
        <f t="shared" si="23"/>
        <v>19.380000000000003</v>
      </c>
      <c r="S211" s="7">
        <f t="shared" si="18"/>
        <v>1351.9981250000001</v>
      </c>
      <c r="T211" s="1">
        <v>14.71</v>
      </c>
      <c r="U211" s="7">
        <f t="shared" si="19"/>
        <v>891.00500000000011</v>
      </c>
      <c r="V211" s="1">
        <f t="shared" si="14"/>
        <v>30.570057600000005</v>
      </c>
      <c r="W211" s="1">
        <f t="shared" si="15"/>
        <v>18.971999999999998</v>
      </c>
      <c r="X211" s="1">
        <f t="shared" si="16"/>
        <v>24.771028800000003</v>
      </c>
      <c r="Y211" s="7">
        <f t="shared" si="17"/>
        <v>1219.3074174000001</v>
      </c>
    </row>
    <row r="212" spans="1:25">
      <c r="A212" s="6">
        <v>-64.459999999999994</v>
      </c>
      <c r="B212" s="6">
        <v>45.06</v>
      </c>
      <c r="C212" s="6">
        <v>75</v>
      </c>
      <c r="D212" s="6">
        <v>53091</v>
      </c>
      <c r="E212" s="6">
        <v>1971</v>
      </c>
      <c r="F212" s="6">
        <v>7</v>
      </c>
      <c r="G212" s="6">
        <v>29</v>
      </c>
      <c r="H212" s="6">
        <v>24.5</v>
      </c>
      <c r="I212" s="6">
        <v>14.18</v>
      </c>
      <c r="J212" s="6">
        <v>1.93</v>
      </c>
      <c r="K212" s="1">
        <f t="shared" si="20"/>
        <v>19.34</v>
      </c>
      <c r="L212" s="10">
        <f t="shared" si="21"/>
        <v>210</v>
      </c>
      <c r="Q212" s="1">
        <f t="shared" si="22"/>
        <v>19.515999999999998</v>
      </c>
      <c r="R212" s="1">
        <f t="shared" si="23"/>
        <v>19.342499999999998</v>
      </c>
      <c r="S212" s="7">
        <f t="shared" si="18"/>
        <v>1371.340625</v>
      </c>
      <c r="T212" s="1">
        <v>14.34</v>
      </c>
      <c r="U212" s="7">
        <f t="shared" si="19"/>
        <v>905.34500000000014</v>
      </c>
      <c r="V212" s="1">
        <f t="shared" si="14"/>
        <v>30.624000000000002</v>
      </c>
      <c r="W212" s="1">
        <f t="shared" si="15"/>
        <v>17.531999999999996</v>
      </c>
      <c r="X212" s="1">
        <f t="shared" si="16"/>
        <v>24.077999999999999</v>
      </c>
      <c r="Y212" s="7">
        <f t="shared" si="17"/>
        <v>1243.3854174000001</v>
      </c>
    </row>
    <row r="213" spans="1:25">
      <c r="A213" s="6">
        <v>-64.459999999999994</v>
      </c>
      <c r="B213" s="6">
        <v>45.06</v>
      </c>
      <c r="C213" s="6">
        <v>75</v>
      </c>
      <c r="D213" s="6">
        <v>53091</v>
      </c>
      <c r="E213" s="6">
        <v>1971</v>
      </c>
      <c r="F213" s="6">
        <v>7</v>
      </c>
      <c r="G213" s="6">
        <v>30</v>
      </c>
      <c r="H213" s="6">
        <v>24.86</v>
      </c>
      <c r="I213" s="6">
        <v>14.16</v>
      </c>
      <c r="J213" s="6">
        <v>2.0499999999999998</v>
      </c>
      <c r="K213" s="1">
        <f t="shared" si="20"/>
        <v>19.509999999999998</v>
      </c>
      <c r="L213" s="10">
        <f t="shared" si="21"/>
        <v>211</v>
      </c>
      <c r="Q213" s="1">
        <f t="shared" si="22"/>
        <v>19.547000000000001</v>
      </c>
      <c r="R213" s="1">
        <f t="shared" si="23"/>
        <v>19.393125000000001</v>
      </c>
      <c r="S213" s="7">
        <f t="shared" si="18"/>
        <v>1390.7337500000001</v>
      </c>
      <c r="T213" s="1">
        <v>14.509999999999998</v>
      </c>
      <c r="U213" s="7">
        <f t="shared" si="19"/>
        <v>919.85500000000013</v>
      </c>
      <c r="V213" s="1">
        <f t="shared" si="14"/>
        <v>30.934953600000004</v>
      </c>
      <c r="W213" s="1">
        <f t="shared" si="15"/>
        <v>17.495999999999999</v>
      </c>
      <c r="X213" s="1">
        <f t="shared" si="16"/>
        <v>24.215476800000001</v>
      </c>
      <c r="Y213" s="7">
        <f t="shared" si="17"/>
        <v>1267.6008942000001</v>
      </c>
    </row>
    <row r="214" spans="1:25">
      <c r="A214" s="6">
        <v>-64.459999999999994</v>
      </c>
      <c r="B214" s="6">
        <v>45.06</v>
      </c>
      <c r="C214" s="6">
        <v>75</v>
      </c>
      <c r="D214" s="6">
        <v>53091</v>
      </c>
      <c r="E214" s="6">
        <v>1971</v>
      </c>
      <c r="F214" s="6">
        <v>7</v>
      </c>
      <c r="G214" s="6">
        <v>31</v>
      </c>
      <c r="H214" s="6">
        <v>24.86</v>
      </c>
      <c r="I214" s="6">
        <v>13.26</v>
      </c>
      <c r="J214" s="6">
        <v>3.71</v>
      </c>
      <c r="K214" s="1">
        <f t="shared" si="20"/>
        <v>19.059999999999999</v>
      </c>
      <c r="L214" s="10">
        <f t="shared" si="21"/>
        <v>212</v>
      </c>
      <c r="Q214" s="1">
        <f t="shared" si="22"/>
        <v>19.388999999999999</v>
      </c>
      <c r="R214" s="1">
        <f t="shared" si="23"/>
        <v>19.422500000000003</v>
      </c>
      <c r="S214" s="7">
        <f t="shared" si="18"/>
        <v>1410.15625</v>
      </c>
      <c r="T214" s="1">
        <v>14.059999999999999</v>
      </c>
      <c r="U214" s="7">
        <f t="shared" si="19"/>
        <v>933.91500000000008</v>
      </c>
      <c r="V214" s="1">
        <f t="shared" si="14"/>
        <v>30.934953600000004</v>
      </c>
      <c r="W214" s="1">
        <f t="shared" si="15"/>
        <v>15.876000000000001</v>
      </c>
      <c r="X214" s="1">
        <f t="shared" si="16"/>
        <v>23.405476800000002</v>
      </c>
      <c r="Y214" s="7">
        <f t="shared" si="17"/>
        <v>1291.0063710000002</v>
      </c>
    </row>
    <row r="215" spans="1:25">
      <c r="A215" s="6">
        <v>-64.459999999999994</v>
      </c>
      <c r="B215" s="6">
        <v>45.06</v>
      </c>
      <c r="C215" s="6">
        <v>75</v>
      </c>
      <c r="D215" s="6">
        <v>53091</v>
      </c>
      <c r="E215" s="6">
        <v>1971</v>
      </c>
      <c r="F215" s="6">
        <v>8</v>
      </c>
      <c r="G215" s="6">
        <v>1</v>
      </c>
      <c r="H215" s="6">
        <v>25.19</v>
      </c>
      <c r="I215" s="6">
        <v>13.75</v>
      </c>
      <c r="J215" s="6">
        <v>3.91</v>
      </c>
      <c r="K215" s="1">
        <f t="shared" si="20"/>
        <v>19.47</v>
      </c>
      <c r="L215" s="10">
        <f t="shared" si="21"/>
        <v>213</v>
      </c>
      <c r="Q215" s="1">
        <f t="shared" si="22"/>
        <v>19.417999999999999</v>
      </c>
      <c r="R215" s="1">
        <f t="shared" si="23"/>
        <v>19.452499999999997</v>
      </c>
      <c r="S215" s="7">
        <f t="shared" si="18"/>
        <v>1429.6087500000001</v>
      </c>
      <c r="T215" s="1">
        <v>14.469999999999999</v>
      </c>
      <c r="U215" s="7">
        <f t="shared" si="19"/>
        <v>948.3850000000001</v>
      </c>
      <c r="V215" s="1">
        <f t="shared" si="14"/>
        <v>31.200867599999999</v>
      </c>
      <c r="W215" s="1">
        <f t="shared" si="15"/>
        <v>16.757999999999999</v>
      </c>
      <c r="X215" s="1">
        <f t="shared" si="16"/>
        <v>23.979433799999999</v>
      </c>
      <c r="Y215" s="7">
        <f t="shared" si="17"/>
        <v>1314.9858048000001</v>
      </c>
    </row>
    <row r="216" spans="1:25">
      <c r="A216" s="6">
        <v>-64.459999999999994</v>
      </c>
      <c r="B216" s="6">
        <v>45.06</v>
      </c>
      <c r="C216" s="6">
        <v>75</v>
      </c>
      <c r="D216" s="6">
        <v>53091</v>
      </c>
      <c r="E216" s="6">
        <v>1971</v>
      </c>
      <c r="F216" s="6">
        <v>8</v>
      </c>
      <c r="G216" s="6">
        <v>2</v>
      </c>
      <c r="H216" s="6">
        <v>24.92</v>
      </c>
      <c r="I216" s="6">
        <v>14.56</v>
      </c>
      <c r="J216" s="6">
        <v>1.24</v>
      </c>
      <c r="K216" s="1">
        <f t="shared" si="20"/>
        <v>19.740000000000002</v>
      </c>
      <c r="L216" s="10">
        <f t="shared" si="21"/>
        <v>214</v>
      </c>
      <c r="Q216" s="1">
        <f t="shared" si="22"/>
        <v>19.423999999999999</v>
      </c>
      <c r="R216" s="1">
        <f t="shared" si="23"/>
        <v>19.500624999999999</v>
      </c>
      <c r="S216" s="7">
        <f t="shared" si="18"/>
        <v>1449.109375</v>
      </c>
      <c r="T216" s="1">
        <v>14.740000000000002</v>
      </c>
      <c r="U216" s="7">
        <f t="shared" si="19"/>
        <v>963.12500000000011</v>
      </c>
      <c r="V216" s="1">
        <f t="shared" si="14"/>
        <v>30.984662399999998</v>
      </c>
      <c r="W216" s="1">
        <f t="shared" si="15"/>
        <v>18.216000000000001</v>
      </c>
      <c r="X216" s="1">
        <f t="shared" si="16"/>
        <v>24.600331199999999</v>
      </c>
      <c r="Y216" s="7">
        <f t="shared" si="17"/>
        <v>1339.5861360000001</v>
      </c>
    </row>
    <row r="217" spans="1:25">
      <c r="A217" s="6">
        <v>-64.459999999999994</v>
      </c>
      <c r="B217" s="6">
        <v>45.06</v>
      </c>
      <c r="C217" s="6">
        <v>75</v>
      </c>
      <c r="D217" s="6">
        <v>53091</v>
      </c>
      <c r="E217" s="6">
        <v>1971</v>
      </c>
      <c r="F217" s="6">
        <v>8</v>
      </c>
      <c r="G217" s="6">
        <v>3</v>
      </c>
      <c r="H217" s="6">
        <v>25.25</v>
      </c>
      <c r="I217" s="6">
        <v>14.09</v>
      </c>
      <c r="J217" s="6">
        <v>2.74</v>
      </c>
      <c r="K217" s="1">
        <f t="shared" si="20"/>
        <v>19.670000000000002</v>
      </c>
      <c r="L217" s="10">
        <f t="shared" si="21"/>
        <v>215</v>
      </c>
      <c r="Q217" s="1">
        <f t="shared" si="22"/>
        <v>19.490000000000002</v>
      </c>
      <c r="R217" s="1">
        <f t="shared" si="23"/>
        <v>19.478124999999999</v>
      </c>
      <c r="S217" s="7">
        <f t="shared" si="18"/>
        <v>1468.5875000000001</v>
      </c>
      <c r="T217" s="1">
        <v>14.670000000000002</v>
      </c>
      <c r="U217" s="7">
        <f t="shared" si="19"/>
        <v>977.79500000000007</v>
      </c>
      <c r="V217" s="1">
        <f t="shared" ref="V217:V280" si="24">IF(H217&lt;10,0,(3.33*(H217-10)-0.084*(H217-10)^2))</f>
        <v>31.247249999999998</v>
      </c>
      <c r="W217" s="1">
        <f t="shared" ref="W217:W280" si="25">IF(I217&lt;4.44,0,(1.8*(I217-4.44)))</f>
        <v>17.369999999999997</v>
      </c>
      <c r="X217" s="1">
        <f t="shared" ref="X217:X280" si="26">(V217+W217)/2</f>
        <v>24.308624999999999</v>
      </c>
      <c r="Y217" s="7">
        <f t="shared" si="17"/>
        <v>1363.894761</v>
      </c>
    </row>
    <row r="218" spans="1:25">
      <c r="A218" s="6">
        <v>-64.459999999999994</v>
      </c>
      <c r="B218" s="6">
        <v>45.06</v>
      </c>
      <c r="C218" s="6">
        <v>75</v>
      </c>
      <c r="D218" s="6">
        <v>53091</v>
      </c>
      <c r="E218" s="6">
        <v>1971</v>
      </c>
      <c r="F218" s="6">
        <v>8</v>
      </c>
      <c r="G218" s="6">
        <v>4</v>
      </c>
      <c r="H218" s="6">
        <v>25.75</v>
      </c>
      <c r="I218" s="6">
        <v>14.6</v>
      </c>
      <c r="J218" s="6">
        <v>4.21</v>
      </c>
      <c r="K218" s="1">
        <f t="shared" si="20"/>
        <v>20.175000000000001</v>
      </c>
      <c r="L218" s="10">
        <f t="shared" si="21"/>
        <v>216</v>
      </c>
      <c r="Q218" s="1">
        <f t="shared" si="22"/>
        <v>19.623000000000001</v>
      </c>
      <c r="R218" s="1">
        <f t="shared" si="23"/>
        <v>19.584374999999998</v>
      </c>
      <c r="S218" s="7">
        <f t="shared" si="18"/>
        <v>1488.171875</v>
      </c>
      <c r="T218" s="1">
        <v>15.175000000000001</v>
      </c>
      <c r="U218" s="7">
        <f t="shared" si="19"/>
        <v>992.97</v>
      </c>
      <c r="V218" s="1">
        <f t="shared" si="24"/>
        <v>31.610249999999997</v>
      </c>
      <c r="W218" s="1">
        <f t="shared" si="25"/>
        <v>18.288</v>
      </c>
      <c r="X218" s="1">
        <f t="shared" si="26"/>
        <v>24.949124999999999</v>
      </c>
      <c r="Y218" s="7">
        <f t="shared" ref="Y218:Y281" si="27">(Y217+X218)</f>
        <v>1388.8438860000001</v>
      </c>
    </row>
    <row r="219" spans="1:25">
      <c r="A219" s="6">
        <v>-64.459999999999994</v>
      </c>
      <c r="B219" s="6">
        <v>45.06</v>
      </c>
      <c r="C219" s="6">
        <v>75</v>
      </c>
      <c r="D219" s="6">
        <v>53091</v>
      </c>
      <c r="E219" s="6">
        <v>1971</v>
      </c>
      <c r="F219" s="6">
        <v>8</v>
      </c>
      <c r="G219" s="6">
        <v>5</v>
      </c>
      <c r="H219" s="6">
        <v>25.48</v>
      </c>
      <c r="I219" s="6">
        <v>14.62</v>
      </c>
      <c r="J219" s="6">
        <v>2.42</v>
      </c>
      <c r="K219" s="1">
        <f t="shared" si="20"/>
        <v>20.05</v>
      </c>
      <c r="L219" s="10">
        <f t="shared" si="21"/>
        <v>217</v>
      </c>
      <c r="Q219" s="1">
        <f t="shared" si="22"/>
        <v>19.820999999999998</v>
      </c>
      <c r="R219" s="1">
        <f t="shared" si="23"/>
        <v>19.626875000000005</v>
      </c>
      <c r="S219" s="7">
        <f t="shared" si="18"/>
        <v>1507.7987499999999</v>
      </c>
      <c r="T219" s="1">
        <v>15.05</v>
      </c>
      <c r="U219" s="7">
        <f t="shared" si="19"/>
        <v>1008.02</v>
      </c>
      <c r="V219" s="1">
        <f t="shared" si="24"/>
        <v>31.419446399999998</v>
      </c>
      <c r="W219" s="1">
        <f t="shared" si="25"/>
        <v>18.324000000000002</v>
      </c>
      <c r="X219" s="1">
        <f t="shared" si="26"/>
        <v>24.871723199999998</v>
      </c>
      <c r="Y219" s="7">
        <f t="shared" si="27"/>
        <v>1413.7156092</v>
      </c>
    </row>
    <row r="220" spans="1:25">
      <c r="A220" s="6">
        <v>-64.459999999999994</v>
      </c>
      <c r="B220" s="6">
        <v>45.06</v>
      </c>
      <c r="C220" s="6">
        <v>75</v>
      </c>
      <c r="D220" s="6">
        <v>53091</v>
      </c>
      <c r="E220" s="6">
        <v>1971</v>
      </c>
      <c r="F220" s="6">
        <v>8</v>
      </c>
      <c r="G220" s="6">
        <v>6</v>
      </c>
      <c r="H220" s="6">
        <v>25.08</v>
      </c>
      <c r="I220" s="6">
        <v>14.02</v>
      </c>
      <c r="J220" s="6">
        <v>1.49</v>
      </c>
      <c r="K220" s="1">
        <f t="shared" si="20"/>
        <v>19.549999999999997</v>
      </c>
      <c r="L220" s="10">
        <f t="shared" si="21"/>
        <v>218</v>
      </c>
      <c r="Q220" s="1">
        <f t="shared" si="22"/>
        <v>19.837000000000003</v>
      </c>
      <c r="R220" s="1">
        <f t="shared" si="23"/>
        <v>19.653124999999999</v>
      </c>
      <c r="S220" s="7">
        <f t="shared" si="18"/>
        <v>1527.451875</v>
      </c>
      <c r="T220" s="1">
        <v>14.549999999999997</v>
      </c>
      <c r="U220" s="7">
        <f t="shared" si="19"/>
        <v>1022.5699999999999</v>
      </c>
      <c r="V220" s="1">
        <f t="shared" si="24"/>
        <v>31.114262399999994</v>
      </c>
      <c r="W220" s="1">
        <f t="shared" si="25"/>
        <v>17.243999999999996</v>
      </c>
      <c r="X220" s="1">
        <f t="shared" si="26"/>
        <v>24.179131199999993</v>
      </c>
      <c r="Y220" s="7">
        <f t="shared" si="27"/>
        <v>1437.8947404</v>
      </c>
    </row>
    <row r="221" spans="1:25">
      <c r="A221" s="6">
        <v>-64.459999999999994</v>
      </c>
      <c r="B221" s="6">
        <v>45.06</v>
      </c>
      <c r="C221" s="6">
        <v>75</v>
      </c>
      <c r="D221" s="6">
        <v>53091</v>
      </c>
      <c r="E221" s="6">
        <v>1971</v>
      </c>
      <c r="F221" s="6">
        <v>8</v>
      </c>
      <c r="G221" s="6">
        <v>7</v>
      </c>
      <c r="H221" s="6">
        <v>24.96</v>
      </c>
      <c r="I221" s="6">
        <v>13.58</v>
      </c>
      <c r="J221" s="6">
        <v>1.8</v>
      </c>
      <c r="K221" s="1">
        <f t="shared" si="20"/>
        <v>19.27</v>
      </c>
      <c r="L221" s="10">
        <f t="shared" si="21"/>
        <v>219</v>
      </c>
      <c r="Q221" s="1">
        <f t="shared" si="22"/>
        <v>19.743000000000002</v>
      </c>
      <c r="R221" s="1">
        <f t="shared" si="23"/>
        <v>19.623124999999998</v>
      </c>
      <c r="S221" s="7">
        <f t="shared" si="18"/>
        <v>1547.075</v>
      </c>
      <c r="T221" s="1">
        <v>14.27</v>
      </c>
      <c r="U221" s="7">
        <f t="shared" si="19"/>
        <v>1036.8399999999999</v>
      </c>
      <c r="V221" s="1">
        <f t="shared" si="24"/>
        <v>31.017465599999998</v>
      </c>
      <c r="W221" s="1">
        <f t="shared" si="25"/>
        <v>16.452000000000002</v>
      </c>
      <c r="X221" s="1">
        <f t="shared" si="26"/>
        <v>23.7347328</v>
      </c>
      <c r="Y221" s="7">
        <f t="shared" si="27"/>
        <v>1461.6294732000001</v>
      </c>
    </row>
    <row r="222" spans="1:25">
      <c r="A222" s="6">
        <v>-64.459999999999994</v>
      </c>
      <c r="B222" s="6">
        <v>45.06</v>
      </c>
      <c r="C222" s="6">
        <v>75</v>
      </c>
      <c r="D222" s="6">
        <v>53091</v>
      </c>
      <c r="E222" s="6">
        <v>1971</v>
      </c>
      <c r="F222" s="6">
        <v>8</v>
      </c>
      <c r="G222" s="6">
        <v>8</v>
      </c>
      <c r="H222" s="6">
        <v>25.87</v>
      </c>
      <c r="I222" s="6">
        <v>13.84</v>
      </c>
      <c r="J222" s="6">
        <v>2.09</v>
      </c>
      <c r="K222" s="1">
        <f t="shared" si="20"/>
        <v>19.855</v>
      </c>
      <c r="L222" s="10">
        <f t="shared" si="21"/>
        <v>220</v>
      </c>
      <c r="Q222" s="1">
        <f t="shared" si="22"/>
        <v>19.78</v>
      </c>
      <c r="R222" s="1">
        <f t="shared" si="23"/>
        <v>19.722499999999997</v>
      </c>
      <c r="S222" s="7">
        <f t="shared" si="18"/>
        <v>1566.7975000000001</v>
      </c>
      <c r="T222" s="1">
        <v>14.855</v>
      </c>
      <c r="U222" s="7">
        <f t="shared" si="19"/>
        <v>1051.6949999999999</v>
      </c>
      <c r="V222" s="1">
        <f t="shared" si="24"/>
        <v>31.691120400000003</v>
      </c>
      <c r="W222" s="1">
        <f t="shared" si="25"/>
        <v>16.919999999999998</v>
      </c>
      <c r="X222" s="1">
        <f t="shared" si="26"/>
        <v>24.305560200000002</v>
      </c>
      <c r="Y222" s="7">
        <f t="shared" si="27"/>
        <v>1485.9350334000001</v>
      </c>
    </row>
    <row r="223" spans="1:25">
      <c r="A223" s="6">
        <v>-64.459999999999994</v>
      </c>
      <c r="B223" s="6">
        <v>45.06</v>
      </c>
      <c r="C223" s="6">
        <v>75</v>
      </c>
      <c r="D223" s="6">
        <v>53091</v>
      </c>
      <c r="E223" s="6">
        <v>1971</v>
      </c>
      <c r="F223" s="6">
        <v>8</v>
      </c>
      <c r="G223" s="6">
        <v>9</v>
      </c>
      <c r="H223" s="6">
        <v>25.71</v>
      </c>
      <c r="I223" s="6">
        <v>14.33</v>
      </c>
      <c r="J223" s="6">
        <v>2.19</v>
      </c>
      <c r="K223" s="1">
        <f t="shared" si="20"/>
        <v>20.02</v>
      </c>
      <c r="L223" s="10">
        <f t="shared" si="21"/>
        <v>221</v>
      </c>
      <c r="Q223" s="1">
        <f t="shared" si="22"/>
        <v>19.749000000000002</v>
      </c>
      <c r="R223" s="1">
        <f t="shared" si="23"/>
        <v>19.791249999999998</v>
      </c>
      <c r="S223" s="7">
        <f t="shared" si="18"/>
        <v>1586.5887500000001</v>
      </c>
      <c r="T223" s="1">
        <v>15.02</v>
      </c>
      <c r="U223" s="7">
        <f t="shared" si="19"/>
        <v>1066.7149999999999</v>
      </c>
      <c r="V223" s="1">
        <f t="shared" si="24"/>
        <v>31.582755599999999</v>
      </c>
      <c r="W223" s="1">
        <f t="shared" si="25"/>
        <v>17.802000000000003</v>
      </c>
      <c r="X223" s="1">
        <f t="shared" si="26"/>
        <v>24.692377800000003</v>
      </c>
      <c r="Y223" s="7">
        <f t="shared" si="27"/>
        <v>1510.6274112000001</v>
      </c>
    </row>
    <row r="224" spans="1:25">
      <c r="A224" s="6">
        <v>-64.459999999999994</v>
      </c>
      <c r="B224" s="6">
        <v>45.06</v>
      </c>
      <c r="C224" s="6">
        <v>75</v>
      </c>
      <c r="D224" s="6">
        <v>53091</v>
      </c>
      <c r="E224" s="6">
        <v>1971</v>
      </c>
      <c r="F224" s="6">
        <v>8</v>
      </c>
      <c r="G224" s="6">
        <v>10</v>
      </c>
      <c r="H224" s="6">
        <v>25.16</v>
      </c>
      <c r="I224" s="6">
        <v>14.11</v>
      </c>
      <c r="J224" s="6">
        <v>2.17</v>
      </c>
      <c r="K224" s="1">
        <f t="shared" si="20"/>
        <v>19.634999999999998</v>
      </c>
      <c r="L224" s="10">
        <f t="shared" si="21"/>
        <v>222</v>
      </c>
      <c r="Q224" s="1">
        <f t="shared" si="22"/>
        <v>19.666000000000004</v>
      </c>
      <c r="R224" s="1">
        <f t="shared" si="23"/>
        <v>19.778125000000003</v>
      </c>
      <c r="S224" s="7">
        <f t="shared" si="18"/>
        <v>1606.3668750000002</v>
      </c>
      <c r="T224" s="1">
        <v>14.634999999999998</v>
      </c>
      <c r="U224" s="7">
        <f t="shared" si="19"/>
        <v>1081.3499999999999</v>
      </c>
      <c r="V224" s="1">
        <f t="shared" si="24"/>
        <v>31.177449600000003</v>
      </c>
      <c r="W224" s="1">
        <f t="shared" si="25"/>
        <v>17.405999999999999</v>
      </c>
      <c r="X224" s="1">
        <f t="shared" si="26"/>
        <v>24.291724800000001</v>
      </c>
      <c r="Y224" s="7">
        <f t="shared" si="27"/>
        <v>1534.9191360000002</v>
      </c>
    </row>
    <row r="225" spans="1:25">
      <c r="A225" s="6">
        <v>-64.459999999999994</v>
      </c>
      <c r="B225" s="6">
        <v>45.06</v>
      </c>
      <c r="C225" s="6">
        <v>75</v>
      </c>
      <c r="D225" s="6">
        <v>53091</v>
      </c>
      <c r="E225" s="6">
        <v>1971</v>
      </c>
      <c r="F225" s="6">
        <v>8</v>
      </c>
      <c r="G225" s="6">
        <v>11</v>
      </c>
      <c r="H225" s="6">
        <v>25.22</v>
      </c>
      <c r="I225" s="6">
        <v>14.05</v>
      </c>
      <c r="J225" s="6">
        <v>1.65</v>
      </c>
      <c r="K225" s="1">
        <f t="shared" si="20"/>
        <v>19.634999999999998</v>
      </c>
      <c r="L225" s="10">
        <f t="shared" si="21"/>
        <v>223</v>
      </c>
      <c r="Q225" s="1">
        <f t="shared" si="22"/>
        <v>19.683</v>
      </c>
      <c r="R225" s="1">
        <f t="shared" si="23"/>
        <v>19.773750000000003</v>
      </c>
      <c r="S225" s="7">
        <f t="shared" si="18"/>
        <v>1626.1406250000002</v>
      </c>
      <c r="T225" s="1">
        <v>14.634999999999998</v>
      </c>
      <c r="U225" s="7">
        <f t="shared" si="19"/>
        <v>1095.9849999999999</v>
      </c>
      <c r="V225" s="1">
        <f t="shared" si="24"/>
        <v>31.224134400000004</v>
      </c>
      <c r="W225" s="1">
        <f t="shared" si="25"/>
        <v>17.297999999999998</v>
      </c>
      <c r="X225" s="1">
        <f t="shared" si="26"/>
        <v>24.261067199999999</v>
      </c>
      <c r="Y225" s="7">
        <f t="shared" si="27"/>
        <v>1559.1802032000003</v>
      </c>
    </row>
    <row r="226" spans="1:25">
      <c r="A226" s="6">
        <v>-64.459999999999994</v>
      </c>
      <c r="B226" s="6">
        <v>45.06</v>
      </c>
      <c r="C226" s="6">
        <v>75</v>
      </c>
      <c r="D226" s="6">
        <v>53091</v>
      </c>
      <c r="E226" s="6">
        <v>1971</v>
      </c>
      <c r="F226" s="6">
        <v>8</v>
      </c>
      <c r="G226" s="6">
        <v>12</v>
      </c>
      <c r="H226" s="73">
        <v>23.37</v>
      </c>
      <c r="I226" s="6">
        <v>13.88</v>
      </c>
      <c r="J226" s="6">
        <v>6.34</v>
      </c>
      <c r="K226" s="1">
        <f t="shared" si="20"/>
        <v>18.625</v>
      </c>
      <c r="L226" s="10">
        <f t="shared" si="21"/>
        <v>224</v>
      </c>
      <c r="Q226" s="1">
        <f t="shared" si="22"/>
        <v>19.554000000000002</v>
      </c>
      <c r="R226" s="1">
        <f t="shared" si="23"/>
        <v>19.580000000000002</v>
      </c>
      <c r="S226" s="7">
        <f t="shared" si="18"/>
        <v>1645.7206250000002</v>
      </c>
      <c r="T226" s="1">
        <v>13.625</v>
      </c>
      <c r="U226" s="7">
        <f t="shared" si="19"/>
        <v>1109.6099999999999</v>
      </c>
      <c r="V226" s="1">
        <f t="shared" si="24"/>
        <v>29.506520399999999</v>
      </c>
      <c r="W226" s="1">
        <f t="shared" si="25"/>
        <v>16.992000000000004</v>
      </c>
      <c r="X226" s="1">
        <f t="shared" si="26"/>
        <v>23.249260200000002</v>
      </c>
      <c r="Y226" s="7">
        <f t="shared" si="27"/>
        <v>1582.4294634000003</v>
      </c>
    </row>
    <row r="227" spans="1:25">
      <c r="A227" s="6">
        <v>-64.459999999999994</v>
      </c>
      <c r="B227" s="6">
        <v>45.06</v>
      </c>
      <c r="C227" s="6">
        <v>75</v>
      </c>
      <c r="D227" s="6">
        <v>53091</v>
      </c>
      <c r="E227" s="6">
        <v>1971</v>
      </c>
      <c r="F227" s="6">
        <v>8</v>
      </c>
      <c r="G227" s="6">
        <v>13</v>
      </c>
      <c r="H227" s="6">
        <v>24.35</v>
      </c>
      <c r="I227" s="6">
        <v>13.28</v>
      </c>
      <c r="J227" s="6">
        <v>2.02</v>
      </c>
      <c r="K227" s="1">
        <f t="shared" si="20"/>
        <v>18.815000000000001</v>
      </c>
      <c r="L227" s="10">
        <f t="shared" si="21"/>
        <v>225</v>
      </c>
      <c r="Q227" s="1">
        <f t="shared" si="22"/>
        <v>19.345999999999997</v>
      </c>
      <c r="R227" s="1">
        <f t="shared" si="23"/>
        <v>19.425625</v>
      </c>
      <c r="S227" s="7">
        <f t="shared" si="18"/>
        <v>1665.1462500000002</v>
      </c>
      <c r="T227" s="1">
        <v>13.815000000000001</v>
      </c>
      <c r="U227" s="7">
        <f t="shared" si="19"/>
        <v>1123.425</v>
      </c>
      <c r="V227" s="1">
        <f t="shared" si="24"/>
        <v>30.488010000000003</v>
      </c>
      <c r="W227" s="1">
        <f t="shared" si="25"/>
        <v>15.912000000000001</v>
      </c>
      <c r="X227" s="1">
        <f t="shared" si="26"/>
        <v>23.200005000000001</v>
      </c>
      <c r="Y227" s="7">
        <f t="shared" si="27"/>
        <v>1605.6294684000002</v>
      </c>
    </row>
    <row r="228" spans="1:25">
      <c r="A228" s="6">
        <v>-64.459999999999994</v>
      </c>
      <c r="B228" s="6">
        <v>45.06</v>
      </c>
      <c r="C228" s="6">
        <v>75</v>
      </c>
      <c r="D228" s="6">
        <v>53091</v>
      </c>
      <c r="E228" s="6">
        <v>1971</v>
      </c>
      <c r="F228" s="6">
        <v>8</v>
      </c>
      <c r="G228" s="6">
        <v>14</v>
      </c>
      <c r="H228" s="6">
        <v>24.43</v>
      </c>
      <c r="I228" s="6">
        <v>14.04</v>
      </c>
      <c r="J228" s="6">
        <v>3.16</v>
      </c>
      <c r="K228" s="1">
        <f t="shared" si="20"/>
        <v>19.234999999999999</v>
      </c>
      <c r="L228" s="10">
        <f t="shared" si="21"/>
        <v>226</v>
      </c>
      <c r="Q228" s="1">
        <f t="shared" si="22"/>
        <v>19.189</v>
      </c>
      <c r="R228" s="1">
        <f t="shared" si="23"/>
        <v>19.38625</v>
      </c>
      <c r="S228" s="7">
        <f t="shared" si="18"/>
        <v>1684.5325000000003</v>
      </c>
      <c r="T228" s="1">
        <v>14.234999999999999</v>
      </c>
      <c r="U228" s="7">
        <f t="shared" si="19"/>
        <v>1137.6599999999999</v>
      </c>
      <c r="V228" s="1">
        <f t="shared" si="24"/>
        <v>30.561008400000002</v>
      </c>
      <c r="W228" s="1">
        <f t="shared" si="25"/>
        <v>17.279999999999998</v>
      </c>
      <c r="X228" s="1">
        <f t="shared" si="26"/>
        <v>23.9205042</v>
      </c>
      <c r="Y228" s="7">
        <f t="shared" si="27"/>
        <v>1629.5499726000003</v>
      </c>
    </row>
    <row r="229" spans="1:25">
      <c r="A229" s="6">
        <v>-64.459999999999994</v>
      </c>
      <c r="B229" s="6">
        <v>45.06</v>
      </c>
      <c r="C229" s="6">
        <v>75</v>
      </c>
      <c r="D229" s="6">
        <v>53091</v>
      </c>
      <c r="E229" s="6">
        <v>1971</v>
      </c>
      <c r="F229" s="6">
        <v>8</v>
      </c>
      <c r="G229" s="6">
        <v>15</v>
      </c>
      <c r="H229" s="6">
        <v>23.52</v>
      </c>
      <c r="I229" s="6">
        <v>13.14</v>
      </c>
      <c r="J229" s="6">
        <v>6.92</v>
      </c>
      <c r="K229" s="1">
        <f t="shared" si="20"/>
        <v>18.329999999999998</v>
      </c>
      <c r="L229" s="10">
        <f t="shared" si="21"/>
        <v>227</v>
      </c>
      <c r="Q229" s="1">
        <f t="shared" si="22"/>
        <v>18.928000000000004</v>
      </c>
      <c r="R229" s="1">
        <f t="shared" si="23"/>
        <v>19.268750000000001</v>
      </c>
      <c r="S229" s="7">
        <f t="shared" si="18"/>
        <v>1703.8012500000002</v>
      </c>
      <c r="T229" s="1">
        <v>13.329999999999998</v>
      </c>
      <c r="U229" s="7">
        <f t="shared" si="19"/>
        <v>1150.9899999999998</v>
      </c>
      <c r="V229" s="1">
        <f t="shared" si="24"/>
        <v>29.667206399999998</v>
      </c>
      <c r="W229" s="1">
        <f t="shared" si="25"/>
        <v>15.659999999999998</v>
      </c>
      <c r="X229" s="1">
        <f t="shared" si="26"/>
        <v>22.663603199999997</v>
      </c>
      <c r="Y229" s="7">
        <f t="shared" si="27"/>
        <v>1652.2135758000002</v>
      </c>
    </row>
    <row r="230" spans="1:25">
      <c r="A230" s="6">
        <v>-64.459999999999994</v>
      </c>
      <c r="B230" s="6">
        <v>45.06</v>
      </c>
      <c r="C230" s="6">
        <v>75</v>
      </c>
      <c r="D230" s="6">
        <v>53091</v>
      </c>
      <c r="E230" s="6">
        <v>1971</v>
      </c>
      <c r="F230" s="6">
        <v>8</v>
      </c>
      <c r="G230" s="6">
        <v>16</v>
      </c>
      <c r="H230" s="6">
        <v>23.66</v>
      </c>
      <c r="I230" s="6">
        <v>13.53</v>
      </c>
      <c r="J230" s="6">
        <v>3.71</v>
      </c>
      <c r="K230" s="1">
        <f t="shared" si="20"/>
        <v>18.594999999999999</v>
      </c>
      <c r="L230" s="10">
        <f t="shared" si="21"/>
        <v>228</v>
      </c>
      <c r="Q230" s="1">
        <f t="shared" si="22"/>
        <v>18.72</v>
      </c>
      <c r="R230" s="1">
        <f t="shared" si="23"/>
        <v>19.111249999999998</v>
      </c>
      <c r="S230" s="7">
        <f t="shared" si="18"/>
        <v>1722.9125000000001</v>
      </c>
      <c r="T230" s="1">
        <v>13.594999999999999</v>
      </c>
      <c r="U230" s="7">
        <f t="shared" si="19"/>
        <v>1164.5849999999998</v>
      </c>
      <c r="V230" s="1">
        <f t="shared" si="24"/>
        <v>29.813769600000001</v>
      </c>
      <c r="W230" s="1">
        <f t="shared" si="25"/>
        <v>16.362000000000002</v>
      </c>
      <c r="X230" s="1">
        <f t="shared" si="26"/>
        <v>23.087884800000001</v>
      </c>
      <c r="Y230" s="7">
        <f t="shared" si="27"/>
        <v>1675.3014606000002</v>
      </c>
    </row>
    <row r="231" spans="1:25">
      <c r="A231" s="6">
        <v>-64.459999999999994</v>
      </c>
      <c r="B231" s="6">
        <v>45.06</v>
      </c>
      <c r="C231" s="6">
        <v>75</v>
      </c>
      <c r="D231" s="6">
        <v>53091</v>
      </c>
      <c r="E231" s="6">
        <v>1971</v>
      </c>
      <c r="F231" s="6">
        <v>8</v>
      </c>
      <c r="G231" s="6">
        <v>17</v>
      </c>
      <c r="H231" s="6">
        <v>25.29</v>
      </c>
      <c r="I231" s="6">
        <v>13.21</v>
      </c>
      <c r="J231" s="6">
        <v>2.66</v>
      </c>
      <c r="K231" s="1">
        <f t="shared" si="20"/>
        <v>19.25</v>
      </c>
      <c r="L231" s="10">
        <f t="shared" si="21"/>
        <v>229</v>
      </c>
      <c r="Q231" s="1">
        <f t="shared" si="22"/>
        <v>18.844999999999999</v>
      </c>
      <c r="R231" s="1">
        <f t="shared" si="23"/>
        <v>19.015000000000001</v>
      </c>
      <c r="S231" s="7">
        <f t="shared" si="18"/>
        <v>1741.9275000000002</v>
      </c>
      <c r="T231" s="1">
        <v>14.25</v>
      </c>
      <c r="U231" s="7">
        <f t="shared" si="19"/>
        <v>1178.8349999999998</v>
      </c>
      <c r="V231" s="1">
        <f t="shared" si="24"/>
        <v>31.277835600000003</v>
      </c>
      <c r="W231" s="1">
        <f t="shared" si="25"/>
        <v>15.786</v>
      </c>
      <c r="X231" s="1">
        <f t="shared" si="26"/>
        <v>23.531917800000002</v>
      </c>
      <c r="Y231" s="7">
        <f t="shared" si="27"/>
        <v>1698.8333784000001</v>
      </c>
    </row>
    <row r="232" spans="1:25">
      <c r="A232" s="6">
        <v>-64.459999999999994</v>
      </c>
      <c r="B232" s="6">
        <v>45.06</v>
      </c>
      <c r="C232" s="6">
        <v>75</v>
      </c>
      <c r="D232" s="6">
        <v>53091</v>
      </c>
      <c r="E232" s="6">
        <v>1971</v>
      </c>
      <c r="F232" s="6">
        <v>8</v>
      </c>
      <c r="G232" s="6">
        <v>18</v>
      </c>
      <c r="H232" s="6">
        <v>23.71</v>
      </c>
      <c r="I232" s="6">
        <v>13.59</v>
      </c>
      <c r="J232" s="6">
        <v>3.82</v>
      </c>
      <c r="K232" s="1">
        <f t="shared" si="20"/>
        <v>18.649999999999999</v>
      </c>
      <c r="L232" s="10">
        <f t="shared" si="21"/>
        <v>230</v>
      </c>
      <c r="Q232" s="1">
        <f t="shared" si="22"/>
        <v>18.812000000000001</v>
      </c>
      <c r="R232" s="1">
        <f t="shared" si="23"/>
        <v>18.891874999999999</v>
      </c>
      <c r="S232" s="7">
        <f t="shared" si="18"/>
        <v>1760.8193750000003</v>
      </c>
      <c r="T232" s="1">
        <v>13.649999999999999</v>
      </c>
      <c r="U232" s="7">
        <f t="shared" si="19"/>
        <v>1192.4849999999999</v>
      </c>
      <c r="V232" s="1">
        <f t="shared" si="24"/>
        <v>29.865315600000002</v>
      </c>
      <c r="W232" s="1">
        <f t="shared" si="25"/>
        <v>16.47</v>
      </c>
      <c r="X232" s="1">
        <f t="shared" si="26"/>
        <v>23.167657800000001</v>
      </c>
      <c r="Y232" s="7">
        <f t="shared" si="27"/>
        <v>1722.0010362</v>
      </c>
    </row>
    <row r="233" spans="1:25">
      <c r="A233" s="6">
        <v>-64.459999999999994</v>
      </c>
      <c r="B233" s="6">
        <v>45.06</v>
      </c>
      <c r="C233" s="6">
        <v>75</v>
      </c>
      <c r="D233" s="6">
        <v>53091</v>
      </c>
      <c r="E233" s="6">
        <v>1971</v>
      </c>
      <c r="F233" s="6">
        <v>8</v>
      </c>
      <c r="G233" s="6">
        <v>19</v>
      </c>
      <c r="H233" s="6">
        <v>22.66</v>
      </c>
      <c r="I233" s="6">
        <v>11.99</v>
      </c>
      <c r="J233" s="6">
        <v>2.16</v>
      </c>
      <c r="K233" s="1">
        <f t="shared" si="20"/>
        <v>17.324999999999999</v>
      </c>
      <c r="L233" s="10">
        <f t="shared" si="21"/>
        <v>231</v>
      </c>
      <c r="Q233" s="1">
        <f t="shared" si="22"/>
        <v>18.43</v>
      </c>
      <c r="R233" s="1">
        <f t="shared" si="23"/>
        <v>18.603125000000002</v>
      </c>
      <c r="S233" s="7">
        <f t="shared" si="18"/>
        <v>1779.4225000000004</v>
      </c>
      <c r="T233" s="1">
        <v>12.324999999999999</v>
      </c>
      <c r="U233" s="7">
        <f t="shared" si="19"/>
        <v>1204.81</v>
      </c>
      <c r="V233" s="1">
        <f t="shared" si="24"/>
        <v>28.694649600000002</v>
      </c>
      <c r="W233" s="1">
        <f t="shared" si="25"/>
        <v>13.59</v>
      </c>
      <c r="X233" s="1">
        <f t="shared" si="26"/>
        <v>21.142324800000001</v>
      </c>
      <c r="Y233" s="7">
        <f t="shared" si="27"/>
        <v>1743.1433610000001</v>
      </c>
    </row>
    <row r="234" spans="1:25">
      <c r="A234" s="6">
        <v>-64.459999999999994</v>
      </c>
      <c r="B234" s="6">
        <v>45.06</v>
      </c>
      <c r="C234" s="6">
        <v>75</v>
      </c>
      <c r="D234" s="6">
        <v>53091</v>
      </c>
      <c r="E234" s="6">
        <v>1971</v>
      </c>
      <c r="F234" s="6">
        <v>8</v>
      </c>
      <c r="G234" s="6">
        <v>20</v>
      </c>
      <c r="H234" s="6">
        <v>23.51</v>
      </c>
      <c r="I234" s="6">
        <v>11.01</v>
      </c>
      <c r="J234" s="6">
        <v>1.85</v>
      </c>
      <c r="K234" s="1">
        <f t="shared" si="20"/>
        <v>17.260000000000002</v>
      </c>
      <c r="L234" s="10">
        <f t="shared" si="21"/>
        <v>232</v>
      </c>
      <c r="Q234" s="1">
        <f t="shared" si="22"/>
        <v>18.216000000000001</v>
      </c>
      <c r="R234" s="1">
        <f t="shared" si="23"/>
        <v>18.432499999999997</v>
      </c>
      <c r="S234" s="7">
        <f t="shared" si="18"/>
        <v>1797.8550000000002</v>
      </c>
      <c r="T234" s="1">
        <v>12.260000000000002</v>
      </c>
      <c r="U234" s="7">
        <f t="shared" si="19"/>
        <v>1217.07</v>
      </c>
      <c r="V234" s="1">
        <f t="shared" si="24"/>
        <v>29.656611600000005</v>
      </c>
      <c r="W234" s="1">
        <f t="shared" si="25"/>
        <v>11.825999999999999</v>
      </c>
      <c r="X234" s="1">
        <f t="shared" si="26"/>
        <v>20.741305800000003</v>
      </c>
      <c r="Y234" s="7">
        <f t="shared" si="27"/>
        <v>1763.8846668000001</v>
      </c>
    </row>
    <row r="235" spans="1:25">
      <c r="A235" s="6">
        <v>-64.459999999999994</v>
      </c>
      <c r="B235" s="6">
        <v>45.06</v>
      </c>
      <c r="C235" s="6">
        <v>75</v>
      </c>
      <c r="D235" s="6">
        <v>53091</v>
      </c>
      <c r="E235" s="6">
        <v>1971</v>
      </c>
      <c r="F235" s="6">
        <v>8</v>
      </c>
      <c r="G235" s="6">
        <v>21</v>
      </c>
      <c r="H235" s="6">
        <v>23.02</v>
      </c>
      <c r="I235" s="6">
        <v>11.38</v>
      </c>
      <c r="J235" s="6">
        <v>1.96</v>
      </c>
      <c r="K235" s="1">
        <f t="shared" si="20"/>
        <v>17.2</v>
      </c>
      <c r="L235" s="10">
        <f t="shared" si="21"/>
        <v>233</v>
      </c>
      <c r="Q235" s="1">
        <f t="shared" si="22"/>
        <v>17.936999999999998</v>
      </c>
      <c r="R235" s="1">
        <f t="shared" si="23"/>
        <v>18.230625</v>
      </c>
      <c r="S235" s="7">
        <f t="shared" si="18"/>
        <v>1816.0856250000002</v>
      </c>
      <c r="T235" s="1">
        <v>12.2</v>
      </c>
      <c r="U235" s="7">
        <f t="shared" si="19"/>
        <v>1229.27</v>
      </c>
      <c r="V235" s="1">
        <f t="shared" si="24"/>
        <v>29.116886399999999</v>
      </c>
      <c r="W235" s="1">
        <f t="shared" si="25"/>
        <v>12.492000000000001</v>
      </c>
      <c r="X235" s="1">
        <f t="shared" si="26"/>
        <v>20.804443200000001</v>
      </c>
      <c r="Y235" s="7">
        <f t="shared" si="27"/>
        <v>1784.68911</v>
      </c>
    </row>
    <row r="236" spans="1:25">
      <c r="A236" s="6">
        <v>-64.459999999999994</v>
      </c>
      <c r="B236" s="6">
        <v>45.06</v>
      </c>
      <c r="C236" s="6">
        <v>75</v>
      </c>
      <c r="D236" s="6">
        <v>53091</v>
      </c>
      <c r="E236" s="6">
        <v>1971</v>
      </c>
      <c r="F236" s="6">
        <v>8</v>
      </c>
      <c r="G236" s="6">
        <v>22</v>
      </c>
      <c r="H236" s="6">
        <v>23.09</v>
      </c>
      <c r="I236" s="6">
        <v>11.51</v>
      </c>
      <c r="J236" s="6">
        <v>2.4700000000000002</v>
      </c>
      <c r="K236" s="1">
        <f t="shared" si="20"/>
        <v>17.3</v>
      </c>
      <c r="L236" s="10">
        <f t="shared" si="21"/>
        <v>234</v>
      </c>
      <c r="Q236" s="1">
        <f t="shared" si="22"/>
        <v>17.547000000000001</v>
      </c>
      <c r="R236" s="1">
        <f t="shared" si="23"/>
        <v>17.98875</v>
      </c>
      <c r="S236" s="7">
        <f t="shared" si="18"/>
        <v>1834.0743750000001</v>
      </c>
      <c r="T236" s="1">
        <v>12.3</v>
      </c>
      <c r="U236" s="7">
        <f t="shared" si="19"/>
        <v>1241.57</v>
      </c>
      <c r="V236" s="1">
        <f t="shared" si="24"/>
        <v>29.196459600000001</v>
      </c>
      <c r="W236" s="1">
        <f t="shared" si="25"/>
        <v>12.725999999999999</v>
      </c>
      <c r="X236" s="1">
        <f t="shared" si="26"/>
        <v>20.961229799999998</v>
      </c>
      <c r="Y236" s="7">
        <f t="shared" si="27"/>
        <v>1805.6503398</v>
      </c>
    </row>
    <row r="237" spans="1:25">
      <c r="A237" s="6">
        <v>-64.459999999999994</v>
      </c>
      <c r="B237" s="6">
        <v>45.06</v>
      </c>
      <c r="C237" s="6">
        <v>75</v>
      </c>
      <c r="D237" s="6">
        <v>53091</v>
      </c>
      <c r="E237" s="6">
        <v>1971</v>
      </c>
      <c r="F237" s="6">
        <v>8</v>
      </c>
      <c r="G237" s="6">
        <v>23</v>
      </c>
      <c r="H237" s="6">
        <v>23.48</v>
      </c>
      <c r="I237" s="6">
        <v>11.44</v>
      </c>
      <c r="J237" s="6">
        <v>1.52</v>
      </c>
      <c r="K237" s="1">
        <f t="shared" si="20"/>
        <v>17.46</v>
      </c>
      <c r="L237" s="10">
        <f t="shared" si="21"/>
        <v>235</v>
      </c>
      <c r="Q237" s="1">
        <f t="shared" si="22"/>
        <v>17.308999999999997</v>
      </c>
      <c r="R237" s="1">
        <f t="shared" si="23"/>
        <v>17.88</v>
      </c>
      <c r="S237" s="7">
        <f t="shared" si="18"/>
        <v>1851.9543750000003</v>
      </c>
      <c r="T237" s="1">
        <v>12.46</v>
      </c>
      <c r="U237" s="7">
        <f t="shared" si="19"/>
        <v>1254.03</v>
      </c>
      <c r="V237" s="1">
        <f t="shared" si="24"/>
        <v>29.6247264</v>
      </c>
      <c r="W237" s="1">
        <f t="shared" si="25"/>
        <v>12.599999999999998</v>
      </c>
      <c r="X237" s="1">
        <f t="shared" si="26"/>
        <v>21.112363199999997</v>
      </c>
      <c r="Y237" s="7">
        <f t="shared" si="27"/>
        <v>1826.7627029999999</v>
      </c>
    </row>
    <row r="238" spans="1:25">
      <c r="A238" s="6">
        <v>-64.459999999999994</v>
      </c>
      <c r="B238" s="6">
        <v>45.06</v>
      </c>
      <c r="C238" s="6">
        <v>75</v>
      </c>
      <c r="D238" s="6">
        <v>53091</v>
      </c>
      <c r="E238" s="6">
        <v>1971</v>
      </c>
      <c r="F238" s="6">
        <v>8</v>
      </c>
      <c r="G238" s="6">
        <v>24</v>
      </c>
      <c r="H238" s="6">
        <v>22.65</v>
      </c>
      <c r="I238" s="6">
        <v>10.97</v>
      </c>
      <c r="J238" s="6">
        <v>3.72</v>
      </c>
      <c r="K238" s="1">
        <f t="shared" si="20"/>
        <v>16.809999999999999</v>
      </c>
      <c r="L238" s="10">
        <f t="shared" si="21"/>
        <v>236</v>
      </c>
      <c r="Q238" s="1">
        <f t="shared" si="22"/>
        <v>17.206000000000003</v>
      </c>
      <c r="R238" s="1">
        <f t="shared" si="23"/>
        <v>17.656874999999999</v>
      </c>
      <c r="S238" s="7">
        <f t="shared" si="18"/>
        <v>1869.6112500000002</v>
      </c>
      <c r="T238" s="1">
        <v>11.809999999999999</v>
      </c>
      <c r="U238" s="7">
        <f t="shared" si="19"/>
        <v>1265.8399999999999</v>
      </c>
      <c r="V238" s="1">
        <f t="shared" si="24"/>
        <v>28.68261</v>
      </c>
      <c r="W238" s="1">
        <f t="shared" si="25"/>
        <v>11.754000000000001</v>
      </c>
      <c r="X238" s="1">
        <f t="shared" si="26"/>
        <v>20.218305000000001</v>
      </c>
      <c r="Y238" s="7">
        <f t="shared" si="27"/>
        <v>1846.981008</v>
      </c>
    </row>
    <row r="239" spans="1:25">
      <c r="A239" s="6">
        <v>-64.459999999999994</v>
      </c>
      <c r="B239" s="6">
        <v>45.06</v>
      </c>
      <c r="C239" s="6">
        <v>75</v>
      </c>
      <c r="D239" s="6">
        <v>53091</v>
      </c>
      <c r="E239" s="6">
        <v>1971</v>
      </c>
      <c r="F239" s="6">
        <v>8</v>
      </c>
      <c r="G239" s="6">
        <v>25</v>
      </c>
      <c r="H239" s="6">
        <v>22.1</v>
      </c>
      <c r="I239" s="6">
        <v>10.56</v>
      </c>
      <c r="J239" s="6">
        <v>0.76</v>
      </c>
      <c r="K239" s="1">
        <f t="shared" si="20"/>
        <v>16.330000000000002</v>
      </c>
      <c r="L239" s="10">
        <f t="shared" si="21"/>
        <v>237</v>
      </c>
      <c r="Q239" s="1">
        <f t="shared" si="22"/>
        <v>17.02</v>
      </c>
      <c r="R239" s="1">
        <f t="shared" si="23"/>
        <v>17.291875000000001</v>
      </c>
      <c r="S239" s="7">
        <f t="shared" si="18"/>
        <v>1886.903125</v>
      </c>
      <c r="T239" s="1">
        <v>11.330000000000002</v>
      </c>
      <c r="U239" s="7">
        <f t="shared" si="19"/>
        <v>1277.1699999999998</v>
      </c>
      <c r="V239" s="1">
        <f t="shared" si="24"/>
        <v>27.994560000000003</v>
      </c>
      <c r="W239" s="1">
        <f t="shared" si="25"/>
        <v>11.016</v>
      </c>
      <c r="X239" s="1">
        <f t="shared" si="26"/>
        <v>19.505280000000003</v>
      </c>
      <c r="Y239" s="7">
        <f t="shared" si="27"/>
        <v>1866.4862880000001</v>
      </c>
    </row>
    <row r="240" spans="1:25">
      <c r="A240" s="6">
        <v>-64.459999999999994</v>
      </c>
      <c r="B240" s="6">
        <v>45.06</v>
      </c>
      <c r="C240" s="6">
        <v>75</v>
      </c>
      <c r="D240" s="6">
        <v>53091</v>
      </c>
      <c r="E240" s="6">
        <v>1971</v>
      </c>
      <c r="F240" s="6">
        <v>8</v>
      </c>
      <c r="G240" s="6">
        <v>26</v>
      </c>
      <c r="H240" s="6">
        <v>23.28</v>
      </c>
      <c r="I240" s="6">
        <v>11.18</v>
      </c>
      <c r="J240" s="6">
        <v>0.62</v>
      </c>
      <c r="K240" s="1">
        <f t="shared" si="20"/>
        <v>17.23</v>
      </c>
      <c r="L240" s="10">
        <f t="shared" si="21"/>
        <v>238</v>
      </c>
      <c r="Q240" s="1">
        <f t="shared" si="22"/>
        <v>17.026</v>
      </c>
      <c r="R240" s="1">
        <f t="shared" si="23"/>
        <v>17.114374999999999</v>
      </c>
      <c r="S240" s="7">
        <f t="shared" si="18"/>
        <v>1904.0175000000002</v>
      </c>
      <c r="T240" s="1">
        <v>12.23</v>
      </c>
      <c r="U240" s="7">
        <f t="shared" si="19"/>
        <v>1289.3999999999999</v>
      </c>
      <c r="V240" s="1">
        <f t="shared" si="24"/>
        <v>29.408294400000003</v>
      </c>
      <c r="W240" s="1">
        <f t="shared" si="25"/>
        <v>12.132</v>
      </c>
      <c r="X240" s="1">
        <f t="shared" si="26"/>
        <v>20.7701472</v>
      </c>
      <c r="Y240" s="7">
        <f t="shared" si="27"/>
        <v>1887.2564352000002</v>
      </c>
    </row>
    <row r="241" spans="1:25">
      <c r="A241" s="6">
        <v>-64.459999999999994</v>
      </c>
      <c r="B241" s="6">
        <v>45.06</v>
      </c>
      <c r="C241" s="6">
        <v>75</v>
      </c>
      <c r="D241" s="6">
        <v>53091</v>
      </c>
      <c r="E241" s="6">
        <v>1971</v>
      </c>
      <c r="F241" s="6">
        <v>8</v>
      </c>
      <c r="G241" s="6">
        <v>27</v>
      </c>
      <c r="H241" s="6">
        <v>23.98</v>
      </c>
      <c r="I241" s="6">
        <v>11.31</v>
      </c>
      <c r="J241" s="6">
        <v>1.85</v>
      </c>
      <c r="K241" s="1">
        <f t="shared" si="20"/>
        <v>17.645</v>
      </c>
      <c r="L241" s="10">
        <f t="shared" si="21"/>
        <v>239</v>
      </c>
      <c r="Q241" s="1">
        <f t="shared" si="22"/>
        <v>17.095000000000002</v>
      </c>
      <c r="R241" s="1">
        <f t="shared" si="23"/>
        <v>17.154375000000002</v>
      </c>
      <c r="S241" s="7">
        <f t="shared" ref="S241:S304" si="28">S240+R241</f>
        <v>1921.1718750000002</v>
      </c>
      <c r="T241" s="1">
        <v>12.645</v>
      </c>
      <c r="U241" s="7">
        <f t="shared" si="19"/>
        <v>1302.0449999999998</v>
      </c>
      <c r="V241" s="1">
        <f t="shared" si="24"/>
        <v>30.136406400000002</v>
      </c>
      <c r="W241" s="1">
        <f t="shared" si="25"/>
        <v>12.366</v>
      </c>
      <c r="X241" s="1">
        <f t="shared" si="26"/>
        <v>21.251203199999999</v>
      </c>
      <c r="Y241" s="7">
        <f t="shared" si="27"/>
        <v>1908.5076384000001</v>
      </c>
    </row>
    <row r="242" spans="1:25">
      <c r="A242" s="6">
        <v>-64.459999999999994</v>
      </c>
      <c r="B242" s="6">
        <v>45.06</v>
      </c>
      <c r="C242" s="6">
        <v>75</v>
      </c>
      <c r="D242" s="6">
        <v>53091</v>
      </c>
      <c r="E242" s="6">
        <v>1971</v>
      </c>
      <c r="F242" s="6">
        <v>8</v>
      </c>
      <c r="G242" s="6">
        <v>28</v>
      </c>
      <c r="H242" s="6">
        <v>23.58</v>
      </c>
      <c r="I242" s="6">
        <v>12.96</v>
      </c>
      <c r="J242" s="6">
        <v>1.1100000000000001</v>
      </c>
      <c r="K242" s="1">
        <f t="shared" si="20"/>
        <v>18.27</v>
      </c>
      <c r="L242" s="10">
        <f t="shared" si="21"/>
        <v>240</v>
      </c>
      <c r="Q242" s="1">
        <f t="shared" si="22"/>
        <v>17.257000000000001</v>
      </c>
      <c r="R242" s="1">
        <f t="shared" si="23"/>
        <v>17.280624999999997</v>
      </c>
      <c r="S242" s="7">
        <f t="shared" si="28"/>
        <v>1938.4525000000003</v>
      </c>
      <c r="T242" s="1">
        <v>13.27</v>
      </c>
      <c r="U242" s="7">
        <f t="shared" si="19"/>
        <v>1315.3149999999998</v>
      </c>
      <c r="V242" s="1">
        <f t="shared" si="24"/>
        <v>29.730422399999998</v>
      </c>
      <c r="W242" s="1">
        <f t="shared" si="25"/>
        <v>15.336</v>
      </c>
      <c r="X242" s="1">
        <f t="shared" si="26"/>
        <v>22.5332112</v>
      </c>
      <c r="Y242" s="7">
        <f t="shared" si="27"/>
        <v>1931.0408496000002</v>
      </c>
    </row>
    <row r="243" spans="1:25">
      <c r="A243" s="6">
        <v>-64.459999999999994</v>
      </c>
      <c r="B243" s="6">
        <v>45.06</v>
      </c>
      <c r="C243" s="6">
        <v>75</v>
      </c>
      <c r="D243" s="6">
        <v>53091</v>
      </c>
      <c r="E243" s="6">
        <v>1971</v>
      </c>
      <c r="F243" s="6">
        <v>8</v>
      </c>
      <c r="G243" s="6">
        <v>29</v>
      </c>
      <c r="H243" s="6">
        <v>22.94</v>
      </c>
      <c r="I243" s="6">
        <v>12.28</v>
      </c>
      <c r="J243" s="6">
        <v>2.67</v>
      </c>
      <c r="K243" s="1">
        <f t="shared" si="20"/>
        <v>17.61</v>
      </c>
      <c r="L243" s="10">
        <f t="shared" si="21"/>
        <v>241</v>
      </c>
      <c r="Q243" s="1">
        <f t="shared" si="22"/>
        <v>17.417000000000002</v>
      </c>
      <c r="R243" s="1">
        <f t="shared" si="23"/>
        <v>17.331875</v>
      </c>
      <c r="S243" s="7">
        <f t="shared" si="28"/>
        <v>1955.7843750000004</v>
      </c>
      <c r="T243" s="1">
        <v>12.61</v>
      </c>
      <c r="U243" s="7">
        <f t="shared" si="19"/>
        <v>1327.9249999999997</v>
      </c>
      <c r="V243" s="1">
        <f t="shared" si="24"/>
        <v>29.024937600000001</v>
      </c>
      <c r="W243" s="1">
        <f t="shared" si="25"/>
        <v>14.111999999999998</v>
      </c>
      <c r="X243" s="1">
        <f t="shared" si="26"/>
        <v>21.568468799999998</v>
      </c>
      <c r="Y243" s="7">
        <f t="shared" si="27"/>
        <v>1952.6093184000001</v>
      </c>
    </row>
    <row r="244" spans="1:25">
      <c r="A244" s="6">
        <v>-64.459999999999994</v>
      </c>
      <c r="B244" s="6">
        <v>45.06</v>
      </c>
      <c r="C244" s="6">
        <v>75</v>
      </c>
      <c r="D244" s="6">
        <v>53091</v>
      </c>
      <c r="E244" s="6">
        <v>1971</v>
      </c>
      <c r="F244" s="6">
        <v>8</v>
      </c>
      <c r="G244" s="6">
        <v>30</v>
      </c>
      <c r="H244" s="6">
        <v>22.76</v>
      </c>
      <c r="I244" s="6">
        <v>11.68</v>
      </c>
      <c r="J244" s="6">
        <v>2</v>
      </c>
      <c r="K244" s="1">
        <f t="shared" si="20"/>
        <v>17.22</v>
      </c>
      <c r="L244" s="10">
        <f t="shared" si="21"/>
        <v>242</v>
      </c>
      <c r="Q244" s="1">
        <f t="shared" si="22"/>
        <v>17.594999999999999</v>
      </c>
      <c r="R244" s="1">
        <f t="shared" si="23"/>
        <v>17.321875000000002</v>
      </c>
      <c r="S244" s="7">
        <f t="shared" si="28"/>
        <v>1973.1062500000005</v>
      </c>
      <c r="T244" s="1">
        <v>12.219999999999999</v>
      </c>
      <c r="U244" s="7">
        <f t="shared" si="19"/>
        <v>1340.1449999999998</v>
      </c>
      <c r="V244" s="1">
        <f t="shared" si="24"/>
        <v>28.814121600000004</v>
      </c>
      <c r="W244" s="1">
        <f t="shared" si="25"/>
        <v>13.031999999999998</v>
      </c>
      <c r="X244" s="1">
        <f t="shared" si="26"/>
        <v>20.923060800000002</v>
      </c>
      <c r="Y244" s="7">
        <f t="shared" si="27"/>
        <v>1973.5323792000002</v>
      </c>
    </row>
    <row r="245" spans="1:25">
      <c r="A245" s="6">
        <v>-64.459999999999994</v>
      </c>
      <c r="B245" s="6">
        <v>45.06</v>
      </c>
      <c r="C245" s="6">
        <v>75</v>
      </c>
      <c r="D245" s="6">
        <v>53091</v>
      </c>
      <c r="E245" s="6">
        <v>1971</v>
      </c>
      <c r="F245" s="6">
        <v>8</v>
      </c>
      <c r="G245" s="6">
        <v>31</v>
      </c>
      <c r="H245" s="6">
        <v>22.31</v>
      </c>
      <c r="I245" s="6">
        <v>11.42</v>
      </c>
      <c r="J245" s="6">
        <v>2.93</v>
      </c>
      <c r="K245" s="1">
        <f t="shared" si="20"/>
        <v>16.864999999999998</v>
      </c>
      <c r="L245" s="10">
        <f t="shared" si="21"/>
        <v>243</v>
      </c>
      <c r="Q245" s="1">
        <f t="shared" si="22"/>
        <v>17.521999999999998</v>
      </c>
      <c r="R245" s="1">
        <f t="shared" si="23"/>
        <v>17.247500000000002</v>
      </c>
      <c r="S245" s="7">
        <f t="shared" si="28"/>
        <v>1990.3537500000004</v>
      </c>
      <c r="T245" s="1">
        <v>11.864999999999998</v>
      </c>
      <c r="U245" s="7">
        <f t="shared" si="19"/>
        <v>1352.0099999999998</v>
      </c>
      <c r="V245" s="1">
        <f t="shared" si="24"/>
        <v>28.263267599999992</v>
      </c>
      <c r="W245" s="1">
        <f t="shared" si="25"/>
        <v>12.564</v>
      </c>
      <c r="X245" s="1">
        <f t="shared" si="26"/>
        <v>20.413633799999996</v>
      </c>
      <c r="Y245" s="7">
        <f t="shared" si="27"/>
        <v>1993.9460130000002</v>
      </c>
    </row>
    <row r="246" spans="1:25">
      <c r="A246" s="6">
        <v>-64.459999999999994</v>
      </c>
      <c r="B246" s="6">
        <v>45.06</v>
      </c>
      <c r="C246" s="6">
        <v>75</v>
      </c>
      <c r="D246" s="6">
        <v>53091</v>
      </c>
      <c r="E246" s="6">
        <v>1971</v>
      </c>
      <c r="F246" s="6">
        <v>9</v>
      </c>
      <c r="G246" s="6">
        <v>1</v>
      </c>
      <c r="H246" s="6">
        <v>22.19</v>
      </c>
      <c r="I246" s="6">
        <v>10.51</v>
      </c>
      <c r="J246" s="6">
        <v>1.64</v>
      </c>
      <c r="K246" s="1">
        <f t="shared" si="20"/>
        <v>16.350000000000001</v>
      </c>
      <c r="L246" s="10">
        <f t="shared" si="21"/>
        <v>244</v>
      </c>
      <c r="Q246" s="1">
        <f t="shared" si="22"/>
        <v>17.262999999999998</v>
      </c>
      <c r="R246" s="1">
        <f t="shared" si="23"/>
        <v>17.190000000000001</v>
      </c>
      <c r="S246" s="7">
        <f t="shared" si="28"/>
        <v>2007.5437500000005</v>
      </c>
      <c r="T246" s="1">
        <v>11.350000000000001</v>
      </c>
      <c r="U246" s="7">
        <f t="shared" si="19"/>
        <v>1363.3599999999997</v>
      </c>
      <c r="V246" s="1">
        <f t="shared" si="24"/>
        <v>28.110627600000004</v>
      </c>
      <c r="W246" s="1">
        <f t="shared" si="25"/>
        <v>10.925999999999998</v>
      </c>
      <c r="X246" s="1">
        <f t="shared" si="26"/>
        <v>19.518313800000001</v>
      </c>
      <c r="Y246" s="7">
        <f t="shared" si="27"/>
        <v>2013.4643268000002</v>
      </c>
    </row>
    <row r="247" spans="1:25">
      <c r="A247" s="6">
        <v>-64.459999999999994</v>
      </c>
      <c r="B247" s="6">
        <v>45.06</v>
      </c>
      <c r="C247" s="6">
        <v>75</v>
      </c>
      <c r="D247" s="6">
        <v>53091</v>
      </c>
      <c r="E247" s="6">
        <v>1971</v>
      </c>
      <c r="F247" s="6">
        <v>9</v>
      </c>
      <c r="G247" s="6">
        <v>2</v>
      </c>
      <c r="H247" s="6">
        <v>22.32</v>
      </c>
      <c r="I247" s="6">
        <v>10.56</v>
      </c>
      <c r="J247" s="6">
        <v>3.99</v>
      </c>
      <c r="K247" s="1">
        <f t="shared" si="20"/>
        <v>16.440000000000001</v>
      </c>
      <c r="L247" s="10">
        <f t="shared" si="21"/>
        <v>245</v>
      </c>
      <c r="Q247" s="1">
        <f t="shared" si="22"/>
        <v>16.896999999999998</v>
      </c>
      <c r="R247" s="1">
        <f t="shared" si="23"/>
        <v>17.203749999999999</v>
      </c>
      <c r="S247" s="7">
        <f t="shared" si="28"/>
        <v>2024.7475000000004</v>
      </c>
      <c r="T247" s="1">
        <v>11.440000000000001</v>
      </c>
      <c r="U247" s="7">
        <f t="shared" si="19"/>
        <v>1374.7999999999997</v>
      </c>
      <c r="V247" s="1">
        <f t="shared" si="24"/>
        <v>28.275878400000003</v>
      </c>
      <c r="W247" s="1">
        <f t="shared" si="25"/>
        <v>11.016</v>
      </c>
      <c r="X247" s="1">
        <f t="shared" si="26"/>
        <v>19.645939200000001</v>
      </c>
      <c r="Y247" s="7">
        <f t="shared" si="27"/>
        <v>2033.1102660000001</v>
      </c>
    </row>
    <row r="248" spans="1:25">
      <c r="A248" s="6">
        <v>-64.459999999999994</v>
      </c>
      <c r="B248" s="6">
        <v>45.06</v>
      </c>
      <c r="C248" s="6">
        <v>75</v>
      </c>
      <c r="D248" s="6">
        <v>53091</v>
      </c>
      <c r="E248" s="6">
        <v>1971</v>
      </c>
      <c r="F248" s="6">
        <v>9</v>
      </c>
      <c r="G248" s="6">
        <v>3</v>
      </c>
      <c r="H248" s="6">
        <v>21.46</v>
      </c>
      <c r="I248" s="6">
        <v>11.74</v>
      </c>
      <c r="J248" s="6">
        <v>3.06</v>
      </c>
      <c r="K248" s="1">
        <f t="shared" si="20"/>
        <v>16.600000000000001</v>
      </c>
      <c r="L248" s="10">
        <f t="shared" si="21"/>
        <v>246</v>
      </c>
      <c r="Q248" s="1">
        <f t="shared" si="22"/>
        <v>16.695</v>
      </c>
      <c r="R248" s="1">
        <f t="shared" si="23"/>
        <v>17.125</v>
      </c>
      <c r="S248" s="7">
        <f t="shared" si="28"/>
        <v>2041.8725000000004</v>
      </c>
      <c r="T248" s="1">
        <v>11.600000000000001</v>
      </c>
      <c r="U248" s="7">
        <f t="shared" si="19"/>
        <v>1386.3999999999996</v>
      </c>
      <c r="V248" s="1">
        <f t="shared" si="24"/>
        <v>27.129945600000006</v>
      </c>
      <c r="W248" s="1">
        <f t="shared" si="25"/>
        <v>13.14</v>
      </c>
      <c r="X248" s="1">
        <f t="shared" si="26"/>
        <v>20.134972800000003</v>
      </c>
      <c r="Y248" s="7">
        <f t="shared" si="27"/>
        <v>2053.2452388000002</v>
      </c>
    </row>
    <row r="249" spans="1:25">
      <c r="A249" s="6">
        <v>-64.459999999999994</v>
      </c>
      <c r="B249" s="6">
        <v>45.06</v>
      </c>
      <c r="C249" s="6">
        <v>75</v>
      </c>
      <c r="D249" s="6">
        <v>53091</v>
      </c>
      <c r="E249" s="6">
        <v>1971</v>
      </c>
      <c r="F249" s="6">
        <v>9</v>
      </c>
      <c r="G249" s="6">
        <v>4</v>
      </c>
      <c r="H249" s="6">
        <v>21.15</v>
      </c>
      <c r="I249" s="6">
        <v>10.42</v>
      </c>
      <c r="J249" s="6">
        <v>3.14</v>
      </c>
      <c r="K249" s="1">
        <f t="shared" si="20"/>
        <v>15.785</v>
      </c>
      <c r="L249" s="10">
        <f t="shared" si="21"/>
        <v>247</v>
      </c>
      <c r="Q249" s="1">
        <f t="shared" si="22"/>
        <v>16.408000000000001</v>
      </c>
      <c r="R249" s="1">
        <f t="shared" si="23"/>
        <v>16.892500000000002</v>
      </c>
      <c r="S249" s="7">
        <f t="shared" si="28"/>
        <v>2058.7650000000003</v>
      </c>
      <c r="T249" s="1">
        <v>10.785</v>
      </c>
      <c r="U249" s="7">
        <f t="shared" si="19"/>
        <v>1397.1849999999997</v>
      </c>
      <c r="V249" s="1">
        <f t="shared" si="24"/>
        <v>26.686409999999995</v>
      </c>
      <c r="W249" s="1">
        <f t="shared" si="25"/>
        <v>10.763999999999999</v>
      </c>
      <c r="X249" s="1">
        <f t="shared" si="26"/>
        <v>18.725204999999995</v>
      </c>
      <c r="Y249" s="7">
        <f t="shared" si="27"/>
        <v>2071.9704438000003</v>
      </c>
    </row>
    <row r="250" spans="1:25">
      <c r="A250" s="6">
        <v>-64.459999999999994</v>
      </c>
      <c r="B250" s="6">
        <v>45.06</v>
      </c>
      <c r="C250" s="6">
        <v>75</v>
      </c>
      <c r="D250" s="6">
        <v>53091</v>
      </c>
      <c r="E250" s="6">
        <v>1971</v>
      </c>
      <c r="F250" s="6">
        <v>9</v>
      </c>
      <c r="G250" s="6">
        <v>5</v>
      </c>
      <c r="H250" s="6">
        <v>21.8</v>
      </c>
      <c r="I250" s="6">
        <v>9.84</v>
      </c>
      <c r="J250" s="6">
        <v>2.97</v>
      </c>
      <c r="K250" s="1">
        <f t="shared" si="20"/>
        <v>15.82</v>
      </c>
      <c r="L250" s="10">
        <f t="shared" si="21"/>
        <v>248</v>
      </c>
      <c r="Q250" s="1">
        <f t="shared" si="22"/>
        <v>16.198999999999998</v>
      </c>
      <c r="R250" s="1">
        <f t="shared" si="23"/>
        <v>16.58625</v>
      </c>
      <c r="S250" s="7">
        <f t="shared" si="28"/>
        <v>2075.3512500000002</v>
      </c>
      <c r="T250" s="1">
        <v>10.82</v>
      </c>
      <c r="U250" s="7">
        <f t="shared" si="19"/>
        <v>1408.0049999999997</v>
      </c>
      <c r="V250" s="1">
        <f t="shared" si="24"/>
        <v>27.597840000000005</v>
      </c>
      <c r="W250" s="1">
        <f t="shared" si="25"/>
        <v>9.7199999999999989</v>
      </c>
      <c r="X250" s="1">
        <f t="shared" si="26"/>
        <v>18.658920000000002</v>
      </c>
      <c r="Y250" s="7">
        <f t="shared" si="27"/>
        <v>2090.6293638000002</v>
      </c>
    </row>
    <row r="251" spans="1:25">
      <c r="A251" s="6">
        <v>-64.459999999999994</v>
      </c>
      <c r="B251" s="6">
        <v>45.06</v>
      </c>
      <c r="C251" s="6">
        <v>75</v>
      </c>
      <c r="D251" s="6">
        <v>53091</v>
      </c>
      <c r="E251" s="6">
        <v>1971</v>
      </c>
      <c r="F251" s="6">
        <v>9</v>
      </c>
      <c r="G251" s="6">
        <v>6</v>
      </c>
      <c r="H251" s="6">
        <v>21.37</v>
      </c>
      <c r="I251" s="6">
        <v>10.18</v>
      </c>
      <c r="J251" s="6">
        <v>2.85</v>
      </c>
      <c r="K251" s="1">
        <f t="shared" si="20"/>
        <v>15.775</v>
      </c>
      <c r="L251" s="10">
        <f t="shared" si="21"/>
        <v>249</v>
      </c>
      <c r="Q251" s="1">
        <f t="shared" si="22"/>
        <v>16.084</v>
      </c>
      <c r="R251" s="1">
        <f t="shared" si="23"/>
        <v>16.356875000000002</v>
      </c>
      <c r="S251" s="7">
        <f t="shared" si="28"/>
        <v>2091.7081250000001</v>
      </c>
      <c r="T251" s="1">
        <v>10.775</v>
      </c>
      <c r="U251" s="7">
        <f t="shared" ref="U251:U290" si="29">U250+T251</f>
        <v>1418.7799999999997</v>
      </c>
      <c r="V251" s="1">
        <f t="shared" si="24"/>
        <v>27.002840400000004</v>
      </c>
      <c r="W251" s="1">
        <f t="shared" si="25"/>
        <v>10.331999999999999</v>
      </c>
      <c r="X251" s="1">
        <f t="shared" si="26"/>
        <v>18.667420200000002</v>
      </c>
      <c r="Y251" s="7">
        <f t="shared" si="27"/>
        <v>2109.2967840000001</v>
      </c>
    </row>
    <row r="252" spans="1:25">
      <c r="A252" s="6">
        <v>-64.459999999999994</v>
      </c>
      <c r="B252" s="6">
        <v>45.06</v>
      </c>
      <c r="C252" s="6">
        <v>75</v>
      </c>
      <c r="D252" s="6">
        <v>53091</v>
      </c>
      <c r="E252" s="6">
        <v>1971</v>
      </c>
      <c r="F252" s="6">
        <v>9</v>
      </c>
      <c r="G252" s="6">
        <v>7</v>
      </c>
      <c r="H252" s="6">
        <v>20.95</v>
      </c>
      <c r="I252" s="6">
        <v>10.71</v>
      </c>
      <c r="J252" s="6">
        <v>1.42</v>
      </c>
      <c r="K252" s="1">
        <f t="shared" si="20"/>
        <v>15.83</v>
      </c>
      <c r="L252" s="10">
        <f t="shared" si="21"/>
        <v>250</v>
      </c>
      <c r="Q252" s="1">
        <f t="shared" si="22"/>
        <v>15.962</v>
      </c>
      <c r="R252" s="1">
        <f t="shared" si="23"/>
        <v>16.183125</v>
      </c>
      <c r="S252" s="7">
        <f t="shared" si="28"/>
        <v>2107.8912500000001</v>
      </c>
      <c r="T252" s="1">
        <v>10.83</v>
      </c>
      <c r="U252" s="7">
        <f t="shared" si="29"/>
        <v>1429.6099999999997</v>
      </c>
      <c r="V252" s="1">
        <f t="shared" si="24"/>
        <v>26.391689999999997</v>
      </c>
      <c r="W252" s="1">
        <f t="shared" si="25"/>
        <v>11.286000000000001</v>
      </c>
      <c r="X252" s="1">
        <f t="shared" si="26"/>
        <v>18.838844999999999</v>
      </c>
      <c r="Y252" s="7">
        <f t="shared" si="27"/>
        <v>2128.1356290000003</v>
      </c>
    </row>
    <row r="253" spans="1:25">
      <c r="A253" s="6">
        <v>-64.459999999999994</v>
      </c>
      <c r="B253" s="6">
        <v>45.06</v>
      </c>
      <c r="C253" s="6">
        <v>75</v>
      </c>
      <c r="D253" s="6">
        <v>53091</v>
      </c>
      <c r="E253" s="6">
        <v>1971</v>
      </c>
      <c r="F253" s="6">
        <v>9</v>
      </c>
      <c r="G253" s="6">
        <v>8</v>
      </c>
      <c r="H253" s="6">
        <v>20.57</v>
      </c>
      <c r="I253" s="6">
        <v>9.7899999999999991</v>
      </c>
      <c r="J253" s="6">
        <v>1.25</v>
      </c>
      <c r="K253" s="1">
        <f t="shared" si="20"/>
        <v>15.18</v>
      </c>
      <c r="L253" s="10">
        <f t="shared" si="21"/>
        <v>251</v>
      </c>
      <c r="Q253" s="1">
        <f t="shared" si="22"/>
        <v>15.678000000000001</v>
      </c>
      <c r="R253" s="1">
        <f t="shared" si="23"/>
        <v>15.972499999999998</v>
      </c>
      <c r="S253" s="7">
        <f t="shared" si="28"/>
        <v>2123.86375</v>
      </c>
      <c r="T253" s="1">
        <v>10.18</v>
      </c>
      <c r="U253" s="7">
        <f t="shared" si="29"/>
        <v>1439.7899999999997</v>
      </c>
      <c r="V253" s="1">
        <f t="shared" si="24"/>
        <v>25.813208400000001</v>
      </c>
      <c r="W253" s="1">
        <f t="shared" si="25"/>
        <v>9.6299999999999972</v>
      </c>
      <c r="X253" s="1">
        <f t="shared" si="26"/>
        <v>17.721604199999998</v>
      </c>
      <c r="Y253" s="7">
        <f t="shared" si="27"/>
        <v>2145.8572332000003</v>
      </c>
    </row>
    <row r="254" spans="1:25">
      <c r="A254" s="6">
        <v>-64.459999999999994</v>
      </c>
      <c r="B254" s="6">
        <v>45.06</v>
      </c>
      <c r="C254" s="6">
        <v>75</v>
      </c>
      <c r="D254" s="6">
        <v>53091</v>
      </c>
      <c r="E254" s="6">
        <v>1971</v>
      </c>
      <c r="F254" s="6">
        <v>9</v>
      </c>
      <c r="G254" s="6">
        <v>9</v>
      </c>
      <c r="H254" s="6">
        <v>20.63</v>
      </c>
      <c r="I254" s="6">
        <v>9.8699999999999992</v>
      </c>
      <c r="J254" s="6">
        <v>3.95</v>
      </c>
      <c r="K254" s="1">
        <f t="shared" si="20"/>
        <v>15.25</v>
      </c>
      <c r="L254" s="10">
        <f t="shared" si="21"/>
        <v>252</v>
      </c>
      <c r="Q254" s="1">
        <f t="shared" si="22"/>
        <v>15.570999999999998</v>
      </c>
      <c r="R254" s="1">
        <f t="shared" si="23"/>
        <v>15.834999999999999</v>
      </c>
      <c r="S254" s="7">
        <f t="shared" si="28"/>
        <v>2139.69875</v>
      </c>
      <c r="T254" s="1">
        <v>10.25</v>
      </c>
      <c r="U254" s="7">
        <f t="shared" si="29"/>
        <v>1450.0399999999997</v>
      </c>
      <c r="V254" s="1">
        <f t="shared" si="24"/>
        <v>25.906160400000001</v>
      </c>
      <c r="W254" s="1">
        <f t="shared" si="25"/>
        <v>9.7739999999999974</v>
      </c>
      <c r="X254" s="1">
        <f t="shared" si="26"/>
        <v>17.840080199999999</v>
      </c>
      <c r="Y254" s="7">
        <f t="shared" si="27"/>
        <v>2163.6973134000004</v>
      </c>
    </row>
    <row r="255" spans="1:25">
      <c r="A255" s="6">
        <v>-64.459999999999994</v>
      </c>
      <c r="B255" s="6">
        <v>45.06</v>
      </c>
      <c r="C255" s="6">
        <v>75</v>
      </c>
      <c r="D255" s="6">
        <v>53091</v>
      </c>
      <c r="E255" s="6">
        <v>1971</v>
      </c>
      <c r="F255" s="6">
        <v>9</v>
      </c>
      <c r="G255" s="6">
        <v>10</v>
      </c>
      <c r="H255" s="6">
        <v>20.78</v>
      </c>
      <c r="I255" s="6">
        <v>10.06</v>
      </c>
      <c r="J255" s="6">
        <v>2.0299999999999998</v>
      </c>
      <c r="K255" s="1">
        <f t="shared" si="20"/>
        <v>15.420000000000002</v>
      </c>
      <c r="L255" s="10">
        <f t="shared" si="21"/>
        <v>253</v>
      </c>
      <c r="Q255" s="1">
        <f t="shared" si="22"/>
        <v>15.491</v>
      </c>
      <c r="R255" s="1">
        <f t="shared" si="23"/>
        <v>15.7075</v>
      </c>
      <c r="S255" s="7">
        <f t="shared" si="28"/>
        <v>2155.40625</v>
      </c>
      <c r="T255" s="1">
        <v>10.420000000000002</v>
      </c>
      <c r="U255" s="7">
        <f t="shared" si="29"/>
        <v>1460.4599999999998</v>
      </c>
      <c r="V255" s="1">
        <f t="shared" si="24"/>
        <v>26.135894400000002</v>
      </c>
      <c r="W255" s="1">
        <f t="shared" si="25"/>
        <v>10.116</v>
      </c>
      <c r="X255" s="1">
        <f t="shared" si="26"/>
        <v>18.125947199999999</v>
      </c>
      <c r="Y255" s="7">
        <f t="shared" si="27"/>
        <v>2181.8232606000006</v>
      </c>
    </row>
    <row r="256" spans="1:25">
      <c r="A256" s="6">
        <v>-64.459999999999994</v>
      </c>
      <c r="B256" s="6">
        <v>45.06</v>
      </c>
      <c r="C256" s="6">
        <v>75</v>
      </c>
      <c r="D256" s="6">
        <v>53091</v>
      </c>
      <c r="E256" s="6">
        <v>1971</v>
      </c>
      <c r="F256" s="6">
        <v>9</v>
      </c>
      <c r="G256" s="6">
        <v>11</v>
      </c>
      <c r="H256" s="6">
        <v>20.41</v>
      </c>
      <c r="I256" s="6">
        <v>10.63</v>
      </c>
      <c r="J256" s="6">
        <v>3.78</v>
      </c>
      <c r="K256" s="1">
        <f t="shared" si="20"/>
        <v>15.52</v>
      </c>
      <c r="L256" s="10">
        <f t="shared" si="21"/>
        <v>254</v>
      </c>
      <c r="Q256" s="1">
        <f t="shared" si="22"/>
        <v>15.440000000000001</v>
      </c>
      <c r="R256" s="1">
        <f t="shared" si="23"/>
        <v>15.5725</v>
      </c>
      <c r="S256" s="7">
        <f t="shared" si="28"/>
        <v>2170.9787500000002</v>
      </c>
      <c r="T256" s="1">
        <v>10.52</v>
      </c>
      <c r="U256" s="7">
        <f t="shared" si="29"/>
        <v>1470.9799999999998</v>
      </c>
      <c r="V256" s="1">
        <f t="shared" si="24"/>
        <v>25.5623796</v>
      </c>
      <c r="W256" s="1">
        <f t="shared" si="25"/>
        <v>11.142000000000001</v>
      </c>
      <c r="X256" s="1">
        <f t="shared" si="26"/>
        <v>18.352189800000001</v>
      </c>
      <c r="Y256" s="7">
        <f t="shared" si="27"/>
        <v>2200.1754504000005</v>
      </c>
    </row>
    <row r="257" spans="1:25">
      <c r="A257" s="6">
        <v>-64.459999999999994</v>
      </c>
      <c r="B257" s="6">
        <v>45.06</v>
      </c>
      <c r="C257" s="6">
        <v>75</v>
      </c>
      <c r="D257" s="6">
        <v>53091</v>
      </c>
      <c r="E257" s="6">
        <v>1971</v>
      </c>
      <c r="F257" s="6">
        <v>9</v>
      </c>
      <c r="G257" s="6">
        <v>12</v>
      </c>
      <c r="H257" s="6">
        <v>19.670000000000002</v>
      </c>
      <c r="I257" s="6">
        <v>10.029999999999999</v>
      </c>
      <c r="J257" s="6">
        <v>3</v>
      </c>
      <c r="K257" s="1">
        <f t="shared" si="20"/>
        <v>14.850000000000001</v>
      </c>
      <c r="L257" s="10">
        <f t="shared" si="21"/>
        <v>255</v>
      </c>
      <c r="Q257" s="1">
        <f t="shared" si="22"/>
        <v>15.243999999999996</v>
      </c>
      <c r="R257" s="1">
        <f t="shared" si="23"/>
        <v>15.455625</v>
      </c>
      <c r="S257" s="7">
        <f t="shared" si="28"/>
        <v>2186.4343750000003</v>
      </c>
      <c r="T257" s="1">
        <v>9.8500000000000014</v>
      </c>
      <c r="U257" s="7">
        <f t="shared" si="29"/>
        <v>1480.8299999999997</v>
      </c>
      <c r="V257" s="1">
        <f t="shared" si="24"/>
        <v>24.346352400000001</v>
      </c>
      <c r="W257" s="1">
        <f t="shared" si="25"/>
        <v>10.061999999999998</v>
      </c>
      <c r="X257" s="1">
        <f t="shared" si="26"/>
        <v>17.204176199999999</v>
      </c>
      <c r="Y257" s="7">
        <f t="shared" si="27"/>
        <v>2217.3796266000004</v>
      </c>
    </row>
    <row r="258" spans="1:25">
      <c r="A258" s="6">
        <v>-64.459999999999994</v>
      </c>
      <c r="B258" s="6">
        <v>45.06</v>
      </c>
      <c r="C258" s="6">
        <v>75</v>
      </c>
      <c r="D258" s="6">
        <v>53091</v>
      </c>
      <c r="E258" s="6">
        <v>1971</v>
      </c>
      <c r="F258" s="6">
        <v>9</v>
      </c>
      <c r="G258" s="6">
        <v>13</v>
      </c>
      <c r="H258" s="6">
        <v>19.78</v>
      </c>
      <c r="I258" s="6">
        <v>9.3800000000000008</v>
      </c>
      <c r="J258" s="6">
        <v>4</v>
      </c>
      <c r="K258" s="1">
        <f t="shared" si="20"/>
        <v>14.580000000000002</v>
      </c>
      <c r="L258" s="10">
        <f t="shared" si="21"/>
        <v>256</v>
      </c>
      <c r="Q258" s="1">
        <f t="shared" si="22"/>
        <v>15.124000000000001</v>
      </c>
      <c r="R258" s="1">
        <f t="shared" si="23"/>
        <v>15.300625</v>
      </c>
      <c r="S258" s="7">
        <f t="shared" si="28"/>
        <v>2201.7350000000001</v>
      </c>
      <c r="T258" s="1">
        <v>9.5800000000000018</v>
      </c>
      <c r="U258" s="7">
        <f t="shared" si="29"/>
        <v>1490.4099999999996</v>
      </c>
      <c r="V258" s="1">
        <f t="shared" si="24"/>
        <v>24.532934400000002</v>
      </c>
      <c r="W258" s="1">
        <f t="shared" si="25"/>
        <v>8.8920000000000012</v>
      </c>
      <c r="X258" s="1">
        <f t="shared" si="26"/>
        <v>16.712467200000003</v>
      </c>
      <c r="Y258" s="7">
        <f t="shared" si="27"/>
        <v>2234.0920938000004</v>
      </c>
    </row>
    <row r="259" spans="1:25">
      <c r="A259" s="6">
        <v>-64.459999999999994</v>
      </c>
      <c r="B259" s="6">
        <v>45.06</v>
      </c>
      <c r="C259" s="6">
        <v>75</v>
      </c>
      <c r="D259" s="6">
        <v>53091</v>
      </c>
      <c r="E259" s="6">
        <v>1971</v>
      </c>
      <c r="F259" s="6">
        <v>9</v>
      </c>
      <c r="G259" s="6">
        <v>14</v>
      </c>
      <c r="H259" s="6">
        <v>20.399999999999999</v>
      </c>
      <c r="I259" s="6">
        <v>9.23</v>
      </c>
      <c r="J259" s="6">
        <v>6.4</v>
      </c>
      <c r="K259" s="1">
        <f t="shared" si="20"/>
        <v>14.815</v>
      </c>
      <c r="L259" s="10">
        <f t="shared" si="21"/>
        <v>257</v>
      </c>
      <c r="Q259" s="1">
        <f t="shared" si="22"/>
        <v>15.037000000000001</v>
      </c>
      <c r="R259" s="1">
        <f t="shared" si="23"/>
        <v>15.180624999999999</v>
      </c>
      <c r="S259" s="7">
        <f t="shared" si="28"/>
        <v>2216.9156250000001</v>
      </c>
      <c r="T259" s="1">
        <v>9.8149999999999995</v>
      </c>
      <c r="U259" s="7">
        <f t="shared" si="29"/>
        <v>1500.2249999999997</v>
      </c>
      <c r="V259" s="1">
        <f t="shared" si="24"/>
        <v>25.546559999999999</v>
      </c>
      <c r="W259" s="1">
        <f t="shared" si="25"/>
        <v>8.6219999999999999</v>
      </c>
      <c r="X259" s="1">
        <f t="shared" si="26"/>
        <v>17.08428</v>
      </c>
      <c r="Y259" s="7">
        <f t="shared" si="27"/>
        <v>2251.1763738000004</v>
      </c>
    </row>
    <row r="260" spans="1:25">
      <c r="A260" s="6">
        <v>-64.459999999999994</v>
      </c>
      <c r="B260" s="6">
        <v>45.06</v>
      </c>
      <c r="C260" s="6">
        <v>75</v>
      </c>
      <c r="D260" s="6">
        <v>53091</v>
      </c>
      <c r="E260" s="6">
        <v>1971</v>
      </c>
      <c r="F260" s="6">
        <v>9</v>
      </c>
      <c r="G260" s="6">
        <v>15</v>
      </c>
      <c r="H260" s="6">
        <v>19.28</v>
      </c>
      <c r="I260" s="6">
        <v>9.5500000000000007</v>
      </c>
      <c r="J260" s="6">
        <v>4.8499999999999996</v>
      </c>
      <c r="K260" s="1">
        <f t="shared" ref="K260:K323" si="30">AVERAGE(H260,I260)</f>
        <v>14.415000000000001</v>
      </c>
      <c r="L260" s="10">
        <f t="shared" si="21"/>
        <v>258</v>
      </c>
      <c r="Q260" s="1">
        <f t="shared" si="22"/>
        <v>14.836000000000002</v>
      </c>
      <c r="R260" s="1">
        <f t="shared" si="23"/>
        <v>15.003749999999998</v>
      </c>
      <c r="S260" s="7">
        <f t="shared" si="28"/>
        <v>2231.9193749999999</v>
      </c>
      <c r="T260" s="1">
        <v>9.4150000000000009</v>
      </c>
      <c r="U260" s="7">
        <f t="shared" si="29"/>
        <v>1509.6399999999996</v>
      </c>
      <c r="V260" s="1">
        <f t="shared" si="24"/>
        <v>23.668454400000002</v>
      </c>
      <c r="W260" s="1">
        <f t="shared" si="25"/>
        <v>9.1980000000000004</v>
      </c>
      <c r="X260" s="1">
        <f t="shared" si="26"/>
        <v>16.433227200000001</v>
      </c>
      <c r="Y260" s="7">
        <f t="shared" si="27"/>
        <v>2267.6096010000006</v>
      </c>
    </row>
    <row r="261" spans="1:25">
      <c r="A261" s="6">
        <v>-64.459999999999994</v>
      </c>
      <c r="B261" s="6">
        <v>45.06</v>
      </c>
      <c r="C261" s="6">
        <v>75</v>
      </c>
      <c r="D261" s="6">
        <v>53091</v>
      </c>
      <c r="E261" s="6">
        <v>1971</v>
      </c>
      <c r="F261" s="6">
        <v>9</v>
      </c>
      <c r="G261" s="6">
        <v>16</v>
      </c>
      <c r="H261" s="6">
        <v>18.829999999999998</v>
      </c>
      <c r="I261" s="6">
        <v>8.98</v>
      </c>
      <c r="J261" s="6">
        <v>3.52</v>
      </c>
      <c r="K261" s="1">
        <f t="shared" si="30"/>
        <v>13.904999999999999</v>
      </c>
      <c r="L261" s="10">
        <f t="shared" ref="L261:L324" si="31">L260+1</f>
        <v>259</v>
      </c>
      <c r="Q261" s="1">
        <f t="shared" si="22"/>
        <v>14.513</v>
      </c>
      <c r="R261" s="1">
        <f t="shared" si="23"/>
        <v>14.844375000000001</v>
      </c>
      <c r="S261" s="7">
        <f t="shared" si="28"/>
        <v>2246.7637500000001</v>
      </c>
      <c r="T261" s="1">
        <v>8.9049999999999994</v>
      </c>
      <c r="U261" s="7">
        <f t="shared" si="29"/>
        <v>1518.5449999999996</v>
      </c>
      <c r="V261" s="1">
        <f t="shared" si="24"/>
        <v>22.854512399999997</v>
      </c>
      <c r="W261" s="1">
        <f t="shared" si="25"/>
        <v>8.1720000000000006</v>
      </c>
      <c r="X261" s="1">
        <f t="shared" si="26"/>
        <v>15.513256199999999</v>
      </c>
      <c r="Y261" s="7">
        <f t="shared" si="27"/>
        <v>2283.1228572000005</v>
      </c>
    </row>
    <row r="262" spans="1:25">
      <c r="A262" s="6">
        <v>-64.459999999999994</v>
      </c>
      <c r="B262" s="6">
        <v>45.06</v>
      </c>
      <c r="C262" s="6">
        <v>75</v>
      </c>
      <c r="D262" s="6">
        <v>53091</v>
      </c>
      <c r="E262" s="6">
        <v>1971</v>
      </c>
      <c r="F262" s="6">
        <v>9</v>
      </c>
      <c r="G262" s="6">
        <v>17</v>
      </c>
      <c r="H262" s="6">
        <v>19.5</v>
      </c>
      <c r="I262" s="6">
        <v>8.3800000000000008</v>
      </c>
      <c r="J262" s="6">
        <v>3.85</v>
      </c>
      <c r="K262" s="1">
        <f t="shared" si="30"/>
        <v>13.940000000000001</v>
      </c>
      <c r="L262" s="10">
        <f t="shared" si="31"/>
        <v>260</v>
      </c>
      <c r="Q262" s="1">
        <f t="shared" si="22"/>
        <v>14.331</v>
      </c>
      <c r="R262" s="1">
        <f t="shared" si="23"/>
        <v>14.680625000000001</v>
      </c>
      <c r="S262" s="7">
        <f t="shared" si="28"/>
        <v>2261.444375</v>
      </c>
      <c r="T262" s="1">
        <v>8.9400000000000013</v>
      </c>
      <c r="U262" s="7">
        <f t="shared" si="29"/>
        <v>1527.4849999999997</v>
      </c>
      <c r="V262" s="1">
        <f t="shared" si="24"/>
        <v>24.054000000000002</v>
      </c>
      <c r="W262" s="1">
        <f t="shared" si="25"/>
        <v>7.0920000000000005</v>
      </c>
      <c r="X262" s="1">
        <f t="shared" si="26"/>
        <v>15.573</v>
      </c>
      <c r="Y262" s="7">
        <f t="shared" si="27"/>
        <v>2298.6958572000003</v>
      </c>
    </row>
    <row r="263" spans="1:25">
      <c r="A263" s="6">
        <v>-64.459999999999994</v>
      </c>
      <c r="B263" s="6">
        <v>45.06</v>
      </c>
      <c r="C263" s="6">
        <v>75</v>
      </c>
      <c r="D263" s="6">
        <v>53091</v>
      </c>
      <c r="E263" s="6">
        <v>1971</v>
      </c>
      <c r="F263" s="6">
        <v>9</v>
      </c>
      <c r="G263" s="6">
        <v>18</v>
      </c>
      <c r="H263" s="6">
        <v>18.45</v>
      </c>
      <c r="I263" s="6">
        <v>8.68</v>
      </c>
      <c r="J263" s="6">
        <v>3.09</v>
      </c>
      <c r="K263" s="1">
        <f t="shared" si="30"/>
        <v>13.565</v>
      </c>
      <c r="L263" s="10">
        <f t="shared" si="31"/>
        <v>261</v>
      </c>
      <c r="Q263" s="1">
        <f t="shared" ref="Q263:Q326" si="32">AVERAGE(H259:I263)</f>
        <v>14.128</v>
      </c>
      <c r="R263" s="1">
        <f t="shared" si="23"/>
        <v>14.448749999999999</v>
      </c>
      <c r="S263" s="7">
        <f t="shared" si="28"/>
        <v>2275.8931250000001</v>
      </c>
      <c r="T263" s="1">
        <v>8.5649999999999995</v>
      </c>
      <c r="U263" s="7">
        <f t="shared" si="29"/>
        <v>1536.0499999999997</v>
      </c>
      <c r="V263" s="1">
        <f t="shared" si="24"/>
        <v>22.140689999999999</v>
      </c>
      <c r="W263" s="1">
        <f t="shared" si="25"/>
        <v>7.6319999999999988</v>
      </c>
      <c r="X263" s="1">
        <f t="shared" si="26"/>
        <v>14.886344999999999</v>
      </c>
      <c r="Y263" s="7">
        <f t="shared" si="27"/>
        <v>2313.5822022000002</v>
      </c>
    </row>
    <row r="264" spans="1:25">
      <c r="A264" s="6">
        <v>-64.459999999999994</v>
      </c>
      <c r="B264" s="6">
        <v>45.06</v>
      </c>
      <c r="C264" s="6">
        <v>75</v>
      </c>
      <c r="D264" s="6">
        <v>53091</v>
      </c>
      <c r="E264" s="6">
        <v>1971</v>
      </c>
      <c r="F264" s="6">
        <v>9</v>
      </c>
      <c r="G264" s="6">
        <v>19</v>
      </c>
      <c r="H264" s="6">
        <v>19.22</v>
      </c>
      <c r="I264" s="6">
        <v>8.42</v>
      </c>
      <c r="J264" s="6">
        <v>1.7</v>
      </c>
      <c r="K264" s="1">
        <f t="shared" si="30"/>
        <v>13.82</v>
      </c>
      <c r="L264" s="10">
        <f t="shared" si="31"/>
        <v>262</v>
      </c>
      <c r="Q264" s="1">
        <f t="shared" si="32"/>
        <v>13.928999999999998</v>
      </c>
      <c r="R264" s="1">
        <f t="shared" si="23"/>
        <v>14.236249999999998</v>
      </c>
      <c r="S264" s="7">
        <f t="shared" si="28"/>
        <v>2290.129375</v>
      </c>
      <c r="T264" s="1">
        <v>8.82</v>
      </c>
      <c r="U264" s="7">
        <f t="shared" si="29"/>
        <v>1544.8699999999997</v>
      </c>
      <c r="V264" s="1">
        <f t="shared" si="24"/>
        <v>23.5618944</v>
      </c>
      <c r="W264" s="1">
        <f t="shared" si="25"/>
        <v>7.1639999999999997</v>
      </c>
      <c r="X264" s="1">
        <f t="shared" si="26"/>
        <v>15.362947200000001</v>
      </c>
      <c r="Y264" s="7">
        <f t="shared" si="27"/>
        <v>2328.9451494</v>
      </c>
    </row>
    <row r="265" spans="1:25">
      <c r="A265" s="6">
        <v>-64.459999999999994</v>
      </c>
      <c r="B265" s="6">
        <v>45.06</v>
      </c>
      <c r="C265" s="6">
        <v>75</v>
      </c>
      <c r="D265" s="6">
        <v>53091</v>
      </c>
      <c r="E265" s="6">
        <v>1971</v>
      </c>
      <c r="F265" s="6">
        <v>9</v>
      </c>
      <c r="G265" s="6">
        <v>20</v>
      </c>
      <c r="H265" s="6">
        <v>18.940000000000001</v>
      </c>
      <c r="I265" s="6">
        <v>7.68</v>
      </c>
      <c r="J265" s="6">
        <v>3.41</v>
      </c>
      <c r="K265" s="1">
        <f t="shared" si="30"/>
        <v>13.31</v>
      </c>
      <c r="L265" s="10">
        <f t="shared" si="31"/>
        <v>263</v>
      </c>
      <c r="Q265" s="1">
        <f t="shared" si="32"/>
        <v>13.708000000000002</v>
      </c>
      <c r="R265" s="1">
        <f t="shared" si="23"/>
        <v>14.043749999999999</v>
      </c>
      <c r="S265" s="7">
        <f t="shared" si="28"/>
        <v>2304.1731249999998</v>
      </c>
      <c r="T265" s="1">
        <v>8.31</v>
      </c>
      <c r="U265" s="7">
        <f t="shared" si="29"/>
        <v>1553.1799999999996</v>
      </c>
      <c r="V265" s="1">
        <f t="shared" si="24"/>
        <v>23.056617600000003</v>
      </c>
      <c r="W265" s="1">
        <f t="shared" si="25"/>
        <v>5.831999999999999</v>
      </c>
      <c r="X265" s="1">
        <f t="shared" si="26"/>
        <v>14.444308800000002</v>
      </c>
      <c r="Y265" s="7">
        <f t="shared" si="27"/>
        <v>2343.3894581999998</v>
      </c>
    </row>
    <row r="266" spans="1:25">
      <c r="A266" s="6">
        <v>-64.459999999999994</v>
      </c>
      <c r="B266" s="6">
        <v>45.06</v>
      </c>
      <c r="C266" s="6">
        <v>75</v>
      </c>
      <c r="D266" s="6">
        <v>53091</v>
      </c>
      <c r="E266" s="6">
        <v>1971</v>
      </c>
      <c r="F266" s="6">
        <v>9</v>
      </c>
      <c r="G266" s="6">
        <v>21</v>
      </c>
      <c r="H266" s="6">
        <v>19.21</v>
      </c>
      <c r="I266" s="6">
        <v>9.1199999999999992</v>
      </c>
      <c r="J266" s="6">
        <v>3.93</v>
      </c>
      <c r="K266" s="1">
        <f t="shared" si="30"/>
        <v>14.164999999999999</v>
      </c>
      <c r="L266" s="10">
        <f t="shared" si="31"/>
        <v>264</v>
      </c>
      <c r="Q266" s="1">
        <f t="shared" si="32"/>
        <v>13.76</v>
      </c>
      <c r="R266" s="1">
        <f t="shared" si="23"/>
        <v>13.991875</v>
      </c>
      <c r="S266" s="7">
        <f t="shared" si="28"/>
        <v>2318.165</v>
      </c>
      <c r="T266" s="1">
        <v>9.1649999999999991</v>
      </c>
      <c r="U266" s="7">
        <f t="shared" si="29"/>
        <v>1562.3449999999996</v>
      </c>
      <c r="V266" s="1">
        <f t="shared" si="24"/>
        <v>23.544075600000003</v>
      </c>
      <c r="W266" s="1">
        <f t="shared" si="25"/>
        <v>8.4239999999999977</v>
      </c>
      <c r="X266" s="1">
        <f t="shared" si="26"/>
        <v>15.984037799999999</v>
      </c>
      <c r="Y266" s="7">
        <f t="shared" si="27"/>
        <v>2359.3734959999997</v>
      </c>
    </row>
    <row r="267" spans="1:25">
      <c r="A267" s="6">
        <v>-64.459999999999994</v>
      </c>
      <c r="B267" s="6">
        <v>45.06</v>
      </c>
      <c r="C267" s="6">
        <v>75</v>
      </c>
      <c r="D267" s="6">
        <v>53091</v>
      </c>
      <c r="E267" s="6">
        <v>1971</v>
      </c>
      <c r="F267" s="6">
        <v>9</v>
      </c>
      <c r="G267" s="6">
        <v>22</v>
      </c>
      <c r="H267" s="6">
        <v>18.02</v>
      </c>
      <c r="I267" s="6">
        <v>8.86</v>
      </c>
      <c r="J267" s="6">
        <v>8.01</v>
      </c>
      <c r="K267" s="1">
        <f t="shared" si="30"/>
        <v>13.44</v>
      </c>
      <c r="L267" s="10">
        <f t="shared" si="31"/>
        <v>265</v>
      </c>
      <c r="Q267" s="1">
        <f t="shared" si="32"/>
        <v>13.66</v>
      </c>
      <c r="R267" s="1">
        <f t="shared" ref="R267:R330" si="33">AVERAGE(H260:I267)</f>
        <v>13.82</v>
      </c>
      <c r="S267" s="7">
        <f t="shared" si="28"/>
        <v>2331.9850000000001</v>
      </c>
      <c r="T267" s="1">
        <v>8.44</v>
      </c>
      <c r="U267" s="7">
        <f t="shared" si="29"/>
        <v>1570.7849999999996</v>
      </c>
      <c r="V267" s="1">
        <f t="shared" si="24"/>
        <v>21.303686399999997</v>
      </c>
      <c r="W267" s="1">
        <f t="shared" si="25"/>
        <v>7.9559999999999986</v>
      </c>
      <c r="X267" s="1">
        <f t="shared" si="26"/>
        <v>14.629843199999998</v>
      </c>
      <c r="Y267" s="7">
        <f t="shared" si="27"/>
        <v>2374.0033391999996</v>
      </c>
    </row>
    <row r="268" spans="1:25">
      <c r="A268" s="6">
        <v>-64.459999999999994</v>
      </c>
      <c r="B268" s="6">
        <v>45.06</v>
      </c>
      <c r="C268" s="6">
        <v>75</v>
      </c>
      <c r="D268" s="6">
        <v>53091</v>
      </c>
      <c r="E268" s="6">
        <v>1971</v>
      </c>
      <c r="F268" s="6">
        <v>9</v>
      </c>
      <c r="G268" s="6">
        <v>23</v>
      </c>
      <c r="H268" s="6">
        <v>17.260000000000002</v>
      </c>
      <c r="I268" s="6">
        <v>7.93</v>
      </c>
      <c r="J268" s="6">
        <v>4.75</v>
      </c>
      <c r="K268" s="1">
        <f t="shared" si="30"/>
        <v>12.595000000000001</v>
      </c>
      <c r="L268" s="10">
        <f t="shared" si="31"/>
        <v>266</v>
      </c>
      <c r="Q268" s="1">
        <f t="shared" si="32"/>
        <v>13.465999999999999</v>
      </c>
      <c r="R268" s="1">
        <f t="shared" si="33"/>
        <v>13.592500000000001</v>
      </c>
      <c r="S268" s="7">
        <f t="shared" si="28"/>
        <v>2345.5775000000003</v>
      </c>
      <c r="T268" s="1">
        <v>7.5950000000000006</v>
      </c>
      <c r="U268" s="7">
        <f t="shared" si="29"/>
        <v>1578.3799999999997</v>
      </c>
      <c r="V268" s="1">
        <f t="shared" si="24"/>
        <v>19.748361600000003</v>
      </c>
      <c r="W268" s="1">
        <f t="shared" si="25"/>
        <v>6.2819999999999991</v>
      </c>
      <c r="X268" s="1">
        <f t="shared" si="26"/>
        <v>13.015180800000001</v>
      </c>
      <c r="Y268" s="7">
        <f t="shared" si="27"/>
        <v>2387.0185199999996</v>
      </c>
    </row>
    <row r="269" spans="1:25">
      <c r="A269" s="6">
        <v>-64.459999999999994</v>
      </c>
      <c r="B269" s="6">
        <v>45.06</v>
      </c>
      <c r="C269" s="6">
        <v>75</v>
      </c>
      <c r="D269" s="6">
        <v>53091</v>
      </c>
      <c r="E269" s="6">
        <v>1971</v>
      </c>
      <c r="F269" s="6">
        <v>9</v>
      </c>
      <c r="G269" s="6">
        <v>24</v>
      </c>
      <c r="H269" s="6">
        <v>16.55</v>
      </c>
      <c r="I269" s="6">
        <v>6.56</v>
      </c>
      <c r="J269" s="6">
        <v>1.58</v>
      </c>
      <c r="K269" s="1">
        <f t="shared" si="30"/>
        <v>11.555</v>
      </c>
      <c r="L269" s="10">
        <f t="shared" si="31"/>
        <v>267</v>
      </c>
      <c r="Q269" s="1">
        <f t="shared" si="32"/>
        <v>13.013</v>
      </c>
      <c r="R269" s="1">
        <f t="shared" si="33"/>
        <v>13.298750000000002</v>
      </c>
      <c r="S269" s="7">
        <f t="shared" si="28"/>
        <v>2358.8762500000003</v>
      </c>
      <c r="T269" s="1">
        <v>6.5549999999999997</v>
      </c>
      <c r="U269" s="7">
        <f t="shared" si="29"/>
        <v>1584.9349999999997</v>
      </c>
      <c r="V269" s="1">
        <f t="shared" si="24"/>
        <v>18.207689999999999</v>
      </c>
      <c r="W269" s="1">
        <f t="shared" si="25"/>
        <v>3.8159999999999985</v>
      </c>
      <c r="X269" s="1">
        <f t="shared" si="26"/>
        <v>11.011844999999999</v>
      </c>
      <c r="Y269" s="7">
        <f t="shared" si="27"/>
        <v>2398.0303649999996</v>
      </c>
    </row>
    <row r="270" spans="1:25">
      <c r="A270" s="6">
        <v>-64.459999999999994</v>
      </c>
      <c r="B270" s="6">
        <v>45.06</v>
      </c>
      <c r="C270" s="6">
        <v>75</v>
      </c>
      <c r="D270" s="6">
        <v>53091</v>
      </c>
      <c r="E270" s="6">
        <v>1971</v>
      </c>
      <c r="F270" s="6">
        <v>9</v>
      </c>
      <c r="G270" s="6">
        <v>25</v>
      </c>
      <c r="H270" s="6">
        <v>17.18</v>
      </c>
      <c r="I270" s="6">
        <v>4.5</v>
      </c>
      <c r="J270" s="6">
        <v>1.76</v>
      </c>
      <c r="K270" s="1">
        <f t="shared" si="30"/>
        <v>10.84</v>
      </c>
      <c r="L270" s="10">
        <f t="shared" si="31"/>
        <v>268</v>
      </c>
      <c r="Q270" s="1">
        <f t="shared" si="32"/>
        <v>12.519</v>
      </c>
      <c r="R270" s="1">
        <f t="shared" si="33"/>
        <v>12.911250000000001</v>
      </c>
      <c r="S270" s="7">
        <f t="shared" si="28"/>
        <v>2371.7875000000004</v>
      </c>
      <c r="T270" s="1">
        <v>5.84</v>
      </c>
      <c r="U270" s="7">
        <f t="shared" si="29"/>
        <v>1590.7749999999996</v>
      </c>
      <c r="V270" s="1">
        <f t="shared" si="24"/>
        <v>19.578998399999996</v>
      </c>
      <c r="W270" s="1">
        <f t="shared" si="25"/>
        <v>0.1079999999999993</v>
      </c>
      <c r="X270" s="1">
        <f t="shared" si="26"/>
        <v>9.8434991999999983</v>
      </c>
      <c r="Y270" s="7">
        <f t="shared" si="27"/>
        <v>2407.8738641999998</v>
      </c>
    </row>
    <row r="271" spans="1:25">
      <c r="A271" s="6">
        <v>-64.459999999999994</v>
      </c>
      <c r="B271" s="6">
        <v>45.06</v>
      </c>
      <c r="C271" s="6">
        <v>75</v>
      </c>
      <c r="D271" s="6">
        <v>53091</v>
      </c>
      <c r="E271" s="6">
        <v>1971</v>
      </c>
      <c r="F271" s="6">
        <v>9</v>
      </c>
      <c r="G271" s="6">
        <v>26</v>
      </c>
      <c r="H271" s="6">
        <v>17.87</v>
      </c>
      <c r="I271" s="6">
        <v>6.04</v>
      </c>
      <c r="J271" s="6">
        <v>4.42</v>
      </c>
      <c r="K271" s="1">
        <f t="shared" si="30"/>
        <v>11.955</v>
      </c>
      <c r="L271" s="10">
        <f t="shared" si="31"/>
        <v>269</v>
      </c>
      <c r="Q271" s="1">
        <f t="shared" si="32"/>
        <v>12.077000000000002</v>
      </c>
      <c r="R271" s="1">
        <f t="shared" si="33"/>
        <v>12.71</v>
      </c>
      <c r="S271" s="7">
        <f t="shared" si="28"/>
        <v>2384.4975000000004</v>
      </c>
      <c r="T271" s="1">
        <v>6.9550000000000001</v>
      </c>
      <c r="U271" s="7">
        <f t="shared" si="29"/>
        <v>1597.7299999999996</v>
      </c>
      <c r="V271" s="1">
        <f t="shared" si="24"/>
        <v>21.004400400000002</v>
      </c>
      <c r="W271" s="1">
        <f t="shared" si="25"/>
        <v>2.8799999999999994</v>
      </c>
      <c r="X271" s="1">
        <f t="shared" si="26"/>
        <v>11.9422002</v>
      </c>
      <c r="Y271" s="7">
        <f t="shared" si="27"/>
        <v>2419.8160644</v>
      </c>
    </row>
    <row r="272" spans="1:25">
      <c r="A272" s="6">
        <v>-64.459999999999994</v>
      </c>
      <c r="B272" s="6">
        <v>45.06</v>
      </c>
      <c r="C272" s="6">
        <v>75</v>
      </c>
      <c r="D272" s="6">
        <v>53091</v>
      </c>
      <c r="E272" s="6">
        <v>1971</v>
      </c>
      <c r="F272" s="6">
        <v>9</v>
      </c>
      <c r="G272" s="6">
        <v>27</v>
      </c>
      <c r="H272" s="6">
        <v>17.420000000000002</v>
      </c>
      <c r="I272" s="6">
        <v>6.74</v>
      </c>
      <c r="J272" s="6">
        <v>4.0599999999999996</v>
      </c>
      <c r="K272" s="1">
        <f t="shared" si="30"/>
        <v>12.080000000000002</v>
      </c>
      <c r="L272" s="10">
        <f t="shared" si="31"/>
        <v>270</v>
      </c>
      <c r="Q272" s="1">
        <f t="shared" si="32"/>
        <v>11.805000000000001</v>
      </c>
      <c r="R272" s="1">
        <f t="shared" si="33"/>
        <v>12.4925</v>
      </c>
      <c r="S272" s="7">
        <f t="shared" si="28"/>
        <v>2396.9900000000002</v>
      </c>
      <c r="T272" s="1">
        <v>7.0800000000000018</v>
      </c>
      <c r="U272" s="7">
        <f t="shared" si="29"/>
        <v>1604.8099999999995</v>
      </c>
      <c r="V272" s="1">
        <f t="shared" si="24"/>
        <v>20.083862400000005</v>
      </c>
      <c r="W272" s="1">
        <f t="shared" si="25"/>
        <v>4.1399999999999997</v>
      </c>
      <c r="X272" s="1">
        <f t="shared" si="26"/>
        <v>12.111931200000003</v>
      </c>
      <c r="Y272" s="7">
        <f t="shared" si="27"/>
        <v>2431.9279956</v>
      </c>
    </row>
    <row r="273" spans="1:25">
      <c r="A273" s="6">
        <v>-64.459999999999994</v>
      </c>
      <c r="B273" s="6">
        <v>45.06</v>
      </c>
      <c r="C273" s="6">
        <v>75</v>
      </c>
      <c r="D273" s="6">
        <v>53091</v>
      </c>
      <c r="E273" s="6">
        <v>1971</v>
      </c>
      <c r="F273" s="6">
        <v>9</v>
      </c>
      <c r="G273" s="6">
        <v>28</v>
      </c>
      <c r="H273" s="6">
        <v>17.86</v>
      </c>
      <c r="I273" s="6">
        <v>7.52</v>
      </c>
      <c r="J273" s="6">
        <v>1.56</v>
      </c>
      <c r="K273" s="1">
        <f t="shared" si="30"/>
        <v>12.69</v>
      </c>
      <c r="L273" s="10">
        <f t="shared" si="31"/>
        <v>271</v>
      </c>
      <c r="Q273" s="1">
        <f t="shared" si="32"/>
        <v>11.824</v>
      </c>
      <c r="R273" s="1">
        <f t="shared" si="33"/>
        <v>12.415000000000001</v>
      </c>
      <c r="S273" s="7">
        <f t="shared" si="28"/>
        <v>2409.4050000000002</v>
      </c>
      <c r="T273" s="1">
        <v>7.6899999999999995</v>
      </c>
      <c r="U273" s="7">
        <f t="shared" si="29"/>
        <v>1612.4999999999995</v>
      </c>
      <c r="V273" s="1">
        <f t="shared" si="24"/>
        <v>20.9843136</v>
      </c>
      <c r="W273" s="1">
        <f t="shared" si="25"/>
        <v>5.5439999999999987</v>
      </c>
      <c r="X273" s="1">
        <f t="shared" si="26"/>
        <v>13.264156799999999</v>
      </c>
      <c r="Y273" s="7">
        <f t="shared" si="27"/>
        <v>2445.1921523999999</v>
      </c>
    </row>
    <row r="274" spans="1:25">
      <c r="A274" s="6">
        <v>-64.459999999999994</v>
      </c>
      <c r="B274" s="6">
        <v>45.06</v>
      </c>
      <c r="C274" s="6">
        <v>75</v>
      </c>
      <c r="D274" s="6">
        <v>53091</v>
      </c>
      <c r="E274" s="6">
        <v>1971</v>
      </c>
      <c r="F274" s="6">
        <v>9</v>
      </c>
      <c r="G274" s="6">
        <v>29</v>
      </c>
      <c r="H274" s="6">
        <v>17.04</v>
      </c>
      <c r="I274" s="6">
        <v>6.21</v>
      </c>
      <c r="J274" s="6">
        <v>4.82</v>
      </c>
      <c r="K274" s="1">
        <f t="shared" si="30"/>
        <v>11.625</v>
      </c>
      <c r="L274" s="10">
        <f t="shared" si="31"/>
        <v>272</v>
      </c>
      <c r="Q274" s="1">
        <f t="shared" si="32"/>
        <v>11.837999999999997</v>
      </c>
      <c r="R274" s="1">
        <f t="shared" si="33"/>
        <v>12.097500000000002</v>
      </c>
      <c r="S274" s="7">
        <f t="shared" si="28"/>
        <v>2421.5025000000001</v>
      </c>
      <c r="T274" s="1">
        <v>6.625</v>
      </c>
      <c r="U274" s="7">
        <f t="shared" si="29"/>
        <v>1619.1249999999995</v>
      </c>
      <c r="V274" s="1">
        <f t="shared" si="24"/>
        <v>19.280025599999998</v>
      </c>
      <c r="W274" s="1">
        <f t="shared" si="25"/>
        <v>3.1859999999999995</v>
      </c>
      <c r="X274" s="1">
        <f t="shared" si="26"/>
        <v>11.233012799999999</v>
      </c>
      <c r="Y274" s="7">
        <f t="shared" si="27"/>
        <v>2456.4251651999998</v>
      </c>
    </row>
    <row r="275" spans="1:25">
      <c r="A275" s="6">
        <v>-64.459999999999994</v>
      </c>
      <c r="B275" s="6">
        <v>45.06</v>
      </c>
      <c r="C275" s="6">
        <v>75</v>
      </c>
      <c r="D275" s="6">
        <v>53091</v>
      </c>
      <c r="E275" s="6">
        <v>1971</v>
      </c>
      <c r="F275" s="6">
        <v>9</v>
      </c>
      <c r="G275" s="6">
        <v>30</v>
      </c>
      <c r="H275" s="6">
        <v>17.190000000000001</v>
      </c>
      <c r="I275" s="6">
        <v>6.19</v>
      </c>
      <c r="J275" s="6">
        <v>1.18</v>
      </c>
      <c r="K275" s="1">
        <f t="shared" si="30"/>
        <v>11.690000000000001</v>
      </c>
      <c r="L275" s="10">
        <f t="shared" si="31"/>
        <v>273</v>
      </c>
      <c r="Q275" s="1">
        <f t="shared" si="32"/>
        <v>12.007999999999999</v>
      </c>
      <c r="R275" s="1">
        <f t="shared" si="33"/>
        <v>11.878750000000002</v>
      </c>
      <c r="S275" s="7">
        <f t="shared" si="28"/>
        <v>2433.3812499999999</v>
      </c>
      <c r="T275" s="1">
        <v>6.6900000000000013</v>
      </c>
      <c r="U275" s="7">
        <f t="shared" si="29"/>
        <v>1625.8149999999996</v>
      </c>
      <c r="V275" s="1">
        <f t="shared" si="24"/>
        <v>19.600227600000004</v>
      </c>
      <c r="W275" s="1">
        <f t="shared" si="25"/>
        <v>3.15</v>
      </c>
      <c r="X275" s="1">
        <f t="shared" si="26"/>
        <v>11.375113800000001</v>
      </c>
      <c r="Y275" s="7">
        <f t="shared" si="27"/>
        <v>2467.8002789999996</v>
      </c>
    </row>
    <row r="276" spans="1:25">
      <c r="A276" s="6">
        <v>-64.459999999999994</v>
      </c>
      <c r="B276" s="6">
        <v>45.06</v>
      </c>
      <c r="C276" s="6">
        <v>75</v>
      </c>
      <c r="D276" s="6">
        <v>53091</v>
      </c>
      <c r="E276" s="6">
        <v>1971</v>
      </c>
      <c r="F276" s="6">
        <v>10</v>
      </c>
      <c r="G276" s="6">
        <v>1</v>
      </c>
      <c r="H276" s="6">
        <v>16.850000000000001</v>
      </c>
      <c r="I276" s="6">
        <v>6.43</v>
      </c>
      <c r="J276" s="6">
        <v>3.21</v>
      </c>
      <c r="K276" s="1">
        <f t="shared" si="30"/>
        <v>11.64</v>
      </c>
      <c r="L276" s="10">
        <f t="shared" si="31"/>
        <v>274</v>
      </c>
      <c r="Q276" s="1">
        <f t="shared" si="32"/>
        <v>11.945000000000002</v>
      </c>
      <c r="R276" s="1">
        <f t="shared" si="33"/>
        <v>11.759375</v>
      </c>
      <c r="S276" s="7">
        <f t="shared" si="28"/>
        <v>2445.140625</v>
      </c>
      <c r="T276" s="1">
        <v>6.6400000000000006</v>
      </c>
      <c r="U276" s="7">
        <f t="shared" si="29"/>
        <v>1632.4549999999997</v>
      </c>
      <c r="V276" s="1">
        <f t="shared" si="24"/>
        <v>18.869010000000003</v>
      </c>
      <c r="W276" s="1">
        <f t="shared" si="25"/>
        <v>3.581999999999999</v>
      </c>
      <c r="X276" s="1">
        <f t="shared" si="26"/>
        <v>11.225505000000002</v>
      </c>
      <c r="Y276" s="7">
        <f t="shared" si="27"/>
        <v>2479.0257839999995</v>
      </c>
    </row>
    <row r="277" spans="1:25">
      <c r="A277" s="6">
        <v>-64.459999999999994</v>
      </c>
      <c r="B277" s="6">
        <v>45.06</v>
      </c>
      <c r="C277" s="6">
        <v>75</v>
      </c>
      <c r="D277" s="6">
        <v>53091</v>
      </c>
      <c r="E277" s="6">
        <v>1971</v>
      </c>
      <c r="F277" s="6">
        <v>10</v>
      </c>
      <c r="G277" s="6">
        <v>2</v>
      </c>
      <c r="H277" s="6">
        <v>17.14</v>
      </c>
      <c r="I277" s="6">
        <v>6.73</v>
      </c>
      <c r="J277" s="6">
        <v>3.67</v>
      </c>
      <c r="K277" s="1">
        <f t="shared" si="30"/>
        <v>11.935</v>
      </c>
      <c r="L277" s="10">
        <f t="shared" si="31"/>
        <v>275</v>
      </c>
      <c r="Q277" s="1">
        <f t="shared" si="32"/>
        <v>11.916000000000002</v>
      </c>
      <c r="R277" s="1">
        <f t="shared" si="33"/>
        <v>11.806875</v>
      </c>
      <c r="S277" s="7">
        <f t="shared" si="28"/>
        <v>2456.9475000000002</v>
      </c>
      <c r="T277" s="1">
        <v>6.9350000000000005</v>
      </c>
      <c r="U277" s="7">
        <f t="shared" si="29"/>
        <v>1639.3899999999996</v>
      </c>
      <c r="V277" s="1">
        <f t="shared" si="24"/>
        <v>19.493913600000003</v>
      </c>
      <c r="W277" s="1">
        <f t="shared" si="25"/>
        <v>4.1219999999999999</v>
      </c>
      <c r="X277" s="1">
        <f t="shared" si="26"/>
        <v>11.807956800000001</v>
      </c>
      <c r="Y277" s="7">
        <f t="shared" si="27"/>
        <v>2490.8337407999993</v>
      </c>
    </row>
    <row r="278" spans="1:25">
      <c r="A278" s="6">
        <v>-64.459999999999994</v>
      </c>
      <c r="B278" s="6">
        <v>45.06</v>
      </c>
      <c r="C278" s="6">
        <v>75</v>
      </c>
      <c r="D278" s="6">
        <v>53091</v>
      </c>
      <c r="E278" s="6">
        <v>1971</v>
      </c>
      <c r="F278" s="6">
        <v>10</v>
      </c>
      <c r="G278" s="6">
        <v>3</v>
      </c>
      <c r="H278" s="6">
        <v>16.5</v>
      </c>
      <c r="I278" s="6">
        <v>8.25</v>
      </c>
      <c r="J278" s="6">
        <v>3.75</v>
      </c>
      <c r="K278" s="1">
        <f t="shared" si="30"/>
        <v>12.375</v>
      </c>
      <c r="L278" s="10">
        <f t="shared" si="31"/>
        <v>276</v>
      </c>
      <c r="Q278" s="1">
        <f t="shared" si="32"/>
        <v>11.853</v>
      </c>
      <c r="R278" s="1">
        <f t="shared" si="33"/>
        <v>11.998749999999999</v>
      </c>
      <c r="S278" s="7">
        <f t="shared" si="28"/>
        <v>2468.9462500000004</v>
      </c>
      <c r="T278" s="1">
        <v>7.375</v>
      </c>
      <c r="U278" s="7">
        <f t="shared" si="29"/>
        <v>1646.7649999999996</v>
      </c>
      <c r="V278" s="1">
        <f t="shared" si="24"/>
        <v>18.096</v>
      </c>
      <c r="W278" s="1">
        <f t="shared" si="25"/>
        <v>6.8579999999999997</v>
      </c>
      <c r="X278" s="1">
        <f t="shared" si="26"/>
        <v>12.477</v>
      </c>
      <c r="Y278" s="7">
        <f t="shared" si="27"/>
        <v>2503.3107407999992</v>
      </c>
    </row>
    <row r="279" spans="1:25">
      <c r="A279" s="6">
        <v>-64.459999999999994</v>
      </c>
      <c r="B279" s="6">
        <v>45.06</v>
      </c>
      <c r="C279" s="6">
        <v>75</v>
      </c>
      <c r="D279" s="6">
        <v>53091</v>
      </c>
      <c r="E279" s="6">
        <v>1971</v>
      </c>
      <c r="F279" s="6">
        <v>10</v>
      </c>
      <c r="G279" s="6">
        <v>4</v>
      </c>
      <c r="H279" s="6">
        <v>14.58</v>
      </c>
      <c r="I279" s="6">
        <v>6.12</v>
      </c>
      <c r="J279" s="6">
        <v>3.48</v>
      </c>
      <c r="K279" s="1">
        <f t="shared" si="30"/>
        <v>10.35</v>
      </c>
      <c r="L279" s="10">
        <f t="shared" si="31"/>
        <v>277</v>
      </c>
      <c r="Q279" s="1">
        <f t="shared" si="32"/>
        <v>11.598000000000001</v>
      </c>
      <c r="R279" s="1">
        <f t="shared" si="33"/>
        <v>11.798125000000002</v>
      </c>
      <c r="S279" s="7">
        <f t="shared" si="28"/>
        <v>2480.7443750000002</v>
      </c>
      <c r="T279" s="1">
        <v>5.35</v>
      </c>
      <c r="U279" s="7">
        <f t="shared" si="29"/>
        <v>1652.1149999999996</v>
      </c>
      <c r="V279" s="1">
        <f t="shared" si="24"/>
        <v>13.4893824</v>
      </c>
      <c r="W279" s="1">
        <f t="shared" si="25"/>
        <v>3.0239999999999996</v>
      </c>
      <c r="X279" s="1">
        <f t="shared" si="26"/>
        <v>8.2566912000000006</v>
      </c>
      <c r="Y279" s="7">
        <f t="shared" si="27"/>
        <v>2511.5674319999994</v>
      </c>
    </row>
    <row r="280" spans="1:25">
      <c r="A280" s="6">
        <v>-64.459999999999994</v>
      </c>
      <c r="B280" s="6">
        <v>45.06</v>
      </c>
      <c r="C280" s="6">
        <v>75</v>
      </c>
      <c r="D280" s="6">
        <v>53091</v>
      </c>
      <c r="E280" s="6">
        <v>1971</v>
      </c>
      <c r="F280" s="6">
        <v>10</v>
      </c>
      <c r="G280" s="6">
        <v>5</v>
      </c>
      <c r="H280" s="6">
        <v>14.5</v>
      </c>
      <c r="I280" s="6">
        <v>4.8899999999999997</v>
      </c>
      <c r="J280" s="6">
        <v>1.93</v>
      </c>
      <c r="K280" s="1">
        <f t="shared" si="30"/>
        <v>9.6950000000000003</v>
      </c>
      <c r="L280" s="10">
        <f t="shared" si="31"/>
        <v>278</v>
      </c>
      <c r="Q280" s="1">
        <f t="shared" si="32"/>
        <v>11.199000000000002</v>
      </c>
      <c r="R280" s="1">
        <f t="shared" si="33"/>
        <v>11.500000000000002</v>
      </c>
      <c r="S280" s="7">
        <f t="shared" si="28"/>
        <v>2492.2443750000002</v>
      </c>
      <c r="T280" s="1">
        <v>4.6950000000000003</v>
      </c>
      <c r="U280" s="7">
        <f t="shared" si="29"/>
        <v>1656.8099999999995</v>
      </c>
      <c r="V280" s="1">
        <f t="shared" si="24"/>
        <v>13.283999999999999</v>
      </c>
      <c r="W280" s="1">
        <f t="shared" si="25"/>
        <v>0.80999999999999872</v>
      </c>
      <c r="X280" s="1">
        <f t="shared" si="26"/>
        <v>7.0469999999999988</v>
      </c>
      <c r="Y280" s="7">
        <f t="shared" si="27"/>
        <v>2518.6144319999994</v>
      </c>
    </row>
    <row r="281" spans="1:25">
      <c r="A281" s="6">
        <v>-64.459999999999994</v>
      </c>
      <c r="B281" s="6">
        <v>45.06</v>
      </c>
      <c r="C281" s="6">
        <v>75</v>
      </c>
      <c r="D281" s="6">
        <v>53091</v>
      </c>
      <c r="E281" s="6">
        <v>1971</v>
      </c>
      <c r="F281" s="6">
        <v>10</v>
      </c>
      <c r="G281" s="6">
        <v>6</v>
      </c>
      <c r="H281" s="6">
        <v>15.63</v>
      </c>
      <c r="I281" s="6">
        <v>5.4</v>
      </c>
      <c r="J281" s="6">
        <v>3.38</v>
      </c>
      <c r="K281" s="1">
        <f t="shared" si="30"/>
        <v>10.515000000000001</v>
      </c>
      <c r="L281" s="10">
        <f t="shared" si="31"/>
        <v>279</v>
      </c>
      <c r="Q281" s="1">
        <f t="shared" si="32"/>
        <v>10.974</v>
      </c>
      <c r="R281" s="1">
        <f t="shared" si="33"/>
        <v>11.228125</v>
      </c>
      <c r="S281" s="7">
        <f t="shared" si="28"/>
        <v>2503.4725000000003</v>
      </c>
      <c r="T281" s="1">
        <v>5.5150000000000006</v>
      </c>
      <c r="U281" s="7">
        <f t="shared" si="29"/>
        <v>1662.3249999999996</v>
      </c>
      <c r="V281" s="1">
        <f t="shared" ref="V281:V290" si="34">IF(H281&lt;10,0,(3.33*(H281-10)-0.084*(H281-10)^2))</f>
        <v>16.085360399999999</v>
      </c>
      <c r="W281" s="1">
        <f t="shared" ref="W281:W290" si="35">IF(I281&lt;4.44,0,(1.8*(I281-4.44)))</f>
        <v>1.728</v>
      </c>
      <c r="X281" s="1">
        <f t="shared" ref="X281:X290" si="36">(V281+W281)/2</f>
        <v>8.9066802000000003</v>
      </c>
      <c r="Y281" s="7">
        <f t="shared" si="27"/>
        <v>2527.5211121999996</v>
      </c>
    </row>
    <row r="282" spans="1:25">
      <c r="A282" s="6">
        <v>-64.459999999999994</v>
      </c>
      <c r="B282" s="6">
        <v>45.06</v>
      </c>
      <c r="C282" s="6">
        <v>75</v>
      </c>
      <c r="D282" s="6">
        <v>53091</v>
      </c>
      <c r="E282" s="6">
        <v>1971</v>
      </c>
      <c r="F282" s="6">
        <v>10</v>
      </c>
      <c r="G282" s="6">
        <v>7</v>
      </c>
      <c r="H282" s="6">
        <v>15.36</v>
      </c>
      <c r="I282" s="6">
        <v>5.68</v>
      </c>
      <c r="J282" s="6">
        <v>3.5</v>
      </c>
      <c r="K282" s="1">
        <f t="shared" si="30"/>
        <v>10.52</v>
      </c>
      <c r="L282" s="10">
        <f t="shared" si="31"/>
        <v>280</v>
      </c>
      <c r="Q282" s="1">
        <f t="shared" si="32"/>
        <v>10.690999999999999</v>
      </c>
      <c r="R282" s="1">
        <f t="shared" si="33"/>
        <v>11.09</v>
      </c>
      <c r="S282" s="7">
        <f t="shared" si="28"/>
        <v>2514.5625000000005</v>
      </c>
      <c r="T282" s="1">
        <v>5.52</v>
      </c>
      <c r="U282" s="7">
        <f t="shared" si="29"/>
        <v>1667.8449999999996</v>
      </c>
      <c r="V282" s="1">
        <f t="shared" si="34"/>
        <v>15.435513599999997</v>
      </c>
      <c r="W282" s="1">
        <f t="shared" si="35"/>
        <v>2.2319999999999989</v>
      </c>
      <c r="X282" s="1">
        <f t="shared" si="36"/>
        <v>8.833756799999998</v>
      </c>
      <c r="Y282" s="7">
        <f t="shared" ref="Y282:Y290" si="37">(Y281+X282)</f>
        <v>2536.3548689999998</v>
      </c>
    </row>
    <row r="283" spans="1:25">
      <c r="A283" s="6">
        <v>-64.459999999999994</v>
      </c>
      <c r="B283" s="6">
        <v>45.06</v>
      </c>
      <c r="C283" s="6">
        <v>75</v>
      </c>
      <c r="D283" s="6">
        <v>53091</v>
      </c>
      <c r="E283" s="6">
        <v>1971</v>
      </c>
      <c r="F283" s="6">
        <v>10</v>
      </c>
      <c r="G283" s="6">
        <v>8</v>
      </c>
      <c r="H283" s="6">
        <v>14.08</v>
      </c>
      <c r="I283" s="6">
        <v>5.15</v>
      </c>
      <c r="J283" s="6">
        <v>2.5</v>
      </c>
      <c r="K283" s="1">
        <f t="shared" si="30"/>
        <v>9.6150000000000002</v>
      </c>
      <c r="L283" s="10">
        <f t="shared" si="31"/>
        <v>281</v>
      </c>
      <c r="Q283" s="44">
        <f t="shared" si="32"/>
        <v>10.138999999999999</v>
      </c>
      <c r="R283" s="1">
        <f t="shared" si="33"/>
        <v>10.830625000000001</v>
      </c>
      <c r="S283" s="7">
        <f t="shared" si="28"/>
        <v>2525.3931250000005</v>
      </c>
      <c r="T283" s="1">
        <v>4.6150000000000002</v>
      </c>
      <c r="U283" s="7">
        <f t="shared" si="29"/>
        <v>1672.4599999999996</v>
      </c>
      <c r="V283" s="1">
        <f t="shared" si="34"/>
        <v>12.188102400000002</v>
      </c>
      <c r="W283" s="1">
        <f t="shared" si="35"/>
        <v>1.278</v>
      </c>
      <c r="X283" s="1">
        <f t="shared" si="36"/>
        <v>6.7330512000000011</v>
      </c>
      <c r="Y283" s="7">
        <f t="shared" si="37"/>
        <v>2543.0879201999996</v>
      </c>
    </row>
    <row r="284" spans="1:25">
      <c r="A284" s="6">
        <v>-64.459999999999994</v>
      </c>
      <c r="B284" s="6">
        <v>45.06</v>
      </c>
      <c r="C284" s="6">
        <v>75</v>
      </c>
      <c r="D284" s="6">
        <v>53091</v>
      </c>
      <c r="E284" s="6">
        <v>1971</v>
      </c>
      <c r="F284" s="6">
        <v>10</v>
      </c>
      <c r="G284" s="6">
        <v>9</v>
      </c>
      <c r="H284" s="6">
        <v>13.78</v>
      </c>
      <c r="I284" s="6">
        <v>4.68</v>
      </c>
      <c r="J284" s="6">
        <v>4.6100000000000003</v>
      </c>
      <c r="K284" s="1">
        <f t="shared" si="30"/>
        <v>9.23</v>
      </c>
      <c r="L284" s="10">
        <f t="shared" si="31"/>
        <v>282</v>
      </c>
      <c r="Q284" s="1">
        <f t="shared" si="32"/>
        <v>9.9150000000000009</v>
      </c>
      <c r="R284" s="1">
        <f t="shared" si="33"/>
        <v>10.529375000000002</v>
      </c>
      <c r="S284" s="7">
        <f t="shared" si="28"/>
        <v>2535.9225000000006</v>
      </c>
      <c r="T284" s="1">
        <v>4.2300000000000004</v>
      </c>
      <c r="U284" s="7">
        <f t="shared" si="29"/>
        <v>1676.6899999999996</v>
      </c>
      <c r="V284" s="1">
        <f t="shared" si="34"/>
        <v>11.387174399999999</v>
      </c>
      <c r="W284" s="1">
        <f t="shared" si="35"/>
        <v>0.43199999999999877</v>
      </c>
      <c r="X284" s="1">
        <f t="shared" si="36"/>
        <v>5.9095871999999989</v>
      </c>
      <c r="Y284" s="7">
        <f t="shared" si="37"/>
        <v>2548.9975073999994</v>
      </c>
    </row>
    <row r="285" spans="1:25">
      <c r="A285" s="6">
        <v>-64.459999999999994</v>
      </c>
      <c r="B285" s="6">
        <v>45.06</v>
      </c>
      <c r="C285" s="6">
        <v>75</v>
      </c>
      <c r="D285" s="6">
        <v>53091</v>
      </c>
      <c r="E285" s="6">
        <v>1971</v>
      </c>
      <c r="F285" s="6">
        <v>10</v>
      </c>
      <c r="G285" s="6">
        <v>10</v>
      </c>
      <c r="H285" s="6">
        <v>13.2</v>
      </c>
      <c r="I285" s="6">
        <v>4.6399999999999997</v>
      </c>
      <c r="J285" s="6">
        <v>3.13</v>
      </c>
      <c r="K285" s="1">
        <f t="shared" si="30"/>
        <v>8.92</v>
      </c>
      <c r="L285" s="10">
        <f t="shared" si="31"/>
        <v>283</v>
      </c>
      <c r="Q285" s="1">
        <f t="shared" si="32"/>
        <v>9.76</v>
      </c>
      <c r="R285" s="1">
        <f t="shared" si="33"/>
        <v>10.152499999999998</v>
      </c>
      <c r="S285" s="7">
        <f t="shared" si="28"/>
        <v>2546.0750000000007</v>
      </c>
      <c r="T285" s="1">
        <v>3.92</v>
      </c>
      <c r="U285" s="7">
        <f t="shared" si="29"/>
        <v>1680.6099999999997</v>
      </c>
      <c r="V285" s="1">
        <f t="shared" si="34"/>
        <v>9.7958399999999983</v>
      </c>
      <c r="W285" s="1">
        <f t="shared" si="35"/>
        <v>0.35999999999999871</v>
      </c>
      <c r="X285" s="1">
        <f t="shared" si="36"/>
        <v>5.0779199999999989</v>
      </c>
      <c r="Y285" s="7">
        <f t="shared" si="37"/>
        <v>2554.0754273999996</v>
      </c>
    </row>
    <row r="286" spans="1:25">
      <c r="A286" s="6">
        <v>-64.459999999999994</v>
      </c>
      <c r="B286" s="6">
        <v>45.06</v>
      </c>
      <c r="C286" s="6">
        <v>75</v>
      </c>
      <c r="D286" s="6">
        <v>53091</v>
      </c>
      <c r="E286" s="6">
        <v>1971</v>
      </c>
      <c r="F286" s="6">
        <v>10</v>
      </c>
      <c r="G286" s="6">
        <v>11</v>
      </c>
      <c r="H286" s="6">
        <v>12.78</v>
      </c>
      <c r="I286" s="6">
        <v>3.55</v>
      </c>
      <c r="J286" s="6">
        <v>5.71</v>
      </c>
      <c r="K286" s="1">
        <f t="shared" si="30"/>
        <v>8.1649999999999991</v>
      </c>
      <c r="L286" s="10">
        <f t="shared" si="31"/>
        <v>284</v>
      </c>
      <c r="Q286" s="1">
        <f t="shared" si="32"/>
        <v>9.2899999999999991</v>
      </c>
      <c r="R286" s="1">
        <f t="shared" si="33"/>
        <v>9.6262499999999989</v>
      </c>
      <c r="S286" s="7">
        <f t="shared" si="28"/>
        <v>2555.7012500000005</v>
      </c>
      <c r="T286" s="1">
        <v>3.1649999999999991</v>
      </c>
      <c r="U286" s="7">
        <f t="shared" si="29"/>
        <v>1683.7749999999996</v>
      </c>
      <c r="V286" s="1">
        <f t="shared" si="34"/>
        <v>8.6082143999999996</v>
      </c>
      <c r="W286" s="1">
        <f t="shared" si="35"/>
        <v>0</v>
      </c>
      <c r="X286" s="1">
        <f t="shared" si="36"/>
        <v>4.3041071999999998</v>
      </c>
      <c r="Y286" s="7">
        <f t="shared" si="37"/>
        <v>2558.3795345999997</v>
      </c>
    </row>
    <row r="287" spans="1:25">
      <c r="A287" s="6">
        <v>-64.459999999999994</v>
      </c>
      <c r="B287" s="6">
        <v>45.06</v>
      </c>
      <c r="C287" s="6">
        <v>75</v>
      </c>
      <c r="D287" s="6">
        <v>53091</v>
      </c>
      <c r="E287" s="6">
        <v>1971</v>
      </c>
      <c r="F287" s="6">
        <v>10</v>
      </c>
      <c r="G287" s="6">
        <v>12</v>
      </c>
      <c r="H287" s="6">
        <v>13.87</v>
      </c>
      <c r="I287" s="6">
        <v>3.65</v>
      </c>
      <c r="J287" s="6">
        <v>1.57</v>
      </c>
      <c r="K287" s="1">
        <f t="shared" si="30"/>
        <v>8.76</v>
      </c>
      <c r="L287" s="10">
        <f t="shared" si="31"/>
        <v>285</v>
      </c>
      <c r="Q287" s="1">
        <f t="shared" si="32"/>
        <v>8.9380000000000006</v>
      </c>
      <c r="R287" s="1">
        <f t="shared" si="33"/>
        <v>9.427500000000002</v>
      </c>
      <c r="S287" s="7">
        <f t="shared" si="28"/>
        <v>2565.1287500000003</v>
      </c>
      <c r="T287" s="1">
        <v>3.76</v>
      </c>
      <c r="U287" s="7">
        <f t="shared" si="29"/>
        <v>1687.5349999999996</v>
      </c>
      <c r="V287" s="1">
        <f t="shared" si="34"/>
        <v>11.629040399999999</v>
      </c>
      <c r="W287" s="1">
        <f t="shared" si="35"/>
        <v>0</v>
      </c>
      <c r="X287" s="1">
        <f t="shared" si="36"/>
        <v>5.8145201999999996</v>
      </c>
      <c r="Y287" s="7">
        <f t="shared" si="37"/>
        <v>2564.1940547999998</v>
      </c>
    </row>
    <row r="288" spans="1:25">
      <c r="A288" s="6">
        <v>-64.459999999999994</v>
      </c>
      <c r="B288" s="6">
        <v>45.06</v>
      </c>
      <c r="C288" s="6">
        <v>75</v>
      </c>
      <c r="D288" s="6">
        <v>53091</v>
      </c>
      <c r="E288" s="6">
        <v>1971</v>
      </c>
      <c r="F288" s="6">
        <v>10</v>
      </c>
      <c r="G288" s="6">
        <v>13</v>
      </c>
      <c r="H288" s="6">
        <v>14.26</v>
      </c>
      <c r="I288" s="6">
        <v>3.49</v>
      </c>
      <c r="J288" s="6">
        <v>1.68</v>
      </c>
      <c r="K288" s="1">
        <f t="shared" si="30"/>
        <v>8.875</v>
      </c>
      <c r="L288" s="10">
        <f t="shared" si="31"/>
        <v>286</v>
      </c>
      <c r="Q288" s="1">
        <f t="shared" si="32"/>
        <v>8.7900000000000009</v>
      </c>
      <c r="R288" s="1">
        <f t="shared" si="33"/>
        <v>9.3249999999999993</v>
      </c>
      <c r="S288" s="7">
        <f t="shared" si="28"/>
        <v>2574.4537500000001</v>
      </c>
      <c r="T288" s="1">
        <v>3.875</v>
      </c>
      <c r="U288" s="7">
        <f t="shared" si="29"/>
        <v>1691.4099999999996</v>
      </c>
      <c r="V288" s="1">
        <f t="shared" si="34"/>
        <v>12.661401600000001</v>
      </c>
      <c r="W288" s="1">
        <f t="shared" si="35"/>
        <v>0</v>
      </c>
      <c r="X288" s="1">
        <f t="shared" si="36"/>
        <v>6.3307008000000007</v>
      </c>
      <c r="Y288" s="7">
        <f t="shared" si="37"/>
        <v>2570.5247555999999</v>
      </c>
    </row>
    <row r="289" spans="1:25">
      <c r="A289" s="6">
        <v>-64.459999999999994</v>
      </c>
      <c r="B289" s="6">
        <v>45.06</v>
      </c>
      <c r="C289" s="6">
        <v>75</v>
      </c>
      <c r="D289" s="6">
        <v>53091</v>
      </c>
      <c r="E289" s="6">
        <v>1971</v>
      </c>
      <c r="F289" s="6">
        <v>10</v>
      </c>
      <c r="G289" s="6">
        <v>14</v>
      </c>
      <c r="H289" s="6">
        <v>14.05</v>
      </c>
      <c r="I289" s="6">
        <v>3.93</v>
      </c>
      <c r="J289" s="6">
        <v>3.44</v>
      </c>
      <c r="K289" s="1">
        <f t="shared" si="30"/>
        <v>8.99</v>
      </c>
      <c r="L289" s="10">
        <f t="shared" si="31"/>
        <v>287</v>
      </c>
      <c r="Q289" s="1">
        <f t="shared" si="32"/>
        <v>8.7419999999999991</v>
      </c>
      <c r="R289" s="1">
        <f t="shared" si="33"/>
        <v>9.1343750000000021</v>
      </c>
      <c r="S289" s="7">
        <f t="shared" si="28"/>
        <v>2583.5881250000002</v>
      </c>
      <c r="T289" s="1">
        <v>3.99</v>
      </c>
      <c r="U289" s="7">
        <f t="shared" si="29"/>
        <v>1695.3999999999996</v>
      </c>
      <c r="V289" s="1">
        <f t="shared" si="34"/>
        <v>12.108690000000003</v>
      </c>
      <c r="W289" s="1">
        <f t="shared" si="35"/>
        <v>0</v>
      </c>
      <c r="X289" s="1">
        <f t="shared" si="36"/>
        <v>6.0543450000000014</v>
      </c>
      <c r="Y289" s="7">
        <f t="shared" si="37"/>
        <v>2576.5791005999999</v>
      </c>
    </row>
    <row r="290" spans="1:25">
      <c r="A290" s="6">
        <v>-64.459999999999994</v>
      </c>
      <c r="B290" s="6">
        <v>45.06</v>
      </c>
      <c r="C290" s="6">
        <v>75</v>
      </c>
      <c r="D290" s="6">
        <v>53091</v>
      </c>
      <c r="E290" s="6">
        <v>1971</v>
      </c>
      <c r="F290" s="37">
        <v>10</v>
      </c>
      <c r="G290" s="37">
        <v>15</v>
      </c>
      <c r="H290" s="6">
        <v>14.16</v>
      </c>
      <c r="I290" s="6">
        <v>4.53</v>
      </c>
      <c r="J290" s="6">
        <v>3.85</v>
      </c>
      <c r="K290" s="1">
        <f t="shared" si="30"/>
        <v>9.3450000000000006</v>
      </c>
      <c r="L290" s="10">
        <f t="shared" si="31"/>
        <v>288</v>
      </c>
      <c r="Q290" s="1">
        <f t="shared" si="32"/>
        <v>8.827</v>
      </c>
      <c r="R290" s="1">
        <f t="shared" si="33"/>
        <v>8.9875000000000007</v>
      </c>
      <c r="S290" s="7">
        <f t="shared" si="28"/>
        <v>2592.5756250000004</v>
      </c>
      <c r="T290" s="1">
        <v>4.3450000000000006</v>
      </c>
      <c r="U290" s="7">
        <f t="shared" si="29"/>
        <v>1699.7449999999997</v>
      </c>
      <c r="V290" s="1">
        <f t="shared" si="34"/>
        <v>12.3991296</v>
      </c>
      <c r="W290" s="1">
        <f t="shared" si="35"/>
        <v>0.16199999999999976</v>
      </c>
      <c r="X290" s="1">
        <f t="shared" si="36"/>
        <v>6.2805647999999996</v>
      </c>
      <c r="Y290" s="7">
        <f t="shared" si="37"/>
        <v>2582.8596653999998</v>
      </c>
    </row>
    <row r="291" spans="1:25">
      <c r="A291" s="6">
        <v>-64.459999999999994</v>
      </c>
      <c r="B291" s="6">
        <v>45.06</v>
      </c>
      <c r="C291" s="6">
        <v>75</v>
      </c>
      <c r="D291" s="6">
        <v>53091</v>
      </c>
      <c r="E291" s="6">
        <v>1971</v>
      </c>
      <c r="F291" s="6">
        <v>10</v>
      </c>
      <c r="G291" s="6">
        <v>16</v>
      </c>
      <c r="H291" s="6">
        <v>12.76</v>
      </c>
      <c r="I291" s="6">
        <v>3.26</v>
      </c>
      <c r="J291" s="6">
        <v>2.48</v>
      </c>
      <c r="K291" s="1">
        <f t="shared" si="30"/>
        <v>8.01</v>
      </c>
      <c r="L291" s="10">
        <f t="shared" si="31"/>
        <v>289</v>
      </c>
      <c r="Q291" s="1">
        <f t="shared" si="32"/>
        <v>8.7960000000000029</v>
      </c>
      <c r="R291" s="1">
        <f t="shared" si="33"/>
        <v>8.7868750000000002</v>
      </c>
      <c r="S291" s="7">
        <f t="shared" si="28"/>
        <v>2601.3625000000002</v>
      </c>
      <c r="T291" s="1">
        <v>3.01</v>
      </c>
      <c r="V291" s="1"/>
      <c r="W291" s="1"/>
      <c r="X291" s="1"/>
      <c r="Y291" s="7"/>
    </row>
    <row r="292" spans="1:25">
      <c r="A292" s="6">
        <v>-64.459999999999994</v>
      </c>
      <c r="B292" s="6">
        <v>45.06</v>
      </c>
      <c r="C292" s="6">
        <v>75</v>
      </c>
      <c r="D292" s="6">
        <v>53091</v>
      </c>
      <c r="E292" s="6">
        <v>1971</v>
      </c>
      <c r="F292" s="6">
        <v>10</v>
      </c>
      <c r="G292" s="6">
        <v>17</v>
      </c>
      <c r="H292" s="6">
        <v>12.19</v>
      </c>
      <c r="I292" s="6">
        <v>3.38</v>
      </c>
      <c r="J292" s="6">
        <v>2.56</v>
      </c>
      <c r="K292" s="1">
        <f t="shared" si="30"/>
        <v>7.7850000000000001</v>
      </c>
      <c r="L292" s="10">
        <f t="shared" si="31"/>
        <v>290</v>
      </c>
      <c r="Q292" s="1">
        <f t="shared" si="32"/>
        <v>8.6010000000000009</v>
      </c>
      <c r="R292" s="1">
        <f t="shared" si="33"/>
        <v>8.6062499999999993</v>
      </c>
      <c r="S292" s="7">
        <f t="shared" si="28"/>
        <v>2609.96875</v>
      </c>
      <c r="T292" s="1">
        <v>2.7850000000000001</v>
      </c>
      <c r="V292" s="1"/>
      <c r="W292" s="1"/>
      <c r="X292" s="1"/>
      <c r="Y292" s="7"/>
    </row>
    <row r="293" spans="1:25">
      <c r="A293" s="6">
        <v>-64.459999999999994</v>
      </c>
      <c r="B293" s="6">
        <v>45.06</v>
      </c>
      <c r="C293" s="6">
        <v>75</v>
      </c>
      <c r="D293" s="6">
        <v>53091</v>
      </c>
      <c r="E293" s="6">
        <v>1971</v>
      </c>
      <c r="F293" s="6">
        <v>10</v>
      </c>
      <c r="G293" s="6">
        <v>18</v>
      </c>
      <c r="H293" s="6">
        <v>12.26</v>
      </c>
      <c r="I293" s="6">
        <v>2.48</v>
      </c>
      <c r="J293" s="6">
        <v>4.3600000000000003</v>
      </c>
      <c r="K293" s="1">
        <f t="shared" si="30"/>
        <v>7.37</v>
      </c>
      <c r="L293" s="10">
        <f t="shared" si="31"/>
        <v>291</v>
      </c>
      <c r="Q293" s="1">
        <f t="shared" si="32"/>
        <v>8.3000000000000007</v>
      </c>
      <c r="R293" s="1">
        <f t="shared" si="33"/>
        <v>8.4124999999999996</v>
      </c>
      <c r="S293" s="7">
        <f t="shared" si="28"/>
        <v>2618.3812499999999</v>
      </c>
      <c r="T293" s="1">
        <v>2.37</v>
      </c>
      <c r="V293" s="1"/>
      <c r="W293" s="1"/>
      <c r="X293" s="1"/>
      <c r="Y293" s="7"/>
    </row>
    <row r="294" spans="1:25">
      <c r="A294" s="6">
        <v>-64.459999999999994</v>
      </c>
      <c r="B294" s="6">
        <v>45.06</v>
      </c>
      <c r="C294" s="6">
        <v>75</v>
      </c>
      <c r="D294" s="6">
        <v>53091</v>
      </c>
      <c r="E294" s="6">
        <v>1971</v>
      </c>
      <c r="F294" s="6">
        <v>10</v>
      </c>
      <c r="G294" s="6">
        <v>19</v>
      </c>
      <c r="H294" s="6">
        <v>11.85</v>
      </c>
      <c r="I294" s="6">
        <v>3.35</v>
      </c>
      <c r="J294" s="6">
        <v>5.96</v>
      </c>
      <c r="K294" s="1">
        <f t="shared" si="30"/>
        <v>7.6</v>
      </c>
      <c r="L294" s="10">
        <f t="shared" si="31"/>
        <v>292</v>
      </c>
      <c r="Q294" s="1">
        <f t="shared" si="32"/>
        <v>8.0219999999999985</v>
      </c>
      <c r="R294" s="1">
        <f t="shared" si="33"/>
        <v>8.3418750000000017</v>
      </c>
      <c r="S294" s="7">
        <f t="shared" si="28"/>
        <v>2626.723125</v>
      </c>
      <c r="T294" s="1">
        <v>2.5999999999999996</v>
      </c>
      <c r="V294" s="1"/>
      <c r="W294" s="1"/>
      <c r="X294" s="1"/>
      <c r="Y294" s="7"/>
    </row>
    <row r="295" spans="1:25">
      <c r="A295" s="6">
        <v>-64.459999999999994</v>
      </c>
      <c r="B295" s="6">
        <v>45.06</v>
      </c>
      <c r="C295" s="6">
        <v>75</v>
      </c>
      <c r="D295" s="6">
        <v>53091</v>
      </c>
      <c r="E295" s="6">
        <v>1971</v>
      </c>
      <c r="F295" s="6">
        <v>10</v>
      </c>
      <c r="G295" s="6">
        <v>20</v>
      </c>
      <c r="H295" s="6">
        <v>10.99</v>
      </c>
      <c r="I295" s="6">
        <v>1.5</v>
      </c>
      <c r="J295" s="6">
        <v>2.58</v>
      </c>
      <c r="K295" s="1">
        <f t="shared" si="30"/>
        <v>6.2450000000000001</v>
      </c>
      <c r="L295" s="10">
        <f t="shared" si="31"/>
        <v>293</v>
      </c>
      <c r="Q295" s="1">
        <f t="shared" si="32"/>
        <v>7.4019999999999992</v>
      </c>
      <c r="R295" s="1">
        <f t="shared" si="33"/>
        <v>8.0274999999999999</v>
      </c>
      <c r="S295" s="7">
        <f t="shared" si="28"/>
        <v>2634.7506250000001</v>
      </c>
      <c r="T295" s="1">
        <v>1.2450000000000001</v>
      </c>
      <c r="V295" s="1"/>
      <c r="W295" s="1"/>
      <c r="X295" s="1"/>
      <c r="Y295" s="7"/>
    </row>
    <row r="296" spans="1:25">
      <c r="A296" s="6">
        <v>-64.459999999999994</v>
      </c>
      <c r="B296" s="6">
        <v>45.06</v>
      </c>
      <c r="C296" s="6">
        <v>75</v>
      </c>
      <c r="D296" s="6">
        <v>53091</v>
      </c>
      <c r="E296" s="6">
        <v>1971</v>
      </c>
      <c r="F296" s="6">
        <v>10</v>
      </c>
      <c r="G296" s="6">
        <v>21</v>
      </c>
      <c r="H296" s="6">
        <v>12.74</v>
      </c>
      <c r="I296" s="6">
        <v>2.5</v>
      </c>
      <c r="J296" s="6">
        <v>2.78</v>
      </c>
      <c r="K296" s="1">
        <f t="shared" si="30"/>
        <v>7.62</v>
      </c>
      <c r="L296" s="10">
        <f t="shared" si="31"/>
        <v>294</v>
      </c>
      <c r="Q296" s="1">
        <f t="shared" si="32"/>
        <v>7.3239999999999998</v>
      </c>
      <c r="R296" s="1">
        <f t="shared" si="33"/>
        <v>7.8706249999999986</v>
      </c>
      <c r="S296" s="7">
        <f t="shared" si="28"/>
        <v>2642.6212500000001</v>
      </c>
      <c r="T296" s="1">
        <v>2.62</v>
      </c>
      <c r="V296" s="1"/>
      <c r="W296" s="1"/>
      <c r="X296" s="1"/>
      <c r="Y296" s="7"/>
    </row>
    <row r="297" spans="1:25">
      <c r="A297" s="6">
        <v>-64.459999999999994</v>
      </c>
      <c r="B297" s="6">
        <v>45.06</v>
      </c>
      <c r="C297" s="6">
        <v>75</v>
      </c>
      <c r="D297" s="6">
        <v>53091</v>
      </c>
      <c r="E297" s="6">
        <v>1971</v>
      </c>
      <c r="F297" s="6">
        <v>10</v>
      </c>
      <c r="G297" s="6">
        <v>22</v>
      </c>
      <c r="H297" s="6">
        <v>12.89</v>
      </c>
      <c r="I297" s="6">
        <v>2.72</v>
      </c>
      <c r="J297" s="6">
        <v>2.65</v>
      </c>
      <c r="K297" s="1">
        <f t="shared" si="30"/>
        <v>7.8050000000000006</v>
      </c>
      <c r="L297" s="10">
        <f t="shared" si="31"/>
        <v>295</v>
      </c>
      <c r="Q297" s="1">
        <f t="shared" si="32"/>
        <v>7.3280000000000003</v>
      </c>
      <c r="R297" s="1">
        <f t="shared" si="33"/>
        <v>7.7224999999999984</v>
      </c>
      <c r="S297" s="7">
        <f t="shared" si="28"/>
        <v>2650.34375</v>
      </c>
      <c r="T297" s="1">
        <v>2.8050000000000006</v>
      </c>
      <c r="V297" s="1"/>
      <c r="W297" s="1"/>
      <c r="X297" s="1"/>
      <c r="Y297" s="7"/>
    </row>
    <row r="298" spans="1:25">
      <c r="A298" s="6">
        <v>-64.459999999999994</v>
      </c>
      <c r="B298" s="6">
        <v>45.06</v>
      </c>
      <c r="C298" s="6">
        <v>75</v>
      </c>
      <c r="D298" s="6">
        <v>53091</v>
      </c>
      <c r="E298" s="6">
        <v>1971</v>
      </c>
      <c r="F298" s="6">
        <v>10</v>
      </c>
      <c r="G298" s="6">
        <v>23</v>
      </c>
      <c r="H298" s="6">
        <v>12.43</v>
      </c>
      <c r="I298" s="6">
        <v>3.03</v>
      </c>
      <c r="J298" s="6">
        <v>1.45</v>
      </c>
      <c r="K298" s="1">
        <f t="shared" si="30"/>
        <v>7.7299999999999995</v>
      </c>
      <c r="L298" s="10">
        <f t="shared" si="31"/>
        <v>296</v>
      </c>
      <c r="Q298" s="1">
        <f t="shared" si="32"/>
        <v>7.4</v>
      </c>
      <c r="R298" s="1">
        <f t="shared" si="33"/>
        <v>7.520624999999999</v>
      </c>
      <c r="S298" s="7">
        <f t="shared" si="28"/>
        <v>2657.8643750000001</v>
      </c>
      <c r="T298" s="1">
        <v>2.7299999999999995</v>
      </c>
      <c r="V298" s="1"/>
      <c r="W298" s="1"/>
      <c r="X298" s="1"/>
      <c r="Y298" s="7"/>
    </row>
    <row r="299" spans="1:25">
      <c r="A299" s="6">
        <v>-64.459999999999994</v>
      </c>
      <c r="B299" s="6">
        <v>45.06</v>
      </c>
      <c r="C299" s="6">
        <v>75</v>
      </c>
      <c r="D299" s="6">
        <v>53091</v>
      </c>
      <c r="E299" s="6">
        <v>1971</v>
      </c>
      <c r="F299" s="6">
        <v>10</v>
      </c>
      <c r="G299" s="6">
        <v>24</v>
      </c>
      <c r="H299" s="6">
        <v>12.6</v>
      </c>
      <c r="I299" s="6">
        <v>2.56</v>
      </c>
      <c r="J299" s="6">
        <v>2.25</v>
      </c>
      <c r="K299" s="1">
        <f t="shared" si="30"/>
        <v>7.58</v>
      </c>
      <c r="L299" s="10">
        <f t="shared" si="31"/>
        <v>297</v>
      </c>
      <c r="Q299" s="1">
        <f t="shared" si="32"/>
        <v>7.3960000000000008</v>
      </c>
      <c r="R299" s="1">
        <f t="shared" si="33"/>
        <v>7.4668749999999999</v>
      </c>
      <c r="S299" s="7">
        <f t="shared" si="28"/>
        <v>2665.3312500000002</v>
      </c>
      <c r="T299" s="1">
        <v>2.58</v>
      </c>
      <c r="V299" s="1"/>
      <c r="W299" s="1"/>
      <c r="X299" s="1"/>
      <c r="Y299" s="7"/>
    </row>
    <row r="300" spans="1:25">
      <c r="A300" s="6">
        <v>-64.459999999999994</v>
      </c>
      <c r="B300" s="6">
        <v>45.06</v>
      </c>
      <c r="C300" s="6">
        <v>75</v>
      </c>
      <c r="D300" s="6">
        <v>53091</v>
      </c>
      <c r="E300" s="6">
        <v>1971</v>
      </c>
      <c r="F300" s="6">
        <v>10</v>
      </c>
      <c r="G300" s="6">
        <v>25</v>
      </c>
      <c r="H300" s="6">
        <v>13.2</v>
      </c>
      <c r="I300" s="6">
        <v>2.65</v>
      </c>
      <c r="J300" s="6">
        <v>2.74</v>
      </c>
      <c r="K300" s="1">
        <f t="shared" si="30"/>
        <v>7.9249999999999998</v>
      </c>
      <c r="L300" s="10">
        <f t="shared" si="31"/>
        <v>298</v>
      </c>
      <c r="Q300" s="1">
        <f t="shared" si="32"/>
        <v>7.7320000000000011</v>
      </c>
      <c r="R300" s="1">
        <f t="shared" si="33"/>
        <v>7.4843750000000009</v>
      </c>
      <c r="S300" s="7">
        <f t="shared" si="28"/>
        <v>2672.8156250000002</v>
      </c>
      <c r="T300" s="1">
        <v>2.9249999999999998</v>
      </c>
      <c r="V300" s="1"/>
      <c r="W300" s="1"/>
      <c r="X300" s="1"/>
      <c r="Y300" s="7"/>
    </row>
    <row r="301" spans="1:25">
      <c r="A301" s="6">
        <v>-64.459999999999994</v>
      </c>
      <c r="B301" s="6">
        <v>45.06</v>
      </c>
      <c r="C301" s="6">
        <v>75</v>
      </c>
      <c r="D301" s="6">
        <v>53091</v>
      </c>
      <c r="E301" s="6">
        <v>1971</v>
      </c>
      <c r="F301" s="6">
        <v>10</v>
      </c>
      <c r="G301" s="6">
        <v>26</v>
      </c>
      <c r="H301" s="6">
        <v>11.64</v>
      </c>
      <c r="I301" s="6">
        <v>2.94</v>
      </c>
      <c r="J301" s="6">
        <v>4.34</v>
      </c>
      <c r="K301" s="1">
        <f t="shared" si="30"/>
        <v>7.29</v>
      </c>
      <c r="L301" s="10">
        <f t="shared" si="31"/>
        <v>299</v>
      </c>
      <c r="Q301" s="1">
        <f t="shared" si="32"/>
        <v>7.6659999999999995</v>
      </c>
      <c r="R301" s="1">
        <f t="shared" si="33"/>
        <v>7.4743750000000002</v>
      </c>
      <c r="S301" s="7">
        <f t="shared" si="28"/>
        <v>2680.29</v>
      </c>
      <c r="T301" s="1">
        <v>2.29</v>
      </c>
      <c r="V301" s="1"/>
      <c r="W301" s="1"/>
      <c r="X301" s="1"/>
      <c r="Y301" s="7"/>
    </row>
    <row r="302" spans="1:25">
      <c r="A302" s="6">
        <v>-64.459999999999994</v>
      </c>
      <c r="B302" s="6">
        <v>45.06</v>
      </c>
      <c r="C302" s="6">
        <v>75</v>
      </c>
      <c r="D302" s="6">
        <v>53091</v>
      </c>
      <c r="E302" s="6">
        <v>1971</v>
      </c>
      <c r="F302" s="6">
        <v>10</v>
      </c>
      <c r="G302" s="6">
        <v>27</v>
      </c>
      <c r="H302" s="6">
        <v>11.13</v>
      </c>
      <c r="I302" s="6">
        <v>2.25</v>
      </c>
      <c r="J302" s="6">
        <v>4.09</v>
      </c>
      <c r="K302" s="1">
        <f t="shared" si="30"/>
        <v>6.69</v>
      </c>
      <c r="L302" s="10">
        <f t="shared" si="31"/>
        <v>300</v>
      </c>
      <c r="Q302" s="1">
        <f t="shared" si="32"/>
        <v>7.4429999999999996</v>
      </c>
      <c r="R302" s="1">
        <f t="shared" si="33"/>
        <v>7.3606250000000006</v>
      </c>
      <c r="S302" s="7">
        <f t="shared" si="28"/>
        <v>2687.6506249999998</v>
      </c>
      <c r="T302" s="1">
        <v>1.6900000000000004</v>
      </c>
      <c r="V302" s="1"/>
      <c r="W302" s="1"/>
      <c r="X302" s="1"/>
      <c r="Y302" s="7"/>
    </row>
    <row r="303" spans="1:25">
      <c r="A303" s="6">
        <v>-64.459999999999994</v>
      </c>
      <c r="B303" s="6">
        <v>45.06</v>
      </c>
      <c r="C303" s="6">
        <v>75</v>
      </c>
      <c r="D303" s="6">
        <v>53091</v>
      </c>
      <c r="E303" s="6">
        <v>1971</v>
      </c>
      <c r="F303" s="6">
        <v>10</v>
      </c>
      <c r="G303" s="6">
        <v>28</v>
      </c>
      <c r="H303" s="6">
        <v>11.6</v>
      </c>
      <c r="I303" s="6">
        <v>1.56</v>
      </c>
      <c r="J303" s="6">
        <v>5.5</v>
      </c>
      <c r="K303" s="1">
        <f t="shared" si="30"/>
        <v>6.58</v>
      </c>
      <c r="L303" s="10">
        <f t="shared" si="31"/>
        <v>301</v>
      </c>
      <c r="Q303" s="1">
        <f t="shared" si="32"/>
        <v>7.2129999999999992</v>
      </c>
      <c r="R303" s="1">
        <f t="shared" si="33"/>
        <v>7.4024999999999999</v>
      </c>
      <c r="S303" s="7">
        <f t="shared" si="28"/>
        <v>2695.0531249999999</v>
      </c>
      <c r="T303" s="1">
        <v>1.58</v>
      </c>
      <c r="V303" s="1"/>
      <c r="W303" s="1"/>
      <c r="X303" s="1"/>
      <c r="Y303" s="7"/>
    </row>
    <row r="304" spans="1:25">
      <c r="A304" s="6">
        <v>-64.459999999999994</v>
      </c>
      <c r="B304" s="6">
        <v>45.06</v>
      </c>
      <c r="C304" s="6">
        <v>75</v>
      </c>
      <c r="D304" s="6">
        <v>53091</v>
      </c>
      <c r="E304" s="6">
        <v>1971</v>
      </c>
      <c r="F304" s="6">
        <v>10</v>
      </c>
      <c r="G304" s="6">
        <v>29</v>
      </c>
      <c r="H304" s="6">
        <v>11.44</v>
      </c>
      <c r="I304" s="6">
        <v>2.9</v>
      </c>
      <c r="J304" s="6">
        <v>5.79</v>
      </c>
      <c r="K304" s="1">
        <f t="shared" si="30"/>
        <v>7.17</v>
      </c>
      <c r="L304" s="10">
        <f t="shared" si="31"/>
        <v>302</v>
      </c>
      <c r="Q304" s="1">
        <f t="shared" si="32"/>
        <v>7.131000000000002</v>
      </c>
      <c r="R304" s="1">
        <f t="shared" si="33"/>
        <v>7.3462499999999995</v>
      </c>
      <c r="S304" s="7">
        <f t="shared" si="28"/>
        <v>2702.399375</v>
      </c>
      <c r="T304" s="1">
        <v>2.17</v>
      </c>
      <c r="V304" s="1"/>
      <c r="W304" s="1"/>
      <c r="X304" s="1"/>
      <c r="Y304" s="7"/>
    </row>
    <row r="305" spans="1:25">
      <c r="A305" s="6">
        <v>-64.459999999999994</v>
      </c>
      <c r="B305" s="6">
        <v>45.06</v>
      </c>
      <c r="C305" s="6">
        <v>75</v>
      </c>
      <c r="D305" s="6">
        <v>53091</v>
      </c>
      <c r="E305" s="6">
        <v>1971</v>
      </c>
      <c r="F305" s="6">
        <v>10</v>
      </c>
      <c r="G305" s="6">
        <v>30</v>
      </c>
      <c r="H305" s="6">
        <v>9.81</v>
      </c>
      <c r="I305" s="6">
        <v>1.99</v>
      </c>
      <c r="J305" s="6">
        <v>3.39</v>
      </c>
      <c r="K305" s="1">
        <f t="shared" si="30"/>
        <v>5.9</v>
      </c>
      <c r="L305" s="10">
        <f t="shared" si="31"/>
        <v>303</v>
      </c>
      <c r="Q305" s="1">
        <f t="shared" si="32"/>
        <v>6.7259999999999991</v>
      </c>
      <c r="R305" s="1">
        <f t="shared" si="33"/>
        <v>7.1081249999999994</v>
      </c>
      <c r="S305" s="7">
        <f t="shared" ref="S305:S317" si="38">S304+R305</f>
        <v>2709.5075000000002</v>
      </c>
      <c r="T305" s="1">
        <v>0.90000000000000036</v>
      </c>
      <c r="V305" s="1"/>
      <c r="W305" s="1"/>
      <c r="X305" s="1"/>
      <c r="Y305" s="7"/>
    </row>
    <row r="306" spans="1:25">
      <c r="A306" s="6">
        <v>-64.459999999999994</v>
      </c>
      <c r="B306" s="6">
        <v>45.06</v>
      </c>
      <c r="C306" s="6">
        <v>75</v>
      </c>
      <c r="D306" s="6">
        <v>53091</v>
      </c>
      <c r="E306" s="6">
        <v>1971</v>
      </c>
      <c r="F306" s="6">
        <v>10</v>
      </c>
      <c r="G306" s="6">
        <v>31</v>
      </c>
      <c r="H306" s="6">
        <v>10.09</v>
      </c>
      <c r="I306" s="6">
        <v>1.0900000000000001</v>
      </c>
      <c r="J306" s="6">
        <v>2.95</v>
      </c>
      <c r="K306" s="1">
        <f t="shared" si="30"/>
        <v>5.59</v>
      </c>
      <c r="L306" s="10">
        <f t="shared" si="31"/>
        <v>304</v>
      </c>
      <c r="Q306" s="1">
        <f t="shared" si="32"/>
        <v>6.3860000000000001</v>
      </c>
      <c r="R306" s="1">
        <f t="shared" si="33"/>
        <v>6.8406250000000002</v>
      </c>
      <c r="S306" s="7">
        <f t="shared" si="38"/>
        <v>2716.348125</v>
      </c>
      <c r="T306" s="1">
        <v>0.59</v>
      </c>
      <c r="V306" s="1"/>
      <c r="W306" s="1"/>
      <c r="X306" s="1"/>
      <c r="Y306" s="7"/>
    </row>
    <row r="307" spans="1:25">
      <c r="A307" s="6">
        <v>-64.459999999999994</v>
      </c>
      <c r="B307" s="6">
        <v>45.06</v>
      </c>
      <c r="C307" s="6">
        <v>75</v>
      </c>
      <c r="D307" s="6">
        <v>53091</v>
      </c>
      <c r="E307" s="6">
        <v>1971</v>
      </c>
      <c r="F307" s="6">
        <v>11</v>
      </c>
      <c r="G307" s="6">
        <v>1</v>
      </c>
      <c r="H307" s="6">
        <v>10.98</v>
      </c>
      <c r="I307" s="6">
        <v>1.1100000000000001</v>
      </c>
      <c r="J307" s="6">
        <v>3.67</v>
      </c>
      <c r="K307" s="1">
        <f t="shared" si="30"/>
        <v>6.0449999999999999</v>
      </c>
      <c r="L307" s="10">
        <f t="shared" si="31"/>
        <v>305</v>
      </c>
      <c r="Q307" s="1">
        <f t="shared" si="32"/>
        <v>6.2570000000000006</v>
      </c>
      <c r="R307" s="1">
        <f t="shared" si="33"/>
        <v>6.6487500000000015</v>
      </c>
      <c r="S307" s="7">
        <f t="shared" si="38"/>
        <v>2722.9968749999998</v>
      </c>
      <c r="T307" s="18"/>
      <c r="V307" s="1"/>
      <c r="W307" s="1"/>
      <c r="X307" s="1"/>
      <c r="Y307" s="7"/>
    </row>
    <row r="308" spans="1:25">
      <c r="A308" s="6">
        <v>-64.459999999999994</v>
      </c>
      <c r="B308" s="6">
        <v>45.06</v>
      </c>
      <c r="C308" s="6">
        <v>75</v>
      </c>
      <c r="D308" s="6">
        <v>53091</v>
      </c>
      <c r="E308" s="6">
        <v>1971</v>
      </c>
      <c r="F308" s="6">
        <v>11</v>
      </c>
      <c r="G308" s="6">
        <v>2</v>
      </c>
      <c r="H308" s="6">
        <v>11.04</v>
      </c>
      <c r="I308" s="6">
        <v>2.12</v>
      </c>
      <c r="J308" s="6">
        <v>3.96</v>
      </c>
      <c r="K308" s="1">
        <f t="shared" si="30"/>
        <v>6.58</v>
      </c>
      <c r="L308" s="10">
        <f t="shared" si="31"/>
        <v>306</v>
      </c>
      <c r="Q308" s="1">
        <f t="shared" si="32"/>
        <v>6.2569999999999997</v>
      </c>
      <c r="R308" s="1">
        <f t="shared" si="33"/>
        <v>6.4806249999999999</v>
      </c>
      <c r="S308" s="7">
        <f t="shared" si="38"/>
        <v>2729.4775</v>
      </c>
      <c r="T308" s="18"/>
      <c r="V308" s="1"/>
      <c r="W308" s="1"/>
      <c r="X308" s="1"/>
      <c r="Y308" s="7"/>
    </row>
    <row r="309" spans="1:25">
      <c r="A309" s="6">
        <v>-64.459999999999994</v>
      </c>
      <c r="B309" s="6">
        <v>45.06</v>
      </c>
      <c r="C309" s="6">
        <v>75</v>
      </c>
      <c r="D309" s="6">
        <v>53091</v>
      </c>
      <c r="E309" s="6">
        <v>1971</v>
      </c>
      <c r="F309" s="6">
        <v>11</v>
      </c>
      <c r="G309" s="6">
        <v>3</v>
      </c>
      <c r="H309" s="6">
        <v>10.35</v>
      </c>
      <c r="I309" s="6">
        <v>2.33</v>
      </c>
      <c r="J309" s="6">
        <v>4.2699999999999996</v>
      </c>
      <c r="K309" s="1">
        <f t="shared" si="30"/>
        <v>6.34</v>
      </c>
      <c r="L309" s="10">
        <f t="shared" si="31"/>
        <v>307</v>
      </c>
      <c r="Q309" s="1">
        <f t="shared" si="32"/>
        <v>6.0909999999999993</v>
      </c>
      <c r="R309" s="1">
        <f t="shared" si="33"/>
        <v>6.3618750000000004</v>
      </c>
      <c r="S309" s="7">
        <f t="shared" si="38"/>
        <v>2735.839375</v>
      </c>
      <c r="T309" s="18"/>
      <c r="V309" s="1"/>
      <c r="W309" s="1"/>
      <c r="X309" s="1"/>
      <c r="Y309" s="7"/>
    </row>
    <row r="310" spans="1:25">
      <c r="A310" s="6">
        <v>-64.459999999999994</v>
      </c>
      <c r="B310" s="6">
        <v>45.06</v>
      </c>
      <c r="C310" s="6">
        <v>75</v>
      </c>
      <c r="D310" s="6">
        <v>53091</v>
      </c>
      <c r="E310" s="6">
        <v>1971</v>
      </c>
      <c r="F310" s="6">
        <v>11</v>
      </c>
      <c r="G310" s="6">
        <v>4</v>
      </c>
      <c r="H310" s="6">
        <v>10.59</v>
      </c>
      <c r="I310" s="6">
        <v>2.2400000000000002</v>
      </c>
      <c r="J310" s="6">
        <v>2.16</v>
      </c>
      <c r="K310" s="1">
        <f t="shared" si="30"/>
        <v>6.415</v>
      </c>
      <c r="L310" s="10">
        <f t="shared" si="31"/>
        <v>308</v>
      </c>
      <c r="Q310" s="1">
        <f t="shared" si="32"/>
        <v>6.1940000000000008</v>
      </c>
      <c r="R310" s="1">
        <f t="shared" si="33"/>
        <v>6.3275000000000006</v>
      </c>
      <c r="S310" s="7">
        <f t="shared" si="38"/>
        <v>2742.1668749999999</v>
      </c>
      <c r="T310" s="18"/>
      <c r="V310" s="1"/>
      <c r="W310" s="1"/>
      <c r="X310" s="1"/>
      <c r="Y310" s="7"/>
    </row>
    <row r="311" spans="1:25">
      <c r="A311" s="6">
        <v>-64.459999999999994</v>
      </c>
      <c r="B311" s="6">
        <v>45.06</v>
      </c>
      <c r="C311" s="6">
        <v>75</v>
      </c>
      <c r="D311" s="6">
        <v>53091</v>
      </c>
      <c r="E311" s="6">
        <v>1971</v>
      </c>
      <c r="F311" s="6">
        <v>11</v>
      </c>
      <c r="G311" s="6">
        <v>5</v>
      </c>
      <c r="H311" s="6">
        <v>10.28</v>
      </c>
      <c r="I311" s="6">
        <v>2.86</v>
      </c>
      <c r="J311" s="6">
        <v>3.34</v>
      </c>
      <c r="K311" s="1">
        <f t="shared" si="30"/>
        <v>6.5699999999999994</v>
      </c>
      <c r="L311" s="10">
        <f t="shared" si="31"/>
        <v>309</v>
      </c>
      <c r="Q311" s="1">
        <f t="shared" si="32"/>
        <v>6.39</v>
      </c>
      <c r="R311" s="1">
        <f t="shared" si="33"/>
        <v>6.326249999999999</v>
      </c>
      <c r="S311" s="7">
        <f t="shared" si="38"/>
        <v>2748.493125</v>
      </c>
      <c r="T311" s="18"/>
      <c r="V311" s="1"/>
      <c r="W311" s="1"/>
      <c r="X311" s="1"/>
      <c r="Y311" s="7"/>
    </row>
    <row r="312" spans="1:25">
      <c r="A312" s="6">
        <v>-64.459999999999994</v>
      </c>
      <c r="B312" s="6">
        <v>45.06</v>
      </c>
      <c r="C312" s="6">
        <v>75</v>
      </c>
      <c r="D312" s="6">
        <v>53091</v>
      </c>
      <c r="E312" s="6">
        <v>1971</v>
      </c>
      <c r="F312" s="6">
        <v>11</v>
      </c>
      <c r="G312" s="6">
        <v>6</v>
      </c>
      <c r="H312" s="6">
        <v>9.74</v>
      </c>
      <c r="I312" s="6">
        <v>1.24</v>
      </c>
      <c r="J312" s="6">
        <v>4.18</v>
      </c>
      <c r="K312" s="1">
        <f t="shared" si="30"/>
        <v>5.49</v>
      </c>
      <c r="L312" s="10">
        <f t="shared" si="31"/>
        <v>310</v>
      </c>
      <c r="Q312" s="1">
        <f t="shared" si="32"/>
        <v>6.2789999999999999</v>
      </c>
      <c r="R312" s="1">
        <f t="shared" si="33"/>
        <v>6.1162499999999991</v>
      </c>
      <c r="S312" s="7">
        <f t="shared" si="38"/>
        <v>2754.609375</v>
      </c>
      <c r="T312" s="18"/>
      <c r="V312" s="1"/>
      <c r="W312" s="1"/>
      <c r="X312" s="1"/>
      <c r="Y312" s="7"/>
    </row>
    <row r="313" spans="1:25">
      <c r="A313" s="6">
        <v>-64.459999999999994</v>
      </c>
      <c r="B313" s="6">
        <v>45.06</v>
      </c>
      <c r="C313" s="6">
        <v>75</v>
      </c>
      <c r="D313" s="6">
        <v>53091</v>
      </c>
      <c r="E313" s="6">
        <v>1971</v>
      </c>
      <c r="F313" s="6">
        <v>11</v>
      </c>
      <c r="G313" s="6">
        <v>7</v>
      </c>
      <c r="H313" s="6">
        <v>9.1199999999999992</v>
      </c>
      <c r="I313" s="6">
        <v>1.83</v>
      </c>
      <c r="J313" s="6">
        <v>3.17</v>
      </c>
      <c r="K313" s="1">
        <f t="shared" si="30"/>
        <v>5.4749999999999996</v>
      </c>
      <c r="L313" s="10">
        <f t="shared" si="31"/>
        <v>311</v>
      </c>
      <c r="Q313" s="1">
        <f t="shared" si="32"/>
        <v>6.0579999999999998</v>
      </c>
      <c r="R313" s="1">
        <f t="shared" si="33"/>
        <v>6.0631249999999994</v>
      </c>
      <c r="S313" s="7">
        <f t="shared" si="38"/>
        <v>2760.6725000000001</v>
      </c>
      <c r="T313" s="18"/>
      <c r="V313" s="1"/>
      <c r="W313" s="1"/>
      <c r="X313" s="1"/>
      <c r="Y313" s="7"/>
    </row>
    <row r="314" spans="1:25">
      <c r="A314" s="6">
        <v>-64.459999999999994</v>
      </c>
      <c r="B314" s="6">
        <v>45.06</v>
      </c>
      <c r="C314" s="6">
        <v>75</v>
      </c>
      <c r="D314" s="6">
        <v>53091</v>
      </c>
      <c r="E314" s="6">
        <v>1971</v>
      </c>
      <c r="F314" s="6">
        <v>11</v>
      </c>
      <c r="G314" s="6">
        <v>8</v>
      </c>
      <c r="H314" s="6">
        <v>8.5500000000000007</v>
      </c>
      <c r="I314" s="6">
        <v>1.37</v>
      </c>
      <c r="J314" s="6">
        <v>2.57</v>
      </c>
      <c r="K314" s="1">
        <f t="shared" si="30"/>
        <v>4.9600000000000009</v>
      </c>
      <c r="L314" s="10">
        <f t="shared" si="31"/>
        <v>312</v>
      </c>
      <c r="Q314" s="1">
        <f t="shared" si="32"/>
        <v>5.782</v>
      </c>
      <c r="R314" s="1">
        <f t="shared" si="33"/>
        <v>5.984375</v>
      </c>
      <c r="S314" s="7">
        <f t="shared" si="38"/>
        <v>2766.6568750000001</v>
      </c>
      <c r="T314" s="18"/>
      <c r="V314" s="1"/>
      <c r="W314" s="1"/>
      <c r="X314" s="1"/>
      <c r="Y314" s="7"/>
    </row>
    <row r="315" spans="1:25">
      <c r="A315" s="6">
        <v>-64.459999999999994</v>
      </c>
      <c r="B315" s="6">
        <v>45.06</v>
      </c>
      <c r="C315" s="6">
        <v>75</v>
      </c>
      <c r="D315" s="6">
        <v>53091</v>
      </c>
      <c r="E315" s="6">
        <v>1971</v>
      </c>
      <c r="F315" s="6">
        <v>11</v>
      </c>
      <c r="G315" s="6">
        <v>9</v>
      </c>
      <c r="H315" s="6">
        <v>8.8800000000000008</v>
      </c>
      <c r="I315" s="6">
        <v>1.34</v>
      </c>
      <c r="J315" s="6">
        <v>4.29</v>
      </c>
      <c r="K315" s="1">
        <f t="shared" si="30"/>
        <v>5.1100000000000003</v>
      </c>
      <c r="L315" s="10">
        <f t="shared" si="31"/>
        <v>313</v>
      </c>
      <c r="Q315" s="1">
        <f t="shared" si="32"/>
        <v>5.520999999999999</v>
      </c>
      <c r="R315" s="1">
        <f t="shared" si="33"/>
        <v>5.8674999999999997</v>
      </c>
      <c r="S315" s="7">
        <f t="shared" si="38"/>
        <v>2772.524375</v>
      </c>
      <c r="T315" s="18"/>
      <c r="V315" s="1"/>
      <c r="W315" s="1"/>
      <c r="X315" s="1"/>
      <c r="Y315" s="7"/>
    </row>
    <row r="316" spans="1:25">
      <c r="A316" s="6">
        <v>-64.459999999999994</v>
      </c>
      <c r="B316" s="6">
        <v>45.06</v>
      </c>
      <c r="C316" s="6">
        <v>75</v>
      </c>
      <c r="D316" s="6">
        <v>53091</v>
      </c>
      <c r="E316" s="6">
        <v>1971</v>
      </c>
      <c r="F316" s="6">
        <v>11</v>
      </c>
      <c r="G316" s="6">
        <v>10</v>
      </c>
      <c r="H316" s="6">
        <v>8.2799999999999994</v>
      </c>
      <c r="I316" s="6">
        <v>1.17</v>
      </c>
      <c r="J316" s="6">
        <v>5.36</v>
      </c>
      <c r="K316" s="1">
        <f t="shared" si="30"/>
        <v>4.7249999999999996</v>
      </c>
      <c r="L316" s="10">
        <f t="shared" si="31"/>
        <v>314</v>
      </c>
      <c r="Q316" s="18">
        <f t="shared" si="32"/>
        <v>5.152000000000001</v>
      </c>
      <c r="R316" s="1">
        <f t="shared" si="33"/>
        <v>5.6356250000000001</v>
      </c>
      <c r="S316" s="7">
        <f t="shared" si="38"/>
        <v>2778.16</v>
      </c>
      <c r="T316" s="18"/>
      <c r="V316" s="1"/>
      <c r="W316" s="1"/>
      <c r="X316" s="1"/>
      <c r="Y316" s="7"/>
    </row>
    <row r="317" spans="1:25">
      <c r="A317" s="6">
        <v>-64.459999999999994</v>
      </c>
      <c r="B317" s="6">
        <v>45.06</v>
      </c>
      <c r="C317" s="6">
        <v>75</v>
      </c>
      <c r="D317" s="6">
        <v>53091</v>
      </c>
      <c r="E317" s="6">
        <v>1971</v>
      </c>
      <c r="F317" s="6">
        <v>11</v>
      </c>
      <c r="G317" s="6">
        <v>11</v>
      </c>
      <c r="H317" s="6">
        <v>8.7899999999999991</v>
      </c>
      <c r="I317" s="6">
        <v>0.69</v>
      </c>
      <c r="J317" s="6">
        <v>4.5</v>
      </c>
      <c r="K317" s="1">
        <f t="shared" si="30"/>
        <v>4.7399999999999993</v>
      </c>
      <c r="L317" s="10">
        <f t="shared" si="31"/>
        <v>315</v>
      </c>
      <c r="Q317" s="33">
        <f t="shared" si="32"/>
        <v>5.0019999999999998</v>
      </c>
      <c r="R317" s="1">
        <f t="shared" si="33"/>
        <v>5.4356249999999999</v>
      </c>
      <c r="S317" s="7">
        <f t="shared" si="38"/>
        <v>2783.5956249999999</v>
      </c>
      <c r="T317" s="18"/>
      <c r="V317" s="1"/>
      <c r="W317" s="1"/>
      <c r="X317" s="1"/>
      <c r="Y317" s="7"/>
    </row>
    <row r="318" spans="1:25">
      <c r="A318" s="6">
        <v>-64.459999999999994</v>
      </c>
      <c r="B318" s="6">
        <v>45.06</v>
      </c>
      <c r="C318" s="6">
        <v>75</v>
      </c>
      <c r="D318" s="6">
        <v>53091</v>
      </c>
      <c r="E318" s="6">
        <v>1971</v>
      </c>
      <c r="F318" s="6">
        <v>11</v>
      </c>
      <c r="G318" s="6">
        <v>12</v>
      </c>
      <c r="H318" s="6">
        <v>7.48</v>
      </c>
      <c r="I318" s="6">
        <v>0.84</v>
      </c>
      <c r="J318" s="6">
        <v>2.78</v>
      </c>
      <c r="K318" s="1">
        <f t="shared" si="30"/>
        <v>4.16</v>
      </c>
      <c r="L318" s="10">
        <f t="shared" si="31"/>
        <v>316</v>
      </c>
      <c r="Q318" s="1">
        <f t="shared" si="32"/>
        <v>4.7389999999999999</v>
      </c>
      <c r="R318" s="1">
        <f t="shared" si="33"/>
        <v>5.1537499999999996</v>
      </c>
      <c r="T318" s="18"/>
      <c r="V318" s="1"/>
      <c r="W318" s="1"/>
      <c r="X318" s="1"/>
      <c r="Y318" s="7"/>
    </row>
    <row r="319" spans="1:25">
      <c r="A319" s="6">
        <v>-64.459999999999994</v>
      </c>
      <c r="B319" s="6">
        <v>45.06</v>
      </c>
      <c r="C319" s="6">
        <v>75</v>
      </c>
      <c r="D319" s="6">
        <v>53091</v>
      </c>
      <c r="E319" s="6">
        <v>1971</v>
      </c>
      <c r="F319" s="6">
        <v>11</v>
      </c>
      <c r="G319" s="6">
        <v>13</v>
      </c>
      <c r="H319" s="6">
        <v>7.04</v>
      </c>
      <c r="I319" s="6">
        <v>-0.49</v>
      </c>
      <c r="J319" s="6">
        <v>3.89</v>
      </c>
      <c r="K319" s="1">
        <f t="shared" si="30"/>
        <v>3.2749999999999999</v>
      </c>
      <c r="L319" s="10">
        <f t="shared" si="31"/>
        <v>317</v>
      </c>
      <c r="Q319" s="1">
        <f t="shared" si="32"/>
        <v>4.4020000000000001</v>
      </c>
      <c r="R319" s="1">
        <f t="shared" si="33"/>
        <v>4.7418750000000012</v>
      </c>
      <c r="V319" s="1"/>
      <c r="W319" s="1"/>
      <c r="X319" s="1"/>
      <c r="Y319" s="7"/>
    </row>
    <row r="320" spans="1:25">
      <c r="A320" s="6">
        <v>-64.459999999999994</v>
      </c>
      <c r="B320" s="6">
        <v>45.06</v>
      </c>
      <c r="C320" s="6">
        <v>75</v>
      </c>
      <c r="D320" s="6">
        <v>53091</v>
      </c>
      <c r="E320" s="6">
        <v>1971</v>
      </c>
      <c r="F320" s="6">
        <v>11</v>
      </c>
      <c r="G320" s="6">
        <v>14</v>
      </c>
      <c r="H320" s="6">
        <v>6.71</v>
      </c>
      <c r="I320" s="6">
        <v>-0.98</v>
      </c>
      <c r="J320" s="6">
        <v>4.7699999999999996</v>
      </c>
      <c r="K320" s="1">
        <f t="shared" si="30"/>
        <v>2.8650000000000002</v>
      </c>
      <c r="L320" s="10">
        <f t="shared" si="31"/>
        <v>318</v>
      </c>
      <c r="Q320" s="1">
        <f t="shared" si="32"/>
        <v>3.9530000000000003</v>
      </c>
      <c r="R320" s="1">
        <f t="shared" si="33"/>
        <v>4.4137500000000003</v>
      </c>
      <c r="V320" s="1"/>
      <c r="W320" s="1"/>
      <c r="X320" s="1"/>
      <c r="Y320" s="7"/>
    </row>
    <row r="321" spans="1:25">
      <c r="A321" s="6">
        <v>-64.459999999999994</v>
      </c>
      <c r="B321" s="6">
        <v>45.06</v>
      </c>
      <c r="C321" s="6">
        <v>75</v>
      </c>
      <c r="D321" s="6">
        <v>53091</v>
      </c>
      <c r="E321" s="6">
        <v>1971</v>
      </c>
      <c r="F321" s="6">
        <v>11</v>
      </c>
      <c r="G321" s="6">
        <v>15</v>
      </c>
      <c r="H321" s="6">
        <v>7.45</v>
      </c>
      <c r="I321" s="6">
        <v>0.36</v>
      </c>
      <c r="J321" s="6">
        <v>5.04</v>
      </c>
      <c r="K321" s="1">
        <f t="shared" si="30"/>
        <v>3.9050000000000002</v>
      </c>
      <c r="L321" s="10">
        <f t="shared" si="31"/>
        <v>319</v>
      </c>
      <c r="Q321" s="1">
        <f t="shared" si="32"/>
        <v>3.7890000000000001</v>
      </c>
      <c r="R321" s="1">
        <f t="shared" si="33"/>
        <v>4.2175000000000002</v>
      </c>
      <c r="S321" s="34" t="s">
        <v>62</v>
      </c>
      <c r="T321" s="21"/>
      <c r="U321" s="20"/>
      <c r="V321" s="1"/>
      <c r="W321" s="1"/>
      <c r="X321" s="1"/>
      <c r="Y321" s="7"/>
    </row>
    <row r="322" spans="1:25">
      <c r="A322" s="6">
        <v>-64.459999999999994</v>
      </c>
      <c r="B322" s="6">
        <v>45.06</v>
      </c>
      <c r="C322" s="6">
        <v>75</v>
      </c>
      <c r="D322" s="6">
        <v>53091</v>
      </c>
      <c r="E322" s="6">
        <v>1971</v>
      </c>
      <c r="F322" s="6">
        <v>11</v>
      </c>
      <c r="G322" s="6">
        <v>16</v>
      </c>
      <c r="H322" s="6">
        <v>6.4</v>
      </c>
      <c r="I322" s="6">
        <v>-0.12</v>
      </c>
      <c r="J322" s="6">
        <v>3.67</v>
      </c>
      <c r="K322" s="1">
        <f t="shared" si="30"/>
        <v>3.14</v>
      </c>
      <c r="L322" s="10">
        <f t="shared" si="31"/>
        <v>320</v>
      </c>
      <c r="Q322" s="1">
        <f t="shared" si="32"/>
        <v>3.4689999999999999</v>
      </c>
      <c r="R322" s="1">
        <f t="shared" si="33"/>
        <v>3.9900000000000007</v>
      </c>
      <c r="V322" s="1"/>
      <c r="W322" s="1"/>
      <c r="X322" s="1"/>
      <c r="Y322" s="7"/>
    </row>
    <row r="323" spans="1:25">
      <c r="A323" s="6">
        <v>-64.459999999999994</v>
      </c>
      <c r="B323" s="6">
        <v>45.06</v>
      </c>
      <c r="C323" s="6">
        <v>75</v>
      </c>
      <c r="D323" s="6">
        <v>53091</v>
      </c>
      <c r="E323" s="6">
        <v>1971</v>
      </c>
      <c r="F323" s="6">
        <v>11</v>
      </c>
      <c r="G323" s="6">
        <v>17</v>
      </c>
      <c r="H323" s="6">
        <v>7.14</v>
      </c>
      <c r="I323" s="6">
        <v>-1.21</v>
      </c>
      <c r="J323" s="6">
        <v>4.71</v>
      </c>
      <c r="K323" s="1">
        <f t="shared" si="30"/>
        <v>2.9649999999999999</v>
      </c>
      <c r="L323" s="10">
        <f t="shared" si="31"/>
        <v>321</v>
      </c>
      <c r="Q323" s="1">
        <f t="shared" si="32"/>
        <v>3.2299999999999995</v>
      </c>
      <c r="R323" s="1">
        <f t="shared" si="33"/>
        <v>3.7218750000000003</v>
      </c>
      <c r="V323" s="1"/>
      <c r="W323" s="1"/>
      <c r="X323" s="1"/>
      <c r="Y323" s="7"/>
    </row>
    <row r="324" spans="1:25">
      <c r="A324" s="6">
        <v>-64.459999999999994</v>
      </c>
      <c r="B324" s="6">
        <v>45.06</v>
      </c>
      <c r="C324" s="6">
        <v>75</v>
      </c>
      <c r="D324" s="6">
        <v>53091</v>
      </c>
      <c r="E324" s="6">
        <v>1971</v>
      </c>
      <c r="F324" s="6">
        <v>11</v>
      </c>
      <c r="G324" s="6">
        <v>18</v>
      </c>
      <c r="H324" s="6">
        <v>5.63</v>
      </c>
      <c r="I324" s="6">
        <v>-0.6</v>
      </c>
      <c r="J324" s="6">
        <v>5.69</v>
      </c>
      <c r="K324" s="1">
        <f t="shared" ref="K324:K367" si="39">AVERAGE(H324,I324)</f>
        <v>2.5150000000000001</v>
      </c>
      <c r="L324" s="10">
        <f t="shared" si="31"/>
        <v>322</v>
      </c>
      <c r="Q324" s="1">
        <f t="shared" si="32"/>
        <v>3.0779999999999994</v>
      </c>
      <c r="R324" s="1">
        <f t="shared" si="33"/>
        <v>3.4456250000000002</v>
      </c>
      <c r="V324" s="1"/>
      <c r="W324" s="1"/>
      <c r="X324" s="1"/>
      <c r="Y324" s="7"/>
    </row>
    <row r="325" spans="1:25">
      <c r="A325" s="6">
        <v>-64.459999999999994</v>
      </c>
      <c r="B325" s="6">
        <v>45.06</v>
      </c>
      <c r="C325" s="6">
        <v>75</v>
      </c>
      <c r="D325" s="6">
        <v>53091</v>
      </c>
      <c r="E325" s="6">
        <v>1971</v>
      </c>
      <c r="F325" s="6">
        <v>11</v>
      </c>
      <c r="G325" s="6">
        <v>19</v>
      </c>
      <c r="H325" s="6">
        <v>5.21</v>
      </c>
      <c r="I325" s="6">
        <v>-1.99</v>
      </c>
      <c r="J325" s="6">
        <v>1.5</v>
      </c>
      <c r="K325" s="1">
        <f t="shared" si="39"/>
        <v>1.6099999999999999</v>
      </c>
      <c r="L325" s="10">
        <f t="shared" ref="L325:L367" si="40">L324+1</f>
        <v>323</v>
      </c>
      <c r="Q325" s="1">
        <f t="shared" si="32"/>
        <v>2.827</v>
      </c>
      <c r="R325" s="1">
        <f t="shared" si="33"/>
        <v>3.0543749999999998</v>
      </c>
      <c r="V325" s="1"/>
      <c r="W325" s="1"/>
      <c r="X325" s="1"/>
      <c r="Y325" s="7"/>
    </row>
    <row r="326" spans="1:25">
      <c r="A326" s="6">
        <v>-64.459999999999994</v>
      </c>
      <c r="B326" s="6">
        <v>45.06</v>
      </c>
      <c r="C326" s="6">
        <v>75</v>
      </c>
      <c r="D326" s="6">
        <v>53091</v>
      </c>
      <c r="E326" s="6">
        <v>1971</v>
      </c>
      <c r="F326" s="6">
        <v>11</v>
      </c>
      <c r="G326" s="6">
        <v>20</v>
      </c>
      <c r="H326" s="6">
        <v>5.7</v>
      </c>
      <c r="I326" s="6">
        <v>-2.4300000000000002</v>
      </c>
      <c r="J326" s="6">
        <v>6.52</v>
      </c>
      <c r="K326" s="1">
        <f t="shared" si="39"/>
        <v>1.635</v>
      </c>
      <c r="L326" s="10">
        <f t="shared" si="40"/>
        <v>324</v>
      </c>
      <c r="Q326" s="1">
        <f t="shared" si="32"/>
        <v>2.3730000000000002</v>
      </c>
      <c r="R326" s="1">
        <f t="shared" si="33"/>
        <v>2.73875</v>
      </c>
      <c r="V326" s="1"/>
      <c r="W326" s="1"/>
      <c r="X326" s="1"/>
      <c r="Y326" s="7"/>
    </row>
    <row r="327" spans="1:25">
      <c r="A327" s="6">
        <v>-64.459999999999994</v>
      </c>
      <c r="B327" s="6">
        <v>45.06</v>
      </c>
      <c r="C327" s="6">
        <v>75</v>
      </c>
      <c r="D327" s="6">
        <v>53091</v>
      </c>
      <c r="E327" s="6">
        <v>1971</v>
      </c>
      <c r="F327" s="6">
        <v>11</v>
      </c>
      <c r="G327" s="6">
        <v>21</v>
      </c>
      <c r="H327" s="6">
        <v>7.09</v>
      </c>
      <c r="I327" s="6">
        <v>-1.01</v>
      </c>
      <c r="J327" s="6">
        <v>6.62</v>
      </c>
      <c r="K327" s="1">
        <f t="shared" si="39"/>
        <v>3.04</v>
      </c>
      <c r="L327" s="10">
        <f t="shared" si="40"/>
        <v>325</v>
      </c>
      <c r="Q327" s="1">
        <f t="shared" ref="Q327:Q366" si="41">AVERAGE(H323:I327)</f>
        <v>2.3529999999999998</v>
      </c>
      <c r="R327" s="1">
        <f t="shared" si="33"/>
        <v>2.7093750000000001</v>
      </c>
      <c r="V327" s="1"/>
      <c r="W327" s="1"/>
      <c r="X327" s="1"/>
      <c r="Y327" s="7"/>
    </row>
    <row r="328" spans="1:25">
      <c r="A328" s="6">
        <v>-64.459999999999994</v>
      </c>
      <c r="B328" s="6">
        <v>45.06</v>
      </c>
      <c r="C328" s="6">
        <v>75</v>
      </c>
      <c r="D328" s="6">
        <v>53091</v>
      </c>
      <c r="E328" s="6">
        <v>1971</v>
      </c>
      <c r="F328" s="6">
        <v>11</v>
      </c>
      <c r="G328" s="6">
        <v>22</v>
      </c>
      <c r="H328" s="6">
        <v>5.29</v>
      </c>
      <c r="I328" s="6">
        <v>-0.37</v>
      </c>
      <c r="J328" s="6">
        <v>1.85</v>
      </c>
      <c r="K328" s="1">
        <f t="shared" si="39"/>
        <v>2.46</v>
      </c>
      <c r="L328" s="10">
        <f t="shared" si="40"/>
        <v>326</v>
      </c>
      <c r="Q328" s="1">
        <f t="shared" si="41"/>
        <v>2.2519999999999998</v>
      </c>
      <c r="R328" s="1">
        <f t="shared" si="33"/>
        <v>2.6587499999999999</v>
      </c>
      <c r="V328" s="1"/>
      <c r="W328" s="1"/>
      <c r="X328" s="1"/>
      <c r="Y328" s="7"/>
    </row>
    <row r="329" spans="1:25">
      <c r="A329" s="6">
        <v>-64.459999999999994</v>
      </c>
      <c r="B329" s="6">
        <v>45.06</v>
      </c>
      <c r="C329" s="6">
        <v>75</v>
      </c>
      <c r="D329" s="6">
        <v>53091</v>
      </c>
      <c r="E329" s="6">
        <v>1971</v>
      </c>
      <c r="F329" s="6">
        <v>11</v>
      </c>
      <c r="G329" s="6">
        <v>23</v>
      </c>
      <c r="H329" s="6">
        <v>4.0199999999999996</v>
      </c>
      <c r="I329" s="6">
        <v>-1.58</v>
      </c>
      <c r="J329" s="6">
        <v>2.17</v>
      </c>
      <c r="K329" s="1">
        <f t="shared" si="39"/>
        <v>1.2199999999999998</v>
      </c>
      <c r="L329" s="10">
        <f t="shared" si="40"/>
        <v>327</v>
      </c>
      <c r="Q329" s="1">
        <f t="shared" si="41"/>
        <v>1.9929999999999999</v>
      </c>
      <c r="R329" s="1">
        <f t="shared" si="33"/>
        <v>2.3231250000000001</v>
      </c>
      <c r="V329" s="1"/>
      <c r="W329" s="1"/>
      <c r="X329" s="1"/>
      <c r="Y329" s="7"/>
    </row>
    <row r="330" spans="1:25">
      <c r="A330" s="6">
        <v>-64.459999999999994</v>
      </c>
      <c r="B330" s="6">
        <v>45.06</v>
      </c>
      <c r="C330" s="6">
        <v>75</v>
      </c>
      <c r="D330" s="6">
        <v>53091</v>
      </c>
      <c r="E330" s="6">
        <v>1971</v>
      </c>
      <c r="F330" s="6">
        <v>11</v>
      </c>
      <c r="G330" s="6">
        <v>24</v>
      </c>
      <c r="H330" s="6">
        <v>5.08</v>
      </c>
      <c r="I330" s="6">
        <v>-2.3199999999999998</v>
      </c>
      <c r="J330" s="6">
        <v>2.41</v>
      </c>
      <c r="K330" s="1">
        <f t="shared" si="39"/>
        <v>1.3800000000000001</v>
      </c>
      <c r="L330" s="10">
        <f t="shared" si="40"/>
        <v>328</v>
      </c>
      <c r="Q330" s="1">
        <f t="shared" si="41"/>
        <v>1.9469999999999998</v>
      </c>
      <c r="R330" s="1">
        <f t="shared" si="33"/>
        <v>2.1031249999999999</v>
      </c>
      <c r="V330" s="1"/>
      <c r="W330" s="1"/>
      <c r="X330" s="1"/>
      <c r="Y330" s="7"/>
    </row>
    <row r="331" spans="1:25">
      <c r="A331" s="6">
        <v>-64.459999999999994</v>
      </c>
      <c r="B331" s="6">
        <v>45.06</v>
      </c>
      <c r="C331" s="6">
        <v>75</v>
      </c>
      <c r="D331" s="6">
        <v>53091</v>
      </c>
      <c r="E331" s="6">
        <v>1971</v>
      </c>
      <c r="F331" s="6">
        <v>11</v>
      </c>
      <c r="G331" s="6">
        <v>25</v>
      </c>
      <c r="H331" s="6">
        <v>4.57</v>
      </c>
      <c r="I331" s="6">
        <v>-2</v>
      </c>
      <c r="J331" s="6">
        <v>4.0599999999999996</v>
      </c>
      <c r="K331" s="1">
        <f t="shared" si="39"/>
        <v>1.2850000000000001</v>
      </c>
      <c r="L331" s="10">
        <f t="shared" si="40"/>
        <v>329</v>
      </c>
      <c r="Q331" s="1">
        <f t="shared" si="41"/>
        <v>1.8770000000000002</v>
      </c>
      <c r="R331" s="1">
        <f t="shared" ref="R331:R368" si="42">AVERAGE(H324:I331)</f>
        <v>1.8931249999999995</v>
      </c>
      <c r="V331" s="1"/>
      <c r="W331" s="1"/>
      <c r="X331" s="1"/>
      <c r="Y331" s="7"/>
    </row>
    <row r="332" spans="1:25">
      <c r="A332" s="6">
        <v>-64.459999999999994</v>
      </c>
      <c r="B332" s="6">
        <v>45.06</v>
      </c>
      <c r="C332" s="6">
        <v>75</v>
      </c>
      <c r="D332" s="6">
        <v>53091</v>
      </c>
      <c r="E332" s="6">
        <v>1971</v>
      </c>
      <c r="F332" s="6">
        <v>11</v>
      </c>
      <c r="G332" s="6">
        <v>26</v>
      </c>
      <c r="H332" s="6">
        <v>5.97</v>
      </c>
      <c r="I332" s="6">
        <v>-2.4700000000000002</v>
      </c>
      <c r="J332" s="6">
        <v>8.25</v>
      </c>
      <c r="K332" s="1">
        <f t="shared" si="39"/>
        <v>1.7499999999999998</v>
      </c>
      <c r="L332" s="10">
        <f t="shared" si="40"/>
        <v>330</v>
      </c>
      <c r="Q332" s="1">
        <f t="shared" si="41"/>
        <v>1.6190000000000002</v>
      </c>
      <c r="R332" s="1">
        <f t="shared" si="42"/>
        <v>1.7974999999999999</v>
      </c>
      <c r="V332" s="1"/>
      <c r="W332" s="1"/>
      <c r="X332" s="1"/>
      <c r="Y332" s="7"/>
    </row>
    <row r="333" spans="1:25">
      <c r="A333" s="6">
        <v>-64.459999999999994</v>
      </c>
      <c r="B333" s="6">
        <v>45.06</v>
      </c>
      <c r="C333" s="6">
        <v>75</v>
      </c>
      <c r="D333" s="6">
        <v>53091</v>
      </c>
      <c r="E333" s="6">
        <v>1971</v>
      </c>
      <c r="F333" s="6">
        <v>11</v>
      </c>
      <c r="G333" s="6">
        <v>27</v>
      </c>
      <c r="H333" s="6">
        <v>5.29</v>
      </c>
      <c r="I333" s="6">
        <v>-1.9</v>
      </c>
      <c r="J333" s="6">
        <v>2.87</v>
      </c>
      <c r="K333" s="1">
        <f t="shared" si="39"/>
        <v>1.6950000000000001</v>
      </c>
      <c r="L333" s="10">
        <f t="shared" si="40"/>
        <v>331</v>
      </c>
      <c r="Q333" s="1">
        <f t="shared" si="41"/>
        <v>1.4659999999999997</v>
      </c>
      <c r="R333" s="1">
        <f t="shared" si="42"/>
        <v>1.808125</v>
      </c>
      <c r="V333" s="1"/>
      <c r="W333" s="1"/>
      <c r="X333" s="1"/>
      <c r="Y333" s="7"/>
    </row>
    <row r="334" spans="1:25">
      <c r="A334" s="6">
        <v>-64.459999999999994</v>
      </c>
      <c r="B334" s="6">
        <v>45.06</v>
      </c>
      <c r="C334" s="6">
        <v>75</v>
      </c>
      <c r="D334" s="6">
        <v>53091</v>
      </c>
      <c r="E334" s="6">
        <v>1971</v>
      </c>
      <c r="F334" s="6">
        <v>11</v>
      </c>
      <c r="G334" s="6">
        <v>28</v>
      </c>
      <c r="H334" s="6">
        <v>6.93</v>
      </c>
      <c r="I334" s="6">
        <v>-2.2799999999999998</v>
      </c>
      <c r="J334" s="6">
        <v>5.92</v>
      </c>
      <c r="K334" s="1">
        <f t="shared" si="39"/>
        <v>2.3250000000000002</v>
      </c>
      <c r="L334" s="10">
        <f t="shared" si="40"/>
        <v>332</v>
      </c>
      <c r="Q334" s="1">
        <f t="shared" si="41"/>
        <v>1.6869999999999998</v>
      </c>
      <c r="R334" s="1">
        <f t="shared" si="42"/>
        <v>1.8943750000000001</v>
      </c>
      <c r="V334" s="1"/>
      <c r="W334" s="1"/>
      <c r="X334" s="1"/>
      <c r="Y334" s="7"/>
    </row>
    <row r="335" spans="1:25">
      <c r="A335" s="6">
        <v>-64.459999999999994</v>
      </c>
      <c r="B335" s="6">
        <v>45.06</v>
      </c>
      <c r="C335" s="6">
        <v>75</v>
      </c>
      <c r="D335" s="6">
        <v>53091</v>
      </c>
      <c r="E335" s="6">
        <v>1971</v>
      </c>
      <c r="F335" s="6">
        <v>11</v>
      </c>
      <c r="G335" s="6">
        <v>29</v>
      </c>
      <c r="H335" s="6">
        <v>4.68</v>
      </c>
      <c r="I335" s="6">
        <v>-1.92</v>
      </c>
      <c r="J335" s="6">
        <v>2.56</v>
      </c>
      <c r="K335" s="1">
        <f t="shared" si="39"/>
        <v>1.38</v>
      </c>
      <c r="L335" s="10">
        <f t="shared" si="40"/>
        <v>333</v>
      </c>
      <c r="Q335" s="1">
        <f t="shared" si="41"/>
        <v>1.6869999999999998</v>
      </c>
      <c r="R335" s="1">
        <f t="shared" si="42"/>
        <v>1.6868750000000001</v>
      </c>
      <c r="V335" s="1"/>
      <c r="W335" s="1"/>
      <c r="X335" s="1"/>
      <c r="Y335" s="7"/>
    </row>
    <row r="336" spans="1:25">
      <c r="A336" s="6">
        <v>-64.459999999999994</v>
      </c>
      <c r="B336" s="6">
        <v>45.06</v>
      </c>
      <c r="C336" s="6">
        <v>75</v>
      </c>
      <c r="D336" s="6">
        <v>53091</v>
      </c>
      <c r="E336" s="6">
        <v>1971</v>
      </c>
      <c r="F336" s="6">
        <v>11</v>
      </c>
      <c r="G336" s="6">
        <v>30</v>
      </c>
      <c r="H336" s="6">
        <v>3.72</v>
      </c>
      <c r="I336" s="6">
        <v>-3.65</v>
      </c>
      <c r="J336" s="6">
        <v>2.2400000000000002</v>
      </c>
      <c r="K336" s="1">
        <f t="shared" si="39"/>
        <v>3.5000000000000142E-2</v>
      </c>
      <c r="L336" s="10">
        <f t="shared" si="40"/>
        <v>334</v>
      </c>
      <c r="Q336" s="1">
        <f t="shared" si="41"/>
        <v>1.4369999999999998</v>
      </c>
      <c r="R336" s="1">
        <f t="shared" si="42"/>
        <v>1.3837499999999996</v>
      </c>
      <c r="V336" s="1"/>
      <c r="W336" s="1"/>
      <c r="X336" s="1"/>
      <c r="Y336" s="7"/>
    </row>
    <row r="337" spans="1:25">
      <c r="A337" s="6">
        <v>-64.459999999999994</v>
      </c>
      <c r="B337" s="6">
        <v>45.06</v>
      </c>
      <c r="C337" s="6">
        <v>75</v>
      </c>
      <c r="D337" s="6">
        <v>53091</v>
      </c>
      <c r="E337" s="6">
        <v>1971</v>
      </c>
      <c r="F337" s="6">
        <v>12</v>
      </c>
      <c r="G337" s="6">
        <v>1</v>
      </c>
      <c r="H337" s="6">
        <v>4.46</v>
      </c>
      <c r="I337" s="6">
        <v>-3.89</v>
      </c>
      <c r="J337" s="6">
        <v>3.13</v>
      </c>
      <c r="K337" s="1">
        <f t="shared" si="39"/>
        <v>0.28499999999999992</v>
      </c>
      <c r="L337" s="10">
        <f t="shared" si="40"/>
        <v>335</v>
      </c>
      <c r="Q337" s="1">
        <f t="shared" si="41"/>
        <v>1.1440000000000001</v>
      </c>
      <c r="R337" s="1">
        <f t="shared" si="42"/>
        <v>1.2668749999999998</v>
      </c>
      <c r="V337" s="1"/>
      <c r="W337" s="1"/>
      <c r="X337" s="1"/>
      <c r="Y337" s="7"/>
    </row>
    <row r="338" spans="1:25">
      <c r="A338" s="6">
        <v>-64.459999999999994</v>
      </c>
      <c r="B338" s="6">
        <v>45.06</v>
      </c>
      <c r="C338" s="6">
        <v>75</v>
      </c>
      <c r="D338" s="6">
        <v>53091</v>
      </c>
      <c r="E338" s="6">
        <v>1971</v>
      </c>
      <c r="F338" s="6">
        <v>12</v>
      </c>
      <c r="G338" s="6">
        <v>2</v>
      </c>
      <c r="H338" s="6">
        <v>4.97</v>
      </c>
      <c r="I338" s="6">
        <v>-3.47</v>
      </c>
      <c r="J338" s="6">
        <v>4.0999999999999996</v>
      </c>
      <c r="K338" s="1">
        <f t="shared" si="39"/>
        <v>0.74999999999999978</v>
      </c>
      <c r="L338" s="10">
        <f t="shared" si="40"/>
        <v>336</v>
      </c>
      <c r="Q338" s="1">
        <f t="shared" si="41"/>
        <v>0.95499999999999985</v>
      </c>
      <c r="R338" s="1">
        <f t="shared" si="42"/>
        <v>1.1881249999999999</v>
      </c>
      <c r="V338" s="1"/>
      <c r="W338" s="1"/>
      <c r="X338" s="1"/>
      <c r="Y338" s="7"/>
    </row>
    <row r="339" spans="1:25">
      <c r="A339" s="6">
        <v>-64.459999999999994</v>
      </c>
      <c r="B339" s="6">
        <v>45.06</v>
      </c>
      <c r="C339" s="6">
        <v>75</v>
      </c>
      <c r="D339" s="6">
        <v>53091</v>
      </c>
      <c r="E339" s="6">
        <v>1971</v>
      </c>
      <c r="F339" s="6">
        <v>12</v>
      </c>
      <c r="G339" s="6">
        <v>3</v>
      </c>
      <c r="H339" s="6">
        <v>4.41</v>
      </c>
      <c r="I339" s="6">
        <v>-3.88</v>
      </c>
      <c r="J339" s="6">
        <v>5.56</v>
      </c>
      <c r="K339" s="1">
        <f t="shared" si="39"/>
        <v>0.26500000000000012</v>
      </c>
      <c r="L339" s="10">
        <f t="shared" si="40"/>
        <v>337</v>
      </c>
      <c r="Q339" s="1">
        <f t="shared" si="41"/>
        <v>0.54300000000000004</v>
      </c>
      <c r="R339" s="1">
        <f t="shared" si="42"/>
        <v>1.0606249999999999</v>
      </c>
      <c r="V339" s="1"/>
      <c r="W339" s="1"/>
      <c r="X339" s="1"/>
      <c r="Y339" s="7"/>
    </row>
    <row r="340" spans="1:25">
      <c r="A340" s="6">
        <v>-64.459999999999994</v>
      </c>
      <c r="B340" s="6">
        <v>45.06</v>
      </c>
      <c r="C340" s="6">
        <v>75</v>
      </c>
      <c r="D340" s="6">
        <v>53091</v>
      </c>
      <c r="E340" s="6">
        <v>1971</v>
      </c>
      <c r="F340" s="6">
        <v>12</v>
      </c>
      <c r="G340" s="6">
        <v>4</v>
      </c>
      <c r="H340" s="6">
        <v>3.59</v>
      </c>
      <c r="I340" s="6">
        <v>-3.98</v>
      </c>
      <c r="J340" s="6">
        <v>2.84</v>
      </c>
      <c r="K340" s="1">
        <f t="shared" si="39"/>
        <v>-0.19500000000000006</v>
      </c>
      <c r="L340" s="10">
        <f t="shared" si="40"/>
        <v>338</v>
      </c>
      <c r="Q340" s="1">
        <f t="shared" si="41"/>
        <v>0.2279999999999999</v>
      </c>
      <c r="R340" s="1">
        <f t="shared" si="42"/>
        <v>0.81750000000000012</v>
      </c>
      <c r="V340" s="1"/>
      <c r="W340" s="1"/>
      <c r="X340" s="1"/>
      <c r="Y340" s="7"/>
    </row>
    <row r="341" spans="1:25">
      <c r="A341" s="6">
        <v>-64.459999999999994</v>
      </c>
      <c r="B341" s="6">
        <v>45.06</v>
      </c>
      <c r="C341" s="6">
        <v>75</v>
      </c>
      <c r="D341" s="6">
        <v>53091</v>
      </c>
      <c r="E341" s="6">
        <v>1971</v>
      </c>
      <c r="F341" s="6">
        <v>12</v>
      </c>
      <c r="G341" s="6">
        <v>5</v>
      </c>
      <c r="H341" s="6">
        <v>2.1800000000000002</v>
      </c>
      <c r="I341" s="6">
        <v>-4.21</v>
      </c>
      <c r="J341" s="6">
        <v>5.48</v>
      </c>
      <c r="K341" s="1">
        <f t="shared" si="39"/>
        <v>-1.0149999999999999</v>
      </c>
      <c r="L341" s="10">
        <f t="shared" si="40"/>
        <v>339</v>
      </c>
      <c r="Q341" s="1">
        <f t="shared" si="41"/>
        <v>1.7999999999999884E-2</v>
      </c>
      <c r="R341" s="1">
        <f t="shared" si="42"/>
        <v>0.47874999999999984</v>
      </c>
      <c r="V341" s="1"/>
      <c r="W341" s="1"/>
      <c r="X341" s="1"/>
      <c r="Y341" s="7"/>
    </row>
    <row r="342" spans="1:25">
      <c r="A342" s="6">
        <v>-64.459999999999994</v>
      </c>
      <c r="B342" s="6">
        <v>45.06</v>
      </c>
      <c r="C342" s="6">
        <v>75</v>
      </c>
      <c r="D342" s="6">
        <v>53091</v>
      </c>
      <c r="E342" s="6">
        <v>1971</v>
      </c>
      <c r="F342" s="6">
        <v>12</v>
      </c>
      <c r="G342" s="6">
        <v>6</v>
      </c>
      <c r="H342" s="6">
        <v>5.17</v>
      </c>
      <c r="I342" s="6">
        <v>-4.62</v>
      </c>
      <c r="J342" s="6">
        <v>5.97</v>
      </c>
      <c r="K342" s="1">
        <f t="shared" si="39"/>
        <v>0.27499999999999991</v>
      </c>
      <c r="L342" s="10">
        <f t="shared" si="40"/>
        <v>340</v>
      </c>
      <c r="Q342" s="1">
        <f t="shared" si="41"/>
        <v>1.6000000000000014E-2</v>
      </c>
      <c r="R342" s="1">
        <f t="shared" si="42"/>
        <v>0.22249999999999998</v>
      </c>
      <c r="V342" s="1"/>
      <c r="W342" s="1"/>
      <c r="X342" s="1"/>
      <c r="Y342" s="7"/>
    </row>
    <row r="343" spans="1:25">
      <c r="A343" s="6">
        <v>-64.459999999999994</v>
      </c>
      <c r="B343" s="6">
        <v>45.06</v>
      </c>
      <c r="C343" s="6">
        <v>75</v>
      </c>
      <c r="D343" s="6">
        <v>53091</v>
      </c>
      <c r="E343" s="6">
        <v>1971</v>
      </c>
      <c r="F343" s="6">
        <v>12</v>
      </c>
      <c r="G343" s="6">
        <v>7</v>
      </c>
      <c r="H343" s="6">
        <v>4.58</v>
      </c>
      <c r="I343" s="6">
        <v>-2.93</v>
      </c>
      <c r="J343" s="6">
        <v>3.56</v>
      </c>
      <c r="K343" s="1">
        <f t="shared" si="39"/>
        <v>0.82499999999999996</v>
      </c>
      <c r="L343" s="10">
        <f t="shared" si="40"/>
        <v>341</v>
      </c>
      <c r="Q343" s="1">
        <f t="shared" si="41"/>
        <v>3.1000000000000007E-2</v>
      </c>
      <c r="R343" s="1">
        <f t="shared" si="42"/>
        <v>0.15312499999999993</v>
      </c>
      <c r="V343" s="1"/>
      <c r="W343" s="1"/>
      <c r="X343" s="1"/>
      <c r="Y343" s="7"/>
    </row>
    <row r="344" spans="1:25">
      <c r="A344" s="6">
        <v>-64.459999999999994</v>
      </c>
      <c r="B344" s="6">
        <v>45.06</v>
      </c>
      <c r="C344" s="6">
        <v>75</v>
      </c>
      <c r="D344" s="6">
        <v>53091</v>
      </c>
      <c r="E344" s="6">
        <v>1971</v>
      </c>
      <c r="F344" s="6">
        <v>12</v>
      </c>
      <c r="G344" s="6">
        <v>8</v>
      </c>
      <c r="H344" s="6">
        <v>1.44</v>
      </c>
      <c r="I344" s="6">
        <v>-4.8899999999999997</v>
      </c>
      <c r="J344" s="6">
        <v>4.2699999999999996</v>
      </c>
      <c r="K344" s="1">
        <f t="shared" si="39"/>
        <v>-1.7249999999999999</v>
      </c>
      <c r="L344" s="10">
        <f t="shared" si="40"/>
        <v>342</v>
      </c>
      <c r="Q344" s="1">
        <f t="shared" si="41"/>
        <v>-0.36699999999999999</v>
      </c>
      <c r="R344" s="1">
        <f t="shared" si="42"/>
        <v>-6.6875000000000073E-2</v>
      </c>
      <c r="V344" s="1"/>
      <c r="W344" s="1"/>
      <c r="X344" s="1"/>
      <c r="Y344" s="7"/>
    </row>
    <row r="345" spans="1:25">
      <c r="A345" s="6">
        <v>-64.459999999999994</v>
      </c>
      <c r="B345" s="6">
        <v>45.06</v>
      </c>
      <c r="C345" s="6">
        <v>75</v>
      </c>
      <c r="D345" s="6">
        <v>53091</v>
      </c>
      <c r="E345" s="6">
        <v>1971</v>
      </c>
      <c r="F345" s="6">
        <v>12</v>
      </c>
      <c r="G345" s="6">
        <v>9</v>
      </c>
      <c r="H345" s="6">
        <v>1.91</v>
      </c>
      <c r="I345" s="6">
        <v>-5.98</v>
      </c>
      <c r="J345" s="6">
        <v>4.1900000000000004</v>
      </c>
      <c r="K345" s="1">
        <f t="shared" si="39"/>
        <v>-2.0350000000000001</v>
      </c>
      <c r="L345" s="10">
        <f t="shared" si="40"/>
        <v>343</v>
      </c>
      <c r="Q345" s="1">
        <f t="shared" si="41"/>
        <v>-0.7350000000000001</v>
      </c>
      <c r="R345" s="1">
        <f t="shared" si="42"/>
        <v>-0.356875</v>
      </c>
      <c r="V345" s="1"/>
      <c r="W345" s="1"/>
      <c r="X345" s="1"/>
      <c r="Y345" s="7"/>
    </row>
    <row r="346" spans="1:25">
      <c r="A346" s="6">
        <v>-64.459999999999994</v>
      </c>
      <c r="B346" s="6">
        <v>45.06</v>
      </c>
      <c r="C346" s="6">
        <v>75</v>
      </c>
      <c r="D346" s="6">
        <v>53091</v>
      </c>
      <c r="E346" s="6">
        <v>1971</v>
      </c>
      <c r="F346" s="6">
        <v>12</v>
      </c>
      <c r="G346" s="6">
        <v>10</v>
      </c>
      <c r="H346" s="6">
        <v>2.61</v>
      </c>
      <c r="I346" s="6">
        <v>-6.16</v>
      </c>
      <c r="J346" s="6">
        <v>4.0199999999999996</v>
      </c>
      <c r="K346" s="1">
        <f t="shared" si="39"/>
        <v>-1.7750000000000001</v>
      </c>
      <c r="L346" s="10">
        <f t="shared" si="40"/>
        <v>344</v>
      </c>
      <c r="Q346" s="1">
        <f t="shared" si="41"/>
        <v>-0.88700000000000012</v>
      </c>
      <c r="R346" s="1">
        <f t="shared" si="42"/>
        <v>-0.67249999999999999</v>
      </c>
      <c r="V346" s="1"/>
      <c r="W346" s="1"/>
      <c r="X346" s="1"/>
      <c r="Y346" s="7"/>
    </row>
    <row r="347" spans="1:25">
      <c r="A347" s="6">
        <v>-64.459999999999994</v>
      </c>
      <c r="B347" s="6">
        <v>45.06</v>
      </c>
      <c r="C347" s="6">
        <v>75</v>
      </c>
      <c r="D347" s="6">
        <v>53091</v>
      </c>
      <c r="E347" s="6">
        <v>1971</v>
      </c>
      <c r="F347" s="6">
        <v>12</v>
      </c>
      <c r="G347" s="6">
        <v>11</v>
      </c>
      <c r="H347" s="6">
        <v>1.56</v>
      </c>
      <c r="I347" s="6">
        <v>-6.4</v>
      </c>
      <c r="J347" s="6">
        <v>5.36</v>
      </c>
      <c r="K347" s="1">
        <f t="shared" si="39"/>
        <v>-2.42</v>
      </c>
      <c r="L347" s="10">
        <f t="shared" si="40"/>
        <v>345</v>
      </c>
      <c r="Q347" s="1">
        <f t="shared" si="41"/>
        <v>-1.4259999999999999</v>
      </c>
      <c r="R347" s="1">
        <f t="shared" si="42"/>
        <v>-1.0081250000000002</v>
      </c>
      <c r="V347" s="1"/>
      <c r="W347" s="1"/>
      <c r="X347" s="1"/>
      <c r="Y347" s="7"/>
    </row>
    <row r="348" spans="1:25">
      <c r="A348" s="6">
        <v>-64.459999999999994</v>
      </c>
      <c r="B348" s="6">
        <v>45.06</v>
      </c>
      <c r="C348" s="6">
        <v>75</v>
      </c>
      <c r="D348" s="6">
        <v>53091</v>
      </c>
      <c r="E348" s="6">
        <v>1971</v>
      </c>
      <c r="F348" s="6">
        <v>12</v>
      </c>
      <c r="G348" s="6">
        <v>12</v>
      </c>
      <c r="H348" s="6">
        <v>1.24</v>
      </c>
      <c r="I348" s="6">
        <v>-6.21</v>
      </c>
      <c r="J348" s="6">
        <v>3.13</v>
      </c>
      <c r="K348" s="1">
        <f t="shared" si="39"/>
        <v>-2.4849999999999999</v>
      </c>
      <c r="L348" s="10">
        <f t="shared" si="40"/>
        <v>346</v>
      </c>
      <c r="Q348" s="1">
        <f t="shared" si="41"/>
        <v>-2.0880000000000001</v>
      </c>
      <c r="R348" s="1">
        <f t="shared" si="42"/>
        <v>-1.2943750000000001</v>
      </c>
      <c r="V348" s="1"/>
      <c r="W348" s="1"/>
      <c r="X348" s="1"/>
      <c r="Y348" s="7"/>
    </row>
    <row r="349" spans="1:25">
      <c r="A349" s="6">
        <v>-64.459999999999994</v>
      </c>
      <c r="B349" s="6">
        <v>45.06</v>
      </c>
      <c r="C349" s="6">
        <v>75</v>
      </c>
      <c r="D349" s="6">
        <v>53091</v>
      </c>
      <c r="E349" s="6">
        <v>1971</v>
      </c>
      <c r="F349" s="6">
        <v>12</v>
      </c>
      <c r="G349" s="6">
        <v>13</v>
      </c>
      <c r="H349" s="6">
        <v>0.88</v>
      </c>
      <c r="I349" s="6">
        <v>-6.86</v>
      </c>
      <c r="J349" s="6">
        <v>3.15</v>
      </c>
      <c r="K349" s="1">
        <f t="shared" si="39"/>
        <v>-2.99</v>
      </c>
      <c r="L349" s="10">
        <f t="shared" si="40"/>
        <v>347</v>
      </c>
      <c r="Q349" s="1">
        <f t="shared" si="41"/>
        <v>-2.3410000000000002</v>
      </c>
      <c r="R349" s="1">
        <f t="shared" si="42"/>
        <v>-1.54125</v>
      </c>
      <c r="V349" s="1"/>
      <c r="W349" s="1"/>
      <c r="X349" s="1"/>
      <c r="Y349" s="7"/>
    </row>
    <row r="350" spans="1:25">
      <c r="A350" s="6">
        <v>-64.459999999999994</v>
      </c>
      <c r="B350" s="6">
        <v>45.06</v>
      </c>
      <c r="C350" s="6">
        <v>75</v>
      </c>
      <c r="D350" s="6">
        <v>53091</v>
      </c>
      <c r="E350" s="6">
        <v>1971</v>
      </c>
      <c r="F350" s="6">
        <v>12</v>
      </c>
      <c r="G350" s="6">
        <v>14</v>
      </c>
      <c r="H350" s="6">
        <v>0.78</v>
      </c>
      <c r="I350" s="6">
        <v>-7.56</v>
      </c>
      <c r="J350" s="6">
        <v>3.34</v>
      </c>
      <c r="K350" s="1">
        <f t="shared" si="39"/>
        <v>-3.3899999999999997</v>
      </c>
      <c r="L350" s="10">
        <f t="shared" si="40"/>
        <v>348</v>
      </c>
      <c r="Q350" s="1">
        <f t="shared" si="41"/>
        <v>-2.6119999999999997</v>
      </c>
      <c r="R350" s="1">
        <f t="shared" si="42"/>
        <v>-1.9993749999999999</v>
      </c>
      <c r="V350" s="1"/>
      <c r="W350" s="1"/>
      <c r="X350" s="1"/>
      <c r="Y350" s="7"/>
    </row>
    <row r="351" spans="1:25">
      <c r="A351" s="6">
        <v>-64.459999999999994</v>
      </c>
      <c r="B351" s="6">
        <v>45.06</v>
      </c>
      <c r="C351" s="6">
        <v>75</v>
      </c>
      <c r="D351" s="6">
        <v>53091</v>
      </c>
      <c r="E351" s="6">
        <v>1971</v>
      </c>
      <c r="F351" s="6">
        <v>12</v>
      </c>
      <c r="G351" s="6">
        <v>15</v>
      </c>
      <c r="H351" s="6">
        <v>1.1200000000000001</v>
      </c>
      <c r="I351" s="6">
        <v>-7.08</v>
      </c>
      <c r="J351" s="6">
        <v>3.7</v>
      </c>
      <c r="K351" s="1">
        <f t="shared" si="39"/>
        <v>-2.98</v>
      </c>
      <c r="L351" s="10">
        <f t="shared" si="40"/>
        <v>349</v>
      </c>
      <c r="Q351" s="1">
        <f t="shared" si="41"/>
        <v>-2.8530000000000002</v>
      </c>
      <c r="R351" s="1">
        <f t="shared" si="42"/>
        <v>-2.4750000000000001</v>
      </c>
      <c r="Y351" s="7"/>
    </row>
    <row r="352" spans="1:25">
      <c r="A352" s="6">
        <v>-64.459999999999994</v>
      </c>
      <c r="B352" s="6">
        <v>45.06</v>
      </c>
      <c r="C352" s="6">
        <v>75</v>
      </c>
      <c r="D352" s="6">
        <v>53091</v>
      </c>
      <c r="E352" s="6">
        <v>1971</v>
      </c>
      <c r="F352" s="6">
        <v>12</v>
      </c>
      <c r="G352" s="6">
        <v>16</v>
      </c>
      <c r="H352" s="6">
        <v>3.05</v>
      </c>
      <c r="I352" s="6">
        <v>-6.66</v>
      </c>
      <c r="J352" s="6">
        <v>4.09</v>
      </c>
      <c r="K352" s="1">
        <f t="shared" si="39"/>
        <v>-1.8050000000000002</v>
      </c>
      <c r="L352" s="10">
        <f t="shared" si="40"/>
        <v>350</v>
      </c>
      <c r="Q352" s="1">
        <f t="shared" si="41"/>
        <v>-2.7299999999999995</v>
      </c>
      <c r="R352" s="1">
        <f t="shared" si="42"/>
        <v>-2.4850000000000003</v>
      </c>
    </row>
    <row r="353" spans="1:18">
      <c r="A353" s="6">
        <v>-64.459999999999994</v>
      </c>
      <c r="B353" s="6">
        <v>45.06</v>
      </c>
      <c r="C353" s="6">
        <v>75</v>
      </c>
      <c r="D353" s="6">
        <v>53091</v>
      </c>
      <c r="E353" s="6">
        <v>1971</v>
      </c>
      <c r="F353" s="6">
        <v>12</v>
      </c>
      <c r="G353" s="6">
        <v>17</v>
      </c>
      <c r="H353" s="6">
        <v>2.5499999999999998</v>
      </c>
      <c r="I353" s="6">
        <v>-5.66</v>
      </c>
      <c r="J353" s="6">
        <v>6.05</v>
      </c>
      <c r="K353" s="1">
        <f t="shared" si="39"/>
        <v>-1.5550000000000002</v>
      </c>
      <c r="L353" s="10">
        <f t="shared" si="40"/>
        <v>351</v>
      </c>
      <c r="Q353" s="1">
        <f t="shared" si="41"/>
        <v>-2.5439999999999996</v>
      </c>
      <c r="R353" s="1">
        <f t="shared" si="42"/>
        <v>-2.4249999999999998</v>
      </c>
    </row>
    <row r="354" spans="1:18">
      <c r="A354" s="6">
        <v>-64.459999999999994</v>
      </c>
      <c r="B354" s="6">
        <v>45.06</v>
      </c>
      <c r="C354" s="6">
        <v>75</v>
      </c>
      <c r="D354" s="6">
        <v>53091</v>
      </c>
      <c r="E354" s="6">
        <v>1971</v>
      </c>
      <c r="F354" s="6">
        <v>12</v>
      </c>
      <c r="G354" s="6">
        <v>18</v>
      </c>
      <c r="H354" s="6">
        <v>0.66</v>
      </c>
      <c r="I354" s="6">
        <v>-6.45</v>
      </c>
      <c r="J354" s="6">
        <v>4.62</v>
      </c>
      <c r="K354" s="1">
        <f t="shared" si="39"/>
        <v>-2.895</v>
      </c>
      <c r="L354" s="10">
        <f t="shared" si="40"/>
        <v>352</v>
      </c>
      <c r="Q354" s="1">
        <f t="shared" si="41"/>
        <v>-2.5249999999999995</v>
      </c>
      <c r="R354" s="1">
        <f t="shared" si="42"/>
        <v>-2.5650000000000004</v>
      </c>
    </row>
    <row r="355" spans="1:18">
      <c r="A355" s="6">
        <v>-64.459999999999994</v>
      </c>
      <c r="B355" s="6">
        <v>45.06</v>
      </c>
      <c r="C355" s="6">
        <v>75</v>
      </c>
      <c r="D355" s="6">
        <v>53091</v>
      </c>
      <c r="E355" s="6">
        <v>1971</v>
      </c>
      <c r="F355" s="6">
        <v>12</v>
      </c>
      <c r="G355" s="6">
        <v>19</v>
      </c>
      <c r="H355" s="6">
        <v>-1.24</v>
      </c>
      <c r="I355" s="6">
        <v>-7.74</v>
      </c>
      <c r="J355" s="6">
        <v>4.38</v>
      </c>
      <c r="K355" s="1">
        <f t="shared" si="39"/>
        <v>-4.49</v>
      </c>
      <c r="L355" s="10">
        <f t="shared" si="40"/>
        <v>353</v>
      </c>
      <c r="Q355" s="1">
        <f t="shared" si="41"/>
        <v>-2.7449999999999997</v>
      </c>
      <c r="R355" s="1">
        <f t="shared" si="42"/>
        <v>-2.82375</v>
      </c>
    </row>
    <row r="356" spans="1:18">
      <c r="A356" s="6">
        <v>-64.459999999999994</v>
      </c>
      <c r="B356" s="6">
        <v>45.06</v>
      </c>
      <c r="C356" s="6">
        <v>75</v>
      </c>
      <c r="D356" s="6">
        <v>53091</v>
      </c>
      <c r="E356" s="6">
        <v>1971</v>
      </c>
      <c r="F356" s="6">
        <v>12</v>
      </c>
      <c r="G356" s="6">
        <v>20</v>
      </c>
      <c r="H356" s="6">
        <v>-0.38</v>
      </c>
      <c r="I356" s="6">
        <v>-9.2100000000000009</v>
      </c>
      <c r="J356" s="6">
        <v>3.42</v>
      </c>
      <c r="K356" s="1">
        <f t="shared" si="39"/>
        <v>-4.7950000000000008</v>
      </c>
      <c r="L356" s="10">
        <f t="shared" si="40"/>
        <v>354</v>
      </c>
      <c r="Q356" s="1">
        <f t="shared" si="41"/>
        <v>-3.1080000000000001</v>
      </c>
      <c r="R356" s="1">
        <f t="shared" si="42"/>
        <v>-3.1125000000000003</v>
      </c>
    </row>
    <row r="357" spans="1:18">
      <c r="A357" s="6">
        <v>-64.459999999999994</v>
      </c>
      <c r="B357" s="6">
        <v>45.06</v>
      </c>
      <c r="C357" s="6">
        <v>75</v>
      </c>
      <c r="D357" s="6">
        <v>53091</v>
      </c>
      <c r="E357" s="6">
        <v>1971</v>
      </c>
      <c r="F357" s="6">
        <v>12</v>
      </c>
      <c r="G357" s="6">
        <v>21</v>
      </c>
      <c r="H357" s="6">
        <v>1.66</v>
      </c>
      <c r="I357" s="6">
        <v>-8.5399999999999991</v>
      </c>
      <c r="J357" s="6">
        <v>4.6500000000000004</v>
      </c>
      <c r="K357" s="1">
        <f t="shared" si="39"/>
        <v>-3.4399999999999995</v>
      </c>
      <c r="L357" s="10">
        <f t="shared" si="40"/>
        <v>355</v>
      </c>
      <c r="Q357" s="1">
        <f t="shared" si="41"/>
        <v>-3.4350000000000001</v>
      </c>
      <c r="R357" s="1">
        <f t="shared" si="42"/>
        <v>-3.1687500000000002</v>
      </c>
    </row>
    <row r="358" spans="1:18">
      <c r="A358" s="6">
        <v>-64.459999999999994</v>
      </c>
      <c r="B358" s="6">
        <v>45.06</v>
      </c>
      <c r="C358" s="6">
        <v>75</v>
      </c>
      <c r="D358" s="6">
        <v>53091</v>
      </c>
      <c r="E358" s="6">
        <v>1971</v>
      </c>
      <c r="F358" s="6">
        <v>12</v>
      </c>
      <c r="G358" s="6">
        <v>22</v>
      </c>
      <c r="H358" s="6">
        <v>1.18</v>
      </c>
      <c r="I358" s="6">
        <v>-7.36</v>
      </c>
      <c r="J358" s="6">
        <v>4.0599999999999996</v>
      </c>
      <c r="K358" s="1">
        <f t="shared" si="39"/>
        <v>-3.0900000000000003</v>
      </c>
      <c r="L358" s="10">
        <f t="shared" si="40"/>
        <v>356</v>
      </c>
      <c r="Q358" s="1">
        <f t="shared" si="41"/>
        <v>-3.742</v>
      </c>
      <c r="R358" s="1">
        <f t="shared" si="42"/>
        <v>-3.1312499999999996</v>
      </c>
    </row>
    <row r="359" spans="1:18">
      <c r="A359" s="6">
        <v>-64.459999999999994</v>
      </c>
      <c r="B359" s="6">
        <v>45.06</v>
      </c>
      <c r="C359" s="6">
        <v>75</v>
      </c>
      <c r="D359" s="6">
        <v>53091</v>
      </c>
      <c r="E359" s="6">
        <v>1971</v>
      </c>
      <c r="F359" s="6">
        <v>12</v>
      </c>
      <c r="G359" s="6">
        <v>23</v>
      </c>
      <c r="H359" s="6">
        <v>0.66</v>
      </c>
      <c r="I359" s="6">
        <v>-7.65</v>
      </c>
      <c r="J359" s="6">
        <v>2.4300000000000002</v>
      </c>
      <c r="K359" s="1">
        <f t="shared" si="39"/>
        <v>-3.4950000000000001</v>
      </c>
      <c r="L359" s="10">
        <f t="shared" si="40"/>
        <v>357</v>
      </c>
      <c r="Q359" s="1">
        <f t="shared" si="41"/>
        <v>-3.8619999999999997</v>
      </c>
      <c r="R359" s="1">
        <f t="shared" si="42"/>
        <v>-3.1956250000000002</v>
      </c>
    </row>
    <row r="360" spans="1:18">
      <c r="A360" s="6">
        <v>-64.459999999999994</v>
      </c>
      <c r="B360" s="6">
        <v>45.06</v>
      </c>
      <c r="C360" s="6">
        <v>75</v>
      </c>
      <c r="D360" s="6">
        <v>53091</v>
      </c>
      <c r="E360" s="6">
        <v>1971</v>
      </c>
      <c r="F360" s="6">
        <v>12</v>
      </c>
      <c r="G360" s="6">
        <v>24</v>
      </c>
      <c r="H360" s="6">
        <v>1.02</v>
      </c>
      <c r="I360" s="6">
        <v>-6.25</v>
      </c>
      <c r="J360" s="6">
        <v>4.49</v>
      </c>
      <c r="K360" s="1">
        <f t="shared" si="39"/>
        <v>-2.6150000000000002</v>
      </c>
      <c r="L360" s="10">
        <f t="shared" si="40"/>
        <v>358</v>
      </c>
      <c r="Q360" s="1">
        <f t="shared" si="41"/>
        <v>-3.4870000000000005</v>
      </c>
      <c r="R360" s="1">
        <f t="shared" si="42"/>
        <v>-3.296875</v>
      </c>
    </row>
    <row r="361" spans="1:18">
      <c r="A361" s="6">
        <v>-64.459999999999994</v>
      </c>
      <c r="B361" s="6">
        <v>45.06</v>
      </c>
      <c r="C361" s="6">
        <v>75</v>
      </c>
      <c r="D361" s="6">
        <v>53091</v>
      </c>
      <c r="E361" s="6">
        <v>1971</v>
      </c>
      <c r="F361" s="6">
        <v>12</v>
      </c>
      <c r="G361" s="6">
        <v>25</v>
      </c>
      <c r="H361" s="6">
        <v>1.28</v>
      </c>
      <c r="I361" s="6">
        <v>-8.7200000000000006</v>
      </c>
      <c r="J361" s="6">
        <v>5.48</v>
      </c>
      <c r="K361" s="1">
        <f t="shared" si="39"/>
        <v>-3.72</v>
      </c>
      <c r="L361" s="10">
        <f t="shared" si="40"/>
        <v>359</v>
      </c>
      <c r="Q361" s="1">
        <f t="shared" si="41"/>
        <v>-3.2719999999999998</v>
      </c>
      <c r="R361" s="1">
        <f t="shared" si="42"/>
        <v>-3.5674999999999999</v>
      </c>
    </row>
    <row r="362" spans="1:18">
      <c r="A362" s="6">
        <v>-64.459999999999994</v>
      </c>
      <c r="B362" s="6">
        <v>45.06</v>
      </c>
      <c r="C362" s="6">
        <v>75</v>
      </c>
      <c r="D362" s="6">
        <v>53091</v>
      </c>
      <c r="E362" s="6">
        <v>1971</v>
      </c>
      <c r="F362" s="6">
        <v>12</v>
      </c>
      <c r="G362" s="6">
        <v>26</v>
      </c>
      <c r="H362" s="6">
        <v>1.66</v>
      </c>
      <c r="I362" s="6">
        <v>-8.07</v>
      </c>
      <c r="J362" s="6">
        <v>5.33</v>
      </c>
      <c r="K362" s="1">
        <f t="shared" si="39"/>
        <v>-3.2050000000000001</v>
      </c>
      <c r="L362" s="10">
        <f t="shared" si="40"/>
        <v>360</v>
      </c>
      <c r="Q362" s="1">
        <f t="shared" si="41"/>
        <v>-3.2250000000000001</v>
      </c>
      <c r="R362" s="1">
        <f t="shared" si="42"/>
        <v>-3.6062499999999997</v>
      </c>
    </row>
    <row r="363" spans="1:18">
      <c r="A363" s="6">
        <v>-64.459999999999994</v>
      </c>
      <c r="B363" s="6">
        <v>45.06</v>
      </c>
      <c r="C363" s="6">
        <v>75</v>
      </c>
      <c r="D363" s="6">
        <v>53091</v>
      </c>
      <c r="E363" s="6">
        <v>1971</v>
      </c>
      <c r="F363" s="6">
        <v>12</v>
      </c>
      <c r="G363" s="6">
        <v>27</v>
      </c>
      <c r="H363" s="6">
        <v>-1.37</v>
      </c>
      <c r="I363" s="6">
        <v>-8.85</v>
      </c>
      <c r="J363" s="6">
        <v>2.2000000000000002</v>
      </c>
      <c r="K363" s="1">
        <f t="shared" si="39"/>
        <v>-5.1099999999999994</v>
      </c>
      <c r="L363" s="10">
        <f t="shared" si="40"/>
        <v>361</v>
      </c>
      <c r="Q363" s="1">
        <f t="shared" si="41"/>
        <v>-3.6290000000000004</v>
      </c>
      <c r="R363" s="1">
        <f t="shared" si="42"/>
        <v>-3.6837500000000003</v>
      </c>
    </row>
    <row r="364" spans="1:18">
      <c r="A364" s="6">
        <v>-64.459999999999994</v>
      </c>
      <c r="B364" s="6">
        <v>45.06</v>
      </c>
      <c r="C364" s="6">
        <v>75</v>
      </c>
      <c r="D364" s="6">
        <v>53091</v>
      </c>
      <c r="E364" s="6">
        <v>1971</v>
      </c>
      <c r="F364" s="6">
        <v>12</v>
      </c>
      <c r="G364" s="6">
        <v>28</v>
      </c>
      <c r="H364" s="6">
        <v>0.23</v>
      </c>
      <c r="I364" s="6">
        <v>-9.65</v>
      </c>
      <c r="J364" s="6">
        <v>3.42</v>
      </c>
      <c r="K364" s="1">
        <f t="shared" si="39"/>
        <v>-4.71</v>
      </c>
      <c r="L364" s="10">
        <f t="shared" si="40"/>
        <v>362</v>
      </c>
      <c r="Q364" s="1">
        <f t="shared" si="41"/>
        <v>-3.8720000000000008</v>
      </c>
      <c r="R364" s="1">
        <f t="shared" si="42"/>
        <v>-3.6731249999999998</v>
      </c>
    </row>
    <row r="365" spans="1:18">
      <c r="A365" s="6">
        <v>-64.459999999999994</v>
      </c>
      <c r="B365" s="6">
        <v>45.06</v>
      </c>
      <c r="C365" s="6">
        <v>75</v>
      </c>
      <c r="D365" s="6">
        <v>53091</v>
      </c>
      <c r="E365" s="6">
        <v>1971</v>
      </c>
      <c r="F365" s="6">
        <v>12</v>
      </c>
      <c r="G365" s="6">
        <v>29</v>
      </c>
      <c r="H365" s="6">
        <v>0.9</v>
      </c>
      <c r="I365" s="6">
        <v>-8.1999999999999993</v>
      </c>
      <c r="J365" s="6">
        <v>4.6500000000000004</v>
      </c>
      <c r="K365" s="1">
        <f t="shared" si="39"/>
        <v>-3.6499999999999995</v>
      </c>
      <c r="L365" s="10">
        <f t="shared" si="40"/>
        <v>363</v>
      </c>
      <c r="Q365" s="1">
        <f t="shared" si="41"/>
        <v>-4.0790000000000006</v>
      </c>
      <c r="R365" s="1">
        <f t="shared" si="42"/>
        <v>-3.6993749999999999</v>
      </c>
    </row>
    <row r="366" spans="1:18">
      <c r="A366" s="6">
        <v>-64.459999999999994</v>
      </c>
      <c r="B366" s="6">
        <v>45.06</v>
      </c>
      <c r="C366" s="6">
        <v>75</v>
      </c>
      <c r="D366" s="6">
        <v>53091</v>
      </c>
      <c r="E366" s="6">
        <v>1971</v>
      </c>
      <c r="F366" s="6">
        <v>12</v>
      </c>
      <c r="G366" s="6">
        <v>30</v>
      </c>
      <c r="H366" s="6">
        <v>-0.73</v>
      </c>
      <c r="I366" s="6">
        <v>-8.11</v>
      </c>
      <c r="J366" s="6">
        <v>4.05</v>
      </c>
      <c r="K366" s="1">
        <f t="shared" si="39"/>
        <v>-4.42</v>
      </c>
      <c r="L366" s="10">
        <f t="shared" si="40"/>
        <v>364</v>
      </c>
      <c r="Q366" s="1">
        <f t="shared" si="41"/>
        <v>-4.2189999999999994</v>
      </c>
      <c r="R366" s="1">
        <f t="shared" si="42"/>
        <v>-3.8656250000000001</v>
      </c>
    </row>
    <row r="367" spans="1:18">
      <c r="A367" s="6">
        <v>-64.459999999999994</v>
      </c>
      <c r="B367" s="6">
        <v>45.06</v>
      </c>
      <c r="C367" s="6">
        <v>75</v>
      </c>
      <c r="D367" s="6">
        <v>53091</v>
      </c>
      <c r="E367" s="6">
        <v>1971</v>
      </c>
      <c r="F367" s="6">
        <v>12</v>
      </c>
      <c r="G367" s="6">
        <v>31</v>
      </c>
      <c r="H367" s="6">
        <v>-1.43</v>
      </c>
      <c r="I367" s="6">
        <v>-9.68</v>
      </c>
      <c r="J367" s="6">
        <v>2.35</v>
      </c>
      <c r="K367" s="1">
        <f t="shared" si="39"/>
        <v>-5.5549999999999997</v>
      </c>
      <c r="L367" s="10">
        <f t="shared" si="40"/>
        <v>365</v>
      </c>
      <c r="Q367" s="1">
        <f>AVERAGE(H363:I367)</f>
        <v>-4.6890000000000001</v>
      </c>
      <c r="R367" s="1">
        <f t="shared" si="42"/>
        <v>-4.1231249999999999</v>
      </c>
    </row>
    <row r="368" spans="1:18">
      <c r="R368" s="1">
        <f t="shared" si="42"/>
        <v>-4.338571428571429</v>
      </c>
    </row>
  </sheetData>
  <mergeCells count="1"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CHU START_STOP CRITERIA</vt:lpstr>
      <vt:lpstr>Saanichton 1971</vt:lpstr>
      <vt:lpstr>Osoyoos_1978</vt:lpstr>
      <vt:lpstr>Fort Nelson_1971</vt:lpstr>
      <vt:lpstr>Harrow_1984</vt:lpstr>
      <vt:lpstr>Sudbury 1982</vt:lpstr>
      <vt:lpstr>Quebec A_1952</vt:lpstr>
      <vt:lpstr>Kentville_1971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2015-01-26T19:59:03Z</dcterms:created>
  <dcterms:modified xsi:type="dcterms:W3CDTF">2015-02-25T14:24:09Z</dcterms:modified>
</cp:coreProperties>
</file>