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velleng/Downloads/"/>
    </mc:Choice>
  </mc:AlternateContent>
  <xr:revisionPtr revIDLastSave="0" documentId="13_ncr:1_{09E683F5-B834-D24E-86F0-C511BD6A3D50}" xr6:coauthVersionLast="47" xr6:coauthVersionMax="47" xr10:uidLastSave="{00000000-0000-0000-0000-000000000000}"/>
  <bookViews>
    <workbookView xWindow="0" yWindow="500" windowWidth="19420" windowHeight="11500" activeTab="1" xr2:uid="{5E50E153-E884-4512-A877-04F55FD7C2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D61" i="1"/>
  <c r="E60" i="1"/>
  <c r="D60" i="1"/>
  <c r="E59" i="1"/>
  <c r="F67" i="1"/>
  <c r="E67" i="1"/>
  <c r="D67" i="1"/>
  <c r="E66" i="1"/>
  <c r="E65" i="1"/>
  <c r="D66" i="1"/>
  <c r="D65" i="1"/>
  <c r="E35" i="1"/>
  <c r="D35" i="1"/>
  <c r="F3" i="1"/>
  <c r="F4" i="1"/>
  <c r="F6" i="1"/>
  <c r="F7" i="1"/>
  <c r="F8" i="1"/>
  <c r="F9" i="1"/>
  <c r="F10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40" i="1"/>
  <c r="F41" i="1"/>
  <c r="F42" i="1"/>
  <c r="F43" i="1"/>
  <c r="F44" i="1"/>
  <c r="F46" i="1"/>
  <c r="F47" i="1"/>
  <c r="F48" i="1"/>
  <c r="F49" i="1"/>
  <c r="F2" i="1"/>
  <c r="E5" i="1"/>
  <c r="D5" i="1"/>
  <c r="E45" i="1"/>
  <c r="F45" i="1" s="1"/>
  <c r="D45" i="1"/>
  <c r="E11" i="1"/>
  <c r="D11" i="1"/>
  <c r="E18" i="1"/>
  <c r="D18" i="1"/>
  <c r="F18" i="1" s="1"/>
  <c r="E39" i="1"/>
  <c r="D39" i="1"/>
  <c r="F39" i="1" s="1"/>
  <c r="F5" i="1" l="1"/>
  <c r="F35" i="1"/>
  <c r="F11" i="1"/>
</calcChain>
</file>

<file path=xl/sharedStrings.xml><?xml version="1.0" encoding="utf-8"?>
<sst xmlns="http://schemas.openxmlformats.org/spreadsheetml/2006/main" count="127" uniqueCount="85">
  <si>
    <t>Start age</t>
  </si>
  <si>
    <t>Specialisation age</t>
  </si>
  <si>
    <t>Sport</t>
  </si>
  <si>
    <t>Other considerations</t>
  </si>
  <si>
    <t>Artistic Gym</t>
  </si>
  <si>
    <t>Synchro Swimming</t>
  </si>
  <si>
    <t>Tennis</t>
  </si>
  <si>
    <t>Badminton</t>
  </si>
  <si>
    <t>Table Tennis</t>
  </si>
  <si>
    <t>Judo</t>
  </si>
  <si>
    <t>Football</t>
  </si>
  <si>
    <t>Hockey</t>
  </si>
  <si>
    <t>Speed Skating</t>
  </si>
  <si>
    <t>Taekwondo</t>
  </si>
  <si>
    <t>Wrestling</t>
  </si>
  <si>
    <t>Basketball</t>
  </si>
  <si>
    <t>Canoe</t>
  </si>
  <si>
    <t>Boxing</t>
  </si>
  <si>
    <t>Biathlon</t>
  </si>
  <si>
    <t>Sailing</t>
  </si>
  <si>
    <t>Volleyball</t>
  </si>
  <si>
    <t>Rowing</t>
  </si>
  <si>
    <t>Cycling</t>
  </si>
  <si>
    <t>Triathlon</t>
  </si>
  <si>
    <t>Shooting</t>
  </si>
  <si>
    <t>Archery</t>
  </si>
  <si>
    <t>Peak Age (Men)</t>
  </si>
  <si>
    <t>Peak age (Women)</t>
  </si>
  <si>
    <t>Swimming (50-100m)</t>
  </si>
  <si>
    <t>Athletics (Endurance)</t>
  </si>
  <si>
    <t>Athletics (Sprints/Jumps/Mid)</t>
  </si>
  <si>
    <t>Golf</t>
  </si>
  <si>
    <t>Swimming (200m)</t>
  </si>
  <si>
    <t>Influence the following programmes</t>
  </si>
  <si>
    <t>NSG</t>
  </si>
  <si>
    <t>SDG A&amp;C</t>
  </si>
  <si>
    <t>NSA</t>
  </si>
  <si>
    <t>SEP</t>
  </si>
  <si>
    <t>JSA</t>
  </si>
  <si>
    <t>School CCA</t>
  </si>
  <si>
    <t>Fencing (Epee)</t>
  </si>
  <si>
    <t>Fencing (Foil)</t>
  </si>
  <si>
    <t>Fencing (Sbare)</t>
  </si>
  <si>
    <t>Weightlifting (Feather)</t>
  </si>
  <si>
    <t>Weightlifting (Light)</t>
  </si>
  <si>
    <t>Weightlifting (Light-heavy)</t>
  </si>
  <si>
    <t>Weightlifting (Heavy)</t>
  </si>
  <si>
    <t>Weightlifting (Middle)</t>
  </si>
  <si>
    <t>Weightlifting (Middle-heavy)</t>
  </si>
  <si>
    <t>Weightlifting (Superheavy)</t>
  </si>
  <si>
    <t>Weightlifting (Bantam/Flyweight)</t>
  </si>
  <si>
    <t>BMX</t>
  </si>
  <si>
    <t>Track sprints</t>
  </si>
  <si>
    <t>Road</t>
  </si>
  <si>
    <t>Time trials</t>
  </si>
  <si>
    <t>Pistol</t>
  </si>
  <si>
    <t>Rifle</t>
  </si>
  <si>
    <t>Swimming</t>
  </si>
  <si>
    <t>Fencing</t>
  </si>
  <si>
    <t>Weightlifting</t>
  </si>
  <si>
    <t>Average</t>
  </si>
  <si>
    <t>Athletics</t>
  </si>
  <si>
    <t>Average Peak Age</t>
  </si>
  <si>
    <t>Start Age</t>
  </si>
  <si>
    <t>Specialisation Age</t>
  </si>
  <si>
    <t>Wushu</t>
  </si>
  <si>
    <t>Water polo</t>
  </si>
  <si>
    <t>Criket</t>
  </si>
  <si>
    <t>Bowling</t>
  </si>
  <si>
    <t>Pencak Silat</t>
  </si>
  <si>
    <t>Netball</t>
  </si>
  <si>
    <t>Floorball</t>
  </si>
  <si>
    <t>Softball</t>
  </si>
  <si>
    <t>Squash</t>
  </si>
  <si>
    <t>Sport Climbing</t>
  </si>
  <si>
    <t>Sepaktakraw</t>
  </si>
  <si>
    <t>Rugby</t>
  </si>
  <si>
    <t>Ju Jitsu</t>
  </si>
  <si>
    <t>Equestrian</t>
  </si>
  <si>
    <t>Rollersports</t>
  </si>
  <si>
    <t>Jiu Jitsu</t>
  </si>
  <si>
    <t>Climbing men</t>
  </si>
  <si>
    <t>Climbing female</t>
  </si>
  <si>
    <t>ave</t>
  </si>
  <si>
    <t>Cricket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</si>
</sst>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D2B1-2FC5-4FAD-8854-3F21E7ABA760}">
  <dimension ref="A1:G75"/>
  <sheetViews>
    <sheetView topLeftCell="A44" workbookViewId="0">
      <selection activeCell="E61" sqref="E61"/>
    </sheetView>
  </sheetViews>
  <sheetFormatPr baseColWidth="10" defaultColWidth="8.83203125" defaultRowHeight="15" x14ac:dyDescent="0.2"/>
  <cols>
    <col min="1" max="1" width="15.83203125" bestFit="1" customWidth="1"/>
    <col min="4" max="4" width="11.6640625" customWidth="1"/>
    <col min="5" max="5" width="12.83203125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26</v>
      </c>
      <c r="E1" t="s">
        <v>27</v>
      </c>
      <c r="F1" t="s">
        <v>60</v>
      </c>
      <c r="G1" t="s">
        <v>3</v>
      </c>
    </row>
    <row r="2" spans="1:7" x14ac:dyDescent="0.2">
      <c r="A2" t="s">
        <v>4</v>
      </c>
      <c r="B2">
        <v>6</v>
      </c>
      <c r="C2">
        <v>11</v>
      </c>
      <c r="D2">
        <v>23.6</v>
      </c>
      <c r="E2">
        <v>18.399999999999999</v>
      </c>
      <c r="F2">
        <f>AVERAGE(D2:E2)</f>
        <v>21</v>
      </c>
    </row>
    <row r="3" spans="1:7" x14ac:dyDescent="0.2">
      <c r="A3" t="s">
        <v>5</v>
      </c>
      <c r="B3">
        <v>8</v>
      </c>
      <c r="C3">
        <v>12</v>
      </c>
      <c r="E3">
        <v>23.7</v>
      </c>
      <c r="F3">
        <f t="shared" ref="F3:F49" si="0">AVERAGE(D3:E3)</f>
        <v>23.7</v>
      </c>
    </row>
    <row r="4" spans="1:7" x14ac:dyDescent="0.2">
      <c r="A4" t="s">
        <v>6</v>
      </c>
      <c r="B4">
        <v>6</v>
      </c>
      <c r="C4">
        <v>13</v>
      </c>
      <c r="D4">
        <v>24.6</v>
      </c>
      <c r="E4">
        <v>21.5</v>
      </c>
      <c r="F4">
        <f t="shared" si="0"/>
        <v>23.05</v>
      </c>
    </row>
    <row r="5" spans="1:7" x14ac:dyDescent="0.2">
      <c r="A5" t="s">
        <v>57</v>
      </c>
      <c r="B5">
        <v>7</v>
      </c>
      <c r="C5">
        <v>13</v>
      </c>
      <c r="D5">
        <f>AVERAGE(D6:D7)</f>
        <v>23.3</v>
      </c>
      <c r="E5" s="1">
        <f>AVERAGE(E6:E7)</f>
        <v>22.75</v>
      </c>
      <c r="F5">
        <f t="shared" si="0"/>
        <v>23.024999999999999</v>
      </c>
    </row>
    <row r="6" spans="1:7" hidden="1" x14ac:dyDescent="0.2">
      <c r="A6" t="s">
        <v>28</v>
      </c>
      <c r="D6">
        <v>25.1</v>
      </c>
      <c r="E6">
        <v>23</v>
      </c>
      <c r="F6">
        <f t="shared" si="0"/>
        <v>24.05</v>
      </c>
    </row>
    <row r="7" spans="1:7" hidden="1" x14ac:dyDescent="0.2">
      <c r="A7" t="s">
        <v>32</v>
      </c>
      <c r="D7">
        <v>21.5</v>
      </c>
      <c r="E7">
        <v>22.5</v>
      </c>
      <c r="F7">
        <f t="shared" si="0"/>
        <v>22</v>
      </c>
    </row>
    <row r="8" spans="1:7" x14ac:dyDescent="0.2">
      <c r="A8" t="s">
        <v>7</v>
      </c>
      <c r="B8">
        <v>8</v>
      </c>
      <c r="C8">
        <v>13</v>
      </c>
      <c r="D8">
        <v>26.3</v>
      </c>
      <c r="E8">
        <v>24.7</v>
      </c>
      <c r="F8">
        <f t="shared" si="0"/>
        <v>25.5</v>
      </c>
    </row>
    <row r="9" spans="1:7" x14ac:dyDescent="0.2">
      <c r="A9" t="s">
        <v>8</v>
      </c>
      <c r="B9">
        <v>9</v>
      </c>
      <c r="C9">
        <v>14</v>
      </c>
      <c r="D9">
        <v>25.8</v>
      </c>
      <c r="E9">
        <v>24</v>
      </c>
      <c r="F9">
        <f t="shared" si="0"/>
        <v>24.9</v>
      </c>
    </row>
    <row r="10" spans="1:7" x14ac:dyDescent="0.2">
      <c r="A10" t="s">
        <v>9</v>
      </c>
      <c r="B10">
        <v>8</v>
      </c>
      <c r="C10">
        <v>14</v>
      </c>
      <c r="D10">
        <v>25.7</v>
      </c>
      <c r="E10">
        <v>25.7</v>
      </c>
      <c r="F10">
        <f t="shared" si="0"/>
        <v>25.7</v>
      </c>
    </row>
    <row r="11" spans="1:7" x14ac:dyDescent="0.2">
      <c r="A11" t="s">
        <v>58</v>
      </c>
      <c r="B11">
        <v>11</v>
      </c>
      <c r="C11">
        <v>14</v>
      </c>
      <c r="D11">
        <f>AVERAGE(D12:D14)</f>
        <v>26.7</v>
      </c>
      <c r="E11" s="1">
        <f>AVERAGE(E12:E14)</f>
        <v>26.533333333333331</v>
      </c>
      <c r="F11">
        <f t="shared" si="0"/>
        <v>26.616666666666667</v>
      </c>
    </row>
    <row r="12" spans="1:7" hidden="1" x14ac:dyDescent="0.2">
      <c r="A12" t="s">
        <v>40</v>
      </c>
      <c r="D12">
        <v>28.5</v>
      </c>
      <c r="E12">
        <v>27.9</v>
      </c>
      <c r="F12">
        <f t="shared" si="0"/>
        <v>28.2</v>
      </c>
    </row>
    <row r="13" spans="1:7" hidden="1" x14ac:dyDescent="0.2">
      <c r="A13" t="s">
        <v>41</v>
      </c>
      <c r="D13">
        <v>25.7</v>
      </c>
      <c r="E13">
        <v>28.7</v>
      </c>
      <c r="F13">
        <f t="shared" si="0"/>
        <v>27.2</v>
      </c>
    </row>
    <row r="14" spans="1:7" hidden="1" x14ac:dyDescent="0.2">
      <c r="A14" t="s">
        <v>42</v>
      </c>
      <c r="D14">
        <v>25.9</v>
      </c>
      <c r="E14">
        <v>23</v>
      </c>
      <c r="F14">
        <f t="shared" si="0"/>
        <v>24.45</v>
      </c>
    </row>
    <row r="15" spans="1:7" x14ac:dyDescent="0.2">
      <c r="A15" t="s">
        <v>10</v>
      </c>
      <c r="B15">
        <v>7</v>
      </c>
      <c r="C15">
        <v>15</v>
      </c>
      <c r="D15">
        <v>22</v>
      </c>
      <c r="E15">
        <v>25</v>
      </c>
      <c r="F15">
        <f t="shared" si="0"/>
        <v>23.5</v>
      </c>
    </row>
    <row r="16" spans="1:7" x14ac:dyDescent="0.2">
      <c r="A16" t="s">
        <v>11</v>
      </c>
      <c r="B16">
        <v>10</v>
      </c>
      <c r="C16">
        <v>15</v>
      </c>
      <c r="D16">
        <v>26.1</v>
      </c>
      <c r="E16">
        <v>26.4</v>
      </c>
      <c r="F16">
        <f t="shared" si="0"/>
        <v>26.25</v>
      </c>
    </row>
    <row r="17" spans="1:6" x14ac:dyDescent="0.2">
      <c r="A17" t="s">
        <v>12</v>
      </c>
      <c r="B17">
        <v>10</v>
      </c>
      <c r="C17">
        <v>15</v>
      </c>
      <c r="D17">
        <v>23</v>
      </c>
      <c r="E17">
        <v>21.9</v>
      </c>
      <c r="F17">
        <f t="shared" si="0"/>
        <v>22.45</v>
      </c>
    </row>
    <row r="18" spans="1:6" x14ac:dyDescent="0.2">
      <c r="A18" t="s">
        <v>59</v>
      </c>
      <c r="B18">
        <v>13</v>
      </c>
      <c r="C18">
        <v>15</v>
      </c>
      <c r="D18" s="1">
        <f>AVERAGE(D19:D26)</f>
        <v>24.625000000000004</v>
      </c>
      <c r="E18">
        <f>AVERAGE(E19:E26)</f>
        <v>23.700000000000003</v>
      </c>
      <c r="F18">
        <f t="shared" si="0"/>
        <v>24.162500000000001</v>
      </c>
    </row>
    <row r="19" spans="1:6" hidden="1" x14ac:dyDescent="0.2">
      <c r="A19" t="s">
        <v>50</v>
      </c>
      <c r="D19">
        <v>22.3</v>
      </c>
      <c r="E19">
        <v>23.3</v>
      </c>
      <c r="F19">
        <f t="shared" si="0"/>
        <v>22.8</v>
      </c>
    </row>
    <row r="20" spans="1:6" hidden="1" x14ac:dyDescent="0.2">
      <c r="A20" t="s">
        <v>43</v>
      </c>
      <c r="D20">
        <v>25.9</v>
      </c>
      <c r="E20">
        <v>24.1</v>
      </c>
      <c r="F20">
        <f t="shared" si="0"/>
        <v>25</v>
      </c>
    </row>
    <row r="21" spans="1:6" hidden="1" x14ac:dyDescent="0.2">
      <c r="A21" t="s">
        <v>44</v>
      </c>
      <c r="D21">
        <v>24.2</v>
      </c>
      <c r="F21">
        <f t="shared" si="0"/>
        <v>24.2</v>
      </c>
    </row>
    <row r="22" spans="1:6" hidden="1" x14ac:dyDescent="0.2">
      <c r="A22" t="s">
        <v>45</v>
      </c>
      <c r="D22">
        <v>24.7</v>
      </c>
      <c r="F22">
        <f t="shared" si="0"/>
        <v>24.7</v>
      </c>
    </row>
    <row r="23" spans="1:6" hidden="1" x14ac:dyDescent="0.2">
      <c r="A23" t="s">
        <v>47</v>
      </c>
      <c r="D23">
        <v>25.1</v>
      </c>
      <c r="F23">
        <f t="shared" si="0"/>
        <v>25.1</v>
      </c>
    </row>
    <row r="24" spans="1:6" hidden="1" x14ac:dyDescent="0.2">
      <c r="A24" t="s">
        <v>48</v>
      </c>
      <c r="D24">
        <v>24.3</v>
      </c>
      <c r="F24">
        <f t="shared" si="0"/>
        <v>24.3</v>
      </c>
    </row>
    <row r="25" spans="1:6" hidden="1" x14ac:dyDescent="0.2">
      <c r="A25" t="s">
        <v>46</v>
      </c>
      <c r="D25">
        <v>24.3</v>
      </c>
      <c r="F25">
        <f t="shared" si="0"/>
        <v>24.3</v>
      </c>
    </row>
    <row r="26" spans="1:6" hidden="1" x14ac:dyDescent="0.2">
      <c r="A26" t="s">
        <v>49</v>
      </c>
      <c r="D26">
        <v>26.2</v>
      </c>
      <c r="F26">
        <f t="shared" si="0"/>
        <v>26.2</v>
      </c>
    </row>
    <row r="27" spans="1:6" x14ac:dyDescent="0.2">
      <c r="A27" t="s">
        <v>13</v>
      </c>
      <c r="B27">
        <v>10</v>
      </c>
      <c r="C27">
        <v>15</v>
      </c>
      <c r="D27">
        <v>24</v>
      </c>
      <c r="E27">
        <v>22.9</v>
      </c>
      <c r="F27">
        <f t="shared" si="0"/>
        <v>23.45</v>
      </c>
    </row>
    <row r="28" spans="1:6" x14ac:dyDescent="0.2">
      <c r="A28" t="s">
        <v>14</v>
      </c>
      <c r="B28">
        <v>12</v>
      </c>
      <c r="C28">
        <v>15</v>
      </c>
      <c r="D28">
        <v>26</v>
      </c>
      <c r="E28">
        <v>26</v>
      </c>
      <c r="F28">
        <f t="shared" si="0"/>
        <v>26</v>
      </c>
    </row>
    <row r="29" spans="1:6" x14ac:dyDescent="0.2">
      <c r="A29" t="s">
        <v>15</v>
      </c>
      <c r="B29">
        <v>8</v>
      </c>
      <c r="C29">
        <v>15</v>
      </c>
      <c r="D29">
        <v>26.8</v>
      </c>
      <c r="E29">
        <v>27.4</v>
      </c>
      <c r="F29">
        <f t="shared" si="0"/>
        <v>27.1</v>
      </c>
    </row>
    <row r="30" spans="1:6" x14ac:dyDescent="0.2">
      <c r="A30" t="s">
        <v>16</v>
      </c>
      <c r="B30">
        <v>12</v>
      </c>
      <c r="C30">
        <v>16</v>
      </c>
      <c r="D30">
        <v>25.8</v>
      </c>
      <c r="E30">
        <v>26.5</v>
      </c>
      <c r="F30">
        <f t="shared" si="0"/>
        <v>26.15</v>
      </c>
    </row>
    <row r="31" spans="1:6" x14ac:dyDescent="0.2">
      <c r="A31" t="s">
        <v>17</v>
      </c>
      <c r="B31">
        <v>15</v>
      </c>
      <c r="C31">
        <v>16</v>
      </c>
      <c r="D31">
        <v>23</v>
      </c>
      <c r="E31">
        <v>25</v>
      </c>
      <c r="F31">
        <f t="shared" si="0"/>
        <v>24</v>
      </c>
    </row>
    <row r="32" spans="1:6" x14ac:dyDescent="0.2">
      <c r="A32" t="s">
        <v>18</v>
      </c>
      <c r="B32">
        <v>14</v>
      </c>
      <c r="C32">
        <v>16</v>
      </c>
      <c r="D32">
        <v>27</v>
      </c>
      <c r="E32">
        <v>26.8</v>
      </c>
      <c r="F32">
        <f t="shared" si="0"/>
        <v>26.9</v>
      </c>
    </row>
    <row r="33" spans="1:6" x14ac:dyDescent="0.2">
      <c r="A33" t="s">
        <v>19</v>
      </c>
      <c r="B33">
        <v>10</v>
      </c>
      <c r="C33">
        <v>17</v>
      </c>
      <c r="D33">
        <v>28.9</v>
      </c>
      <c r="E33">
        <v>27</v>
      </c>
      <c r="F33">
        <f t="shared" si="0"/>
        <v>27.95</v>
      </c>
    </row>
    <row r="34" spans="1:6" x14ac:dyDescent="0.2">
      <c r="A34" t="s">
        <v>20</v>
      </c>
      <c r="B34">
        <v>11</v>
      </c>
      <c r="C34">
        <v>17</v>
      </c>
      <c r="D34">
        <v>26.8</v>
      </c>
      <c r="E34">
        <v>24.7</v>
      </c>
      <c r="F34">
        <f t="shared" si="0"/>
        <v>25.75</v>
      </c>
    </row>
    <row r="35" spans="1:6" x14ac:dyDescent="0.2">
      <c r="A35" t="s">
        <v>61</v>
      </c>
      <c r="B35">
        <v>13</v>
      </c>
      <c r="C35">
        <v>17</v>
      </c>
      <c r="D35">
        <f>AVERAGE(D36:D37)</f>
        <v>27.95</v>
      </c>
      <c r="E35">
        <f>AVERAGE(E36:E37)</f>
        <v>27.2</v>
      </c>
      <c r="F35">
        <f t="shared" si="0"/>
        <v>27.574999999999999</v>
      </c>
    </row>
    <row r="36" spans="1:6" hidden="1" x14ac:dyDescent="0.2">
      <c r="A36" t="s">
        <v>30</v>
      </c>
      <c r="D36">
        <v>25.7</v>
      </c>
      <c r="E36">
        <v>25.9</v>
      </c>
      <c r="F36">
        <f t="shared" si="0"/>
        <v>25.799999999999997</v>
      </c>
    </row>
    <row r="37" spans="1:6" hidden="1" x14ac:dyDescent="0.2">
      <c r="A37" t="s">
        <v>29</v>
      </c>
      <c r="D37">
        <v>30.2</v>
      </c>
      <c r="E37">
        <v>28.5</v>
      </c>
      <c r="F37">
        <f t="shared" si="0"/>
        <v>29.35</v>
      </c>
    </row>
    <row r="38" spans="1:6" x14ac:dyDescent="0.2">
      <c r="A38" t="s">
        <v>21</v>
      </c>
      <c r="B38">
        <v>14</v>
      </c>
      <c r="C38">
        <v>18</v>
      </c>
      <c r="D38">
        <v>25.6</v>
      </c>
      <c r="E38">
        <v>26.7</v>
      </c>
      <c r="F38">
        <f t="shared" si="0"/>
        <v>26.15</v>
      </c>
    </row>
    <row r="39" spans="1:6" x14ac:dyDescent="0.2">
      <c r="A39" t="s">
        <v>22</v>
      </c>
      <c r="B39">
        <v>13</v>
      </c>
      <c r="C39">
        <v>18</v>
      </c>
      <c r="D39" s="1">
        <f>AVERAGE(D40:D43)</f>
        <v>24.475000000000001</v>
      </c>
      <c r="E39" s="1">
        <f>AVERAGE(E40:E43)</f>
        <v>27.074999999999999</v>
      </c>
      <c r="F39">
        <f t="shared" si="0"/>
        <v>25.774999999999999</v>
      </c>
    </row>
    <row r="40" spans="1:6" hidden="1" x14ac:dyDescent="0.2">
      <c r="A40" t="s">
        <v>51</v>
      </c>
      <c r="D40">
        <v>23.1</v>
      </c>
      <c r="E40">
        <v>23.8</v>
      </c>
      <c r="F40">
        <f t="shared" si="0"/>
        <v>23.450000000000003</v>
      </c>
    </row>
    <row r="41" spans="1:6" hidden="1" x14ac:dyDescent="0.2">
      <c r="A41" t="s">
        <v>52</v>
      </c>
      <c r="D41">
        <v>25.8</v>
      </c>
      <c r="E41">
        <v>26.1</v>
      </c>
      <c r="F41">
        <f t="shared" si="0"/>
        <v>25.950000000000003</v>
      </c>
    </row>
    <row r="42" spans="1:6" hidden="1" x14ac:dyDescent="0.2">
      <c r="A42" t="s">
        <v>53</v>
      </c>
      <c r="D42">
        <v>24.5</v>
      </c>
      <c r="E42">
        <v>27.6</v>
      </c>
      <c r="F42">
        <f t="shared" si="0"/>
        <v>26.05</v>
      </c>
    </row>
    <row r="43" spans="1:6" hidden="1" x14ac:dyDescent="0.2">
      <c r="A43" t="s">
        <v>54</v>
      </c>
      <c r="D43">
        <v>24.5</v>
      </c>
      <c r="E43">
        <v>30.8</v>
      </c>
      <c r="F43">
        <f t="shared" si="0"/>
        <v>27.65</v>
      </c>
    </row>
    <row r="44" spans="1:6" x14ac:dyDescent="0.2">
      <c r="A44" t="s">
        <v>23</v>
      </c>
      <c r="B44">
        <v>17</v>
      </c>
      <c r="C44">
        <v>20</v>
      </c>
      <c r="D44">
        <v>27</v>
      </c>
      <c r="E44">
        <v>29.4</v>
      </c>
      <c r="F44">
        <f t="shared" si="0"/>
        <v>28.2</v>
      </c>
    </row>
    <row r="45" spans="1:6" x14ac:dyDescent="0.2">
      <c r="A45" t="s">
        <v>24</v>
      </c>
      <c r="B45">
        <v>16</v>
      </c>
      <c r="C45">
        <v>21</v>
      </c>
      <c r="D45">
        <f>AVERAGE(D46:D47)</f>
        <v>33.799999999999997</v>
      </c>
      <c r="E45" s="1">
        <f>AVERAGE(E46:E47)</f>
        <v>25.75</v>
      </c>
      <c r="F45">
        <f t="shared" si="0"/>
        <v>29.774999999999999</v>
      </c>
    </row>
    <row r="46" spans="1:6" hidden="1" x14ac:dyDescent="0.2">
      <c r="A46" t="s">
        <v>55</v>
      </c>
      <c r="D46">
        <v>34</v>
      </c>
      <c r="E46">
        <v>26.6</v>
      </c>
      <c r="F46">
        <f t="shared" si="0"/>
        <v>30.3</v>
      </c>
    </row>
    <row r="47" spans="1:6" hidden="1" x14ac:dyDescent="0.2">
      <c r="A47" t="s">
        <v>56</v>
      </c>
      <c r="D47">
        <v>33.6</v>
      </c>
      <c r="E47">
        <v>24.9</v>
      </c>
      <c r="F47">
        <f t="shared" si="0"/>
        <v>29.25</v>
      </c>
    </row>
    <row r="48" spans="1:6" x14ac:dyDescent="0.2">
      <c r="A48" t="s">
        <v>25</v>
      </c>
      <c r="B48">
        <v>17</v>
      </c>
      <c r="C48">
        <v>21</v>
      </c>
      <c r="D48">
        <v>26.6</v>
      </c>
      <c r="E48">
        <v>24.2</v>
      </c>
      <c r="F48">
        <f t="shared" si="0"/>
        <v>25.4</v>
      </c>
    </row>
    <row r="49" spans="1:6" x14ac:dyDescent="0.2">
      <c r="A49" t="s">
        <v>31</v>
      </c>
      <c r="B49">
        <v>9.5</v>
      </c>
      <c r="C49">
        <v>13</v>
      </c>
      <c r="D49">
        <v>35.5</v>
      </c>
      <c r="E49">
        <v>29.9</v>
      </c>
      <c r="F49">
        <f t="shared" si="0"/>
        <v>32.700000000000003</v>
      </c>
    </row>
    <row r="50" spans="1:6" x14ac:dyDescent="0.2">
      <c r="A50" t="s">
        <v>65</v>
      </c>
    </row>
    <row r="51" spans="1:6" x14ac:dyDescent="0.2">
      <c r="A51" t="s">
        <v>66</v>
      </c>
      <c r="D51">
        <v>28</v>
      </c>
      <c r="E51">
        <v>25</v>
      </c>
    </row>
    <row r="52" spans="1:6" x14ac:dyDescent="0.2">
      <c r="A52" t="s">
        <v>67</v>
      </c>
      <c r="D52">
        <v>28</v>
      </c>
    </row>
    <row r="53" spans="1:6" x14ac:dyDescent="0.2">
      <c r="A53" t="s">
        <v>68</v>
      </c>
    </row>
    <row r="54" spans="1:6" x14ac:dyDescent="0.2">
      <c r="A54" t="s">
        <v>69</v>
      </c>
    </row>
    <row r="55" spans="1:6" x14ac:dyDescent="0.2">
      <c r="A55" t="s">
        <v>70</v>
      </c>
    </row>
    <row r="56" spans="1:6" x14ac:dyDescent="0.2">
      <c r="A56" t="s">
        <v>71</v>
      </c>
    </row>
    <row r="57" spans="1:6" x14ac:dyDescent="0.2">
      <c r="A57" t="s">
        <v>72</v>
      </c>
    </row>
    <row r="58" spans="1:6" x14ac:dyDescent="0.2">
      <c r="A58" t="s">
        <v>73</v>
      </c>
      <c r="D58" t="s">
        <v>81</v>
      </c>
      <c r="E58" t="s">
        <v>82</v>
      </c>
    </row>
    <row r="59" spans="1:6" x14ac:dyDescent="0.2">
      <c r="A59" t="s">
        <v>74</v>
      </c>
      <c r="C59">
        <v>2020</v>
      </c>
      <c r="D59">
        <v>23</v>
      </c>
      <c r="E59">
        <f>((21+23+31)/3)</f>
        <v>25</v>
      </c>
    </row>
    <row r="60" spans="1:6" x14ac:dyDescent="0.2">
      <c r="A60" t="s">
        <v>75</v>
      </c>
      <c r="C60">
        <v>2024</v>
      </c>
      <c r="D60">
        <f>((19+18+34+34+22)/5)</f>
        <v>25.4</v>
      </c>
      <c r="E60">
        <f>((25+23+28+30+24+23)/6)</f>
        <v>25.5</v>
      </c>
    </row>
    <row r="61" spans="1:6" x14ac:dyDescent="0.2">
      <c r="A61" t="s">
        <v>25</v>
      </c>
      <c r="C61" t="s">
        <v>83</v>
      </c>
      <c r="D61">
        <f>AVERAGE(D59:D60)</f>
        <v>24.2</v>
      </c>
      <c r="E61">
        <f>AVERAGE(E59:E60)</f>
        <v>25.25</v>
      </c>
    </row>
    <row r="62" spans="1:6" x14ac:dyDescent="0.2">
      <c r="A62" t="s">
        <v>76</v>
      </c>
    </row>
    <row r="63" spans="1:6" x14ac:dyDescent="0.2">
      <c r="A63" t="s">
        <v>77</v>
      </c>
    </row>
    <row r="64" spans="1:6" x14ac:dyDescent="0.2">
      <c r="A64" t="s">
        <v>78</v>
      </c>
      <c r="D64">
        <v>34</v>
      </c>
    </row>
    <row r="65" spans="1:6" x14ac:dyDescent="0.2">
      <c r="A65" t="s">
        <v>79</v>
      </c>
      <c r="C65">
        <v>8</v>
      </c>
      <c r="D65">
        <f>((17+25+21+26+25+21)/6)</f>
        <v>22.5</v>
      </c>
      <c r="E65">
        <f>((14+16+16+18+14+13)/6)</f>
        <v>15.166666666666666</v>
      </c>
    </row>
    <row r="66" spans="1:6" x14ac:dyDescent="0.2">
      <c r="D66">
        <f>((25+23+30+21+27+20)/6)</f>
        <v>24.333333333333332</v>
      </c>
      <c r="E66">
        <f>((16+15+16+16+16+19)/6)</f>
        <v>16.333333333333332</v>
      </c>
    </row>
    <row r="67" spans="1:6" x14ac:dyDescent="0.2">
      <c r="D67">
        <f>AVERAGE(D65:D66)</f>
        <v>23.416666666666664</v>
      </c>
      <c r="E67">
        <f>AVERAGE(E65:E66)</f>
        <v>15.75</v>
      </c>
      <c r="F67">
        <f>AVERAGE(D67:E67)</f>
        <v>19.583333333333332</v>
      </c>
    </row>
    <row r="69" spans="1:6" x14ac:dyDescent="0.2">
      <c r="A69" t="s">
        <v>33</v>
      </c>
    </row>
    <row r="70" spans="1:6" x14ac:dyDescent="0.2">
      <c r="A70" t="s">
        <v>34</v>
      </c>
    </row>
    <row r="71" spans="1:6" x14ac:dyDescent="0.2">
      <c r="A71" t="s">
        <v>35</v>
      </c>
    </row>
    <row r="72" spans="1:6" x14ac:dyDescent="0.2">
      <c r="A72" t="s">
        <v>36</v>
      </c>
    </row>
    <row r="73" spans="1:6" x14ac:dyDescent="0.2">
      <c r="A73" t="s">
        <v>37</v>
      </c>
    </row>
    <row r="74" spans="1:6" x14ac:dyDescent="0.2">
      <c r="A74" t="s">
        <v>38</v>
      </c>
    </row>
    <row r="75" spans="1:6" x14ac:dyDescent="0.2">
      <c r="A7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9AD0-1B64-4F91-BCC9-4FC317AAD814}">
  <dimension ref="A1:D43"/>
  <sheetViews>
    <sheetView tabSelected="1" topLeftCell="A41" zoomScaleNormal="100" workbookViewId="0">
      <selection activeCell="E1" sqref="E1:M1048576"/>
    </sheetView>
  </sheetViews>
  <sheetFormatPr baseColWidth="10" defaultColWidth="8.83203125" defaultRowHeight="15" x14ac:dyDescent="0.2"/>
  <sheetData>
    <row r="1" spans="1:4" x14ac:dyDescent="0.2">
      <c r="A1" t="s">
        <v>2</v>
      </c>
      <c r="B1" t="s">
        <v>63</v>
      </c>
      <c r="C1" t="s">
        <v>64</v>
      </c>
      <c r="D1" t="s">
        <v>62</v>
      </c>
    </row>
    <row r="2" spans="1:4" x14ac:dyDescent="0.2">
      <c r="A2" t="s">
        <v>25</v>
      </c>
      <c r="B2">
        <v>17</v>
      </c>
      <c r="C2">
        <v>21</v>
      </c>
      <c r="D2" s="2">
        <v>25.4</v>
      </c>
    </row>
    <row r="3" spans="1:4" x14ac:dyDescent="0.2">
      <c r="A3" t="s">
        <v>4</v>
      </c>
      <c r="B3">
        <v>6</v>
      </c>
      <c r="C3">
        <v>11</v>
      </c>
      <c r="D3" s="2">
        <v>21</v>
      </c>
    </row>
    <row r="4" spans="1:4" x14ac:dyDescent="0.2">
      <c r="A4" t="s">
        <v>61</v>
      </c>
      <c r="B4">
        <v>13</v>
      </c>
      <c r="C4">
        <v>17</v>
      </c>
      <c r="D4" s="2">
        <v>27.574999999999999</v>
      </c>
    </row>
    <row r="5" spans="1:4" x14ac:dyDescent="0.2">
      <c r="A5" t="s">
        <v>7</v>
      </c>
      <c r="B5">
        <v>8</v>
      </c>
      <c r="C5">
        <v>13</v>
      </c>
      <c r="D5" s="2">
        <v>25.5</v>
      </c>
    </row>
    <row r="6" spans="1:4" x14ac:dyDescent="0.2">
      <c r="A6" t="s">
        <v>15</v>
      </c>
      <c r="B6">
        <v>8</v>
      </c>
      <c r="C6">
        <v>15</v>
      </c>
      <c r="D6" s="2">
        <v>27.1</v>
      </c>
    </row>
    <row r="7" spans="1:4" x14ac:dyDescent="0.2">
      <c r="A7" t="s">
        <v>18</v>
      </c>
      <c r="B7">
        <v>14</v>
      </c>
      <c r="C7">
        <v>16</v>
      </c>
      <c r="D7" s="2">
        <v>26.9</v>
      </c>
    </row>
    <row r="8" spans="1:4" x14ac:dyDescent="0.2">
      <c r="A8" t="s">
        <v>68</v>
      </c>
      <c r="B8">
        <v>8</v>
      </c>
      <c r="C8">
        <v>10</v>
      </c>
      <c r="D8" s="2">
        <v>25</v>
      </c>
    </row>
    <row r="9" spans="1:4" x14ac:dyDescent="0.2">
      <c r="A9" t="s">
        <v>17</v>
      </c>
      <c r="B9">
        <v>15</v>
      </c>
      <c r="C9">
        <v>16</v>
      </c>
      <c r="D9" s="2">
        <v>24</v>
      </c>
    </row>
    <row r="10" spans="1:4" x14ac:dyDescent="0.2">
      <c r="A10" t="s">
        <v>16</v>
      </c>
      <c r="B10">
        <v>12</v>
      </c>
      <c r="C10">
        <v>16</v>
      </c>
      <c r="D10" s="2">
        <v>26.15</v>
      </c>
    </row>
    <row r="11" spans="1:4" x14ac:dyDescent="0.2">
      <c r="A11" t="s">
        <v>84</v>
      </c>
      <c r="B11">
        <v>8</v>
      </c>
      <c r="C11">
        <v>15</v>
      </c>
      <c r="D11" s="2">
        <v>29</v>
      </c>
    </row>
    <row r="12" spans="1:4" x14ac:dyDescent="0.2">
      <c r="A12" t="s">
        <v>22</v>
      </c>
      <c r="B12">
        <v>13</v>
      </c>
      <c r="C12">
        <v>18</v>
      </c>
      <c r="D12" s="2">
        <v>25.774999999999999</v>
      </c>
    </row>
    <row r="13" spans="1:4" x14ac:dyDescent="0.2">
      <c r="A13" t="s">
        <v>78</v>
      </c>
      <c r="B13">
        <v>9</v>
      </c>
      <c r="C13">
        <v>16</v>
      </c>
      <c r="D13" s="2">
        <v>34</v>
      </c>
    </row>
    <row r="14" spans="1:4" x14ac:dyDescent="0.2">
      <c r="A14" t="s">
        <v>58</v>
      </c>
      <c r="B14">
        <v>11</v>
      </c>
      <c r="C14">
        <v>14</v>
      </c>
      <c r="D14" s="2">
        <v>26.616666666666667</v>
      </c>
    </row>
    <row r="15" spans="1:4" x14ac:dyDescent="0.2">
      <c r="A15" t="s">
        <v>71</v>
      </c>
      <c r="B15">
        <v>7</v>
      </c>
      <c r="C15">
        <v>13</v>
      </c>
      <c r="D15" s="2">
        <v>22</v>
      </c>
    </row>
    <row r="16" spans="1:4" x14ac:dyDescent="0.2">
      <c r="A16" t="s">
        <v>10</v>
      </c>
      <c r="B16">
        <v>7</v>
      </c>
      <c r="C16">
        <v>15</v>
      </c>
      <c r="D16" s="2">
        <v>23.5</v>
      </c>
    </row>
    <row r="17" spans="1:4" x14ac:dyDescent="0.2">
      <c r="A17" t="s">
        <v>31</v>
      </c>
      <c r="B17">
        <v>9.5</v>
      </c>
      <c r="C17">
        <v>13</v>
      </c>
      <c r="D17" s="2">
        <v>32.700000000000003</v>
      </c>
    </row>
    <row r="18" spans="1:4" x14ac:dyDescent="0.2">
      <c r="A18" t="s">
        <v>11</v>
      </c>
      <c r="B18">
        <v>10</v>
      </c>
      <c r="C18">
        <v>15</v>
      </c>
      <c r="D18" s="2">
        <v>26.25</v>
      </c>
    </row>
    <row r="19" spans="1:4" x14ac:dyDescent="0.2">
      <c r="A19" t="s">
        <v>80</v>
      </c>
      <c r="B19">
        <v>14</v>
      </c>
      <c r="C19">
        <v>16</v>
      </c>
      <c r="D19" s="2">
        <v>28</v>
      </c>
    </row>
    <row r="20" spans="1:4" x14ac:dyDescent="0.2">
      <c r="A20" t="s">
        <v>9</v>
      </c>
      <c r="B20">
        <v>8</v>
      </c>
      <c r="C20">
        <v>14</v>
      </c>
      <c r="D20" s="2">
        <v>25.7</v>
      </c>
    </row>
    <row r="21" spans="1:4" x14ac:dyDescent="0.2">
      <c r="A21" t="s">
        <v>70</v>
      </c>
      <c r="B21">
        <v>5</v>
      </c>
      <c r="C21">
        <v>12</v>
      </c>
      <c r="D21" s="2">
        <v>25</v>
      </c>
    </row>
    <row r="22" spans="1:4" x14ac:dyDescent="0.2">
      <c r="A22" t="s">
        <v>69</v>
      </c>
      <c r="B22">
        <v>7</v>
      </c>
      <c r="C22">
        <v>13</v>
      </c>
      <c r="D22" s="2">
        <v>20</v>
      </c>
    </row>
    <row r="23" spans="1:4" x14ac:dyDescent="0.2">
      <c r="A23" t="s">
        <v>79</v>
      </c>
      <c r="B23">
        <v>4</v>
      </c>
      <c r="C23">
        <v>8</v>
      </c>
      <c r="D23">
        <v>19</v>
      </c>
    </row>
    <row r="24" spans="1:4" x14ac:dyDescent="0.2">
      <c r="A24" t="s">
        <v>21</v>
      </c>
      <c r="B24">
        <v>14</v>
      </c>
      <c r="C24">
        <v>18</v>
      </c>
      <c r="D24" s="2">
        <v>26.15</v>
      </c>
    </row>
    <row r="25" spans="1:4" x14ac:dyDescent="0.2">
      <c r="A25" t="s">
        <v>76</v>
      </c>
      <c r="B25">
        <v>7</v>
      </c>
      <c r="C25">
        <v>15</v>
      </c>
      <c r="D25">
        <v>25</v>
      </c>
    </row>
    <row r="26" spans="1:4" x14ac:dyDescent="0.2">
      <c r="A26" t="s">
        <v>19</v>
      </c>
      <c r="B26">
        <v>10</v>
      </c>
      <c r="C26">
        <v>17</v>
      </c>
      <c r="D26" s="2">
        <v>27.95</v>
      </c>
    </row>
    <row r="27" spans="1:4" x14ac:dyDescent="0.2">
      <c r="A27" t="s">
        <v>75</v>
      </c>
    </row>
    <row r="28" spans="1:4" x14ac:dyDescent="0.2">
      <c r="A28" t="s">
        <v>24</v>
      </c>
      <c r="B28">
        <v>16</v>
      </c>
      <c r="C28">
        <v>21</v>
      </c>
      <c r="D28" s="2">
        <v>29.774999999999999</v>
      </c>
    </row>
    <row r="29" spans="1:4" x14ac:dyDescent="0.2">
      <c r="A29" t="s">
        <v>72</v>
      </c>
      <c r="B29">
        <v>9</v>
      </c>
      <c r="C29">
        <v>12.5</v>
      </c>
      <c r="D29">
        <v>25</v>
      </c>
    </row>
    <row r="30" spans="1:4" x14ac:dyDescent="0.2">
      <c r="A30" t="s">
        <v>12</v>
      </c>
      <c r="B30">
        <v>10</v>
      </c>
      <c r="C30">
        <v>15</v>
      </c>
      <c r="D30" s="2">
        <v>22.45</v>
      </c>
    </row>
    <row r="31" spans="1:4" x14ac:dyDescent="0.2">
      <c r="A31" t="s">
        <v>74</v>
      </c>
      <c r="B31">
        <v>8</v>
      </c>
      <c r="C31">
        <v>11</v>
      </c>
      <c r="D31">
        <v>24</v>
      </c>
    </row>
    <row r="32" spans="1:4" x14ac:dyDescent="0.2">
      <c r="A32" t="s">
        <v>73</v>
      </c>
      <c r="B32">
        <v>7</v>
      </c>
      <c r="C32">
        <v>15</v>
      </c>
      <c r="D32" s="2">
        <v>28</v>
      </c>
    </row>
    <row r="33" spans="1:4" x14ac:dyDescent="0.2">
      <c r="A33" t="s">
        <v>57</v>
      </c>
      <c r="B33">
        <v>7</v>
      </c>
      <c r="C33">
        <v>13</v>
      </c>
      <c r="D33" s="2">
        <v>23.024999999999999</v>
      </c>
    </row>
    <row r="34" spans="1:4" x14ac:dyDescent="0.2">
      <c r="A34" t="s">
        <v>5</v>
      </c>
      <c r="B34">
        <v>8</v>
      </c>
      <c r="C34">
        <v>12</v>
      </c>
      <c r="D34" s="2">
        <v>23.7</v>
      </c>
    </row>
    <row r="35" spans="1:4" x14ac:dyDescent="0.2">
      <c r="A35" t="s">
        <v>8</v>
      </c>
      <c r="B35">
        <v>9</v>
      </c>
      <c r="C35">
        <v>14</v>
      </c>
      <c r="D35" s="2">
        <v>24.9</v>
      </c>
    </row>
    <row r="36" spans="1:4" x14ac:dyDescent="0.2">
      <c r="A36" t="s">
        <v>13</v>
      </c>
      <c r="B36">
        <v>10</v>
      </c>
      <c r="C36">
        <v>15</v>
      </c>
      <c r="D36" s="2">
        <v>23.45</v>
      </c>
    </row>
    <row r="37" spans="1:4" x14ac:dyDescent="0.2">
      <c r="A37" t="s">
        <v>6</v>
      </c>
      <c r="B37">
        <v>6</v>
      </c>
      <c r="C37">
        <v>13</v>
      </c>
      <c r="D37" s="2">
        <v>23.05</v>
      </c>
    </row>
    <row r="38" spans="1:4" x14ac:dyDescent="0.2">
      <c r="A38" t="s">
        <v>23</v>
      </c>
      <c r="B38">
        <v>17</v>
      </c>
      <c r="C38">
        <v>20</v>
      </c>
      <c r="D38" s="2">
        <v>28.2</v>
      </c>
    </row>
    <row r="39" spans="1:4" x14ac:dyDescent="0.2">
      <c r="A39" t="s">
        <v>20</v>
      </c>
      <c r="B39">
        <v>11</v>
      </c>
      <c r="C39">
        <v>17</v>
      </c>
      <c r="D39" s="2">
        <v>25.75</v>
      </c>
    </row>
    <row r="40" spans="1:4" x14ac:dyDescent="0.2">
      <c r="A40" t="s">
        <v>66</v>
      </c>
      <c r="B40">
        <v>10</v>
      </c>
      <c r="C40">
        <v>14</v>
      </c>
      <c r="D40" s="2">
        <v>27</v>
      </c>
    </row>
    <row r="41" spans="1:4" x14ac:dyDescent="0.2">
      <c r="A41" t="s">
        <v>59</v>
      </c>
      <c r="B41">
        <v>13</v>
      </c>
      <c r="C41">
        <v>15</v>
      </c>
      <c r="D41" s="2">
        <v>24.162500000000001</v>
      </c>
    </row>
    <row r="42" spans="1:4" x14ac:dyDescent="0.2">
      <c r="A42" t="s">
        <v>14</v>
      </c>
      <c r="B42">
        <v>12</v>
      </c>
      <c r="C42">
        <v>15</v>
      </c>
      <c r="D42" s="2">
        <v>26</v>
      </c>
    </row>
    <row r="43" spans="1:4" x14ac:dyDescent="0.2">
      <c r="A43" t="s">
        <v>65</v>
      </c>
      <c r="B43">
        <v>9</v>
      </c>
      <c r="C43">
        <v>12</v>
      </c>
      <c r="D43" s="2">
        <v>20</v>
      </c>
    </row>
  </sheetData>
  <sortState xmlns:xlrd2="http://schemas.microsoft.com/office/spreadsheetml/2017/richdata2" ref="A2:D44">
    <sortCondition ref="A2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 Chern CHIA Esther</dc:creator>
  <cp:lastModifiedBy>Schvelle Ng</cp:lastModifiedBy>
  <dcterms:created xsi:type="dcterms:W3CDTF">2025-02-20T03:41:03Z</dcterms:created>
  <dcterms:modified xsi:type="dcterms:W3CDTF">2025-05-12T13:15:58Z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4ff89-86c7-472d-8b6c-8c937d80ee47_Enabled">
    <vt:lpwstr>true</vt:lpwstr>
  </property>
  <property fmtid="{D5CDD505-2E9C-101B-9397-08002B2CF9AE}" pid="3" name="MSIP_Label_fe04ff89-86c7-472d-8b6c-8c937d80ee47_SetDate">
    <vt:lpwstr>2025-02-28T02:17:53Z</vt:lpwstr>
  </property>
  <property fmtid="{D5CDD505-2E9C-101B-9397-08002B2CF9AE}" pid="4" name="MSIP_Label_fe04ff89-86c7-472d-8b6c-8c937d80ee47_Method">
    <vt:lpwstr>Privileged</vt:lpwstr>
  </property>
  <property fmtid="{D5CDD505-2E9C-101B-9397-08002B2CF9AE}" pid="5" name="MSIP_Label_fe04ff89-86c7-472d-8b6c-8c937d80ee47_Name">
    <vt:lpwstr>Non-Classified</vt:lpwstr>
  </property>
  <property fmtid="{D5CDD505-2E9C-101B-9397-08002B2CF9AE}" pid="6" name="MSIP_Label_fe04ff89-86c7-472d-8b6c-8c937d80ee47_SiteId">
    <vt:lpwstr>b19eb717-104f-45a1-9f08-36aacb739dcf</vt:lpwstr>
  </property>
  <property fmtid="{D5CDD505-2E9C-101B-9397-08002B2CF9AE}" pid="7" name="MSIP_Label_fe04ff89-86c7-472d-8b6c-8c937d80ee47_ActionId">
    <vt:lpwstr>2d10d9fc-a745-466f-9f98-59939530cebf</vt:lpwstr>
  </property>
  <property fmtid="{D5CDD505-2E9C-101B-9397-08002B2CF9AE}" pid="8" name="MSIP_Label_fe04ff89-86c7-472d-8b6c-8c937d80ee47_ContentBits">
    <vt:lpwstr>0</vt:lpwstr>
  </property>
  <property fmtid="{D5CDD505-2E9C-101B-9397-08002B2CF9AE}" pid="9" name="MSIP_Label_5434c4c7-833e-41e4-b0ab-cdb227a2f6f7_Enabled">
    <vt:lpwstr>true</vt:lpwstr>
  </property>
  <property fmtid="{D5CDD505-2E9C-101B-9397-08002B2CF9AE}" pid="10" name="MSIP_Label_5434c4c7-833e-41e4-b0ab-cdb227a2f6f7_SetDate">
    <vt:lpwstr>2025-04-25T05:06:57Z</vt:lpwstr>
  </property>
  <property fmtid="{D5CDD505-2E9C-101B-9397-08002B2CF9AE}" pid="11" name="MSIP_Label_5434c4c7-833e-41e4-b0ab-cdb227a2f6f7_Method">
    <vt:lpwstr>Privileged</vt:lpwstr>
  </property>
  <property fmtid="{D5CDD505-2E9C-101B-9397-08002B2CF9AE}" pid="12" name="MSIP_Label_5434c4c7-833e-41e4-b0ab-cdb227a2f6f7_Name">
    <vt:lpwstr>Official (Open)</vt:lpwstr>
  </property>
  <property fmtid="{D5CDD505-2E9C-101B-9397-08002B2CF9AE}" pid="13" name="MSIP_Label_5434c4c7-833e-41e4-b0ab-cdb227a2f6f7_SiteId">
    <vt:lpwstr>0b11c524-9a1c-4e1b-84cb-6336aefc2243</vt:lpwstr>
  </property>
  <property fmtid="{D5CDD505-2E9C-101B-9397-08002B2CF9AE}" pid="14" name="MSIP_Label_5434c4c7-833e-41e4-b0ab-cdb227a2f6f7_ActionId">
    <vt:lpwstr>5657dbad-c96e-4730-9739-d52e58506e09</vt:lpwstr>
  </property>
  <property fmtid="{D5CDD505-2E9C-101B-9397-08002B2CF9AE}" pid="15" name="MSIP_Label_5434c4c7-833e-41e4-b0ab-cdb227a2f6f7_ContentBits">
    <vt:lpwstr>0</vt:lpwstr>
  </property>
</Properties>
</file>