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e68f40a2cf1bff/New Organization/2025/jobs/RDWP/SIM/"/>
    </mc:Choice>
  </mc:AlternateContent>
  <xr:revisionPtr revIDLastSave="410" documentId="8_{A3EFA63C-3385-4B8C-A697-892C9520BBC8}" xr6:coauthVersionLast="47" xr6:coauthVersionMax="47" xr10:uidLastSave="{4B3C9366-9B1F-40E6-AC78-AB26EA6EA271}"/>
  <bookViews>
    <workbookView xWindow="-28920" yWindow="-120" windowWidth="29040" windowHeight="15720" activeTab="2" xr2:uid="{0A444078-97C9-42DF-8C10-45EB69798F64}"/>
  </bookViews>
  <sheets>
    <sheet name="output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L287" i="1" l="1"/>
  <c r="K287" i="1"/>
  <c r="K286" i="1"/>
  <c r="K285" i="1"/>
  <c r="K142" i="1"/>
  <c r="K141" i="1"/>
  <c r="K140" i="1"/>
  <c r="H288" i="1"/>
  <c r="I418" i="1" s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I321" i="1" s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I336" i="1" s="1"/>
  <c r="H337" i="1"/>
  <c r="I337" i="1" s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I402" i="1" s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I417" i="1" s="1"/>
  <c r="H418" i="1"/>
  <c r="H419" i="1"/>
  <c r="H420" i="1"/>
  <c r="H421" i="1"/>
  <c r="H287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I218" i="1" s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I276" i="1" s="1"/>
  <c r="H142" i="1"/>
  <c r="I32" i="1"/>
  <c r="I42" i="1"/>
  <c r="I43" i="1"/>
  <c r="I123" i="1"/>
  <c r="I128" i="1"/>
  <c r="H3" i="1" a="1"/>
  <c r="H3" i="1" s="1"/>
  <c r="I3" i="1" s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J335" i="1" s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J375" i="1" s="1"/>
  <c r="G376" i="1"/>
  <c r="G377" i="1"/>
  <c r="J377" i="1" s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J391" i="1" s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288" i="1"/>
  <c r="G144" i="1"/>
  <c r="G145" i="1"/>
  <c r="G146" i="1"/>
  <c r="G147" i="1"/>
  <c r="G148" i="1"/>
  <c r="G149" i="1"/>
  <c r="G150" i="1"/>
  <c r="G151" i="1"/>
  <c r="G152" i="1"/>
  <c r="J152" i="1" s="1"/>
  <c r="G153" i="1"/>
  <c r="G154" i="1"/>
  <c r="G155" i="1"/>
  <c r="G156" i="1"/>
  <c r="G157" i="1"/>
  <c r="G158" i="1"/>
  <c r="G159" i="1"/>
  <c r="G160" i="1"/>
  <c r="G161" i="1"/>
  <c r="G162" i="1"/>
  <c r="G163" i="1"/>
  <c r="G164" i="1"/>
  <c r="J164" i="1" s="1"/>
  <c r="G165" i="1"/>
  <c r="G166" i="1"/>
  <c r="G167" i="1"/>
  <c r="G168" i="1"/>
  <c r="J168" i="1" s="1"/>
  <c r="G169" i="1"/>
  <c r="G170" i="1"/>
  <c r="G171" i="1"/>
  <c r="G172" i="1"/>
  <c r="G173" i="1"/>
  <c r="G174" i="1"/>
  <c r="G175" i="1"/>
  <c r="G176" i="1"/>
  <c r="G177" i="1"/>
  <c r="G178" i="1"/>
  <c r="G179" i="1"/>
  <c r="J179" i="1" s="1"/>
  <c r="G180" i="1"/>
  <c r="J180" i="1" s="1"/>
  <c r="G181" i="1"/>
  <c r="G182" i="1"/>
  <c r="G183" i="1"/>
  <c r="G184" i="1"/>
  <c r="J184" i="1" s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J200" i="1" s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J216" i="1" s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J232" i="1" s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J248" i="1" s="1"/>
  <c r="G249" i="1"/>
  <c r="G250" i="1"/>
  <c r="G251" i="1"/>
  <c r="G252" i="1"/>
  <c r="G253" i="1"/>
  <c r="G254" i="1"/>
  <c r="G255" i="1"/>
  <c r="G256" i="1"/>
  <c r="G257" i="1"/>
  <c r="G258" i="1"/>
  <c r="G259" i="1"/>
  <c r="G260" i="1"/>
  <c r="J260" i="1" s="1"/>
  <c r="G261" i="1"/>
  <c r="G262" i="1"/>
  <c r="G263" i="1"/>
  <c r="G264" i="1"/>
  <c r="J264" i="1" s="1"/>
  <c r="G265" i="1"/>
  <c r="G266" i="1"/>
  <c r="G267" i="1"/>
  <c r="G268" i="1"/>
  <c r="G269" i="1"/>
  <c r="G270" i="1"/>
  <c r="G271" i="1"/>
  <c r="G272" i="1"/>
  <c r="G273" i="1"/>
  <c r="G274" i="1"/>
  <c r="J274" i="1" s="1"/>
  <c r="G275" i="1"/>
  <c r="G276" i="1"/>
  <c r="G143" i="1"/>
  <c r="J258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J61" i="1" s="1"/>
  <c r="G62" i="1"/>
  <c r="G63" i="1"/>
  <c r="J63" i="1" s="1"/>
  <c r="G64" i="1"/>
  <c r="G65" i="1"/>
  <c r="G66" i="1"/>
  <c r="G67" i="1"/>
  <c r="G68" i="1"/>
  <c r="J68" i="1" s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J103" i="1" s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J125" i="1" s="1"/>
  <c r="G126" i="1"/>
  <c r="G127" i="1"/>
  <c r="G128" i="1"/>
  <c r="G129" i="1"/>
  <c r="G130" i="1"/>
  <c r="G131" i="1"/>
  <c r="G132" i="1"/>
  <c r="J132" i="1" s="1"/>
  <c r="G133" i="1"/>
  <c r="G134" i="1"/>
  <c r="G4" i="1"/>
  <c r="J4" i="1" s="1"/>
  <c r="L142" i="1" l="1"/>
  <c r="J383" i="1"/>
  <c r="I204" i="1"/>
  <c r="J262" i="1"/>
  <c r="J246" i="1"/>
  <c r="J230" i="1"/>
  <c r="J214" i="1"/>
  <c r="J198" i="1"/>
  <c r="J182" i="1"/>
  <c r="J166" i="1"/>
  <c r="J150" i="1"/>
  <c r="J413" i="1"/>
  <c r="J397" i="1"/>
  <c r="J381" i="1"/>
  <c r="J365" i="1"/>
  <c r="J349" i="1"/>
  <c r="J333" i="1"/>
  <c r="J317" i="1"/>
  <c r="I122" i="1"/>
  <c r="I41" i="1"/>
  <c r="J303" i="1"/>
  <c r="J302" i="1"/>
  <c r="J300" i="1"/>
  <c r="I414" i="1"/>
  <c r="I366" i="1"/>
  <c r="I302" i="1"/>
  <c r="J131" i="1"/>
  <c r="J115" i="1"/>
  <c r="J99" i="1"/>
  <c r="J83" i="1"/>
  <c r="J67" i="1"/>
  <c r="J51" i="1"/>
  <c r="J35" i="1"/>
  <c r="J19" i="1"/>
  <c r="J411" i="1"/>
  <c r="J395" i="1"/>
  <c r="J379" i="1"/>
  <c r="J363" i="1"/>
  <c r="J347" i="1"/>
  <c r="J331" i="1"/>
  <c r="J315" i="1"/>
  <c r="J299" i="1"/>
  <c r="I112" i="1"/>
  <c r="I27" i="1"/>
  <c r="J351" i="1"/>
  <c r="I219" i="1"/>
  <c r="I382" i="1"/>
  <c r="I334" i="1"/>
  <c r="J410" i="1"/>
  <c r="J394" i="1"/>
  <c r="J378" i="1"/>
  <c r="J362" i="1"/>
  <c r="J346" i="1"/>
  <c r="J330" i="1"/>
  <c r="J314" i="1"/>
  <c r="J298" i="1"/>
  <c r="I107" i="1"/>
  <c r="I25" i="1"/>
  <c r="I412" i="1"/>
  <c r="I396" i="1"/>
  <c r="I380" i="1"/>
  <c r="I364" i="1"/>
  <c r="I348" i="1"/>
  <c r="I332" i="1"/>
  <c r="I316" i="1"/>
  <c r="I300" i="1"/>
  <c r="J119" i="1"/>
  <c r="J39" i="1"/>
  <c r="I121" i="1"/>
  <c r="I398" i="1"/>
  <c r="I350" i="1"/>
  <c r="I318" i="1"/>
  <c r="J129" i="1"/>
  <c r="J113" i="1"/>
  <c r="J97" i="1"/>
  <c r="J81" i="1"/>
  <c r="J65" i="1"/>
  <c r="J49" i="1"/>
  <c r="J33" i="1"/>
  <c r="J17" i="1"/>
  <c r="J297" i="1"/>
  <c r="I106" i="1"/>
  <c r="J360" i="1"/>
  <c r="I96" i="1"/>
  <c r="I320" i="1"/>
  <c r="J148" i="1"/>
  <c r="I105" i="1"/>
  <c r="I91" i="1"/>
  <c r="J367" i="1"/>
  <c r="J344" i="1"/>
  <c r="I89" i="1"/>
  <c r="J55" i="1"/>
  <c r="J7" i="1"/>
  <c r="J415" i="1"/>
  <c r="J376" i="1"/>
  <c r="J124" i="1"/>
  <c r="J12" i="1"/>
  <c r="J269" i="1"/>
  <c r="J162" i="1"/>
  <c r="I64" i="1"/>
  <c r="J399" i="1"/>
  <c r="I209" i="1"/>
  <c r="J392" i="1"/>
  <c r="J127" i="1"/>
  <c r="I410" i="1"/>
  <c r="I59" i="1"/>
  <c r="K1" i="1"/>
  <c r="J71" i="1"/>
  <c r="J23" i="1"/>
  <c r="J328" i="1"/>
  <c r="I58" i="1"/>
  <c r="I260" i="1"/>
  <c r="I244" i="1"/>
  <c r="I228" i="1"/>
  <c r="I212" i="1"/>
  <c r="I196" i="1"/>
  <c r="I180" i="1"/>
  <c r="I164" i="1"/>
  <c r="I148" i="1"/>
  <c r="K2" i="1"/>
  <c r="J87" i="1"/>
  <c r="J319" i="1"/>
  <c r="J408" i="1"/>
  <c r="J312" i="1"/>
  <c r="J79" i="1"/>
  <c r="J313" i="1"/>
  <c r="I57" i="1"/>
  <c r="I275" i="1"/>
  <c r="I259" i="1"/>
  <c r="I243" i="1"/>
  <c r="I227" i="1"/>
  <c r="I211" i="1"/>
  <c r="I195" i="1"/>
  <c r="I179" i="1"/>
  <c r="I163" i="1"/>
  <c r="I147" i="1"/>
  <c r="K3" i="1"/>
  <c r="I48" i="1"/>
  <c r="J301" i="1"/>
  <c r="J126" i="1"/>
  <c r="J62" i="1"/>
  <c r="I274" i="1"/>
  <c r="I258" i="1"/>
  <c r="I242" i="1"/>
  <c r="I226" i="1"/>
  <c r="I210" i="1"/>
  <c r="I194" i="1"/>
  <c r="I178" i="1"/>
  <c r="I162" i="1"/>
  <c r="I146" i="1"/>
  <c r="J259" i="1"/>
  <c r="J178" i="1"/>
  <c r="I413" i="1"/>
  <c r="I397" i="1"/>
  <c r="I381" i="1"/>
  <c r="I365" i="1"/>
  <c r="I349" i="1"/>
  <c r="I333" i="1"/>
  <c r="I317" i="1"/>
  <c r="I301" i="1"/>
  <c r="I416" i="1"/>
  <c r="I322" i="1"/>
  <c r="I193" i="1"/>
  <c r="I177" i="1"/>
  <c r="I161" i="1"/>
  <c r="I145" i="1"/>
  <c r="I203" i="1"/>
  <c r="J116" i="1"/>
  <c r="J47" i="1"/>
  <c r="I272" i="1"/>
  <c r="I256" i="1"/>
  <c r="I240" i="1"/>
  <c r="I224" i="1"/>
  <c r="I208" i="1"/>
  <c r="I192" i="1"/>
  <c r="I176" i="1"/>
  <c r="I160" i="1"/>
  <c r="I144" i="1"/>
  <c r="I202" i="1"/>
  <c r="J244" i="1"/>
  <c r="J163" i="1"/>
  <c r="I411" i="1"/>
  <c r="I395" i="1"/>
  <c r="I379" i="1"/>
  <c r="I363" i="1"/>
  <c r="I347" i="1"/>
  <c r="I331" i="1"/>
  <c r="I315" i="1"/>
  <c r="I299" i="1"/>
  <c r="I401" i="1"/>
  <c r="J361" i="1"/>
  <c r="J111" i="1"/>
  <c r="J46" i="1"/>
  <c r="I143" i="1"/>
  <c r="I188" i="1"/>
  <c r="J243" i="1"/>
  <c r="I394" i="1"/>
  <c r="I378" i="1"/>
  <c r="I362" i="1"/>
  <c r="I346" i="1"/>
  <c r="I330" i="1"/>
  <c r="I314" i="1"/>
  <c r="I298" i="1"/>
  <c r="I400" i="1"/>
  <c r="I306" i="1"/>
  <c r="J110" i="1"/>
  <c r="J45" i="1"/>
  <c r="I270" i="1"/>
  <c r="I254" i="1"/>
  <c r="I238" i="1"/>
  <c r="I222" i="1"/>
  <c r="I206" i="1"/>
  <c r="I190" i="1"/>
  <c r="I174" i="1"/>
  <c r="I158" i="1"/>
  <c r="I268" i="1"/>
  <c r="I187" i="1"/>
  <c r="J242" i="1"/>
  <c r="I409" i="1"/>
  <c r="I393" i="1"/>
  <c r="I377" i="1"/>
  <c r="I361" i="1"/>
  <c r="I345" i="1"/>
  <c r="I329" i="1"/>
  <c r="I313" i="1"/>
  <c r="I297" i="1"/>
  <c r="I386" i="1"/>
  <c r="I305" i="1"/>
  <c r="J359" i="1"/>
  <c r="J128" i="1"/>
  <c r="J96" i="1"/>
  <c r="J64" i="1"/>
  <c r="J16" i="1"/>
  <c r="J241" i="1"/>
  <c r="J209" i="1"/>
  <c r="J193" i="1"/>
  <c r="J177" i="1"/>
  <c r="J161" i="1"/>
  <c r="J144" i="1"/>
  <c r="J160" i="1"/>
  <c r="J176" i="1"/>
  <c r="J192" i="1"/>
  <c r="J208" i="1"/>
  <c r="J224" i="1"/>
  <c r="J240" i="1"/>
  <c r="J256" i="1"/>
  <c r="J272" i="1"/>
  <c r="J145" i="1"/>
  <c r="J149" i="1"/>
  <c r="J165" i="1"/>
  <c r="J181" i="1"/>
  <c r="J197" i="1"/>
  <c r="J213" i="1"/>
  <c r="J229" i="1"/>
  <c r="J245" i="1"/>
  <c r="J261" i="1"/>
  <c r="J263" i="1"/>
  <c r="J151" i="1"/>
  <c r="J167" i="1"/>
  <c r="J183" i="1"/>
  <c r="J199" i="1"/>
  <c r="J215" i="1"/>
  <c r="J231" i="1"/>
  <c r="J247" i="1"/>
  <c r="J143" i="1"/>
  <c r="J153" i="1"/>
  <c r="J169" i="1"/>
  <c r="J185" i="1"/>
  <c r="J201" i="1"/>
  <c r="J217" i="1"/>
  <c r="J233" i="1"/>
  <c r="J249" i="1"/>
  <c r="J265" i="1"/>
  <c r="J296" i="1"/>
  <c r="J109" i="1"/>
  <c r="J31" i="1"/>
  <c r="I267" i="1"/>
  <c r="I186" i="1"/>
  <c r="J228" i="1"/>
  <c r="J147" i="1"/>
  <c r="I408" i="1"/>
  <c r="I392" i="1"/>
  <c r="I376" i="1"/>
  <c r="I360" i="1"/>
  <c r="I344" i="1"/>
  <c r="I328" i="1"/>
  <c r="I312" i="1"/>
  <c r="I296" i="1"/>
  <c r="I385" i="1"/>
  <c r="I304" i="1"/>
  <c r="J345" i="1"/>
  <c r="J112" i="1"/>
  <c r="J80" i="1"/>
  <c r="J48" i="1"/>
  <c r="J32" i="1"/>
  <c r="J257" i="1"/>
  <c r="J225" i="1"/>
  <c r="J295" i="1"/>
  <c r="J100" i="1"/>
  <c r="J30" i="1"/>
  <c r="I266" i="1"/>
  <c r="I172" i="1"/>
  <c r="J227" i="1"/>
  <c r="J146" i="1"/>
  <c r="I384" i="1"/>
  <c r="I290" i="1"/>
  <c r="I225" i="1"/>
  <c r="J273" i="1"/>
  <c r="J255" i="1"/>
  <c r="J239" i="1"/>
  <c r="J223" i="1"/>
  <c r="J207" i="1"/>
  <c r="J191" i="1"/>
  <c r="J175" i="1"/>
  <c r="J159" i="1"/>
  <c r="J288" i="1"/>
  <c r="J406" i="1"/>
  <c r="J390" i="1"/>
  <c r="J374" i="1"/>
  <c r="J358" i="1"/>
  <c r="J342" i="1"/>
  <c r="J326" i="1"/>
  <c r="J310" i="1"/>
  <c r="J294" i="1"/>
  <c r="J95" i="1"/>
  <c r="J29" i="1"/>
  <c r="I252" i="1"/>
  <c r="I171" i="1"/>
  <c r="J226" i="1"/>
  <c r="I287" i="1"/>
  <c r="I406" i="1"/>
  <c r="I390" i="1"/>
  <c r="I374" i="1"/>
  <c r="I358" i="1"/>
  <c r="I342" i="1"/>
  <c r="I326" i="1"/>
  <c r="I310" i="1"/>
  <c r="I294" i="1"/>
  <c r="I370" i="1"/>
  <c r="I289" i="1"/>
  <c r="J343" i="1"/>
  <c r="J271" i="1"/>
  <c r="J270" i="1"/>
  <c r="J254" i="1"/>
  <c r="J238" i="1"/>
  <c r="J222" i="1"/>
  <c r="J206" i="1"/>
  <c r="J190" i="1"/>
  <c r="J174" i="1"/>
  <c r="J158" i="1"/>
  <c r="J421" i="1"/>
  <c r="J405" i="1"/>
  <c r="J389" i="1"/>
  <c r="J373" i="1"/>
  <c r="J357" i="1"/>
  <c r="J341" i="1"/>
  <c r="J325" i="1"/>
  <c r="J309" i="1"/>
  <c r="J293" i="1"/>
  <c r="I90" i="1"/>
  <c r="I26" i="1"/>
  <c r="J94" i="1"/>
  <c r="J15" i="1"/>
  <c r="I251" i="1"/>
  <c r="I170" i="1"/>
  <c r="J212" i="1"/>
  <c r="I369" i="1"/>
  <c r="I288" i="1"/>
  <c r="J329" i="1"/>
  <c r="J108" i="1"/>
  <c r="J76" i="1"/>
  <c r="J44" i="1"/>
  <c r="J253" i="1"/>
  <c r="J237" i="1"/>
  <c r="J205" i="1"/>
  <c r="J189" i="1"/>
  <c r="J173" i="1"/>
  <c r="J157" i="1"/>
  <c r="J420" i="1"/>
  <c r="J404" i="1"/>
  <c r="J388" i="1"/>
  <c r="J372" i="1"/>
  <c r="J356" i="1"/>
  <c r="J340" i="1"/>
  <c r="J324" i="1"/>
  <c r="J308" i="1"/>
  <c r="J292" i="1"/>
  <c r="J93" i="1"/>
  <c r="J14" i="1"/>
  <c r="I250" i="1"/>
  <c r="I156" i="1"/>
  <c r="J211" i="1"/>
  <c r="I420" i="1"/>
  <c r="I404" i="1"/>
  <c r="I388" i="1"/>
  <c r="I372" i="1"/>
  <c r="I356" i="1"/>
  <c r="I340" i="1"/>
  <c r="I324" i="1"/>
  <c r="I308" i="1"/>
  <c r="I292" i="1"/>
  <c r="I368" i="1"/>
  <c r="J409" i="1"/>
  <c r="J92" i="1"/>
  <c r="J60" i="1"/>
  <c r="J221" i="1"/>
  <c r="J123" i="1"/>
  <c r="J107" i="1"/>
  <c r="J91" i="1"/>
  <c r="J75" i="1"/>
  <c r="J59" i="1"/>
  <c r="J43" i="1"/>
  <c r="J27" i="1"/>
  <c r="J11" i="1"/>
  <c r="J268" i="1"/>
  <c r="J252" i="1"/>
  <c r="J236" i="1"/>
  <c r="J220" i="1"/>
  <c r="J204" i="1"/>
  <c r="J188" i="1"/>
  <c r="J172" i="1"/>
  <c r="J156" i="1"/>
  <c r="J419" i="1"/>
  <c r="J403" i="1"/>
  <c r="J387" i="1"/>
  <c r="J371" i="1"/>
  <c r="J355" i="1"/>
  <c r="J339" i="1"/>
  <c r="J323" i="1"/>
  <c r="J307" i="1"/>
  <c r="J291" i="1"/>
  <c r="I80" i="1"/>
  <c r="I16" i="1"/>
  <c r="J84" i="1"/>
  <c r="J13" i="1"/>
  <c r="I264" i="1"/>
  <c r="I248" i="1"/>
  <c r="I232" i="1"/>
  <c r="I216" i="1"/>
  <c r="I200" i="1"/>
  <c r="I184" i="1"/>
  <c r="I168" i="1"/>
  <c r="I152" i="1"/>
  <c r="I236" i="1"/>
  <c r="I155" i="1"/>
  <c r="J210" i="1"/>
  <c r="I354" i="1"/>
  <c r="J327" i="1"/>
  <c r="I257" i="1"/>
  <c r="J122" i="1"/>
  <c r="J106" i="1"/>
  <c r="J90" i="1"/>
  <c r="J74" i="1"/>
  <c r="J58" i="1"/>
  <c r="J42" i="1"/>
  <c r="J26" i="1"/>
  <c r="J10" i="1"/>
  <c r="J267" i="1"/>
  <c r="J251" i="1"/>
  <c r="J235" i="1"/>
  <c r="J219" i="1"/>
  <c r="J203" i="1"/>
  <c r="J187" i="1"/>
  <c r="J171" i="1"/>
  <c r="J155" i="1"/>
  <c r="J418" i="1"/>
  <c r="J402" i="1"/>
  <c r="J386" i="1"/>
  <c r="J370" i="1"/>
  <c r="J354" i="1"/>
  <c r="J338" i="1"/>
  <c r="J322" i="1"/>
  <c r="J306" i="1"/>
  <c r="J290" i="1"/>
  <c r="I75" i="1"/>
  <c r="I11" i="1"/>
  <c r="I142" i="1"/>
  <c r="I263" i="1"/>
  <c r="I247" i="1"/>
  <c r="I231" i="1"/>
  <c r="I215" i="1"/>
  <c r="I199" i="1"/>
  <c r="I183" i="1"/>
  <c r="I167" i="1"/>
  <c r="I151" i="1"/>
  <c r="I235" i="1"/>
  <c r="I154" i="1"/>
  <c r="J196" i="1"/>
  <c r="I353" i="1"/>
  <c r="J407" i="1"/>
  <c r="I273" i="1"/>
  <c r="J28" i="1"/>
  <c r="J121" i="1"/>
  <c r="J105" i="1"/>
  <c r="J89" i="1"/>
  <c r="J73" i="1"/>
  <c r="J57" i="1"/>
  <c r="J41" i="1"/>
  <c r="J25" i="1"/>
  <c r="J9" i="1"/>
  <c r="J20" i="1"/>
  <c r="J36" i="1"/>
  <c r="J52" i="1"/>
  <c r="J266" i="1"/>
  <c r="J250" i="1"/>
  <c r="J234" i="1"/>
  <c r="J218" i="1"/>
  <c r="J202" i="1"/>
  <c r="J186" i="1"/>
  <c r="J170" i="1"/>
  <c r="J154" i="1"/>
  <c r="J417" i="1"/>
  <c r="J401" i="1"/>
  <c r="J385" i="1"/>
  <c r="J369" i="1"/>
  <c r="J353" i="1"/>
  <c r="J337" i="1"/>
  <c r="J321" i="1"/>
  <c r="J305" i="1"/>
  <c r="J289" i="1"/>
  <c r="I74" i="1"/>
  <c r="I10" i="1"/>
  <c r="J78" i="1"/>
  <c r="I262" i="1"/>
  <c r="I246" i="1"/>
  <c r="I230" i="1"/>
  <c r="I214" i="1"/>
  <c r="I198" i="1"/>
  <c r="I182" i="1"/>
  <c r="I166" i="1"/>
  <c r="I150" i="1"/>
  <c r="I234" i="1"/>
  <c r="J276" i="1"/>
  <c r="J195" i="1"/>
  <c r="I352" i="1"/>
  <c r="J393" i="1"/>
  <c r="I241" i="1"/>
  <c r="J120" i="1"/>
  <c r="J104" i="1"/>
  <c r="J88" i="1"/>
  <c r="J72" i="1"/>
  <c r="J56" i="1"/>
  <c r="J40" i="1"/>
  <c r="J24" i="1"/>
  <c r="J8" i="1"/>
  <c r="J416" i="1"/>
  <c r="J400" i="1"/>
  <c r="J384" i="1"/>
  <c r="J368" i="1"/>
  <c r="J352" i="1"/>
  <c r="J336" i="1"/>
  <c r="J320" i="1"/>
  <c r="J304" i="1"/>
  <c r="I73" i="1"/>
  <c r="I9" i="1"/>
  <c r="J77" i="1"/>
  <c r="I261" i="1"/>
  <c r="I245" i="1"/>
  <c r="I229" i="1"/>
  <c r="I213" i="1"/>
  <c r="I197" i="1"/>
  <c r="I181" i="1"/>
  <c r="I165" i="1"/>
  <c r="I149" i="1"/>
  <c r="I220" i="1"/>
  <c r="J275" i="1"/>
  <c r="J194" i="1"/>
  <c r="I303" i="1"/>
  <c r="I338" i="1"/>
  <c r="J311" i="1"/>
  <c r="I72" i="1"/>
  <c r="I130" i="1"/>
  <c r="I114" i="1"/>
  <c r="I98" i="1"/>
  <c r="I82" i="1"/>
  <c r="I66" i="1"/>
  <c r="I50" i="1"/>
  <c r="I34" i="1"/>
  <c r="I18" i="1"/>
  <c r="J134" i="1"/>
  <c r="J118" i="1"/>
  <c r="J102" i="1"/>
  <c r="J86" i="1"/>
  <c r="J70" i="1"/>
  <c r="J54" i="1"/>
  <c r="J38" i="1"/>
  <c r="J22" i="1"/>
  <c r="J6" i="1"/>
  <c r="I129" i="1"/>
  <c r="I113" i="1"/>
  <c r="I97" i="1"/>
  <c r="I81" i="1"/>
  <c r="I65" i="1"/>
  <c r="I49" i="1"/>
  <c r="I33" i="1"/>
  <c r="I17" i="1"/>
  <c r="J133" i="1"/>
  <c r="J117" i="1"/>
  <c r="J101" i="1"/>
  <c r="J85" i="1"/>
  <c r="J69" i="1"/>
  <c r="J53" i="1"/>
  <c r="J37" i="1"/>
  <c r="J21" i="1"/>
  <c r="J5" i="1"/>
  <c r="I407" i="1"/>
  <c r="I391" i="1"/>
  <c r="I375" i="1"/>
  <c r="I359" i="1"/>
  <c r="I343" i="1"/>
  <c r="I327" i="1"/>
  <c r="I311" i="1"/>
  <c r="I295" i="1"/>
  <c r="J414" i="1"/>
  <c r="J398" i="1"/>
  <c r="J382" i="1"/>
  <c r="J366" i="1"/>
  <c r="J350" i="1"/>
  <c r="J334" i="1"/>
  <c r="J318" i="1"/>
  <c r="I127" i="1"/>
  <c r="I111" i="1"/>
  <c r="I95" i="1"/>
  <c r="I79" i="1"/>
  <c r="I63" i="1"/>
  <c r="I47" i="1"/>
  <c r="I31" i="1"/>
  <c r="I15" i="1"/>
  <c r="I110" i="1"/>
  <c r="I78" i="1"/>
  <c r="I46" i="1"/>
  <c r="I14" i="1"/>
  <c r="J114" i="1"/>
  <c r="J82" i="1"/>
  <c r="J50" i="1"/>
  <c r="J18" i="1"/>
  <c r="I271" i="1"/>
  <c r="I239" i="1"/>
  <c r="I207" i="1"/>
  <c r="I175" i="1"/>
  <c r="I159" i="1"/>
  <c r="I421" i="1"/>
  <c r="I405" i="1"/>
  <c r="I389" i="1"/>
  <c r="I373" i="1"/>
  <c r="I357" i="1"/>
  <c r="I341" i="1"/>
  <c r="I325" i="1"/>
  <c r="I309" i="1"/>
  <c r="I293" i="1"/>
  <c r="J412" i="1"/>
  <c r="J396" i="1"/>
  <c r="J380" i="1"/>
  <c r="J364" i="1"/>
  <c r="J348" i="1"/>
  <c r="J332" i="1"/>
  <c r="J316" i="1"/>
  <c r="I126" i="1"/>
  <c r="I94" i="1"/>
  <c r="I62" i="1"/>
  <c r="I30" i="1"/>
  <c r="J130" i="1"/>
  <c r="J98" i="1"/>
  <c r="J66" i="1"/>
  <c r="J34" i="1"/>
  <c r="I255" i="1"/>
  <c r="I223" i="1"/>
  <c r="I191" i="1"/>
  <c r="I125" i="1"/>
  <c r="I109" i="1"/>
  <c r="I93" i="1"/>
  <c r="I77" i="1"/>
  <c r="I61" i="1"/>
  <c r="I45" i="1"/>
  <c r="I29" i="1"/>
  <c r="I13" i="1"/>
  <c r="I124" i="1"/>
  <c r="I108" i="1"/>
  <c r="I92" i="1"/>
  <c r="I76" i="1"/>
  <c r="I60" i="1"/>
  <c r="I44" i="1"/>
  <c r="I28" i="1"/>
  <c r="I12" i="1"/>
  <c r="I269" i="1"/>
  <c r="I253" i="1"/>
  <c r="I237" i="1"/>
  <c r="I221" i="1"/>
  <c r="I205" i="1"/>
  <c r="I189" i="1"/>
  <c r="I173" i="1"/>
  <c r="I157" i="1"/>
  <c r="I419" i="1"/>
  <c r="I403" i="1"/>
  <c r="I387" i="1"/>
  <c r="I371" i="1"/>
  <c r="I355" i="1"/>
  <c r="I339" i="1"/>
  <c r="I323" i="1"/>
  <c r="I307" i="1"/>
  <c r="I291" i="1"/>
  <c r="I104" i="1"/>
  <c r="I56" i="1"/>
  <c r="I40" i="1"/>
  <c r="I24" i="1"/>
  <c r="I8" i="1"/>
  <c r="I265" i="1"/>
  <c r="I249" i="1"/>
  <c r="I233" i="1"/>
  <c r="I217" i="1"/>
  <c r="I201" i="1"/>
  <c r="I185" i="1"/>
  <c r="I169" i="1"/>
  <c r="I153" i="1"/>
  <c r="I415" i="1"/>
  <c r="I399" i="1"/>
  <c r="I383" i="1"/>
  <c r="I367" i="1"/>
  <c r="I351" i="1"/>
  <c r="I335" i="1"/>
  <c r="I319" i="1"/>
  <c r="I119" i="1"/>
  <c r="I103" i="1"/>
  <c r="I87" i="1"/>
  <c r="I71" i="1"/>
  <c r="I55" i="1"/>
  <c r="I39" i="1"/>
  <c r="I23" i="1"/>
  <c r="I7" i="1"/>
  <c r="I120" i="1"/>
  <c r="I134" i="1"/>
  <c r="I118" i="1"/>
  <c r="I102" i="1"/>
  <c r="I86" i="1"/>
  <c r="I70" i="1"/>
  <c r="I54" i="1"/>
  <c r="I38" i="1"/>
  <c r="I22" i="1"/>
  <c r="I6" i="1"/>
  <c r="I133" i="1"/>
  <c r="I117" i="1"/>
  <c r="I101" i="1"/>
  <c r="I85" i="1"/>
  <c r="I69" i="1"/>
  <c r="I53" i="1"/>
  <c r="I37" i="1"/>
  <c r="I21" i="1"/>
  <c r="I5" i="1"/>
  <c r="I88" i="1"/>
  <c r="I132" i="1"/>
  <c r="I116" i="1"/>
  <c r="I100" i="1"/>
  <c r="I84" i="1"/>
  <c r="I68" i="1"/>
  <c r="I52" i="1"/>
  <c r="I36" i="1"/>
  <c r="I20" i="1"/>
  <c r="I4" i="1"/>
  <c r="I131" i="1"/>
  <c r="I115" i="1"/>
  <c r="I99" i="1"/>
  <c r="I83" i="1"/>
  <c r="I67" i="1"/>
  <c r="I51" i="1"/>
  <c r="I35" i="1"/>
  <c r="I19" i="1"/>
  <c r="L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<sst xmlns="http://schemas.openxmlformats.org/spreadsheetml/2006/main" count="1139" uniqueCount="188">
  <si>
    <t>---</t>
  </si>
  <si>
    <t>Signif. codes:  0 â€˜***â€™ 0.001 â€˜**â€™ 0.01 â€˜*â€™ 0.05 â€˜.â€™ 0.1 â€˜ â€™ 1</t>
  </si>
  <si>
    <t>Residual standard error: 0.04727 on 68 degrees of freedom</t>
  </si>
  <si>
    <t>Multiple R-squared:  0.9948</t>
  </si>
  <si>
    <t xml:space="preserve">	Adjusted R-squared:  0.9848 </t>
  </si>
  <si>
    <t>F-statistic: 99.22 on 131 and 68 DF</t>
  </si>
  <si>
    <t xml:space="preserve">  p-value: &lt; 2.2e-16</t>
  </si>
  <si>
    <t>Residual standard error: 449.8 on 65 degrees of freedom</t>
  </si>
  <si>
    <t>Multiple R-squared:  0.9921</t>
  </si>
  <si>
    <t xml:space="preserve">	Adjusted R-squared:  0.9758 </t>
  </si>
  <si>
    <t>F-statistic: 60.79 on 134 and 65 DF</t>
  </si>
  <si>
    <t>Residual standard error: 3.109 on 65 degrees of freedom</t>
  </si>
  <si>
    <t>Multiple R-squared:  0.9978</t>
  </si>
  <si>
    <t xml:space="preserve">	Adjusted R-squared:  0.9933 </t>
  </si>
  <si>
    <t>F-statistic: 222.1 on 134 and 65 DF</t>
  </si>
  <si>
    <t>(Intercept)</t>
  </si>
  <si>
    <t>metadata.target_market_size</t>
  </si>
  <si>
    <t>metadata.r</t>
  </si>
  <si>
    <t>metadata.s</t>
  </si>
  <si>
    <t>metadata.u</t>
  </si>
  <si>
    <t>metadata.nm</t>
  </si>
  <si>
    <t>metadata.rationality</t>
  </si>
  <si>
    <t>metadata.visit_change</t>
  </si>
  <si>
    <t>metadata.playground</t>
  </si>
  <si>
    <t>metadata.tutoring</t>
  </si>
  <si>
    <t>metadata.coworking</t>
  </si>
  <si>
    <t>metadata.cafe</t>
  </si>
  <si>
    <t>metadata.party</t>
  </si>
  <si>
    <t>metadata.workshop</t>
  </si>
  <si>
    <t>metadata.camp</t>
  </si>
  <si>
    <t>metadata.merchandise</t>
  </si>
  <si>
    <t>metadata.r.membership_cost</t>
  </si>
  <si>
    <t>metadata.r.playground_credits</t>
  </si>
  <si>
    <t>metadata.r.tutoring_credits</t>
  </si>
  <si>
    <t>metadata.r.cowowrking_credits</t>
  </si>
  <si>
    <t>metadata.r.cafe_credits</t>
  </si>
  <si>
    <t>metadata.r.party_credits</t>
  </si>
  <si>
    <t>metadata.r.workshop_credits</t>
  </si>
  <si>
    <t>metadata.r.camp_credits</t>
  </si>
  <si>
    <t>metadata.r.merchandise_credits</t>
  </si>
  <si>
    <t>metadata.s.membership_cost</t>
  </si>
  <si>
    <t>metadata.s.playground_credits</t>
  </si>
  <si>
    <t>metadata.s.tutoring_credits</t>
  </si>
  <si>
    <t>metadata.s.cowowrking_credits</t>
  </si>
  <si>
    <t>metadata.s.cafe_credits</t>
  </si>
  <si>
    <t>metadata.s.party_credits</t>
  </si>
  <si>
    <t>metadata.s.workshop_credits</t>
  </si>
  <si>
    <t>metadata.s.camp_credits</t>
  </si>
  <si>
    <t>metadata.s.merchandise_credits</t>
  </si>
  <si>
    <t>metadata.u.membership_cost</t>
  </si>
  <si>
    <t>metadata.u.playground_credits</t>
  </si>
  <si>
    <t>metadata.u.tutoring_credits</t>
  </si>
  <si>
    <t>metadata.u.cowowrking_credits</t>
  </si>
  <si>
    <t>metadata.u.cafe_credits</t>
  </si>
  <si>
    <t>metadata.u.party_credits</t>
  </si>
  <si>
    <t>metadata.u.workshop_credits</t>
  </si>
  <si>
    <t>metadata.u.camp_credits</t>
  </si>
  <si>
    <t>metadata.u.merchandise_credits</t>
  </si>
  <si>
    <t>dxsxbar.visit_prob</t>
  </si>
  <si>
    <t>dxsxbar.playground_lambda</t>
  </si>
  <si>
    <t>dxsxbar.tutoring_lambda</t>
  </si>
  <si>
    <t>dxsxbar.coworking_lambda</t>
  </si>
  <si>
    <t>dxsxbar.cafe_lambda</t>
  </si>
  <si>
    <t>dxsxbar.party_lambda</t>
  </si>
  <si>
    <t>dxsxbar.workshop_lambda</t>
  </si>
  <si>
    <t>dxsxbar.camp_lambda</t>
  </si>
  <si>
    <t>dxsxbar.merchandise_lambda</t>
  </si>
  <si>
    <t>dxsxbar.spent</t>
  </si>
  <si>
    <t>dxsxbar.playground_credits</t>
  </si>
  <si>
    <t>dxsxbar.tutoring_credits</t>
  </si>
  <si>
    <t>dxsxbar.coworking_credits</t>
  </si>
  <si>
    <t>dxsxbar.cafe_credits</t>
  </si>
  <si>
    <t>dxsxbar.party_credits</t>
  </si>
  <si>
    <t>dxsxbar.workshop_credits</t>
  </si>
  <si>
    <t>dxsxbar.camp_credits</t>
  </si>
  <si>
    <t>dxsxbar.merchandise_credits</t>
  </si>
  <si>
    <t>dxsxbar.savings</t>
  </si>
  <si>
    <t>dxssd.visit_prob</t>
  </si>
  <si>
    <t>dxssd.playground_lambda</t>
  </si>
  <si>
    <t>dxssd.tutoring_lambda</t>
  </si>
  <si>
    <t>dxssd.coworking_lambda</t>
  </si>
  <si>
    <t>dxssd.cafe_lambda</t>
  </si>
  <si>
    <t>dxssd.party_lambda</t>
  </si>
  <si>
    <t>dxssd.workshop_lambda</t>
  </si>
  <si>
    <t>dxssd.camp_lambda</t>
  </si>
  <si>
    <t>dxssd.merchandise_lambda</t>
  </si>
  <si>
    <t>dxssd.spent</t>
  </si>
  <si>
    <t>dxssd.playground_credits</t>
  </si>
  <si>
    <t>dxssd.tutoring_credits</t>
  </si>
  <si>
    <t>dxssd.coworking_credits</t>
  </si>
  <si>
    <t>dxssd.cafe_credits</t>
  </si>
  <si>
    <t>dxssd.party_credits</t>
  </si>
  <si>
    <t>dxssd.workshop_credits</t>
  </si>
  <si>
    <t>dxssd.camp_credits</t>
  </si>
  <si>
    <t>dxssd.merchandise_credits</t>
  </si>
  <si>
    <t>dxssd.savings</t>
  </si>
  <si>
    <t>dxssd.r</t>
  </si>
  <si>
    <t>dxssd.s</t>
  </si>
  <si>
    <t>dxssd.u</t>
  </si>
  <si>
    <t>dxssd.nm</t>
  </si>
  <si>
    <t>dxsk.visit_prob</t>
  </si>
  <si>
    <t>dxsk.visits</t>
  </si>
  <si>
    <t>dxsk.playground_lambda</t>
  </si>
  <si>
    <t>dxsk.tutoring_lambda</t>
  </si>
  <si>
    <t>dxsk.coworking_lambda</t>
  </si>
  <si>
    <t>dxsk.cafe_lambda</t>
  </si>
  <si>
    <t>dxsk.party_lambda</t>
  </si>
  <si>
    <t>dxsk.workshop_lambda</t>
  </si>
  <si>
    <t>dxsk.camp_lambda</t>
  </si>
  <si>
    <t>dxsk.merchandise_lambda</t>
  </si>
  <si>
    <t>dxsk.spent</t>
  </si>
  <si>
    <t>dxsk.playground_credits</t>
  </si>
  <si>
    <t>dxsk.tutoring_credits</t>
  </si>
  <si>
    <t>dxsk.coworking_credits</t>
  </si>
  <si>
    <t>dxsk.cafe_credits</t>
  </si>
  <si>
    <t>dxsk.party_credits</t>
  </si>
  <si>
    <t>dxsk.workshop_credits</t>
  </si>
  <si>
    <t>dxsk.camp_credits</t>
  </si>
  <si>
    <t>dxsk.merchandise_credits</t>
  </si>
  <si>
    <t>dxsk.savings</t>
  </si>
  <si>
    <t>dxsk.r</t>
  </si>
  <si>
    <t>dxsk.s</t>
  </si>
  <si>
    <t>dxsk.u</t>
  </si>
  <si>
    <t>dxsk.nm</t>
  </si>
  <si>
    <t>dxssk.visit_prob</t>
  </si>
  <si>
    <t>dxssk.visits</t>
  </si>
  <si>
    <t>dxssk.playground_lambda</t>
  </si>
  <si>
    <t>dxssk.tutoring_lambda</t>
  </si>
  <si>
    <t>dxssk.coworking_lambda</t>
  </si>
  <si>
    <t>dxssk.cafe_lambda</t>
  </si>
  <si>
    <t>dxssk.party_lambda</t>
  </si>
  <si>
    <t>dxssk.workshop_lambda</t>
  </si>
  <si>
    <t>dxssk.camp_lambda</t>
  </si>
  <si>
    <t>dxssk.merchandise_lambda</t>
  </si>
  <si>
    <t>dxssk.spent</t>
  </si>
  <si>
    <t>dxssk.playground_credits</t>
  </si>
  <si>
    <t>dxssk.tutoring_credits</t>
  </si>
  <si>
    <t>dxssk.coworking_credits</t>
  </si>
  <si>
    <t>dxssk.cafe_credits</t>
  </si>
  <si>
    <t>dxssk.party_credits</t>
  </si>
  <si>
    <t>dxssk.workshop_credits</t>
  </si>
  <si>
    <t>dxssk.camp_credits</t>
  </si>
  <si>
    <t>dxssk.merchandise_credits</t>
  </si>
  <si>
    <t>dxssk.r</t>
  </si>
  <si>
    <t>dxssk.s</t>
  </si>
  <si>
    <t>dxssk.u</t>
  </si>
  <si>
    <t>dxssk.nm</t>
  </si>
  <si>
    <t>Est</t>
  </si>
  <si>
    <t>SE</t>
  </si>
  <si>
    <t>t</t>
  </si>
  <si>
    <t>p</t>
  </si>
  <si>
    <t>metadata.mean_daily_visitors</t>
  </si>
  <si>
    <t>dxsxbar.visits</t>
  </si>
  <si>
    <t>dxssd.visits</t>
  </si>
  <si>
    <t>&lt; 2e-16</t>
  </si>
  <si>
    <t>dxssk.savings</t>
  </si>
  <si>
    <t>est</t>
  </si>
  <si>
    <t>se</t>
  </si>
  <si>
    <t xml:space="preserve">dxsxbar.spent </t>
  </si>
  <si>
    <t>Coef</t>
  </si>
  <si>
    <t>coef</t>
  </si>
  <si>
    <t>r</t>
  </si>
  <si>
    <t>r^2</t>
  </si>
  <si>
    <t>dxsxbar.visits: F(131,68)=99.22, p&lt;.05, R^2=.9948, Adj R^2=.9848</t>
  </si>
  <si>
    <t>r^2: .129</t>
  </si>
  <si>
    <t>r^2: .144</t>
  </si>
  <si>
    <t>r^2: .124</t>
  </si>
  <si>
    <t>dxsxbar.savings: F(134, 65) = 222.1, p&lt;.05, R^2=.9978, Adj R^2=.9933</t>
  </si>
  <si>
    <t>dxsxbar.spent: F(134, 65)=60.79, p&lt;.05, R^2=.9921, Adj R^2=.9758</t>
  </si>
  <si>
    <t>abs est</t>
  </si>
  <si>
    <t>rank est</t>
  </si>
  <si>
    <t>rank r^2</t>
  </si>
  <si>
    <t>variety</t>
  </si>
  <si>
    <t>average</t>
  </si>
  <si>
    <t>outliers</t>
  </si>
  <si>
    <t>daily parties</t>
  </si>
  <si>
    <t>daily workshops</t>
  </si>
  <si>
    <t>daily merch sales</t>
  </si>
  <si>
    <t>daily camps</t>
  </si>
  <si>
    <t>x</t>
  </si>
  <si>
    <t>overall</t>
  </si>
  <si>
    <t>party credits</t>
  </si>
  <si>
    <t>playground credits</t>
  </si>
  <si>
    <t>merch credits</t>
  </si>
  <si>
    <t>daily tutoring</t>
  </si>
  <si>
    <t>coworking credits</t>
  </si>
  <si>
    <t>workshop credits</t>
  </si>
  <si>
    <t>café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</si>
</sst>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E1E1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18" fillId="0" borderId="0" xfId="0" applyNumberFormat="1" applyFont="1"/>
    <xf numFmtId="11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963E-EEE3-4EFF-A6E2-BCD6B4B5A35E}">
  <dimension ref="A1:L425"/>
  <sheetViews>
    <sheetView topLeftCell="A267" workbookViewId="0">
      <selection activeCell="O278" sqref="A1:XFD1048576"/>
    </sheetView>
  </sheetViews>
  <sheetFormatPr defaultRowHeight="15" x14ac:dyDescent="0.25"/>
  <cols>
    <col min="1" max="1" width="81.42578125" bestFit="1" customWidth="1"/>
    <col min="2" max="2" width="27.140625" bestFit="1" customWidth="1"/>
    <col min="3" max="3" width="9.7109375" bestFit="1" customWidth="1"/>
    <col min="4" max="4" width="8.140625" bestFit="1" customWidth="1"/>
    <col min="5" max="5" width="9" bestFit="1" customWidth="1"/>
  </cols>
  <sheetData>
    <row r="1" spans="1:12" x14ac:dyDescent="0.25">
      <c r="A1" t="s">
        <v>152</v>
      </c>
      <c r="K1">
        <f>COUNT(G4:G134)</f>
        <v>131</v>
      </c>
    </row>
    <row r="2" spans="1:12" x14ac:dyDescent="0.25">
      <c r="A2" t="s">
        <v>159</v>
      </c>
      <c r="B2" t="s">
        <v>147</v>
      </c>
      <c r="C2" t="s">
        <v>148</v>
      </c>
      <c r="D2" t="s">
        <v>149</v>
      </c>
      <c r="E2" t="s">
        <v>150</v>
      </c>
      <c r="F2" t="s">
        <v>161</v>
      </c>
      <c r="G2" t="s">
        <v>162</v>
      </c>
      <c r="K2">
        <f>AVERAGE(G4:G134)</f>
        <v>0.10042273959165528</v>
      </c>
    </row>
    <row r="3" spans="1:12" ht="16.5" x14ac:dyDescent="0.3">
      <c r="A3" t="s">
        <v>15</v>
      </c>
      <c r="B3">
        <v>-14.87</v>
      </c>
      <c r="C3" s="1">
        <v>21.26</v>
      </c>
      <c r="D3">
        <v>-0.69899999999999995</v>
      </c>
      <c r="E3">
        <v>0.48683500000000002</v>
      </c>
      <c r="H3" cm="1">
        <f t="array" ref="H3:H134">ABS(B3:B134)</f>
        <v>14.87</v>
      </c>
      <c r="I3">
        <f>RANK(H3,_xlfn.ANCHORARRAY($H$3))</f>
        <v>10</v>
      </c>
      <c r="K3">
        <f>STDEV(G4:G134)</f>
        <v>0.16550467050120757</v>
      </c>
      <c r="L3">
        <f>K2+1.96*(K3/SQRT(K1))</f>
        <v>0.12876475158625295</v>
      </c>
    </row>
    <row r="4" spans="1:12" x14ac:dyDescent="0.25">
      <c r="A4" t="s">
        <v>16</v>
      </c>
      <c r="B4">
        <v>4.2520000000000001E-6</v>
      </c>
      <c r="C4" s="2">
        <v>3.067E-6</v>
      </c>
      <c r="D4">
        <v>1.387</v>
      </c>
      <c r="E4">
        <v>0.17005500000000001</v>
      </c>
      <c r="F4">
        <v>-0.32586231577105301</v>
      </c>
      <c r="G4">
        <f>F4^2</f>
        <v>0.10618624883967347</v>
      </c>
      <c r="H4">
        <v>4.2520000000000001E-6</v>
      </c>
      <c r="I4">
        <f t="shared" ref="I4:I67" si="0">RANK(H4,_xlfn.ANCHORARRAY($H$3))</f>
        <v>131</v>
      </c>
      <c r="J4">
        <f>RANK(G4,$G$4:$G$134)</f>
        <v>37</v>
      </c>
    </row>
    <row r="5" spans="1:12" x14ac:dyDescent="0.25">
      <c r="A5" t="s">
        <v>17</v>
      </c>
      <c r="B5">
        <v>-7.8359999999999992E-3</v>
      </c>
      <c r="C5" s="2">
        <v>2.1600000000000001E-2</v>
      </c>
      <c r="D5">
        <v>-0.36299999999999999</v>
      </c>
      <c r="E5">
        <v>0.71787699999999999</v>
      </c>
      <c r="F5">
        <v>-2.4185407651892601E-2</v>
      </c>
      <c r="G5">
        <f>F5^2</f>
        <v>5.8493394328822525E-4</v>
      </c>
      <c r="H5">
        <v>7.8359999999999992E-3</v>
      </c>
      <c r="I5">
        <f t="shared" si="0"/>
        <v>87</v>
      </c>
      <c r="J5">
        <f t="shared" ref="J5:J68" si="1">RANK(G5,$G$4:$G$134)</f>
        <v>108</v>
      </c>
    </row>
    <row r="6" spans="1:12" x14ac:dyDescent="0.25">
      <c r="A6" t="s">
        <v>18</v>
      </c>
      <c r="B6">
        <v>5.6189999999999997E-2</v>
      </c>
      <c r="C6" s="2">
        <v>2.376E-2</v>
      </c>
      <c r="D6">
        <v>2.3650000000000002</v>
      </c>
      <c r="E6">
        <v>2.0895E-2</v>
      </c>
      <c r="F6">
        <v>-2.5761357242427001E-2</v>
      </c>
      <c r="G6">
        <f>F6^2</f>
        <v>6.6364752697194607E-4</v>
      </c>
      <c r="H6">
        <v>5.6189999999999997E-2</v>
      </c>
      <c r="I6">
        <f t="shared" si="0"/>
        <v>52</v>
      </c>
      <c r="J6">
        <f t="shared" si="1"/>
        <v>106</v>
      </c>
    </row>
    <row r="7" spans="1:12" x14ac:dyDescent="0.25">
      <c r="A7" t="s">
        <v>19</v>
      </c>
      <c r="B7">
        <v>-2.5170000000000001E-2</v>
      </c>
      <c r="C7" s="2">
        <v>2.1829999999999999E-2</v>
      </c>
      <c r="D7">
        <v>-1.153</v>
      </c>
      <c r="E7">
        <v>0.252882</v>
      </c>
      <c r="F7">
        <v>-0.17641619731866401</v>
      </c>
      <c r="G7">
        <f>F7^2</f>
        <v>3.1122674676377794E-2</v>
      </c>
      <c r="H7">
        <v>2.5170000000000001E-2</v>
      </c>
      <c r="I7">
        <f t="shared" si="0"/>
        <v>63</v>
      </c>
      <c r="J7">
        <f t="shared" si="1"/>
        <v>46</v>
      </c>
    </row>
    <row r="8" spans="1:12" x14ac:dyDescent="0.25">
      <c r="A8" t="s">
        <v>20</v>
      </c>
      <c r="B8">
        <v>1.918E-4</v>
      </c>
      <c r="C8" s="2">
        <v>4.4060000000000002E-2</v>
      </c>
      <c r="D8">
        <v>4.0000000000000001E-3</v>
      </c>
      <c r="E8">
        <v>0.99653899999999995</v>
      </c>
      <c r="F8">
        <v>4.16304942946513E-2</v>
      </c>
      <c r="G8">
        <f>F8^2</f>
        <v>1.7330980552169946E-3</v>
      </c>
      <c r="H8">
        <v>1.918E-4</v>
      </c>
      <c r="I8">
        <f t="shared" si="0"/>
        <v>116</v>
      </c>
      <c r="J8">
        <f t="shared" si="1"/>
        <v>92</v>
      </c>
    </row>
    <row r="9" spans="1:12" x14ac:dyDescent="0.25">
      <c r="A9" t="s">
        <v>21</v>
      </c>
      <c r="B9">
        <v>-9.5359999999999993E-3</v>
      </c>
      <c r="C9" s="2">
        <v>1.299E-2</v>
      </c>
      <c r="D9">
        <v>-0.73399999999999999</v>
      </c>
      <c r="E9">
        <v>0.46542099999999997</v>
      </c>
      <c r="F9">
        <v>5.66846834553155E-2</v>
      </c>
      <c r="G9">
        <f>F9^2</f>
        <v>3.2131533384293187E-3</v>
      </c>
      <c r="H9">
        <v>9.5359999999999993E-3</v>
      </c>
      <c r="I9">
        <f t="shared" si="0"/>
        <v>79</v>
      </c>
      <c r="J9">
        <f t="shared" si="1"/>
        <v>80</v>
      </c>
    </row>
    <row r="10" spans="1:12" x14ac:dyDescent="0.25">
      <c r="A10" t="s">
        <v>22</v>
      </c>
      <c r="B10">
        <v>-0.87760000000000005</v>
      </c>
      <c r="C10" s="2">
        <v>0.54690000000000005</v>
      </c>
      <c r="D10">
        <v>-1.605</v>
      </c>
      <c r="E10">
        <v>0.113214</v>
      </c>
      <c r="F10">
        <v>-4.3913268604662603E-2</v>
      </c>
      <c r="G10">
        <f>F10^2</f>
        <v>1.9283751595452463E-3</v>
      </c>
      <c r="H10">
        <v>0.87760000000000005</v>
      </c>
      <c r="I10">
        <f t="shared" si="0"/>
        <v>28</v>
      </c>
      <c r="J10">
        <f t="shared" si="1"/>
        <v>91</v>
      </c>
    </row>
    <row r="11" spans="1:12" x14ac:dyDescent="0.25">
      <c r="A11" t="s">
        <v>23</v>
      </c>
      <c r="B11">
        <v>2.8979999999999999E-2</v>
      </c>
      <c r="C11" s="2">
        <v>4.8580000000000003E-3</v>
      </c>
      <c r="D11">
        <v>5.9649999999999999</v>
      </c>
      <c r="E11" s="2">
        <v>9.8000000000000004E-8</v>
      </c>
      <c r="F11">
        <v>7.8642929918750892E-3</v>
      </c>
      <c r="G11">
        <f>F11^2</f>
        <v>6.1847104262055647E-5</v>
      </c>
      <c r="H11">
        <v>2.8979999999999999E-2</v>
      </c>
      <c r="I11">
        <f t="shared" si="0"/>
        <v>62</v>
      </c>
      <c r="J11">
        <f t="shared" si="1"/>
        <v>123</v>
      </c>
    </row>
    <row r="12" spans="1:12" x14ac:dyDescent="0.25">
      <c r="A12" t="s">
        <v>24</v>
      </c>
      <c r="B12">
        <v>6.3280000000000003E-3</v>
      </c>
      <c r="C12" s="2">
        <v>1.137E-3</v>
      </c>
      <c r="D12">
        <v>5.5659999999999998</v>
      </c>
      <c r="E12" s="2">
        <v>4.7800000000000002E-7</v>
      </c>
      <c r="F12">
        <v>1.42016636961387E-2</v>
      </c>
      <c r="G12">
        <f>F12^2</f>
        <v>2.0168725173822392E-4</v>
      </c>
      <c r="H12">
        <v>6.3280000000000003E-3</v>
      </c>
      <c r="I12">
        <f t="shared" si="0"/>
        <v>92</v>
      </c>
      <c r="J12">
        <f t="shared" si="1"/>
        <v>117</v>
      </c>
    </row>
    <row r="13" spans="1:12" x14ac:dyDescent="0.25">
      <c r="A13" t="s">
        <v>25</v>
      </c>
      <c r="B13">
        <v>2.9389999999999999E-2</v>
      </c>
      <c r="C13" s="2">
        <v>4.8849999999999996E-3</v>
      </c>
      <c r="D13">
        <v>6.016</v>
      </c>
      <c r="E13" s="2">
        <v>7.98E-8</v>
      </c>
      <c r="F13">
        <v>-6.5146053464363099E-2</v>
      </c>
      <c r="G13">
        <f>F13^2</f>
        <v>4.2440082819816555E-3</v>
      </c>
      <c r="H13">
        <v>2.9389999999999999E-2</v>
      </c>
      <c r="I13">
        <f t="shared" si="0"/>
        <v>61</v>
      </c>
      <c r="J13">
        <f t="shared" si="1"/>
        <v>74</v>
      </c>
    </row>
    <row r="14" spans="1:12" x14ac:dyDescent="0.25">
      <c r="A14" t="s">
        <v>26</v>
      </c>
      <c r="B14">
        <v>2.0590000000000001E-3</v>
      </c>
      <c r="C14" s="2">
        <v>2.3159999999999999E-3</v>
      </c>
      <c r="D14">
        <v>0.88900000000000001</v>
      </c>
      <c r="E14">
        <v>0.37715199999999999</v>
      </c>
      <c r="F14">
        <v>-5.2304716654589398E-2</v>
      </c>
      <c r="G14">
        <f>F14^2</f>
        <v>2.7357833843168816E-3</v>
      </c>
      <c r="H14">
        <v>2.0590000000000001E-3</v>
      </c>
      <c r="I14">
        <f t="shared" si="0"/>
        <v>102</v>
      </c>
      <c r="J14">
        <f t="shared" si="1"/>
        <v>85</v>
      </c>
    </row>
    <row r="15" spans="1:12" x14ac:dyDescent="0.25">
      <c r="A15" t="s">
        <v>27</v>
      </c>
      <c r="B15">
        <v>4.3130000000000002E-5</v>
      </c>
      <c r="C15" s="2">
        <v>5.4280000000000002E-5</v>
      </c>
      <c r="D15">
        <v>0.79500000000000004</v>
      </c>
      <c r="E15">
        <v>0.42963899999999999</v>
      </c>
      <c r="F15">
        <v>8.2981762613590998E-2</v>
      </c>
      <c r="G15">
        <f>F15^2</f>
        <v>6.885972926458369E-3</v>
      </c>
      <c r="H15">
        <v>4.3130000000000002E-5</v>
      </c>
      <c r="I15">
        <f t="shared" si="0"/>
        <v>124</v>
      </c>
      <c r="J15">
        <f t="shared" si="1"/>
        <v>68</v>
      </c>
    </row>
    <row r="16" spans="1:12" x14ac:dyDescent="0.25">
      <c r="A16" t="s">
        <v>28</v>
      </c>
      <c r="B16">
        <v>-5.1670000000000004E-4</v>
      </c>
      <c r="C16" s="2">
        <v>4.3580000000000002E-4</v>
      </c>
      <c r="D16">
        <v>-1.1859999999999999</v>
      </c>
      <c r="E16">
        <v>0.2399</v>
      </c>
      <c r="F16">
        <v>2.8483522136166901E-2</v>
      </c>
      <c r="G16">
        <f>F16^2</f>
        <v>8.1131103328150992E-4</v>
      </c>
      <c r="H16">
        <v>5.1670000000000004E-4</v>
      </c>
      <c r="I16">
        <f t="shared" si="0"/>
        <v>113</v>
      </c>
      <c r="J16">
        <f t="shared" si="1"/>
        <v>103</v>
      </c>
    </row>
    <row r="17" spans="1:10" x14ac:dyDescent="0.25">
      <c r="A17" t="s">
        <v>29</v>
      </c>
      <c r="B17">
        <v>3.0840000000000003E-5</v>
      </c>
      <c r="C17" s="2">
        <v>4.3189999999999998E-5</v>
      </c>
      <c r="D17">
        <v>0.71399999999999997</v>
      </c>
      <c r="E17">
        <v>0.47756300000000002</v>
      </c>
      <c r="F17">
        <v>3.97820279143851E-2</v>
      </c>
      <c r="G17">
        <f>F17^2</f>
        <v>1.5826097449809153E-3</v>
      </c>
      <c r="H17">
        <v>3.0840000000000003E-5</v>
      </c>
      <c r="I17">
        <f t="shared" si="0"/>
        <v>125</v>
      </c>
      <c r="J17">
        <f t="shared" si="1"/>
        <v>96</v>
      </c>
    </row>
    <row r="18" spans="1:10" x14ac:dyDescent="0.25">
      <c r="A18" t="s">
        <v>30</v>
      </c>
      <c r="B18">
        <v>3.2390000000000001E-4</v>
      </c>
      <c r="C18" s="2">
        <v>4.08E-4</v>
      </c>
      <c r="D18">
        <v>0.79400000000000004</v>
      </c>
      <c r="E18">
        <v>0.43000500000000003</v>
      </c>
      <c r="F18">
        <v>0.121208608559304</v>
      </c>
      <c r="G18">
        <f>F18^2</f>
        <v>1.4691526788882582E-2</v>
      </c>
      <c r="H18">
        <v>3.2390000000000001E-4</v>
      </c>
      <c r="I18">
        <f t="shared" si="0"/>
        <v>115</v>
      </c>
      <c r="J18">
        <f t="shared" si="1"/>
        <v>56</v>
      </c>
    </row>
    <row r="19" spans="1:10" x14ac:dyDescent="0.25">
      <c r="A19" t="s">
        <v>31</v>
      </c>
      <c r="B19">
        <v>-6.1319999999999999E-6</v>
      </c>
      <c r="C19" s="2">
        <v>3.185E-6</v>
      </c>
      <c r="D19">
        <v>-1.925</v>
      </c>
      <c r="E19">
        <v>5.8387000000000001E-2</v>
      </c>
      <c r="F19">
        <v>3.8162477774012801E-3</v>
      </c>
      <c r="G19">
        <f>F19^2</f>
        <v>1.4563747098520211E-5</v>
      </c>
      <c r="H19">
        <v>6.1319999999999999E-6</v>
      </c>
      <c r="I19">
        <f t="shared" si="0"/>
        <v>129</v>
      </c>
      <c r="J19">
        <f t="shared" si="1"/>
        <v>128</v>
      </c>
    </row>
    <row r="20" spans="1:10" x14ac:dyDescent="0.25">
      <c r="A20" t="s">
        <v>32</v>
      </c>
      <c r="B20">
        <v>9.6559999999999997E-5</v>
      </c>
      <c r="C20" s="2">
        <v>1.164E-4</v>
      </c>
      <c r="D20">
        <v>0.83</v>
      </c>
      <c r="E20">
        <v>0.40960400000000002</v>
      </c>
      <c r="F20">
        <v>1.2638267520913001E-4</v>
      </c>
      <c r="G20">
        <f>F20^2</f>
        <v>1.5972580593016444E-8</v>
      </c>
      <c r="H20">
        <v>9.6559999999999997E-5</v>
      </c>
      <c r="I20">
        <f t="shared" si="0"/>
        <v>119</v>
      </c>
      <c r="J20">
        <f t="shared" si="1"/>
        <v>131</v>
      </c>
    </row>
    <row r="21" spans="1:10" x14ac:dyDescent="0.25">
      <c r="A21" t="s">
        <v>33</v>
      </c>
      <c r="B21">
        <v>-3.5780000000000002E-4</v>
      </c>
      <c r="C21" s="2">
        <v>1.029E-3</v>
      </c>
      <c r="D21">
        <v>-0.34799999999999998</v>
      </c>
      <c r="E21">
        <v>0.72911099999999995</v>
      </c>
      <c r="F21">
        <v>-8.1125977786908998E-2</v>
      </c>
      <c r="G21">
        <f>F21^2</f>
        <v>6.5814242718820522E-3</v>
      </c>
      <c r="H21">
        <v>3.5780000000000002E-4</v>
      </c>
      <c r="I21">
        <f t="shared" si="0"/>
        <v>114</v>
      </c>
      <c r="J21">
        <f t="shared" si="1"/>
        <v>69</v>
      </c>
    </row>
    <row r="22" spans="1:10" x14ac:dyDescent="0.25">
      <c r="A22" t="s">
        <v>34</v>
      </c>
      <c r="B22">
        <v>4.5779999999999999E-5</v>
      </c>
      <c r="C22" s="2">
        <v>1.384E-4</v>
      </c>
      <c r="D22">
        <v>0.33100000000000002</v>
      </c>
      <c r="E22">
        <v>0.74190100000000003</v>
      </c>
      <c r="F22">
        <v>2.8363764812639001E-2</v>
      </c>
      <c r="G22">
        <f>F22^2</f>
        <v>8.0450315434669832E-4</v>
      </c>
      <c r="H22">
        <v>4.5779999999999999E-5</v>
      </c>
      <c r="I22">
        <f t="shared" si="0"/>
        <v>123</v>
      </c>
      <c r="J22">
        <f t="shared" si="1"/>
        <v>104</v>
      </c>
    </row>
    <row r="23" spans="1:10" x14ac:dyDescent="0.25">
      <c r="A23" t="s">
        <v>35</v>
      </c>
      <c r="B23">
        <v>-1.395E-4</v>
      </c>
      <c r="C23" s="2">
        <v>1.6440000000000001E-4</v>
      </c>
      <c r="D23">
        <v>-0.84899999999999998</v>
      </c>
      <c r="E23">
        <v>0.39903699999999998</v>
      </c>
      <c r="F23">
        <v>1.74649022349113E-3</v>
      </c>
      <c r="G23">
        <f>F23^2</f>
        <v>3.0502281007500971E-6</v>
      </c>
      <c r="H23">
        <v>1.395E-4</v>
      </c>
      <c r="I23">
        <f t="shared" si="0"/>
        <v>117</v>
      </c>
      <c r="J23">
        <f t="shared" si="1"/>
        <v>130</v>
      </c>
    </row>
    <row r="24" spans="1:10" x14ac:dyDescent="0.25">
      <c r="A24" t="s">
        <v>36</v>
      </c>
      <c r="B24">
        <v>-4.743E-2</v>
      </c>
      <c r="C24" s="2">
        <v>3.6749999999999998E-2</v>
      </c>
      <c r="D24">
        <v>-1.2909999999999999</v>
      </c>
      <c r="E24">
        <v>0.201182</v>
      </c>
      <c r="F24">
        <v>6.4101304145117999E-2</v>
      </c>
      <c r="G24">
        <f>F24^2</f>
        <v>4.1089771931049216E-3</v>
      </c>
      <c r="H24">
        <v>4.743E-2</v>
      </c>
      <c r="I24">
        <f t="shared" si="0"/>
        <v>55</v>
      </c>
      <c r="J24">
        <f t="shared" si="1"/>
        <v>77</v>
      </c>
    </row>
    <row r="25" spans="1:10" x14ac:dyDescent="0.25">
      <c r="A25" t="s">
        <v>37</v>
      </c>
      <c r="B25">
        <v>1.7440000000000001E-2</v>
      </c>
      <c r="C25" s="2">
        <v>1.242E-2</v>
      </c>
      <c r="D25">
        <v>1.4039999999999999</v>
      </c>
      <c r="E25">
        <v>0.16472700000000001</v>
      </c>
      <c r="F25">
        <v>4.0133988442053299E-2</v>
      </c>
      <c r="G25">
        <f>F25^2</f>
        <v>1.6107370282668679E-3</v>
      </c>
      <c r="H25">
        <v>1.7440000000000001E-2</v>
      </c>
      <c r="I25">
        <f t="shared" si="0"/>
        <v>68</v>
      </c>
      <c r="J25">
        <f t="shared" si="1"/>
        <v>94</v>
      </c>
    </row>
    <row r="26" spans="1:10" x14ac:dyDescent="0.25">
      <c r="A26" t="s">
        <v>38</v>
      </c>
      <c r="B26">
        <v>3.0109999999999998E-3</v>
      </c>
      <c r="C26" s="2">
        <v>9.2680000000000002E-3</v>
      </c>
      <c r="D26">
        <v>0.32500000000000001</v>
      </c>
      <c r="E26">
        <v>0.74629400000000001</v>
      </c>
      <c r="F26">
        <v>-3.1703791158477101E-2</v>
      </c>
      <c r="G26">
        <f>F26^2</f>
        <v>1.0051303738203309E-3</v>
      </c>
      <c r="H26">
        <v>3.0109999999999998E-3</v>
      </c>
      <c r="I26">
        <f t="shared" si="0"/>
        <v>98</v>
      </c>
      <c r="J26">
        <f t="shared" si="1"/>
        <v>100</v>
      </c>
    </row>
    <row r="27" spans="1:10" x14ac:dyDescent="0.25">
      <c r="A27" t="s">
        <v>39</v>
      </c>
      <c r="B27">
        <v>4.0590000000000001E-2</v>
      </c>
      <c r="C27" s="2">
        <v>2.9520000000000001E-2</v>
      </c>
      <c r="D27">
        <v>1.375</v>
      </c>
      <c r="E27">
        <v>0.17366100000000001</v>
      </c>
      <c r="F27">
        <v>-8.5690056504717907E-2</v>
      </c>
      <c r="G27">
        <f>F27^2</f>
        <v>7.3427857837817479E-3</v>
      </c>
      <c r="H27">
        <v>4.0590000000000001E-2</v>
      </c>
      <c r="I27">
        <f t="shared" si="0"/>
        <v>58</v>
      </c>
      <c r="J27">
        <f t="shared" si="1"/>
        <v>67</v>
      </c>
    </row>
    <row r="28" spans="1:10" x14ac:dyDescent="0.25">
      <c r="A28" t="s">
        <v>40</v>
      </c>
      <c r="B28">
        <v>5.5400000000000003E-6</v>
      </c>
      <c r="C28" s="2">
        <v>2.9469999999999999E-6</v>
      </c>
      <c r="D28">
        <v>1.88</v>
      </c>
      <c r="E28">
        <v>6.4438999999999996E-2</v>
      </c>
      <c r="F28">
        <v>2.2404483073305798E-2</v>
      </c>
      <c r="G28">
        <f>F28^2</f>
        <v>5.0196086178204598E-4</v>
      </c>
      <c r="H28">
        <v>5.5400000000000003E-6</v>
      </c>
      <c r="I28">
        <f t="shared" si="0"/>
        <v>130</v>
      </c>
      <c r="J28">
        <f t="shared" si="1"/>
        <v>111</v>
      </c>
    </row>
    <row r="29" spans="1:10" x14ac:dyDescent="0.25">
      <c r="A29" t="s">
        <v>41</v>
      </c>
      <c r="B29">
        <v>-1.171E-4</v>
      </c>
      <c r="C29" s="2">
        <v>9.959E-5</v>
      </c>
      <c r="D29">
        <v>-1.1759999999999999</v>
      </c>
      <c r="E29">
        <v>0.24367</v>
      </c>
      <c r="F29">
        <v>-1.4303287922473901E-2</v>
      </c>
      <c r="G29">
        <f>F29^2</f>
        <v>2.0458404539318775E-4</v>
      </c>
      <c r="H29">
        <v>1.171E-4</v>
      </c>
      <c r="I29">
        <f t="shared" si="0"/>
        <v>118</v>
      </c>
      <c r="J29">
        <f t="shared" si="1"/>
        <v>116</v>
      </c>
    </row>
    <row r="30" spans="1:10" x14ac:dyDescent="0.25">
      <c r="A30" t="s">
        <v>42</v>
      </c>
      <c r="B30">
        <v>1.454E-3</v>
      </c>
      <c r="C30" s="2">
        <v>1.7520000000000001E-3</v>
      </c>
      <c r="D30">
        <v>0.83</v>
      </c>
      <c r="E30">
        <v>0.40941899999999998</v>
      </c>
      <c r="F30">
        <v>-1.6087372269651901E-2</v>
      </c>
      <c r="G30">
        <f>F30^2</f>
        <v>2.5880354654236496E-4</v>
      </c>
      <c r="H30">
        <v>1.454E-3</v>
      </c>
      <c r="I30">
        <f t="shared" si="0"/>
        <v>104</v>
      </c>
      <c r="J30">
        <f t="shared" si="1"/>
        <v>114</v>
      </c>
    </row>
    <row r="31" spans="1:10" x14ac:dyDescent="0.25">
      <c r="A31" t="s">
        <v>43</v>
      </c>
      <c r="B31">
        <v>2.02E-5</v>
      </c>
      <c r="C31" s="2">
        <v>4.6230000000000002E-4</v>
      </c>
      <c r="D31">
        <v>4.3999999999999997E-2</v>
      </c>
      <c r="E31">
        <v>0.96527600000000002</v>
      </c>
      <c r="F31">
        <v>-5.2993288523918098E-3</v>
      </c>
      <c r="G31">
        <f>F31^2</f>
        <v>2.8082886285792294E-5</v>
      </c>
      <c r="H31">
        <v>2.02E-5</v>
      </c>
      <c r="I31">
        <f t="shared" si="0"/>
        <v>126</v>
      </c>
      <c r="J31">
        <f t="shared" si="1"/>
        <v>125</v>
      </c>
    </row>
    <row r="32" spans="1:10" x14ac:dyDescent="0.25">
      <c r="A32" t="s">
        <v>44</v>
      </c>
      <c r="B32">
        <v>-4.5909999999999999E-5</v>
      </c>
      <c r="C32" s="2">
        <v>2.1770000000000001E-4</v>
      </c>
      <c r="D32">
        <v>-0.21099999999999999</v>
      </c>
      <c r="E32">
        <v>0.83365500000000003</v>
      </c>
      <c r="F32">
        <v>9.7113849304347799E-2</v>
      </c>
      <c r="G32">
        <f>F32^2</f>
        <v>9.4310997267075727E-3</v>
      </c>
      <c r="H32">
        <v>4.5909999999999999E-5</v>
      </c>
      <c r="I32">
        <f t="shared" si="0"/>
        <v>122</v>
      </c>
      <c r="J32">
        <f t="shared" si="1"/>
        <v>62</v>
      </c>
    </row>
    <row r="33" spans="1:10" x14ac:dyDescent="0.25">
      <c r="A33" t="s">
        <v>45</v>
      </c>
      <c r="B33">
        <v>8.2050000000000005E-3</v>
      </c>
      <c r="C33" s="2">
        <v>1.6910000000000001E-2</v>
      </c>
      <c r="D33">
        <v>0.48499999999999999</v>
      </c>
      <c r="E33">
        <v>0.62904599999999999</v>
      </c>
      <c r="F33">
        <v>-3.07528557316562E-2</v>
      </c>
      <c r="G33">
        <f>F33^2</f>
        <v>9.4573813565205958E-4</v>
      </c>
      <c r="H33">
        <v>8.2050000000000005E-3</v>
      </c>
      <c r="I33">
        <f t="shared" si="0"/>
        <v>86</v>
      </c>
      <c r="J33">
        <f t="shared" si="1"/>
        <v>101</v>
      </c>
    </row>
    <row r="34" spans="1:10" x14ac:dyDescent="0.25">
      <c r="A34" t="s">
        <v>46</v>
      </c>
      <c r="B34">
        <v>-1.5720000000000001E-2</v>
      </c>
      <c r="C34" s="2">
        <v>1.5339999999999999E-2</v>
      </c>
      <c r="D34">
        <v>-1.0249999999999999</v>
      </c>
      <c r="E34">
        <v>0.308946</v>
      </c>
      <c r="F34">
        <v>6.1961561389868199E-2</v>
      </c>
      <c r="G34">
        <f>F34^2</f>
        <v>3.8392350898704057E-3</v>
      </c>
      <c r="H34">
        <v>1.5720000000000001E-2</v>
      </c>
      <c r="I34">
        <f t="shared" si="0"/>
        <v>75</v>
      </c>
      <c r="J34">
        <f t="shared" si="1"/>
        <v>78</v>
      </c>
    </row>
    <row r="35" spans="1:10" x14ac:dyDescent="0.25">
      <c r="A35" t="s">
        <v>47</v>
      </c>
      <c r="B35">
        <v>-1.6219999999999998E-2</v>
      </c>
      <c r="C35" s="2">
        <v>1.2699999999999999E-2</v>
      </c>
      <c r="D35">
        <v>-1.2769999999999999</v>
      </c>
      <c r="E35">
        <v>0.20602599999999999</v>
      </c>
      <c r="F35">
        <v>-0.10388411788667699</v>
      </c>
      <c r="G35">
        <f>F35^2</f>
        <v>1.0791909949093003E-2</v>
      </c>
      <c r="H35">
        <v>1.6219999999999998E-2</v>
      </c>
      <c r="I35">
        <f t="shared" si="0"/>
        <v>72</v>
      </c>
      <c r="J35">
        <f t="shared" si="1"/>
        <v>61</v>
      </c>
    </row>
    <row r="36" spans="1:10" x14ac:dyDescent="0.25">
      <c r="A36" t="s">
        <v>48</v>
      </c>
      <c r="B36">
        <v>6.378E-3</v>
      </c>
      <c r="C36" s="2">
        <v>1.8149999999999999E-2</v>
      </c>
      <c r="D36">
        <v>0.35099999999999998</v>
      </c>
      <c r="E36">
        <v>0.72631000000000001</v>
      </c>
      <c r="F36">
        <v>5.4430813820468098E-2</v>
      </c>
      <c r="G36">
        <f>F36^2</f>
        <v>2.9627134931584607E-3</v>
      </c>
      <c r="H36">
        <v>6.378E-3</v>
      </c>
      <c r="I36">
        <f t="shared" si="0"/>
        <v>91</v>
      </c>
      <c r="J36">
        <f t="shared" si="1"/>
        <v>83</v>
      </c>
    </row>
    <row r="37" spans="1:10" x14ac:dyDescent="0.25">
      <c r="A37" t="s">
        <v>49</v>
      </c>
      <c r="B37">
        <v>1.8519999999999999E-5</v>
      </c>
      <c r="C37" s="2">
        <v>7.7470000000000005E-6</v>
      </c>
      <c r="D37">
        <v>2.391</v>
      </c>
      <c r="E37">
        <v>1.9571999999999999E-2</v>
      </c>
      <c r="F37">
        <v>0.106662892228225</v>
      </c>
      <c r="G37">
        <f>F37^2</f>
        <v>1.1376972578489943E-2</v>
      </c>
      <c r="H37">
        <v>1.8519999999999999E-5</v>
      </c>
      <c r="I37">
        <f t="shared" si="0"/>
        <v>127</v>
      </c>
      <c r="J37">
        <f t="shared" si="1"/>
        <v>59</v>
      </c>
    </row>
    <row r="38" spans="1:10" x14ac:dyDescent="0.25">
      <c r="A38" t="s">
        <v>50</v>
      </c>
      <c r="B38">
        <v>9.2840000000000002E-4</v>
      </c>
      <c r="C38" s="2">
        <v>5.9690000000000003E-4</v>
      </c>
      <c r="D38">
        <v>1.5549999999999999</v>
      </c>
      <c r="E38">
        <v>0.124485</v>
      </c>
      <c r="F38">
        <v>1.11050938881721E-2</v>
      </c>
      <c r="G38">
        <f>F38^2</f>
        <v>1.2332311026511732E-4</v>
      </c>
      <c r="H38">
        <v>9.2840000000000002E-4</v>
      </c>
      <c r="I38">
        <f t="shared" si="0"/>
        <v>108</v>
      </c>
      <c r="J38">
        <f t="shared" si="1"/>
        <v>119</v>
      </c>
    </row>
    <row r="39" spans="1:10" x14ac:dyDescent="0.25">
      <c r="A39" t="s">
        <v>51</v>
      </c>
      <c r="B39">
        <v>1.1999999999999999E-3</v>
      </c>
      <c r="C39" s="2">
        <v>1.1950000000000001E-3</v>
      </c>
      <c r="D39">
        <v>1.004</v>
      </c>
      <c r="E39">
        <v>0.31876700000000002</v>
      </c>
      <c r="F39">
        <v>4.9697093761219099E-2</v>
      </c>
      <c r="G39">
        <f>F39^2</f>
        <v>2.4698011283114025E-3</v>
      </c>
      <c r="H39">
        <v>1.1999999999999999E-3</v>
      </c>
      <c r="I39">
        <f t="shared" si="0"/>
        <v>106</v>
      </c>
      <c r="J39">
        <f t="shared" si="1"/>
        <v>87</v>
      </c>
    </row>
    <row r="40" spans="1:10" x14ac:dyDescent="0.25">
      <c r="A40" t="s">
        <v>52</v>
      </c>
      <c r="B40">
        <v>5.5619999999999999E-5</v>
      </c>
      <c r="C40" s="2">
        <v>6.1030000000000004E-4</v>
      </c>
      <c r="D40">
        <v>9.0999999999999998E-2</v>
      </c>
      <c r="E40">
        <v>0.927647</v>
      </c>
      <c r="F40">
        <v>-0.133567901638975</v>
      </c>
      <c r="G40">
        <f>F40^2</f>
        <v>1.78403843482389E-2</v>
      </c>
      <c r="H40">
        <v>5.5619999999999999E-5</v>
      </c>
      <c r="I40">
        <f t="shared" si="0"/>
        <v>120</v>
      </c>
      <c r="J40">
        <f t="shared" si="1"/>
        <v>51</v>
      </c>
    </row>
    <row r="41" spans="1:10" x14ac:dyDescent="0.25">
      <c r="A41" t="s">
        <v>53</v>
      </c>
      <c r="B41">
        <v>7.3609999999999995E-4</v>
      </c>
      <c r="C41" s="2">
        <v>4.3169999999999998E-4</v>
      </c>
      <c r="D41">
        <v>1.7050000000000001</v>
      </c>
      <c r="E41">
        <v>9.2747999999999997E-2</v>
      </c>
      <c r="F41">
        <v>5.6108476159036899E-2</v>
      </c>
      <c r="G41">
        <f>F41^2</f>
        <v>3.1481610968892119E-3</v>
      </c>
      <c r="H41">
        <v>7.3609999999999995E-4</v>
      </c>
      <c r="I41">
        <f t="shared" si="0"/>
        <v>111</v>
      </c>
      <c r="J41">
        <f t="shared" si="1"/>
        <v>82</v>
      </c>
    </row>
    <row r="42" spans="1:10" x14ac:dyDescent="0.25">
      <c r="A42" t="s">
        <v>54</v>
      </c>
      <c r="B42">
        <v>3.3110000000000001E-3</v>
      </c>
      <c r="C42" s="2">
        <v>1.7389999999999999E-2</v>
      </c>
      <c r="D42">
        <v>0.19</v>
      </c>
      <c r="E42">
        <v>0.84952300000000003</v>
      </c>
      <c r="F42">
        <v>3.0228274428094099E-3</v>
      </c>
      <c r="G42">
        <f>F42^2</f>
        <v>9.1374857490016763E-6</v>
      </c>
      <c r="H42">
        <v>3.3110000000000001E-3</v>
      </c>
      <c r="I42">
        <f t="shared" si="0"/>
        <v>97</v>
      </c>
      <c r="J42">
        <f t="shared" si="1"/>
        <v>129</v>
      </c>
    </row>
    <row r="43" spans="1:10" x14ac:dyDescent="0.25">
      <c r="A43" t="s">
        <v>55</v>
      </c>
      <c r="B43">
        <v>1.2279999999999999E-2</v>
      </c>
      <c r="C43" s="2">
        <v>1.5429999999999999E-2</v>
      </c>
      <c r="D43">
        <v>0.79600000000000004</v>
      </c>
      <c r="E43">
        <v>0.42908200000000002</v>
      </c>
      <c r="F43">
        <v>-6.4679219688352704E-2</v>
      </c>
      <c r="G43">
        <f>F43^2</f>
        <v>4.1834014594941925E-3</v>
      </c>
      <c r="H43">
        <v>1.2279999999999999E-2</v>
      </c>
      <c r="I43">
        <f t="shared" si="0"/>
        <v>77</v>
      </c>
      <c r="J43">
        <f t="shared" si="1"/>
        <v>75</v>
      </c>
    </row>
    <row r="44" spans="1:10" x14ac:dyDescent="0.25">
      <c r="A44" t="s">
        <v>56</v>
      </c>
      <c r="B44">
        <v>-1.7840000000000002E-2</v>
      </c>
      <c r="C44" s="2">
        <v>7.7790000000000003E-3</v>
      </c>
      <c r="D44">
        <v>-2.2930000000000001</v>
      </c>
      <c r="E44">
        <v>2.4945999999999999E-2</v>
      </c>
      <c r="F44">
        <v>-1.55790965227129E-2</v>
      </c>
      <c r="G44">
        <f>F44^2</f>
        <v>2.4270824846400516E-4</v>
      </c>
      <c r="H44">
        <v>1.7840000000000002E-2</v>
      </c>
      <c r="I44">
        <f t="shared" si="0"/>
        <v>67</v>
      </c>
      <c r="J44">
        <f t="shared" si="1"/>
        <v>115</v>
      </c>
    </row>
    <row r="45" spans="1:10" x14ac:dyDescent="0.25">
      <c r="A45" t="s">
        <v>57</v>
      </c>
      <c r="B45">
        <v>1.89E-2</v>
      </c>
      <c r="C45" s="2">
        <v>1.687E-2</v>
      </c>
      <c r="D45">
        <v>1.1200000000000001</v>
      </c>
      <c r="E45">
        <v>0.266598</v>
      </c>
      <c r="F45">
        <v>0.13420686125421499</v>
      </c>
      <c r="G45">
        <f>F45^2</f>
        <v>1.8011481607708112E-2</v>
      </c>
      <c r="H45">
        <v>1.89E-2</v>
      </c>
      <c r="I45">
        <f t="shared" si="0"/>
        <v>65</v>
      </c>
      <c r="J45">
        <f t="shared" si="1"/>
        <v>50</v>
      </c>
    </row>
    <row r="46" spans="1:10" x14ac:dyDescent="0.25">
      <c r="A46" t="s">
        <v>58</v>
      </c>
      <c r="B46">
        <v>4.05</v>
      </c>
      <c r="C46" s="2">
        <v>3.8879999999999999</v>
      </c>
      <c r="D46">
        <v>1.042</v>
      </c>
      <c r="E46">
        <v>0.30122100000000002</v>
      </c>
      <c r="F46">
        <v>0.76388125030471399</v>
      </c>
      <c r="G46">
        <f>F46^2</f>
        <v>0.58351456456709305</v>
      </c>
      <c r="H46">
        <v>4.05</v>
      </c>
      <c r="I46">
        <f t="shared" si="0"/>
        <v>12</v>
      </c>
      <c r="J46">
        <f t="shared" si="1"/>
        <v>5</v>
      </c>
    </row>
    <row r="47" spans="1:10" x14ac:dyDescent="0.25">
      <c r="A47" t="s">
        <v>59</v>
      </c>
      <c r="B47">
        <v>-4.761E-2</v>
      </c>
      <c r="C47" s="2">
        <v>0.50970000000000004</v>
      </c>
      <c r="D47">
        <v>-9.2999999999999999E-2</v>
      </c>
      <c r="E47">
        <v>0.92586500000000005</v>
      </c>
      <c r="F47">
        <v>-9.6653410557600503E-3</v>
      </c>
      <c r="G47">
        <f>F47^2</f>
        <v>9.3418817724160797E-5</v>
      </c>
      <c r="H47">
        <v>4.761E-2</v>
      </c>
      <c r="I47">
        <f t="shared" si="0"/>
        <v>54</v>
      </c>
      <c r="J47">
        <f t="shared" si="1"/>
        <v>120</v>
      </c>
    </row>
    <row r="48" spans="1:10" x14ac:dyDescent="0.25">
      <c r="A48" t="s">
        <v>60</v>
      </c>
      <c r="B48">
        <v>1.8879999999999999</v>
      </c>
      <c r="C48" s="2">
        <v>2.78</v>
      </c>
      <c r="D48">
        <v>0.67900000000000005</v>
      </c>
      <c r="E48">
        <v>0.49934400000000001</v>
      </c>
      <c r="F48">
        <v>-2.4226639084800699E-2</v>
      </c>
      <c r="G48">
        <f>F48^2</f>
        <v>5.8693004134519283E-4</v>
      </c>
      <c r="H48">
        <v>1.8879999999999999</v>
      </c>
      <c r="I48">
        <f t="shared" si="0"/>
        <v>16</v>
      </c>
      <c r="J48">
        <f t="shared" si="1"/>
        <v>107</v>
      </c>
    </row>
    <row r="49" spans="1:10" x14ac:dyDescent="0.25">
      <c r="A49" t="s">
        <v>61</v>
      </c>
      <c r="B49">
        <v>-1.9119999999999999</v>
      </c>
      <c r="C49" s="2">
        <v>0.44090000000000001</v>
      </c>
      <c r="D49">
        <v>-4.3369999999999997</v>
      </c>
      <c r="E49" s="2">
        <v>4.8999999999999998E-5</v>
      </c>
      <c r="F49">
        <v>-2.3009595208348499E-2</v>
      </c>
      <c r="G49">
        <f>F49^2</f>
        <v>5.2944147165205418E-4</v>
      </c>
      <c r="H49">
        <v>1.9119999999999999</v>
      </c>
      <c r="I49">
        <f t="shared" si="0"/>
        <v>15</v>
      </c>
      <c r="J49">
        <f t="shared" si="1"/>
        <v>109</v>
      </c>
    </row>
    <row r="50" spans="1:10" x14ac:dyDescent="0.25">
      <c r="A50" t="s">
        <v>62</v>
      </c>
      <c r="B50">
        <v>1.4730000000000001</v>
      </c>
      <c r="C50" s="2">
        <v>2.3260000000000001</v>
      </c>
      <c r="D50">
        <v>0.63300000000000001</v>
      </c>
      <c r="E50">
        <v>0.52871500000000005</v>
      </c>
      <c r="F50">
        <v>4.7790334845380098E-3</v>
      </c>
      <c r="G50">
        <f>F50^2</f>
        <v>2.2839161046335511E-5</v>
      </c>
      <c r="H50">
        <v>1.4730000000000001</v>
      </c>
      <c r="I50">
        <f t="shared" si="0"/>
        <v>22</v>
      </c>
      <c r="J50">
        <f t="shared" si="1"/>
        <v>127</v>
      </c>
    </row>
    <row r="51" spans="1:10" x14ac:dyDescent="0.25">
      <c r="A51" t="s">
        <v>63</v>
      </c>
      <c r="B51">
        <v>-3568</v>
      </c>
      <c r="C51" s="2">
        <v>2123</v>
      </c>
      <c r="D51">
        <v>-1.681</v>
      </c>
      <c r="E51">
        <v>9.7443000000000002E-2</v>
      </c>
      <c r="F51">
        <v>-2.99620378632099E-2</v>
      </c>
      <c r="G51">
        <f>F51^2</f>
        <v>8.9772371291642361E-4</v>
      </c>
      <c r="H51">
        <v>3568</v>
      </c>
      <c r="I51">
        <f t="shared" si="0"/>
        <v>3</v>
      </c>
      <c r="J51">
        <f t="shared" si="1"/>
        <v>102</v>
      </c>
    </row>
    <row r="52" spans="1:10" x14ac:dyDescent="0.25">
      <c r="A52" t="s">
        <v>64</v>
      </c>
      <c r="B52">
        <v>1824</v>
      </c>
      <c r="C52" s="2">
        <v>2306</v>
      </c>
      <c r="D52">
        <v>0.79100000000000004</v>
      </c>
      <c r="E52">
        <v>0.43167899999999998</v>
      </c>
      <c r="F52">
        <v>-3.9874820552369801E-2</v>
      </c>
      <c r="G52">
        <f>F52^2</f>
        <v>1.590001314083693E-3</v>
      </c>
      <c r="H52">
        <v>1824</v>
      </c>
      <c r="I52">
        <f t="shared" si="0"/>
        <v>5</v>
      </c>
      <c r="J52">
        <f t="shared" si="1"/>
        <v>95</v>
      </c>
    </row>
    <row r="53" spans="1:10" x14ac:dyDescent="0.25">
      <c r="A53" t="s">
        <v>65</v>
      </c>
      <c r="B53">
        <v>-1538</v>
      </c>
      <c r="C53" s="2">
        <v>1866</v>
      </c>
      <c r="D53">
        <v>-0.82399999999999995</v>
      </c>
      <c r="E53">
        <v>0.412717</v>
      </c>
      <c r="F53">
        <v>4.4163871005111897E-2</v>
      </c>
      <c r="G53">
        <f>F53^2</f>
        <v>1.9504475021561633E-3</v>
      </c>
      <c r="H53">
        <v>1538</v>
      </c>
      <c r="I53">
        <f t="shared" si="0"/>
        <v>6</v>
      </c>
      <c r="J53">
        <f t="shared" si="1"/>
        <v>90</v>
      </c>
    </row>
    <row r="54" spans="1:10" x14ac:dyDescent="0.25">
      <c r="A54" t="s">
        <v>66</v>
      </c>
      <c r="B54">
        <v>1461</v>
      </c>
      <c r="C54" s="2">
        <v>1820</v>
      </c>
      <c r="D54">
        <v>0.80300000000000005</v>
      </c>
      <c r="E54">
        <v>0.424904</v>
      </c>
      <c r="F54">
        <v>0.14947546973769199</v>
      </c>
      <c r="G54">
        <f>F54^2</f>
        <v>2.2342916053303675E-2</v>
      </c>
      <c r="H54">
        <v>1461</v>
      </c>
      <c r="I54">
        <f t="shared" si="0"/>
        <v>7</v>
      </c>
      <c r="J54">
        <f t="shared" si="1"/>
        <v>49</v>
      </c>
    </row>
    <row r="55" spans="1:10" x14ac:dyDescent="0.25">
      <c r="A55" t="s">
        <v>67</v>
      </c>
      <c r="B55">
        <v>3.8709999999999999E-6</v>
      </c>
      <c r="C55" s="2">
        <v>1.2969999999999999E-5</v>
      </c>
      <c r="D55">
        <v>0.29799999999999999</v>
      </c>
      <c r="E55">
        <v>0.76632299999999998</v>
      </c>
      <c r="F55">
        <v>0.53636870656013502</v>
      </c>
      <c r="G55">
        <f>F55^2</f>
        <v>0.28769138937699223</v>
      </c>
      <c r="H55">
        <v>3.8709999999999999E-6</v>
      </c>
      <c r="I55">
        <f t="shared" si="0"/>
        <v>132</v>
      </c>
      <c r="J55">
        <f t="shared" si="1"/>
        <v>22</v>
      </c>
    </row>
    <row r="56" spans="1:10" x14ac:dyDescent="0.25">
      <c r="A56" t="s">
        <v>68</v>
      </c>
      <c r="B56">
        <v>1.289E-3</v>
      </c>
      <c r="C56" s="2">
        <v>5.306E-4</v>
      </c>
      <c r="D56">
        <v>2.4300000000000002</v>
      </c>
      <c r="E56">
        <v>1.7741E-2</v>
      </c>
      <c r="F56">
        <v>0.594778944178181</v>
      </c>
      <c r="G56">
        <f>F56^2</f>
        <v>0.35376199243771173</v>
      </c>
      <c r="H56">
        <v>1.289E-3</v>
      </c>
      <c r="I56">
        <f t="shared" si="0"/>
        <v>105</v>
      </c>
      <c r="J56">
        <f t="shared" si="1"/>
        <v>9</v>
      </c>
    </row>
    <row r="57" spans="1:10" x14ac:dyDescent="0.25">
      <c r="A57" t="s">
        <v>69</v>
      </c>
      <c r="B57">
        <v>7.685E-3</v>
      </c>
      <c r="C57" s="2">
        <v>6.7520000000000002E-3</v>
      </c>
      <c r="D57">
        <v>1.1379999999999999</v>
      </c>
      <c r="E57">
        <v>0.25903799999999999</v>
      </c>
      <c r="F57">
        <v>0.429903728850351</v>
      </c>
      <c r="G57">
        <f>F57^2</f>
        <v>0.1848172160794361</v>
      </c>
      <c r="H57">
        <v>7.685E-3</v>
      </c>
      <c r="I57">
        <f t="shared" si="0"/>
        <v>88</v>
      </c>
      <c r="J57">
        <f t="shared" si="1"/>
        <v>35</v>
      </c>
    </row>
    <row r="58" spans="1:10" x14ac:dyDescent="0.25">
      <c r="A58" t="s">
        <v>70</v>
      </c>
      <c r="B58">
        <v>-5.2459999999999996E-4</v>
      </c>
      <c r="C58" s="2">
        <v>5.5130000000000001E-4</v>
      </c>
      <c r="D58">
        <v>-0.95199999999999996</v>
      </c>
      <c r="E58">
        <v>0.34468599999999999</v>
      </c>
      <c r="F58">
        <v>0.56783968139133401</v>
      </c>
      <c r="G58">
        <f>F58^2</f>
        <v>0.32244190376261173</v>
      </c>
      <c r="H58">
        <v>5.2459999999999996E-4</v>
      </c>
      <c r="I58">
        <f t="shared" si="0"/>
        <v>112</v>
      </c>
      <c r="J58">
        <f t="shared" si="1"/>
        <v>12</v>
      </c>
    </row>
    <row r="59" spans="1:10" x14ac:dyDescent="0.25">
      <c r="A59" t="s">
        <v>71</v>
      </c>
      <c r="B59">
        <v>-9.6520000000000004E-4</v>
      </c>
      <c r="C59" s="2">
        <v>7.0609999999999998E-4</v>
      </c>
      <c r="D59">
        <v>-1.367</v>
      </c>
      <c r="E59">
        <v>0.176094</v>
      </c>
      <c r="F59">
        <v>0.45478945063626702</v>
      </c>
      <c r="G59">
        <f>F59^2</f>
        <v>0.20683344441003756</v>
      </c>
      <c r="H59">
        <v>9.6520000000000004E-4</v>
      </c>
      <c r="I59">
        <f t="shared" si="0"/>
        <v>107</v>
      </c>
      <c r="J59">
        <f t="shared" si="1"/>
        <v>30</v>
      </c>
    </row>
    <row r="60" spans="1:10" x14ac:dyDescent="0.25">
      <c r="A60" t="s">
        <v>72</v>
      </c>
      <c r="B60">
        <v>0.2016</v>
      </c>
      <c r="C60" s="2">
        <v>0.125</v>
      </c>
      <c r="D60">
        <v>1.613</v>
      </c>
      <c r="E60">
        <v>0.111466</v>
      </c>
      <c r="F60">
        <v>0.61186305163048704</v>
      </c>
      <c r="G60">
        <f>F60^2</f>
        <v>0.37437639395057204</v>
      </c>
      <c r="H60">
        <v>0.2016</v>
      </c>
      <c r="I60">
        <f t="shared" si="0"/>
        <v>41</v>
      </c>
      <c r="J60">
        <f t="shared" si="1"/>
        <v>8</v>
      </c>
    </row>
    <row r="61" spans="1:10" x14ac:dyDescent="0.25">
      <c r="A61" t="s">
        <v>73</v>
      </c>
      <c r="B61">
        <v>-1.7069999999999998E-2</v>
      </c>
      <c r="C61" s="2">
        <v>5.9270000000000003E-2</v>
      </c>
      <c r="D61">
        <v>-0.28799999999999998</v>
      </c>
      <c r="E61">
        <v>0.77421600000000002</v>
      </c>
      <c r="F61">
        <v>0.48122894107145903</v>
      </c>
      <c r="G61">
        <f>F61^2</f>
        <v>0.23158129372475778</v>
      </c>
      <c r="H61">
        <v>1.7069999999999998E-2</v>
      </c>
      <c r="I61">
        <f t="shared" si="0"/>
        <v>70</v>
      </c>
      <c r="J61">
        <f t="shared" si="1"/>
        <v>25</v>
      </c>
    </row>
    <row r="62" spans="1:10" x14ac:dyDescent="0.25">
      <c r="A62" t="s">
        <v>74</v>
      </c>
      <c r="B62">
        <v>5.2940000000000001E-2</v>
      </c>
      <c r="C62" s="2">
        <v>4.1329999999999999E-2</v>
      </c>
      <c r="D62">
        <v>1.2809999999999999</v>
      </c>
      <c r="E62">
        <v>0.20458599999999999</v>
      </c>
      <c r="F62">
        <v>0.53795272060217902</v>
      </c>
      <c r="G62">
        <f>F62^2</f>
        <v>0.28939312960328611</v>
      </c>
      <c r="H62">
        <v>5.2940000000000001E-2</v>
      </c>
      <c r="I62">
        <f t="shared" si="0"/>
        <v>53</v>
      </c>
      <c r="J62">
        <f t="shared" si="1"/>
        <v>21</v>
      </c>
    </row>
    <row r="63" spans="1:10" x14ac:dyDescent="0.25">
      <c r="A63" t="s">
        <v>75</v>
      </c>
      <c r="B63">
        <v>2.7829999999999999E-3</v>
      </c>
      <c r="C63" s="2">
        <v>8.2900000000000001E-2</v>
      </c>
      <c r="D63">
        <v>3.4000000000000002E-2</v>
      </c>
      <c r="E63">
        <v>0.97332300000000005</v>
      </c>
      <c r="F63">
        <v>0.54514365246348395</v>
      </c>
      <c r="G63">
        <f>F63^2</f>
        <v>0.29718160182122777</v>
      </c>
      <c r="H63">
        <v>2.7829999999999999E-3</v>
      </c>
      <c r="I63">
        <f t="shared" si="0"/>
        <v>99</v>
      </c>
      <c r="J63">
        <f t="shared" si="1"/>
        <v>19</v>
      </c>
    </row>
    <row r="64" spans="1:10" x14ac:dyDescent="0.25">
      <c r="A64" t="s">
        <v>76</v>
      </c>
      <c r="B64">
        <v>9.0500000000000008E-3</v>
      </c>
      <c r="C64" s="2">
        <v>8.6970000000000005E-4</v>
      </c>
      <c r="D64">
        <v>10.406000000000001</v>
      </c>
      <c r="E64" s="2">
        <v>1.0499999999999999E-15</v>
      </c>
      <c r="F64">
        <v>0.82414184676823399</v>
      </c>
      <c r="G64">
        <f>F64^2</f>
        <v>0.67920978359455531</v>
      </c>
      <c r="H64">
        <v>9.0500000000000008E-3</v>
      </c>
      <c r="I64">
        <f t="shared" si="0"/>
        <v>81</v>
      </c>
      <c r="J64">
        <f t="shared" si="1"/>
        <v>2</v>
      </c>
    </row>
    <row r="65" spans="1:10" x14ac:dyDescent="0.25">
      <c r="A65" t="s">
        <v>77</v>
      </c>
      <c r="B65">
        <v>21.83</v>
      </c>
      <c r="C65" s="2">
        <v>9.2530000000000001</v>
      </c>
      <c r="D65">
        <v>2.359</v>
      </c>
      <c r="E65">
        <v>2.1198000000000002E-2</v>
      </c>
      <c r="F65">
        <v>7.8795655979666396E-2</v>
      </c>
      <c r="G65">
        <f>F65^2</f>
        <v>6.208755401265937E-3</v>
      </c>
      <c r="H65">
        <v>21.83</v>
      </c>
      <c r="I65">
        <f t="shared" si="0"/>
        <v>9</v>
      </c>
      <c r="J65">
        <f t="shared" si="1"/>
        <v>71</v>
      </c>
    </row>
    <row r="66" spans="1:10" x14ac:dyDescent="0.25">
      <c r="A66" t="s">
        <v>78</v>
      </c>
      <c r="B66">
        <v>0.28249999999999997</v>
      </c>
      <c r="C66" s="2">
        <v>1.1299999999999999</v>
      </c>
      <c r="D66">
        <v>0.25</v>
      </c>
      <c r="E66">
        <v>0.80332999999999999</v>
      </c>
      <c r="F66">
        <v>1.37079878592637E-2</v>
      </c>
      <c r="G66">
        <f>F66^2</f>
        <v>1.87908931149721E-4</v>
      </c>
      <c r="H66">
        <v>0.28249999999999997</v>
      </c>
      <c r="I66">
        <f t="shared" si="0"/>
        <v>39</v>
      </c>
      <c r="J66">
        <f t="shared" si="1"/>
        <v>118</v>
      </c>
    </row>
    <row r="67" spans="1:10" x14ac:dyDescent="0.25">
      <c r="A67" t="s">
        <v>79</v>
      </c>
      <c r="B67">
        <v>1.2769999999999999</v>
      </c>
      <c r="C67" s="2">
        <v>5.7679999999999998</v>
      </c>
      <c r="D67">
        <v>0.221</v>
      </c>
      <c r="E67">
        <v>0.82540800000000003</v>
      </c>
      <c r="F67">
        <v>-0.105535611597671</v>
      </c>
      <c r="G67">
        <f>F67^2</f>
        <v>1.1137765315294468E-2</v>
      </c>
      <c r="H67">
        <v>1.2769999999999999</v>
      </c>
      <c r="I67">
        <f t="shared" si="0"/>
        <v>24</v>
      </c>
      <c r="J67">
        <f t="shared" si="1"/>
        <v>60</v>
      </c>
    </row>
    <row r="68" spans="1:10" x14ac:dyDescent="0.25">
      <c r="A68" t="s">
        <v>80</v>
      </c>
      <c r="B68">
        <v>-0.6613</v>
      </c>
      <c r="C68" s="2">
        <v>1.165</v>
      </c>
      <c r="D68">
        <v>-0.56799999999999995</v>
      </c>
      <c r="E68">
        <v>0.57206599999999996</v>
      </c>
      <c r="F68">
        <v>-8.6399311059900702E-2</v>
      </c>
      <c r="G68">
        <f>F68^2</f>
        <v>7.4648409516254802E-3</v>
      </c>
      <c r="H68">
        <v>0.6613</v>
      </c>
      <c r="I68">
        <f t="shared" ref="I68:I131" si="2">RANK(H68,_xlfn.ANCHORARRAY($H$3))</f>
        <v>30</v>
      </c>
      <c r="J68">
        <f t="shared" si="1"/>
        <v>66</v>
      </c>
    </row>
    <row r="69" spans="1:10" x14ac:dyDescent="0.25">
      <c r="A69" t="s">
        <v>81</v>
      </c>
      <c r="B69">
        <v>8.6920000000000002</v>
      </c>
      <c r="C69" s="2">
        <v>4.9359999999999999</v>
      </c>
      <c r="D69">
        <v>1.7609999999999999</v>
      </c>
      <c r="E69">
        <v>8.2720000000000002E-2</v>
      </c>
      <c r="F69">
        <v>-9.0957857678873495E-3</v>
      </c>
      <c r="G69">
        <f>F69^2</f>
        <v>8.2733318735302063E-5</v>
      </c>
      <c r="H69">
        <v>8.6920000000000002</v>
      </c>
      <c r="I69">
        <f t="shared" si="2"/>
        <v>11</v>
      </c>
      <c r="J69">
        <f t="shared" ref="J69:J132" si="3">RANK(G69,$G$4:$G$134)</f>
        <v>121</v>
      </c>
    </row>
    <row r="70" spans="1:10" x14ac:dyDescent="0.25">
      <c r="A70" t="s">
        <v>82</v>
      </c>
      <c r="B70">
        <v>11120</v>
      </c>
      <c r="C70" s="2">
        <v>4101</v>
      </c>
      <c r="D70">
        <v>2.7109999999999999</v>
      </c>
      <c r="E70">
        <v>8.4869999999999998E-3</v>
      </c>
      <c r="F70">
        <v>-3.4607049794648397E-2</v>
      </c>
      <c r="G70">
        <f>F70^2</f>
        <v>1.1976478954892737E-3</v>
      </c>
      <c r="H70">
        <v>11120</v>
      </c>
      <c r="I70">
        <f t="shared" si="2"/>
        <v>1</v>
      </c>
      <c r="J70">
        <f t="shared" si="3"/>
        <v>99</v>
      </c>
    </row>
    <row r="71" spans="1:10" x14ac:dyDescent="0.25">
      <c r="A71" t="s">
        <v>83</v>
      </c>
      <c r="B71">
        <v>-3974</v>
      </c>
      <c r="C71" s="2">
        <v>4275</v>
      </c>
      <c r="D71">
        <v>-0.93</v>
      </c>
      <c r="E71">
        <v>0.355819</v>
      </c>
      <c r="F71">
        <v>-0.13220424147526899</v>
      </c>
      <c r="G71">
        <f>F71^2</f>
        <v>1.7477961464051235E-2</v>
      </c>
      <c r="H71">
        <v>3974</v>
      </c>
      <c r="I71">
        <f t="shared" si="2"/>
        <v>2</v>
      </c>
      <c r="J71">
        <f t="shared" si="3"/>
        <v>53</v>
      </c>
    </row>
    <row r="72" spans="1:10" x14ac:dyDescent="0.25">
      <c r="A72" t="s">
        <v>84</v>
      </c>
      <c r="B72">
        <v>1035</v>
      </c>
      <c r="C72" s="2">
        <v>4339</v>
      </c>
      <c r="D72">
        <v>0.23799999999999999</v>
      </c>
      <c r="E72">
        <v>0.81222000000000005</v>
      </c>
      <c r="F72">
        <v>-8.8928850050858405E-2</v>
      </c>
      <c r="G72">
        <f>F72^2</f>
        <v>7.9083403713680594E-3</v>
      </c>
      <c r="H72">
        <v>1035</v>
      </c>
      <c r="I72">
        <f t="shared" si="2"/>
        <v>8</v>
      </c>
      <c r="J72">
        <f t="shared" si="3"/>
        <v>63</v>
      </c>
    </row>
    <row r="73" spans="1:10" x14ac:dyDescent="0.25">
      <c r="A73" t="s">
        <v>85</v>
      </c>
      <c r="B73">
        <v>-3103</v>
      </c>
      <c r="C73" s="2">
        <v>3830</v>
      </c>
      <c r="D73">
        <v>-0.81</v>
      </c>
      <c r="E73">
        <v>0.42061900000000002</v>
      </c>
      <c r="F73">
        <v>-0.12249099535072699</v>
      </c>
      <c r="G73">
        <f>F73^2</f>
        <v>1.5004043942011823E-2</v>
      </c>
      <c r="H73">
        <v>3103</v>
      </c>
      <c r="I73">
        <f t="shared" si="2"/>
        <v>4</v>
      </c>
      <c r="J73">
        <f t="shared" si="3"/>
        <v>55</v>
      </c>
    </row>
    <row r="74" spans="1:10" x14ac:dyDescent="0.25">
      <c r="A74" t="s">
        <v>86</v>
      </c>
      <c r="B74">
        <v>1.5780000000000001E-5</v>
      </c>
      <c r="C74" s="2">
        <v>1.4399999999999999E-5</v>
      </c>
      <c r="D74">
        <v>1.0960000000000001</v>
      </c>
      <c r="E74">
        <v>0.27690199999999998</v>
      </c>
      <c r="F74">
        <v>0.29286742798603199</v>
      </c>
      <c r="G74">
        <f>F74^2</f>
        <v>8.5771330375153637E-2</v>
      </c>
      <c r="H74">
        <v>1.5780000000000001E-5</v>
      </c>
      <c r="I74">
        <f t="shared" si="2"/>
        <v>128</v>
      </c>
      <c r="J74">
        <f t="shared" si="3"/>
        <v>40</v>
      </c>
    </row>
    <row r="75" spans="1:10" x14ac:dyDescent="0.25">
      <c r="A75" t="s">
        <v>87</v>
      </c>
      <c r="B75">
        <v>-8.2129999999999996E-4</v>
      </c>
      <c r="C75" s="2">
        <v>4.9430000000000003E-4</v>
      </c>
      <c r="D75">
        <v>-1.6619999999999999</v>
      </c>
      <c r="E75">
        <v>0.101191</v>
      </c>
      <c r="F75">
        <v>0.55892784530661799</v>
      </c>
      <c r="G75">
        <f>F75^2</f>
        <v>0.31240033625909869</v>
      </c>
      <c r="H75">
        <v>8.2129999999999996E-4</v>
      </c>
      <c r="I75">
        <f t="shared" si="2"/>
        <v>110</v>
      </c>
      <c r="J75">
        <f t="shared" si="3"/>
        <v>16</v>
      </c>
    </row>
    <row r="76" spans="1:10" x14ac:dyDescent="0.25">
      <c r="A76" t="s">
        <v>88</v>
      </c>
      <c r="B76">
        <v>-8.3800000000000003E-3</v>
      </c>
      <c r="C76" s="2">
        <v>6.5370000000000003E-3</v>
      </c>
      <c r="D76">
        <v>-1.282</v>
      </c>
      <c r="E76">
        <v>0.20421</v>
      </c>
      <c r="F76">
        <v>0.27655671383796998</v>
      </c>
      <c r="G76">
        <f>F76^2</f>
        <v>7.6483615968856819E-2</v>
      </c>
      <c r="H76">
        <v>8.3800000000000003E-3</v>
      </c>
      <c r="I76">
        <f t="shared" si="2"/>
        <v>85</v>
      </c>
      <c r="J76">
        <f t="shared" si="3"/>
        <v>43</v>
      </c>
    </row>
    <row r="77" spans="1:10" x14ac:dyDescent="0.25">
      <c r="A77" t="s">
        <v>89</v>
      </c>
      <c r="B77">
        <v>5.5019999999999998E-5</v>
      </c>
      <c r="C77" s="2">
        <v>6.1709999999999998E-4</v>
      </c>
      <c r="D77">
        <v>8.8999999999999996E-2</v>
      </c>
      <c r="E77">
        <v>0.92921699999999996</v>
      </c>
      <c r="F77">
        <v>0.56380360083182501</v>
      </c>
      <c r="G77">
        <f>F77^2</f>
        <v>0.3178745003109319</v>
      </c>
      <c r="H77">
        <v>5.5019999999999998E-5</v>
      </c>
      <c r="I77">
        <f t="shared" si="2"/>
        <v>121</v>
      </c>
      <c r="J77">
        <f t="shared" si="3"/>
        <v>14</v>
      </c>
    </row>
    <row r="78" spans="1:10" x14ac:dyDescent="0.25">
      <c r="A78" t="s">
        <v>90</v>
      </c>
      <c r="B78">
        <v>8.8420000000000002E-4</v>
      </c>
      <c r="C78" s="2">
        <v>7.8799999999999996E-4</v>
      </c>
      <c r="D78">
        <v>1.1220000000000001</v>
      </c>
      <c r="E78">
        <v>0.26579000000000003</v>
      </c>
      <c r="F78">
        <v>0.26547187702013503</v>
      </c>
      <c r="G78">
        <f>F78^2</f>
        <v>7.0475317488593703E-2</v>
      </c>
      <c r="H78">
        <v>8.8420000000000002E-4</v>
      </c>
      <c r="I78">
        <f t="shared" si="2"/>
        <v>109</v>
      </c>
      <c r="J78">
        <f t="shared" si="3"/>
        <v>44</v>
      </c>
    </row>
    <row r="79" spans="1:10" x14ac:dyDescent="0.25">
      <c r="A79" t="s">
        <v>91</v>
      </c>
      <c r="B79">
        <v>-4.7329999999999997E-2</v>
      </c>
      <c r="C79" s="2">
        <v>0.15690000000000001</v>
      </c>
      <c r="D79">
        <v>-0.30199999999999999</v>
      </c>
      <c r="E79">
        <v>0.76384200000000002</v>
      </c>
      <c r="F79">
        <v>0.43947110373482701</v>
      </c>
      <c r="G79">
        <f>F79^2</f>
        <v>0.19313485101790709</v>
      </c>
      <c r="H79">
        <v>4.7329999999999997E-2</v>
      </c>
      <c r="I79">
        <f t="shared" si="2"/>
        <v>56</v>
      </c>
      <c r="J79">
        <f t="shared" si="3"/>
        <v>34</v>
      </c>
    </row>
    <row r="80" spans="1:10" x14ac:dyDescent="0.25">
      <c r="A80" t="s">
        <v>92</v>
      </c>
      <c r="B80">
        <v>-3.755E-2</v>
      </c>
      <c r="C80" s="2">
        <v>6.0940000000000001E-2</v>
      </c>
      <c r="D80">
        <v>-0.61599999999999999</v>
      </c>
      <c r="E80">
        <v>0.539879</v>
      </c>
      <c r="F80">
        <v>0.314849259874601</v>
      </c>
      <c r="G80">
        <f>F80^2</f>
        <v>9.9130056443584039E-2</v>
      </c>
      <c r="H80">
        <v>3.755E-2</v>
      </c>
      <c r="I80">
        <f t="shared" si="2"/>
        <v>59</v>
      </c>
      <c r="J80">
        <f t="shared" si="3"/>
        <v>39</v>
      </c>
    </row>
    <row r="81" spans="1:10" x14ac:dyDescent="0.25">
      <c r="A81" t="s">
        <v>93</v>
      </c>
      <c r="B81">
        <v>-1.5879999999999998E-2</v>
      </c>
      <c r="C81" s="2">
        <v>4.3090000000000003E-2</v>
      </c>
      <c r="D81">
        <v>-0.36899999999999999</v>
      </c>
      <c r="E81">
        <v>0.71359899999999998</v>
      </c>
      <c r="F81">
        <v>0.28966922574093401</v>
      </c>
      <c r="G81">
        <f>F81^2</f>
        <v>8.3908260341352181E-2</v>
      </c>
      <c r="H81">
        <v>1.5879999999999998E-2</v>
      </c>
      <c r="I81">
        <f t="shared" si="2"/>
        <v>73</v>
      </c>
      <c r="J81">
        <f t="shared" si="3"/>
        <v>41</v>
      </c>
    </row>
    <row r="82" spans="1:10" x14ac:dyDescent="0.25">
      <c r="A82" t="s">
        <v>94</v>
      </c>
      <c r="B82">
        <v>-0.1512</v>
      </c>
      <c r="C82" s="2">
        <v>0.1162</v>
      </c>
      <c r="D82">
        <v>-1.302</v>
      </c>
      <c r="E82">
        <v>0.19747500000000001</v>
      </c>
      <c r="F82">
        <v>0.28909136104319499</v>
      </c>
      <c r="G82">
        <f>F82^2</f>
        <v>8.3573815029806917E-2</v>
      </c>
      <c r="H82">
        <v>0.1512</v>
      </c>
      <c r="I82">
        <f t="shared" si="2"/>
        <v>45</v>
      </c>
      <c r="J82">
        <f t="shared" si="3"/>
        <v>42</v>
      </c>
    </row>
    <row r="83" spans="1:10" x14ac:dyDescent="0.25">
      <c r="A83" t="s">
        <v>95</v>
      </c>
      <c r="B83">
        <v>-1.8280000000000001E-2</v>
      </c>
      <c r="C83" s="2">
        <v>1.9469999999999999E-3</v>
      </c>
      <c r="D83">
        <v>-9.3879999999999999</v>
      </c>
      <c r="E83" s="2">
        <v>6.7500000000000003E-14</v>
      </c>
      <c r="F83">
        <v>0.401257021531707</v>
      </c>
      <c r="G83">
        <f>F83^2</f>
        <v>0.16100719732849678</v>
      </c>
      <c r="H83">
        <v>1.8280000000000001E-2</v>
      </c>
      <c r="I83">
        <f t="shared" si="2"/>
        <v>66</v>
      </c>
      <c r="J83">
        <f t="shared" si="3"/>
        <v>36</v>
      </c>
    </row>
    <row r="84" spans="1:10" x14ac:dyDescent="0.25">
      <c r="A84" t="s">
        <v>96</v>
      </c>
      <c r="B84">
        <v>-0.35949999999999999</v>
      </c>
      <c r="C84" s="2">
        <v>0.2213</v>
      </c>
      <c r="D84">
        <v>-1.625</v>
      </c>
      <c r="E84">
        <v>0.108781</v>
      </c>
      <c r="F84">
        <v>-4.12830361269187E-2</v>
      </c>
      <c r="G84">
        <f>F84^2</f>
        <v>1.7042890718564744E-3</v>
      </c>
      <c r="H84">
        <v>0.35949999999999999</v>
      </c>
      <c r="I84">
        <f t="shared" si="2"/>
        <v>35</v>
      </c>
      <c r="J84">
        <f t="shared" si="3"/>
        <v>93</v>
      </c>
    </row>
    <row r="85" spans="1:10" x14ac:dyDescent="0.25">
      <c r="A85" t="s">
        <v>97</v>
      </c>
      <c r="B85">
        <v>0.50060000000000004</v>
      </c>
      <c r="C85" s="2">
        <v>0.21959999999999999</v>
      </c>
      <c r="D85">
        <v>2.2789999999999999</v>
      </c>
      <c r="E85">
        <v>2.5808000000000001E-2</v>
      </c>
      <c r="F85">
        <v>5.6298949708902202E-2</v>
      </c>
      <c r="G85">
        <f>F85^2</f>
        <v>3.1695717383254992E-3</v>
      </c>
      <c r="H85">
        <v>0.50060000000000004</v>
      </c>
      <c r="I85">
        <f t="shared" si="2"/>
        <v>33</v>
      </c>
      <c r="J85">
        <f t="shared" si="3"/>
        <v>81</v>
      </c>
    </row>
    <row r="86" spans="1:10" x14ac:dyDescent="0.25">
      <c r="A86" t="s">
        <v>98</v>
      </c>
      <c r="B86">
        <v>-0.15210000000000001</v>
      </c>
      <c r="C86" s="2">
        <v>0.2215</v>
      </c>
      <c r="D86">
        <v>-0.68700000000000006</v>
      </c>
      <c r="E86">
        <v>0.49450699999999997</v>
      </c>
      <c r="F86">
        <v>-6.0573084874488099E-2</v>
      </c>
      <c r="G86">
        <f>F86^2</f>
        <v>3.6690986112119391E-3</v>
      </c>
      <c r="H86">
        <v>0.15210000000000001</v>
      </c>
      <c r="I86">
        <f t="shared" si="2"/>
        <v>44</v>
      </c>
      <c r="J86">
        <f t="shared" si="3"/>
        <v>79</v>
      </c>
    </row>
    <row r="87" spans="1:10" x14ac:dyDescent="0.25">
      <c r="A87" t="s">
        <v>99</v>
      </c>
      <c r="B87">
        <v>0.13789999999999999</v>
      </c>
      <c r="C87" s="2">
        <v>0.13930000000000001</v>
      </c>
      <c r="D87">
        <v>0.99</v>
      </c>
      <c r="E87">
        <v>0.32579900000000001</v>
      </c>
      <c r="F87">
        <v>1.7329376492689601E-2</v>
      </c>
      <c r="G87">
        <f>F87^2</f>
        <v>3.0030728962538296E-4</v>
      </c>
      <c r="H87">
        <v>0.13789999999999999</v>
      </c>
      <c r="I87">
        <f t="shared" si="2"/>
        <v>46</v>
      </c>
      <c r="J87">
        <f t="shared" si="3"/>
        <v>113</v>
      </c>
    </row>
    <row r="88" spans="1:10" x14ac:dyDescent="0.25">
      <c r="A88" t="s">
        <v>100</v>
      </c>
      <c r="B88">
        <v>1.5589999999999999</v>
      </c>
      <c r="C88" s="2">
        <v>0.83960000000000001</v>
      </c>
      <c r="D88">
        <v>1.857</v>
      </c>
      <c r="E88">
        <v>6.7698999999999995E-2</v>
      </c>
      <c r="F88">
        <v>0.13322965834488501</v>
      </c>
      <c r="G88">
        <f>F88^2</f>
        <v>1.7750141862694788E-2</v>
      </c>
      <c r="H88">
        <v>1.5589999999999999</v>
      </c>
      <c r="I88">
        <f t="shared" si="2"/>
        <v>21</v>
      </c>
      <c r="J88">
        <f t="shared" si="3"/>
        <v>52</v>
      </c>
    </row>
    <row r="89" spans="1:10" x14ac:dyDescent="0.25">
      <c r="A89" t="s">
        <v>101</v>
      </c>
      <c r="B89">
        <v>0.16020000000000001</v>
      </c>
      <c r="C89" s="2">
        <v>3.1739999999999997E-2</v>
      </c>
      <c r="D89">
        <v>5.0460000000000003</v>
      </c>
      <c r="E89" s="2">
        <v>3.5899999999999999E-6</v>
      </c>
      <c r="F89">
        <v>-0.80249092874624794</v>
      </c>
      <c r="G89">
        <f>F89^2</f>
        <v>0.64399169072001561</v>
      </c>
      <c r="H89">
        <v>0.16020000000000001</v>
      </c>
      <c r="I89">
        <f t="shared" si="2"/>
        <v>42</v>
      </c>
      <c r="J89">
        <f t="shared" si="3"/>
        <v>3</v>
      </c>
    </row>
    <row r="90" spans="1:10" x14ac:dyDescent="0.25">
      <c r="A90" t="s">
        <v>102</v>
      </c>
      <c r="B90">
        <v>-0.30230000000000001</v>
      </c>
      <c r="C90" s="2">
        <v>1.1479999999999999</v>
      </c>
      <c r="D90">
        <v>-0.26300000000000001</v>
      </c>
      <c r="E90">
        <v>0.79304600000000003</v>
      </c>
      <c r="F90">
        <v>-6.41746844461758E-2</v>
      </c>
      <c r="G90">
        <f>F90^2</f>
        <v>4.1183901237662381E-3</v>
      </c>
      <c r="H90">
        <v>0.30230000000000001</v>
      </c>
      <c r="I90">
        <f t="shared" si="2"/>
        <v>38</v>
      </c>
      <c r="J90">
        <f t="shared" si="3"/>
        <v>76</v>
      </c>
    </row>
    <row r="91" spans="1:10" x14ac:dyDescent="0.25">
      <c r="A91" t="s">
        <v>103</v>
      </c>
      <c r="B91">
        <v>0.49330000000000002</v>
      </c>
      <c r="C91" s="2">
        <v>1.1819999999999999</v>
      </c>
      <c r="D91">
        <v>0.41699999999999998</v>
      </c>
      <c r="E91">
        <v>0.67766099999999996</v>
      </c>
      <c r="F91">
        <v>0.126973226434896</v>
      </c>
      <c r="G91">
        <f>F91^2</f>
        <v>1.6122200231287374E-2</v>
      </c>
      <c r="H91">
        <v>0.49330000000000002</v>
      </c>
      <c r="I91">
        <f t="shared" si="2"/>
        <v>34</v>
      </c>
      <c r="J91">
        <f t="shared" si="3"/>
        <v>54</v>
      </c>
    </row>
    <row r="92" spans="1:10" x14ac:dyDescent="0.25">
      <c r="A92" t="s">
        <v>104</v>
      </c>
      <c r="B92">
        <v>0.32779999999999998</v>
      </c>
      <c r="C92" s="2">
        <v>1.302</v>
      </c>
      <c r="D92">
        <v>0.252</v>
      </c>
      <c r="E92">
        <v>0.80203800000000003</v>
      </c>
      <c r="F92">
        <v>7.0614797757055203E-2</v>
      </c>
      <c r="G92">
        <f>F92^2</f>
        <v>4.9864496622698089E-3</v>
      </c>
      <c r="H92">
        <v>0.32779999999999998</v>
      </c>
      <c r="I92">
        <f t="shared" si="2"/>
        <v>37</v>
      </c>
      <c r="J92">
        <f t="shared" si="3"/>
        <v>73</v>
      </c>
    </row>
    <row r="93" spans="1:10" x14ac:dyDescent="0.25">
      <c r="A93" t="s">
        <v>105</v>
      </c>
      <c r="B93">
        <v>1.33</v>
      </c>
      <c r="C93" s="2">
        <v>1.1859999999999999</v>
      </c>
      <c r="D93">
        <v>1.121</v>
      </c>
      <c r="E93">
        <v>0.26602599999999998</v>
      </c>
      <c r="F93">
        <v>5.0006773824620203E-2</v>
      </c>
      <c r="G93">
        <f>F93^2</f>
        <v>2.5006774283467203E-3</v>
      </c>
      <c r="H93">
        <v>1.33</v>
      </c>
      <c r="I93">
        <f t="shared" si="2"/>
        <v>23</v>
      </c>
      <c r="J93">
        <f t="shared" si="3"/>
        <v>86</v>
      </c>
    </row>
    <row r="94" spans="1:10" x14ac:dyDescent="0.25">
      <c r="A94" t="s">
        <v>106</v>
      </c>
      <c r="B94">
        <v>3.0459999999999998</v>
      </c>
      <c r="C94" s="2">
        <v>1.2969999999999999</v>
      </c>
      <c r="D94">
        <v>2.3479999999999999</v>
      </c>
      <c r="E94">
        <v>2.1774999999999999E-2</v>
      </c>
      <c r="F94">
        <v>8.0731618604644603E-2</v>
      </c>
      <c r="G94">
        <f>F94^2</f>
        <v>6.5175942425257987E-3</v>
      </c>
      <c r="H94">
        <v>3.0459999999999998</v>
      </c>
      <c r="I94">
        <f t="shared" si="2"/>
        <v>14</v>
      </c>
      <c r="J94">
        <f t="shared" si="3"/>
        <v>70</v>
      </c>
    </row>
    <row r="95" spans="1:10" x14ac:dyDescent="0.25">
      <c r="A95" t="s">
        <v>107</v>
      </c>
      <c r="B95">
        <v>-1.2250000000000001</v>
      </c>
      <c r="C95" s="2">
        <v>1.413</v>
      </c>
      <c r="D95">
        <v>-0.86699999999999999</v>
      </c>
      <c r="E95">
        <v>0.38896199999999997</v>
      </c>
      <c r="F95">
        <v>0.16701804960295999</v>
      </c>
      <c r="G95">
        <f>F95^2</f>
        <v>2.7895028893176802E-2</v>
      </c>
      <c r="H95">
        <v>1.2250000000000001</v>
      </c>
      <c r="I95">
        <f t="shared" si="2"/>
        <v>25</v>
      </c>
      <c r="J95">
        <f t="shared" si="3"/>
        <v>47</v>
      </c>
    </row>
    <row r="96" spans="1:10" x14ac:dyDescent="0.25">
      <c r="A96" t="s">
        <v>108</v>
      </c>
      <c r="B96">
        <v>1.6240000000000001</v>
      </c>
      <c r="C96" s="2">
        <v>1.5029999999999999</v>
      </c>
      <c r="D96">
        <v>1.081</v>
      </c>
      <c r="E96">
        <v>0.283582</v>
      </c>
      <c r="F96">
        <v>7.1135680940276905E-2</v>
      </c>
      <c r="G96">
        <f>F96^2</f>
        <v>5.0602851028368747E-3</v>
      </c>
      <c r="H96">
        <v>1.6240000000000001</v>
      </c>
      <c r="I96">
        <f t="shared" si="2"/>
        <v>20</v>
      </c>
      <c r="J96">
        <f t="shared" si="3"/>
        <v>72</v>
      </c>
    </row>
    <row r="97" spans="1:10" x14ac:dyDescent="0.25">
      <c r="A97" t="s">
        <v>109</v>
      </c>
      <c r="B97">
        <v>-1.752</v>
      </c>
      <c r="C97" s="2">
        <v>1.1060000000000001</v>
      </c>
      <c r="D97">
        <v>-1.585</v>
      </c>
      <c r="E97">
        <v>0.11769499999999999</v>
      </c>
      <c r="F97">
        <v>8.6570030155398797E-2</v>
      </c>
      <c r="G97">
        <f>F97^2</f>
        <v>7.494370121106657E-3</v>
      </c>
      <c r="H97">
        <v>1.752</v>
      </c>
      <c r="I97">
        <f t="shared" si="2"/>
        <v>19</v>
      </c>
      <c r="J97">
        <f t="shared" si="3"/>
        <v>65</v>
      </c>
    </row>
    <row r="98" spans="1:10" x14ac:dyDescent="0.25">
      <c r="A98" t="s">
        <v>110</v>
      </c>
      <c r="B98">
        <v>-8.4340000000000005E-3</v>
      </c>
      <c r="C98" s="2">
        <v>4.3629999999999997E-3</v>
      </c>
      <c r="D98">
        <v>-1.9330000000000001</v>
      </c>
      <c r="E98">
        <v>5.7369999999999997E-2</v>
      </c>
      <c r="F98">
        <v>-0.45067049254964298</v>
      </c>
      <c r="G98">
        <f>F98^2</f>
        <v>0.2031038928549378</v>
      </c>
      <c r="H98">
        <v>8.4340000000000005E-3</v>
      </c>
      <c r="I98">
        <f t="shared" si="2"/>
        <v>83</v>
      </c>
      <c r="J98">
        <f t="shared" si="3"/>
        <v>32</v>
      </c>
    </row>
    <row r="99" spans="1:10" x14ac:dyDescent="0.25">
      <c r="A99" t="s">
        <v>111</v>
      </c>
      <c r="B99">
        <v>-4.9560000000000003E-3</v>
      </c>
      <c r="C99" s="2">
        <v>4.2160000000000003E-2</v>
      </c>
      <c r="D99">
        <v>-0.11799999999999999</v>
      </c>
      <c r="E99">
        <v>0.90676400000000001</v>
      </c>
      <c r="F99">
        <v>-0.45703247603834901</v>
      </c>
      <c r="G99">
        <f>F99^2</f>
        <v>0.20887868415374405</v>
      </c>
      <c r="H99">
        <v>4.9560000000000003E-3</v>
      </c>
      <c r="I99">
        <f t="shared" si="2"/>
        <v>95</v>
      </c>
      <c r="J99">
        <f t="shared" si="3"/>
        <v>29</v>
      </c>
    </row>
    <row r="100" spans="1:10" x14ac:dyDescent="0.25">
      <c r="A100" t="s">
        <v>112</v>
      </c>
      <c r="B100">
        <v>3.32E-3</v>
      </c>
      <c r="C100" s="2">
        <v>1.5790000000000001E-3</v>
      </c>
      <c r="D100">
        <v>2.1019999999999999</v>
      </c>
      <c r="E100">
        <v>3.9253000000000003E-2</v>
      </c>
      <c r="F100">
        <v>-0.32102053320679602</v>
      </c>
      <c r="G100">
        <f>F100^2</f>
        <v>0.10305418274037563</v>
      </c>
      <c r="H100">
        <v>3.32E-3</v>
      </c>
      <c r="I100">
        <f t="shared" si="2"/>
        <v>96</v>
      </c>
      <c r="J100">
        <f t="shared" si="3"/>
        <v>38</v>
      </c>
    </row>
    <row r="101" spans="1:10" x14ac:dyDescent="0.25">
      <c r="A101" t="s">
        <v>113</v>
      </c>
      <c r="B101">
        <v>1.3469999999999999E-2</v>
      </c>
      <c r="C101" s="2">
        <v>4.1200000000000001E-2</v>
      </c>
      <c r="D101">
        <v>0.32700000000000001</v>
      </c>
      <c r="E101">
        <v>0.74479799999999996</v>
      </c>
      <c r="F101">
        <v>-0.45172360531030198</v>
      </c>
      <c r="G101">
        <f>F101^2</f>
        <v>0.20405421559453749</v>
      </c>
      <c r="H101">
        <v>1.3469999999999999E-2</v>
      </c>
      <c r="I101">
        <f t="shared" si="2"/>
        <v>76</v>
      </c>
      <c r="J101">
        <f t="shared" si="3"/>
        <v>31</v>
      </c>
    </row>
    <row r="102" spans="1:10" x14ac:dyDescent="0.25">
      <c r="A102" t="s">
        <v>114</v>
      </c>
      <c r="B102">
        <v>-8.6739999999999994E-3</v>
      </c>
      <c r="C102" s="2">
        <v>7.2740000000000001E-3</v>
      </c>
      <c r="D102">
        <v>-1.1919999999999999</v>
      </c>
      <c r="E102">
        <v>0.23722599999999999</v>
      </c>
      <c r="F102">
        <v>-0.46258116443682301</v>
      </c>
      <c r="G102">
        <f>F102^2</f>
        <v>0.21398133369172709</v>
      </c>
      <c r="H102">
        <v>8.6739999999999994E-3</v>
      </c>
      <c r="I102">
        <f t="shared" si="2"/>
        <v>82</v>
      </c>
      <c r="J102">
        <f t="shared" si="3"/>
        <v>27</v>
      </c>
    </row>
    <row r="103" spans="1:10" x14ac:dyDescent="0.25">
      <c r="A103" t="s">
        <v>115</v>
      </c>
      <c r="B103">
        <v>-1.6389999999999998E-2</v>
      </c>
      <c r="C103" s="2">
        <v>5.5370000000000003E-3</v>
      </c>
      <c r="D103">
        <v>-2.9590000000000001</v>
      </c>
      <c r="E103">
        <v>4.241E-3</v>
      </c>
      <c r="F103">
        <v>-0.50813282568516005</v>
      </c>
      <c r="G103">
        <f>F103^2</f>
        <v>0.25819896853878527</v>
      </c>
      <c r="H103">
        <v>1.6389999999999998E-2</v>
      </c>
      <c r="I103">
        <f t="shared" si="2"/>
        <v>71</v>
      </c>
      <c r="J103">
        <f t="shared" si="3"/>
        <v>23</v>
      </c>
    </row>
    <row r="104" spans="1:10" x14ac:dyDescent="0.25">
      <c r="A104" t="s">
        <v>116</v>
      </c>
      <c r="B104">
        <v>6.2960000000000004E-3</v>
      </c>
      <c r="C104" s="2">
        <v>3.3639999999999998E-3</v>
      </c>
      <c r="D104">
        <v>1.8720000000000001</v>
      </c>
      <c r="E104">
        <v>6.5548999999999996E-2</v>
      </c>
      <c r="F104">
        <v>-0.45707897536736702</v>
      </c>
      <c r="G104">
        <f>F104^2</f>
        <v>0.20892118972288212</v>
      </c>
      <c r="H104">
        <v>6.2960000000000004E-3</v>
      </c>
      <c r="I104">
        <f t="shared" si="2"/>
        <v>93</v>
      </c>
      <c r="J104">
        <f t="shared" si="3"/>
        <v>28</v>
      </c>
    </row>
    <row r="105" spans="1:10" x14ac:dyDescent="0.25">
      <c r="A105" t="s">
        <v>117</v>
      </c>
      <c r="B105">
        <v>-2.3939999999999999E-3</v>
      </c>
      <c r="C105" s="2">
        <v>4.2440000000000004E-3</v>
      </c>
      <c r="D105">
        <v>-0.56399999999999995</v>
      </c>
      <c r="E105">
        <v>0.574604</v>
      </c>
      <c r="F105">
        <v>-0.44301944210865701</v>
      </c>
      <c r="G105">
        <f>F105^2</f>
        <v>0.1962662260862657</v>
      </c>
      <c r="H105">
        <v>2.3939999999999999E-3</v>
      </c>
      <c r="I105">
        <f t="shared" si="2"/>
        <v>100</v>
      </c>
      <c r="J105">
        <f t="shared" si="3"/>
        <v>33</v>
      </c>
    </row>
    <row r="106" spans="1:10" x14ac:dyDescent="0.25">
      <c r="A106" t="s">
        <v>118</v>
      </c>
      <c r="B106">
        <v>2.2420000000000001E-3</v>
      </c>
      <c r="C106" s="2">
        <v>4.2570000000000004E-3</v>
      </c>
      <c r="D106">
        <v>0.52700000000000002</v>
      </c>
      <c r="E106">
        <v>0.60007999999999995</v>
      </c>
      <c r="F106">
        <v>-0.48287870418395001</v>
      </c>
      <c r="G106">
        <f>F106^2</f>
        <v>0.23317184295437071</v>
      </c>
      <c r="H106">
        <v>2.2420000000000001E-3</v>
      </c>
      <c r="I106">
        <f t="shared" si="2"/>
        <v>101</v>
      </c>
      <c r="J106">
        <f t="shared" si="3"/>
        <v>24</v>
      </c>
    </row>
    <row r="107" spans="1:10" x14ac:dyDescent="0.25">
      <c r="A107" t="s">
        <v>119</v>
      </c>
      <c r="B107">
        <v>5.0020000000000004E-3</v>
      </c>
      <c r="C107" s="2">
        <v>8.0099999999999998E-3</v>
      </c>
      <c r="D107">
        <v>0.624</v>
      </c>
      <c r="E107">
        <v>0.53443600000000002</v>
      </c>
      <c r="F107">
        <v>-0.78418689453588097</v>
      </c>
      <c r="G107">
        <f>F107^2</f>
        <v>0.61494908556182892</v>
      </c>
      <c r="H107">
        <v>5.0020000000000004E-3</v>
      </c>
      <c r="I107">
        <f t="shared" si="2"/>
        <v>94</v>
      </c>
      <c r="J107">
        <f t="shared" si="3"/>
        <v>4</v>
      </c>
    </row>
    <row r="108" spans="1:10" x14ac:dyDescent="0.25">
      <c r="A108" t="s">
        <v>120</v>
      </c>
      <c r="B108">
        <v>8.4189999999999994E-3</v>
      </c>
      <c r="C108" s="2">
        <v>1.1979999999999999E-2</v>
      </c>
      <c r="D108">
        <v>0.70299999999999996</v>
      </c>
      <c r="E108">
        <v>0.48474499999999998</v>
      </c>
      <c r="F108">
        <v>0.11281263219721201</v>
      </c>
      <c r="G108">
        <f>F108^2</f>
        <v>1.2726689983263435E-2</v>
      </c>
      <c r="H108">
        <v>8.4189999999999994E-3</v>
      </c>
      <c r="I108">
        <f t="shared" si="2"/>
        <v>84</v>
      </c>
      <c r="J108">
        <f t="shared" si="3"/>
        <v>57</v>
      </c>
    </row>
    <row r="109" spans="1:10" x14ac:dyDescent="0.25">
      <c r="A109" t="s">
        <v>121</v>
      </c>
      <c r="B109">
        <v>1.575E-2</v>
      </c>
      <c r="C109" s="2">
        <v>8.3099999999999997E-3</v>
      </c>
      <c r="D109">
        <v>1.895</v>
      </c>
      <c r="E109">
        <v>6.2378000000000003E-2</v>
      </c>
      <c r="F109">
        <v>-1.8171102221618499E-2</v>
      </c>
      <c r="G109">
        <f>F109^2</f>
        <v>3.3018895594850875E-4</v>
      </c>
      <c r="H109">
        <v>1.575E-2</v>
      </c>
      <c r="I109">
        <f t="shared" si="2"/>
        <v>74</v>
      </c>
      <c r="J109">
        <f t="shared" si="3"/>
        <v>112</v>
      </c>
    </row>
    <row r="110" spans="1:10" x14ac:dyDescent="0.25">
      <c r="A110" t="s">
        <v>122</v>
      </c>
      <c r="B110">
        <v>-9.2359999999999994E-3</v>
      </c>
      <c r="C110" s="2">
        <v>1.3050000000000001E-2</v>
      </c>
      <c r="D110">
        <v>-0.70799999999999996</v>
      </c>
      <c r="E110">
        <v>0.48165000000000002</v>
      </c>
      <c r="F110">
        <v>8.6823996060974795E-2</v>
      </c>
      <c r="G110">
        <f>F110^2</f>
        <v>7.5384062919961669E-3</v>
      </c>
      <c r="H110">
        <v>9.2359999999999994E-3</v>
      </c>
      <c r="I110">
        <f t="shared" si="2"/>
        <v>80</v>
      </c>
      <c r="J110">
        <f t="shared" si="3"/>
        <v>64</v>
      </c>
    </row>
    <row r="111" spans="1:10" x14ac:dyDescent="0.25">
      <c r="A111" t="s">
        <v>123</v>
      </c>
      <c r="B111">
        <v>1.9650000000000002E-3</v>
      </c>
      <c r="C111" s="2">
        <v>4.4419999999999998E-3</v>
      </c>
      <c r="D111">
        <v>0.442</v>
      </c>
      <c r="E111">
        <v>0.65968800000000005</v>
      </c>
      <c r="F111">
        <v>-4.6465777155759599E-2</v>
      </c>
      <c r="G111">
        <f>F111^2</f>
        <v>2.1590684466887109E-3</v>
      </c>
      <c r="H111">
        <v>1.9650000000000002E-3</v>
      </c>
      <c r="I111">
        <f t="shared" si="2"/>
        <v>103</v>
      </c>
      <c r="J111">
        <f t="shared" si="3"/>
        <v>88</v>
      </c>
    </row>
    <row r="112" spans="1:10" x14ac:dyDescent="0.25">
      <c r="A112" t="s">
        <v>124</v>
      </c>
      <c r="B112">
        <v>-0.5796</v>
      </c>
      <c r="C112" s="2">
        <v>0.80779999999999996</v>
      </c>
      <c r="D112">
        <v>-0.71799999999999997</v>
      </c>
      <c r="E112">
        <v>0.47550100000000001</v>
      </c>
      <c r="F112">
        <v>-0.750711066113666</v>
      </c>
      <c r="G112">
        <f>F112^2</f>
        <v>0.56356710478551697</v>
      </c>
      <c r="H112">
        <v>0.5796</v>
      </c>
      <c r="I112">
        <f t="shared" si="2"/>
        <v>32</v>
      </c>
      <c r="J112">
        <f t="shared" si="3"/>
        <v>6</v>
      </c>
    </row>
    <row r="113" spans="1:10" x14ac:dyDescent="0.25">
      <c r="A113" t="s">
        <v>125</v>
      </c>
      <c r="B113">
        <v>-1.153</v>
      </c>
      <c r="C113" s="2">
        <v>0.18329999999999999</v>
      </c>
      <c r="D113">
        <v>-6.29</v>
      </c>
      <c r="E113" s="2">
        <v>2.6300000000000001E-8</v>
      </c>
      <c r="F113">
        <v>-0.87854646975969597</v>
      </c>
      <c r="G113">
        <f>F113^2</f>
        <v>0.77184389952722443</v>
      </c>
      <c r="H113">
        <v>1.153</v>
      </c>
      <c r="I113">
        <f t="shared" si="2"/>
        <v>26</v>
      </c>
      <c r="J113">
        <f t="shared" si="3"/>
        <v>1</v>
      </c>
    </row>
    <row r="114" spans="1:10" x14ac:dyDescent="0.25">
      <c r="A114" t="s">
        <v>126</v>
      </c>
      <c r="B114">
        <v>-1.1180000000000001</v>
      </c>
      <c r="C114" s="2">
        <v>1.1020000000000001</v>
      </c>
      <c r="D114">
        <v>-1.0149999999999999</v>
      </c>
      <c r="E114">
        <v>0.31359300000000001</v>
      </c>
      <c r="F114">
        <v>2.2877802893496099E-2</v>
      </c>
      <c r="G114">
        <f>F114^2</f>
        <v>5.2339386523365852E-4</v>
      </c>
      <c r="H114">
        <v>1.1180000000000001</v>
      </c>
      <c r="I114">
        <f t="shared" si="2"/>
        <v>27</v>
      </c>
      <c r="J114">
        <f t="shared" si="3"/>
        <v>110</v>
      </c>
    </row>
    <row r="115" spans="1:10" x14ac:dyDescent="0.25">
      <c r="A115" t="s">
        <v>127</v>
      </c>
      <c r="B115">
        <v>0.3377</v>
      </c>
      <c r="C115" s="2">
        <v>1.1220000000000001</v>
      </c>
      <c r="D115">
        <v>0.30099999999999999</v>
      </c>
      <c r="E115">
        <v>0.76430399999999998</v>
      </c>
      <c r="F115">
        <v>-4.47515821061183E-2</v>
      </c>
      <c r="G115">
        <f>F115^2</f>
        <v>2.0027041010006476E-3</v>
      </c>
      <c r="H115">
        <v>0.3377</v>
      </c>
      <c r="I115">
        <f t="shared" si="2"/>
        <v>36</v>
      </c>
      <c r="J115">
        <f t="shared" si="3"/>
        <v>89</v>
      </c>
    </row>
    <row r="116" spans="1:10" x14ac:dyDescent="0.25">
      <c r="A116" t="s">
        <v>128</v>
      </c>
      <c r="B116">
        <v>-3.6139999999999999</v>
      </c>
      <c r="C116" s="2">
        <v>0.92879999999999996</v>
      </c>
      <c r="D116">
        <v>-3.891</v>
      </c>
      <c r="E116">
        <v>2.3000000000000001E-4</v>
      </c>
      <c r="F116">
        <v>-5.2719764400529702E-2</v>
      </c>
      <c r="G116">
        <f>F116^2</f>
        <v>2.779373558447359E-3</v>
      </c>
      <c r="H116">
        <v>3.6139999999999999</v>
      </c>
      <c r="I116">
        <f t="shared" si="2"/>
        <v>13</v>
      </c>
      <c r="J116">
        <f t="shared" si="3"/>
        <v>84</v>
      </c>
    </row>
    <row r="117" spans="1:10" x14ac:dyDescent="0.25">
      <c r="A117" t="s">
        <v>129</v>
      </c>
      <c r="B117">
        <v>1.845</v>
      </c>
      <c r="C117" s="2">
        <v>0.96440000000000003</v>
      </c>
      <c r="D117">
        <v>1.913</v>
      </c>
      <c r="E117">
        <v>5.9952999999999999E-2</v>
      </c>
      <c r="F117">
        <v>-3.58210367423559E-2</v>
      </c>
      <c r="G117">
        <f>F117^2</f>
        <v>1.2831466732972114E-3</v>
      </c>
      <c r="H117">
        <v>1.845</v>
      </c>
      <c r="I117">
        <f t="shared" si="2"/>
        <v>17</v>
      </c>
      <c r="J117">
        <f t="shared" si="3"/>
        <v>98</v>
      </c>
    </row>
    <row r="118" spans="1:10" x14ac:dyDescent="0.25">
      <c r="A118" t="s">
        <v>130</v>
      </c>
      <c r="B118">
        <v>-1.76</v>
      </c>
      <c r="C118" s="2">
        <v>1.056</v>
      </c>
      <c r="D118">
        <v>-1.667</v>
      </c>
      <c r="E118">
        <v>0.10014099999999999</v>
      </c>
      <c r="F118">
        <v>3.7919557297493099E-2</v>
      </c>
      <c r="G118">
        <f>F118^2</f>
        <v>1.4378928256378622E-3</v>
      </c>
      <c r="H118">
        <v>1.76</v>
      </c>
      <c r="I118">
        <f t="shared" si="2"/>
        <v>18</v>
      </c>
      <c r="J118">
        <f t="shared" si="3"/>
        <v>97</v>
      </c>
    </row>
    <row r="119" spans="1:10" x14ac:dyDescent="0.25">
      <c r="A119" t="s">
        <v>131</v>
      </c>
      <c r="B119">
        <v>0.76880000000000004</v>
      </c>
      <c r="C119" s="2">
        <v>1.2230000000000001</v>
      </c>
      <c r="D119">
        <v>0.628</v>
      </c>
      <c r="E119">
        <v>0.53181900000000004</v>
      </c>
      <c r="F119">
        <v>-5.9315240728911103E-3</v>
      </c>
      <c r="G119">
        <f>F119^2</f>
        <v>3.5182977827286748E-5</v>
      </c>
      <c r="H119">
        <v>0.76880000000000004</v>
      </c>
      <c r="I119">
        <f t="shared" si="2"/>
        <v>29</v>
      </c>
      <c r="J119">
        <f t="shared" si="3"/>
        <v>124</v>
      </c>
    </row>
    <row r="120" spans="1:10" x14ac:dyDescent="0.25">
      <c r="A120" t="s">
        <v>132</v>
      </c>
      <c r="B120">
        <v>0.60970000000000002</v>
      </c>
      <c r="C120" s="2">
        <v>1.1060000000000001</v>
      </c>
      <c r="D120">
        <v>0.55100000000000005</v>
      </c>
      <c r="E120">
        <v>0.58319299999999996</v>
      </c>
      <c r="F120">
        <v>-2.7002488091561201E-2</v>
      </c>
      <c r="G120">
        <f>F120^2</f>
        <v>7.2913436313490451E-4</v>
      </c>
      <c r="H120">
        <v>0.60970000000000002</v>
      </c>
      <c r="I120">
        <f t="shared" si="2"/>
        <v>31</v>
      </c>
      <c r="J120">
        <f t="shared" si="3"/>
        <v>105</v>
      </c>
    </row>
    <row r="121" spans="1:10" x14ac:dyDescent="0.25">
      <c r="A121" t="s">
        <v>133</v>
      </c>
      <c r="B121">
        <v>0.24479999999999999</v>
      </c>
      <c r="C121" s="2">
        <v>1.036</v>
      </c>
      <c r="D121">
        <v>0.23599999999999999</v>
      </c>
      <c r="E121">
        <v>0.81395099999999998</v>
      </c>
      <c r="F121">
        <v>-0.163784896940223</v>
      </c>
      <c r="G121">
        <f>F121^2</f>
        <v>2.6825492465719469E-2</v>
      </c>
      <c r="H121">
        <v>0.24479999999999999</v>
      </c>
      <c r="I121">
        <f t="shared" si="2"/>
        <v>40</v>
      </c>
      <c r="J121">
        <f t="shared" si="3"/>
        <v>48</v>
      </c>
    </row>
    <row r="122" spans="1:10" x14ac:dyDescent="0.25">
      <c r="A122" t="s">
        <v>134</v>
      </c>
      <c r="B122">
        <v>0.1103</v>
      </c>
      <c r="C122" s="2">
        <v>3.4229999999999997E-2</v>
      </c>
      <c r="D122">
        <v>3.2240000000000002</v>
      </c>
      <c r="E122">
        <v>1.946E-3</v>
      </c>
      <c r="F122">
        <v>-0.567034566529801</v>
      </c>
      <c r="G122">
        <f>F122^2</f>
        <v>0.3215281996396393</v>
      </c>
      <c r="H122">
        <v>0.1103</v>
      </c>
      <c r="I122">
        <f t="shared" si="2"/>
        <v>47</v>
      </c>
      <c r="J122">
        <f t="shared" si="3"/>
        <v>13</v>
      </c>
    </row>
    <row r="123" spans="1:10" x14ac:dyDescent="0.25">
      <c r="A123" t="s">
        <v>135</v>
      </c>
      <c r="B123">
        <v>3.6310000000000002E-2</v>
      </c>
      <c r="C123" s="2">
        <v>0.37480000000000002</v>
      </c>
      <c r="D123">
        <v>9.7000000000000003E-2</v>
      </c>
      <c r="E123">
        <v>0.92312499999999997</v>
      </c>
      <c r="F123">
        <v>-0.55027843629130901</v>
      </c>
      <c r="G123">
        <f>F123^2</f>
        <v>0.30280635744720824</v>
      </c>
      <c r="H123">
        <v>3.6310000000000002E-2</v>
      </c>
      <c r="I123">
        <f t="shared" si="2"/>
        <v>60</v>
      </c>
      <c r="J123">
        <f t="shared" si="3"/>
        <v>18</v>
      </c>
    </row>
    <row r="124" spans="1:10" x14ac:dyDescent="0.25">
      <c r="A124" t="s">
        <v>136</v>
      </c>
      <c r="B124">
        <v>-4.4609999999999997E-2</v>
      </c>
      <c r="C124" s="2">
        <v>2.479E-2</v>
      </c>
      <c r="D124">
        <v>-1.7989999999999999</v>
      </c>
      <c r="E124">
        <v>7.6433000000000001E-2</v>
      </c>
      <c r="F124">
        <v>-0.46869930262965098</v>
      </c>
      <c r="G124">
        <f>F124^2</f>
        <v>0.21967903628552116</v>
      </c>
      <c r="H124">
        <v>4.4609999999999997E-2</v>
      </c>
      <c r="I124">
        <f t="shared" si="2"/>
        <v>57</v>
      </c>
      <c r="J124">
        <f t="shared" si="3"/>
        <v>26</v>
      </c>
    </row>
    <row r="125" spans="1:10" x14ac:dyDescent="0.25">
      <c r="A125" t="s">
        <v>137</v>
      </c>
      <c r="B125">
        <v>-0.1583</v>
      </c>
      <c r="C125" s="2">
        <v>0.36909999999999998</v>
      </c>
      <c r="D125">
        <v>-0.42899999999999999</v>
      </c>
      <c r="E125">
        <v>0.66930199999999995</v>
      </c>
      <c r="F125">
        <v>-0.54133688371717603</v>
      </c>
      <c r="G125">
        <f>F125^2</f>
        <v>0.29304562167262338</v>
      </c>
      <c r="H125">
        <v>0.1583</v>
      </c>
      <c r="I125">
        <f t="shared" si="2"/>
        <v>43</v>
      </c>
      <c r="J125">
        <f t="shared" si="3"/>
        <v>20</v>
      </c>
    </row>
    <row r="126" spans="1:10" x14ac:dyDescent="0.25">
      <c r="A126" t="s">
        <v>138</v>
      </c>
      <c r="B126">
        <v>6.3960000000000003E-2</v>
      </c>
      <c r="C126" s="2">
        <v>4.0899999999999999E-2</v>
      </c>
      <c r="D126">
        <v>1.5640000000000001</v>
      </c>
      <c r="E126">
        <v>0.122545</v>
      </c>
      <c r="F126">
        <v>-0.56227695225492502</v>
      </c>
      <c r="G126">
        <f>F126^2</f>
        <v>0.31615537103708724</v>
      </c>
      <c r="H126">
        <v>6.3960000000000003E-2</v>
      </c>
      <c r="I126">
        <f t="shared" si="2"/>
        <v>51</v>
      </c>
      <c r="J126">
        <f t="shared" si="3"/>
        <v>15</v>
      </c>
    </row>
    <row r="127" spans="1:10" x14ac:dyDescent="0.25">
      <c r="A127" t="s">
        <v>139</v>
      </c>
      <c r="B127">
        <v>9.7309999999999994E-2</v>
      </c>
      <c r="C127" s="2">
        <v>3.4040000000000001E-2</v>
      </c>
      <c r="D127">
        <v>2.859</v>
      </c>
      <c r="E127">
        <v>5.6379999999999998E-3</v>
      </c>
      <c r="F127">
        <v>-0.61505594159547605</v>
      </c>
      <c r="G127">
        <f>F127^2</f>
        <v>0.37829381129189765</v>
      </c>
      <c r="H127">
        <v>9.7309999999999994E-2</v>
      </c>
      <c r="I127">
        <f t="shared" si="2"/>
        <v>48</v>
      </c>
      <c r="J127">
        <f t="shared" si="3"/>
        <v>7</v>
      </c>
    </row>
    <row r="128" spans="1:10" x14ac:dyDescent="0.25">
      <c r="A128" t="s">
        <v>140</v>
      </c>
      <c r="B128">
        <v>-7.6730000000000007E-2</v>
      </c>
      <c r="C128" s="2">
        <v>3.1759999999999997E-2</v>
      </c>
      <c r="D128">
        <v>-2.4159999999999999</v>
      </c>
      <c r="E128">
        <v>1.8377000000000001E-2</v>
      </c>
      <c r="F128">
        <v>-0.55520138417238596</v>
      </c>
      <c r="G128">
        <f>F128^2</f>
        <v>0.30824857698693331</v>
      </c>
      <c r="H128">
        <v>7.6730000000000007E-2</v>
      </c>
      <c r="I128">
        <f t="shared" si="2"/>
        <v>50</v>
      </c>
      <c r="J128">
        <f t="shared" si="3"/>
        <v>17</v>
      </c>
    </row>
    <row r="129" spans="1:12" x14ac:dyDescent="0.25">
      <c r="A129" t="s">
        <v>141</v>
      </c>
      <c r="B129">
        <v>6.4729999999999996E-3</v>
      </c>
      <c r="C129" s="2">
        <v>3.4000000000000002E-2</v>
      </c>
      <c r="D129">
        <v>0.19</v>
      </c>
      <c r="E129">
        <v>0.84957300000000002</v>
      </c>
      <c r="F129">
        <v>-0.58820119982348495</v>
      </c>
      <c r="G129">
        <f>F129^2</f>
        <v>0.34598065147378726</v>
      </c>
      <c r="H129">
        <v>6.4729999999999996E-3</v>
      </c>
      <c r="I129">
        <f t="shared" si="2"/>
        <v>90</v>
      </c>
      <c r="J129">
        <f t="shared" si="3"/>
        <v>11</v>
      </c>
    </row>
    <row r="130" spans="1:12" x14ac:dyDescent="0.25">
      <c r="A130" t="s">
        <v>142</v>
      </c>
      <c r="B130">
        <v>-1.7299999999999999E-2</v>
      </c>
      <c r="C130" s="2">
        <v>2.8340000000000001E-2</v>
      </c>
      <c r="D130">
        <v>-0.61099999999999999</v>
      </c>
      <c r="E130">
        <v>0.54351799999999995</v>
      </c>
      <c r="F130">
        <v>-0.59097566880119401</v>
      </c>
      <c r="G130">
        <f>F130^2</f>
        <v>0.34925224111501857</v>
      </c>
      <c r="H130">
        <v>1.7299999999999999E-2</v>
      </c>
      <c r="I130">
        <f t="shared" si="2"/>
        <v>69</v>
      </c>
      <c r="J130">
        <f t="shared" si="3"/>
        <v>10</v>
      </c>
    </row>
    <row r="131" spans="1:12" x14ac:dyDescent="0.25">
      <c r="A131" t="s">
        <v>143</v>
      </c>
      <c r="B131">
        <v>8.5199999999999998E-2</v>
      </c>
      <c r="C131" s="2">
        <v>2.435E-2</v>
      </c>
      <c r="D131">
        <v>3.5</v>
      </c>
      <c r="E131">
        <v>8.2700000000000004E-4</v>
      </c>
      <c r="F131">
        <v>4.83463248670355E-3</v>
      </c>
      <c r="G131">
        <f>F131^2</f>
        <v>2.337367128148935E-5</v>
      </c>
      <c r="H131">
        <v>8.5199999999999998E-2</v>
      </c>
      <c r="I131">
        <f t="shared" si="2"/>
        <v>49</v>
      </c>
      <c r="J131">
        <f t="shared" si="3"/>
        <v>126</v>
      </c>
    </row>
    <row r="132" spans="1:12" x14ac:dyDescent="0.25">
      <c r="A132" t="s">
        <v>144</v>
      </c>
      <c r="B132">
        <v>-1.008E-2</v>
      </c>
      <c r="C132" s="2">
        <v>1.3939999999999999E-2</v>
      </c>
      <c r="D132">
        <v>-0.72299999999999998</v>
      </c>
      <c r="E132">
        <v>0.47208899999999998</v>
      </c>
      <c r="F132">
        <v>7.9889202964418503E-3</v>
      </c>
      <c r="G132">
        <f>F132^2</f>
        <v>6.382284750290054E-5</v>
      </c>
      <c r="H132">
        <v>1.008E-2</v>
      </c>
      <c r="I132">
        <f t="shared" ref="I132:I134" si="4">RANK(H132,_xlfn.ANCHORARRAY($H$3))</f>
        <v>78</v>
      </c>
      <c r="J132">
        <f t="shared" si="3"/>
        <v>122</v>
      </c>
    </row>
    <row r="133" spans="1:12" x14ac:dyDescent="0.25">
      <c r="A133" t="s">
        <v>145</v>
      </c>
      <c r="B133">
        <v>-2.445E-2</v>
      </c>
      <c r="C133" s="2">
        <v>2.3570000000000001E-2</v>
      </c>
      <c r="D133">
        <v>-1.0369999999999999</v>
      </c>
      <c r="E133">
        <v>0.30325200000000002</v>
      </c>
      <c r="F133">
        <v>0.22692762692201299</v>
      </c>
      <c r="G133">
        <f>F133^2</f>
        <v>5.1496147860456316E-2</v>
      </c>
      <c r="H133">
        <v>2.445E-2</v>
      </c>
      <c r="I133">
        <f t="shared" si="4"/>
        <v>64</v>
      </c>
      <c r="J133">
        <f t="shared" ref="J133:J134" si="5">RANK(G133,$G$4:$G$134)</f>
        <v>45</v>
      </c>
    </row>
    <row r="134" spans="1:12" x14ac:dyDescent="0.25">
      <c r="A134" t="s">
        <v>146</v>
      </c>
      <c r="B134">
        <v>-6.8180000000000003E-3</v>
      </c>
      <c r="C134" s="2">
        <v>2.2259999999999999E-2</v>
      </c>
      <c r="D134">
        <v>-0.30599999999999999</v>
      </c>
      <c r="E134">
        <v>0.76032200000000005</v>
      </c>
      <c r="F134">
        <v>-0.106915879057718</v>
      </c>
      <c r="G134">
        <f>F134^2</f>
        <v>1.1431005194684584E-2</v>
      </c>
      <c r="H134">
        <v>6.8180000000000003E-3</v>
      </c>
      <c r="I134">
        <f t="shared" si="4"/>
        <v>89</v>
      </c>
      <c r="J134">
        <f t="shared" si="5"/>
        <v>58</v>
      </c>
    </row>
    <row r="135" spans="1:12" x14ac:dyDescent="0.25">
      <c r="C135" s="2"/>
    </row>
    <row r="136" spans="1:12" x14ac:dyDescent="0.25">
      <c r="A136" t="s">
        <v>2</v>
      </c>
    </row>
    <row r="137" spans="1:12" x14ac:dyDescent="0.25">
      <c r="A137" t="s">
        <v>3</v>
      </c>
      <c r="B137" t="s">
        <v>4</v>
      </c>
    </row>
    <row r="138" spans="1:12" x14ac:dyDescent="0.25">
      <c r="A138" t="s">
        <v>5</v>
      </c>
      <c r="B138" t="s">
        <v>6</v>
      </c>
    </row>
    <row r="140" spans="1:12" x14ac:dyDescent="0.25">
      <c r="A140" t="s">
        <v>158</v>
      </c>
      <c r="K140">
        <f>COUNT(G143:G276)</f>
        <v>134</v>
      </c>
    </row>
    <row r="141" spans="1:12" x14ac:dyDescent="0.25">
      <c r="A141" t="s">
        <v>160</v>
      </c>
      <c r="B141" t="s">
        <v>156</v>
      </c>
      <c r="C141" t="s">
        <v>157</v>
      </c>
      <c r="D141" t="s">
        <v>149</v>
      </c>
      <c r="E141" t="s">
        <v>150</v>
      </c>
      <c r="K141">
        <f>AVERAGE(G143:G276)</f>
        <v>0.11519638747136113</v>
      </c>
    </row>
    <row r="142" spans="1:12" x14ac:dyDescent="0.25">
      <c r="A142" t="s">
        <v>15</v>
      </c>
      <c r="B142">
        <v>-340000</v>
      </c>
      <c r="C142" s="2">
        <v>205900</v>
      </c>
      <c r="D142">
        <v>-1.651</v>
      </c>
      <c r="E142">
        <v>0.103502</v>
      </c>
      <c r="F142" t="s">
        <v>161</v>
      </c>
      <c r="G142" t="s">
        <v>162</v>
      </c>
      <c r="H142">
        <f>ABS(B142)</f>
        <v>340000</v>
      </c>
      <c r="I142">
        <f>RANK(H142,$H$142:$H$278)</f>
        <v>9</v>
      </c>
      <c r="K142">
        <f>STDEV(G143:G276)</f>
        <v>0.16919051267213792</v>
      </c>
      <c r="L142">
        <f>K141+1.96*(K142/SQRT(K140))</f>
        <v>0.1438434224652162</v>
      </c>
    </row>
    <row r="143" spans="1:12" x14ac:dyDescent="0.25">
      <c r="A143" t="s">
        <v>16</v>
      </c>
      <c r="B143">
        <v>-5.5759999999999997E-2</v>
      </c>
      <c r="C143" s="2">
        <v>5.7630000000000001E-2</v>
      </c>
      <c r="D143">
        <v>-0.96799999999999997</v>
      </c>
      <c r="E143">
        <v>0.336872</v>
      </c>
      <c r="F143">
        <v>-0.12868782079739399</v>
      </c>
      <c r="G143">
        <f>F143^2</f>
        <v>1.6560555221582191E-2</v>
      </c>
      <c r="H143">
        <f t="shared" ref="H143:H206" si="6">ABS(B143)</f>
        <v>5.5759999999999997E-2</v>
      </c>
      <c r="I143">
        <f>RANK(H143,$H$142:$H$278)</f>
        <v>135</v>
      </c>
      <c r="J143">
        <f>RANK(G143,$G$143:$G$276)</f>
        <v>64</v>
      </c>
    </row>
    <row r="144" spans="1:12" x14ac:dyDescent="0.25">
      <c r="A144" t="s">
        <v>17</v>
      </c>
      <c r="B144">
        <v>-68.81</v>
      </c>
      <c r="C144" s="2">
        <v>212.6</v>
      </c>
      <c r="D144">
        <v>-0.32400000000000001</v>
      </c>
      <c r="E144">
        <v>0.74718300000000004</v>
      </c>
      <c r="F144">
        <v>0.190109075717279</v>
      </c>
      <c r="G144">
        <f t="shared" ref="G144:G207" si="7">F144^2</f>
        <v>3.6141460670078118E-2</v>
      </c>
      <c r="H144">
        <f t="shared" si="6"/>
        <v>68.81</v>
      </c>
      <c r="I144">
        <f t="shared" ref="I144:I207" si="8">RANK(H144,$H$142:$H$278)</f>
        <v>83</v>
      </c>
      <c r="J144">
        <f t="shared" ref="J144:J207" si="9">RANK(G144,$G$143:$G$276)</f>
        <v>54</v>
      </c>
    </row>
    <row r="145" spans="1:10" x14ac:dyDescent="0.25">
      <c r="A145" t="s">
        <v>18</v>
      </c>
      <c r="B145">
        <v>488.4</v>
      </c>
      <c r="C145" s="2">
        <v>236.7</v>
      </c>
      <c r="D145">
        <v>2.0640000000000001</v>
      </c>
      <c r="E145">
        <v>4.3043999999999999E-2</v>
      </c>
      <c r="F145">
        <v>-0.15460837256089799</v>
      </c>
      <c r="G145">
        <f t="shared" si="7"/>
        <v>2.3903748865929435E-2</v>
      </c>
      <c r="H145">
        <f t="shared" si="6"/>
        <v>488.4</v>
      </c>
      <c r="I145">
        <f t="shared" si="8"/>
        <v>51</v>
      </c>
      <c r="J145">
        <f t="shared" si="9"/>
        <v>59</v>
      </c>
    </row>
    <row r="146" spans="1:10" x14ac:dyDescent="0.25">
      <c r="A146" t="s">
        <v>19</v>
      </c>
      <c r="B146">
        <v>329</v>
      </c>
      <c r="C146" s="2">
        <v>207.1</v>
      </c>
      <c r="D146">
        <v>1.589</v>
      </c>
      <c r="E146">
        <v>0.116997</v>
      </c>
      <c r="F146">
        <v>-2.2058501450810598E-2</v>
      </c>
      <c r="G146">
        <f t="shared" si="7"/>
        <v>4.8657748625541329E-4</v>
      </c>
      <c r="H146">
        <f t="shared" si="6"/>
        <v>329</v>
      </c>
      <c r="I146">
        <f t="shared" si="8"/>
        <v>58</v>
      </c>
      <c r="J146">
        <f t="shared" si="9"/>
        <v>121</v>
      </c>
    </row>
    <row r="147" spans="1:10" x14ac:dyDescent="0.25">
      <c r="A147" t="s">
        <v>20</v>
      </c>
      <c r="B147">
        <v>337.3</v>
      </c>
      <c r="C147" s="2">
        <v>418.5</v>
      </c>
      <c r="D147">
        <v>0.80600000000000005</v>
      </c>
      <c r="E147">
        <v>0.42317700000000003</v>
      </c>
      <c r="F147">
        <v>-3.6744871027401598E-3</v>
      </c>
      <c r="G147">
        <f t="shared" si="7"/>
        <v>1.3501855468203774E-5</v>
      </c>
      <c r="H147">
        <f t="shared" si="6"/>
        <v>337.3</v>
      </c>
      <c r="I147">
        <f t="shared" si="8"/>
        <v>55</v>
      </c>
      <c r="J147">
        <f t="shared" si="9"/>
        <v>132</v>
      </c>
    </row>
    <row r="148" spans="1:10" x14ac:dyDescent="0.25">
      <c r="A148" t="s">
        <v>21</v>
      </c>
      <c r="B148">
        <v>-95.03</v>
      </c>
      <c r="C148" s="2">
        <v>125.7</v>
      </c>
      <c r="D148">
        <v>-0.75600000000000001</v>
      </c>
      <c r="E148">
        <v>0.45225199999999999</v>
      </c>
      <c r="F148">
        <v>7.3398060078080696E-2</v>
      </c>
      <c r="G148">
        <f t="shared" si="7"/>
        <v>5.3872752232255435E-3</v>
      </c>
      <c r="H148">
        <f t="shared" si="6"/>
        <v>95.03</v>
      </c>
      <c r="I148">
        <f t="shared" si="8"/>
        <v>79</v>
      </c>
      <c r="J148">
        <f t="shared" si="9"/>
        <v>83</v>
      </c>
    </row>
    <row r="149" spans="1:10" x14ac:dyDescent="0.25">
      <c r="A149" t="s">
        <v>22</v>
      </c>
      <c r="B149">
        <v>-4756</v>
      </c>
      <c r="C149" s="2">
        <v>5458</v>
      </c>
      <c r="D149">
        <v>-0.871</v>
      </c>
      <c r="E149">
        <v>0.386735</v>
      </c>
      <c r="F149">
        <v>-2.95740878536455E-2</v>
      </c>
      <c r="G149">
        <f t="shared" si="7"/>
        <v>8.7462667237514231E-4</v>
      </c>
      <c r="H149">
        <f t="shared" si="6"/>
        <v>4756</v>
      </c>
      <c r="I149">
        <f t="shared" si="8"/>
        <v>30</v>
      </c>
      <c r="J149">
        <f t="shared" si="9"/>
        <v>116</v>
      </c>
    </row>
    <row r="150" spans="1:10" x14ac:dyDescent="0.25">
      <c r="A150" t="s">
        <v>151</v>
      </c>
      <c r="B150">
        <v>15.56</v>
      </c>
      <c r="C150" s="2">
        <v>24.46</v>
      </c>
      <c r="D150">
        <v>0.63600000000000001</v>
      </c>
      <c r="E150">
        <v>0.52699799999999997</v>
      </c>
      <c r="F150">
        <v>0.53097030602534101</v>
      </c>
      <c r="G150">
        <f t="shared" si="7"/>
        <v>0.28192946588064427</v>
      </c>
      <c r="H150">
        <f t="shared" si="6"/>
        <v>15.56</v>
      </c>
      <c r="I150">
        <f t="shared" si="8"/>
        <v>100</v>
      </c>
      <c r="J150">
        <f t="shared" si="9"/>
        <v>24</v>
      </c>
    </row>
    <row r="151" spans="1:10" x14ac:dyDescent="0.25">
      <c r="A151" t="s">
        <v>23</v>
      </c>
      <c r="B151">
        <v>-8.2230000000000008</v>
      </c>
      <c r="C151" s="2">
        <v>83.5</v>
      </c>
      <c r="D151">
        <v>-9.8000000000000004E-2</v>
      </c>
      <c r="E151">
        <v>0.92185499999999998</v>
      </c>
      <c r="F151">
        <v>-9.9597326373527893E-3</v>
      </c>
      <c r="G151">
        <f t="shared" si="7"/>
        <v>9.9196274207550346E-5</v>
      </c>
      <c r="H151">
        <f t="shared" si="6"/>
        <v>8.2230000000000008</v>
      </c>
      <c r="I151">
        <f t="shared" si="8"/>
        <v>106</v>
      </c>
      <c r="J151">
        <f t="shared" si="9"/>
        <v>127</v>
      </c>
    </row>
    <row r="152" spans="1:10" x14ac:dyDescent="0.25">
      <c r="A152" t="s">
        <v>24</v>
      </c>
      <c r="B152">
        <v>-5.6769999999999996</v>
      </c>
      <c r="C152" s="2">
        <v>17.73</v>
      </c>
      <c r="D152">
        <v>-0.32</v>
      </c>
      <c r="E152">
        <v>0.749884</v>
      </c>
      <c r="F152">
        <v>4.3247702773114002E-2</v>
      </c>
      <c r="G152">
        <f t="shared" si="7"/>
        <v>1.8703637951516126E-3</v>
      </c>
      <c r="H152">
        <f t="shared" si="6"/>
        <v>5.6769999999999996</v>
      </c>
      <c r="I152">
        <f t="shared" si="8"/>
        <v>110</v>
      </c>
      <c r="J152">
        <f t="shared" si="9"/>
        <v>105</v>
      </c>
    </row>
    <row r="153" spans="1:10" x14ac:dyDescent="0.25">
      <c r="A153" t="s">
        <v>25</v>
      </c>
      <c r="B153">
        <v>0.50060000000000004</v>
      </c>
      <c r="C153" s="2">
        <v>82.13</v>
      </c>
      <c r="D153">
        <v>6.0000000000000001E-3</v>
      </c>
      <c r="E153">
        <v>0.99515500000000001</v>
      </c>
      <c r="F153">
        <v>-5.3169336080176301E-2</v>
      </c>
      <c r="G153">
        <f t="shared" si="7"/>
        <v>2.8269782992067375E-3</v>
      </c>
      <c r="H153">
        <f t="shared" si="6"/>
        <v>0.50060000000000004</v>
      </c>
      <c r="I153">
        <f t="shared" si="8"/>
        <v>129</v>
      </c>
      <c r="J153">
        <f t="shared" si="9"/>
        <v>96</v>
      </c>
    </row>
    <row r="154" spans="1:10" x14ac:dyDescent="0.25">
      <c r="A154" t="s">
        <v>26</v>
      </c>
      <c r="B154">
        <v>17.57</v>
      </c>
      <c r="C154" s="2">
        <v>26.72</v>
      </c>
      <c r="D154">
        <v>0.65800000000000003</v>
      </c>
      <c r="E154">
        <v>0.51314000000000004</v>
      </c>
      <c r="F154">
        <v>-0.108572695209392</v>
      </c>
      <c r="G154">
        <f t="shared" si="7"/>
        <v>1.1788030145031533E-2</v>
      </c>
      <c r="H154">
        <f t="shared" si="6"/>
        <v>17.57</v>
      </c>
      <c r="I154">
        <f t="shared" si="8"/>
        <v>99</v>
      </c>
      <c r="J154">
        <f t="shared" si="9"/>
        <v>74</v>
      </c>
    </row>
    <row r="155" spans="1:10" x14ac:dyDescent="0.25">
      <c r="A155" t="s">
        <v>27</v>
      </c>
      <c r="B155">
        <v>0.30830000000000002</v>
      </c>
      <c r="C155" s="2">
        <v>0.53449999999999998</v>
      </c>
      <c r="D155">
        <v>0.57699999999999996</v>
      </c>
      <c r="E155">
        <v>0.565994</v>
      </c>
      <c r="F155">
        <v>-2.3610745414192101E-3</v>
      </c>
      <c r="G155">
        <f t="shared" si="7"/>
        <v>5.5746729901379332E-6</v>
      </c>
      <c r="H155">
        <f t="shared" si="6"/>
        <v>0.30830000000000002</v>
      </c>
      <c r="I155">
        <f t="shared" si="8"/>
        <v>131</v>
      </c>
      <c r="J155">
        <f t="shared" si="9"/>
        <v>133</v>
      </c>
    </row>
    <row r="156" spans="1:10" x14ac:dyDescent="0.25">
      <c r="A156" t="s">
        <v>28</v>
      </c>
      <c r="B156">
        <v>-1.423</v>
      </c>
      <c r="C156" s="2">
        <v>4.2750000000000004</v>
      </c>
      <c r="D156">
        <v>-0.33300000000000002</v>
      </c>
      <c r="E156">
        <v>0.74034699999999998</v>
      </c>
      <c r="F156">
        <v>-4.9409615285451403E-2</v>
      </c>
      <c r="G156">
        <f t="shared" si="7"/>
        <v>2.4413100826563127E-3</v>
      </c>
      <c r="H156">
        <f t="shared" si="6"/>
        <v>1.423</v>
      </c>
      <c r="I156">
        <f t="shared" si="8"/>
        <v>122</v>
      </c>
      <c r="J156">
        <f t="shared" si="9"/>
        <v>100</v>
      </c>
    </row>
    <row r="157" spans="1:10" x14ac:dyDescent="0.25">
      <c r="A157" t="s">
        <v>29</v>
      </c>
      <c r="B157">
        <v>0.52310000000000001</v>
      </c>
      <c r="C157" s="2">
        <v>0.41880000000000001</v>
      </c>
      <c r="D157">
        <v>1.2490000000000001</v>
      </c>
      <c r="E157">
        <v>0.216172</v>
      </c>
      <c r="F157">
        <v>8.9898958204901597E-2</v>
      </c>
      <c r="G157">
        <f t="shared" si="7"/>
        <v>8.0818226863266437E-3</v>
      </c>
      <c r="H157">
        <f t="shared" si="6"/>
        <v>0.52310000000000001</v>
      </c>
      <c r="I157">
        <f t="shared" si="8"/>
        <v>128</v>
      </c>
      <c r="J157">
        <f t="shared" si="9"/>
        <v>79</v>
      </c>
    </row>
    <row r="158" spans="1:10" x14ac:dyDescent="0.25">
      <c r="A158" t="s">
        <v>30</v>
      </c>
      <c r="B158">
        <v>0.88639999999999997</v>
      </c>
      <c r="C158" s="2">
        <v>3.9489999999999998</v>
      </c>
      <c r="D158">
        <v>0.224</v>
      </c>
      <c r="E158">
        <v>0.82311500000000004</v>
      </c>
      <c r="F158">
        <v>0.12145357747010301</v>
      </c>
      <c r="G158">
        <f t="shared" si="7"/>
        <v>1.4750971480286312E-2</v>
      </c>
      <c r="H158">
        <f t="shared" si="6"/>
        <v>0.88639999999999997</v>
      </c>
      <c r="I158">
        <f t="shared" si="8"/>
        <v>127</v>
      </c>
      <c r="J158">
        <f t="shared" si="9"/>
        <v>68</v>
      </c>
    </row>
    <row r="159" spans="1:10" x14ac:dyDescent="0.25">
      <c r="A159" t="s">
        <v>31</v>
      </c>
      <c r="B159">
        <v>-0.16839999999999999</v>
      </c>
      <c r="C159" s="2">
        <v>2.4969999999999999E-2</v>
      </c>
      <c r="D159">
        <v>-6.7439999999999998</v>
      </c>
      <c r="E159" s="2">
        <v>4.9099999999999998E-9</v>
      </c>
      <c r="F159">
        <v>0.48952335017082599</v>
      </c>
      <c r="G159">
        <f t="shared" si="7"/>
        <v>0.23963311036246912</v>
      </c>
      <c r="H159">
        <f t="shared" si="6"/>
        <v>0.16839999999999999</v>
      </c>
      <c r="I159">
        <f t="shared" si="8"/>
        <v>133</v>
      </c>
      <c r="J159">
        <f t="shared" si="9"/>
        <v>31</v>
      </c>
    </row>
    <row r="160" spans="1:10" x14ac:dyDescent="0.25">
      <c r="A160" t="s">
        <v>32</v>
      </c>
      <c r="B160">
        <v>0.88970000000000005</v>
      </c>
      <c r="C160" s="2">
        <v>1.159</v>
      </c>
      <c r="D160">
        <v>0.76800000000000002</v>
      </c>
      <c r="E160">
        <v>0.44549899999999998</v>
      </c>
      <c r="F160">
        <v>-4.6530002168067297E-3</v>
      </c>
      <c r="G160">
        <f t="shared" si="7"/>
        <v>2.1650411017603474E-5</v>
      </c>
      <c r="H160">
        <f t="shared" si="6"/>
        <v>0.88970000000000005</v>
      </c>
      <c r="I160">
        <f t="shared" si="8"/>
        <v>126</v>
      </c>
      <c r="J160">
        <f t="shared" si="9"/>
        <v>131</v>
      </c>
    </row>
    <row r="161" spans="1:10" x14ac:dyDescent="0.25">
      <c r="A161" t="s">
        <v>33</v>
      </c>
      <c r="B161">
        <v>-4.3840000000000003</v>
      </c>
      <c r="C161" s="2">
        <v>9.9480000000000004</v>
      </c>
      <c r="D161">
        <v>-0.441</v>
      </c>
      <c r="E161">
        <v>0.66088800000000003</v>
      </c>
      <c r="F161">
        <v>-6.3556057301485794E-2</v>
      </c>
      <c r="G161">
        <f t="shared" si="7"/>
        <v>4.0393724197097455E-3</v>
      </c>
      <c r="H161">
        <f t="shared" si="6"/>
        <v>4.3840000000000003</v>
      </c>
      <c r="I161">
        <f t="shared" si="8"/>
        <v>112</v>
      </c>
      <c r="J161">
        <f t="shared" si="9"/>
        <v>88</v>
      </c>
    </row>
    <row r="162" spans="1:10" x14ac:dyDescent="0.25">
      <c r="A162" t="s">
        <v>34</v>
      </c>
      <c r="B162">
        <v>-1.24</v>
      </c>
      <c r="C162" s="2">
        <v>1.3280000000000001</v>
      </c>
      <c r="D162">
        <v>-0.93400000000000005</v>
      </c>
      <c r="E162">
        <v>0.353966</v>
      </c>
      <c r="F162">
        <v>3.7475077725292703E-2</v>
      </c>
      <c r="G162">
        <f t="shared" si="7"/>
        <v>1.4043814505167293E-3</v>
      </c>
      <c r="H162">
        <f t="shared" si="6"/>
        <v>1.24</v>
      </c>
      <c r="I162">
        <f t="shared" si="8"/>
        <v>123</v>
      </c>
      <c r="J162">
        <f t="shared" si="9"/>
        <v>111</v>
      </c>
    </row>
    <row r="163" spans="1:10" x14ac:dyDescent="0.25">
      <c r="A163" t="s">
        <v>35</v>
      </c>
      <c r="B163">
        <v>2.6579999999999999</v>
      </c>
      <c r="C163" s="2">
        <v>1.548</v>
      </c>
      <c r="D163">
        <v>1.716</v>
      </c>
      <c r="E163">
        <v>9.0876999999999999E-2</v>
      </c>
      <c r="F163">
        <v>-2.26789948385961E-2</v>
      </c>
      <c r="G163">
        <f t="shared" si="7"/>
        <v>5.1433680688906858E-4</v>
      </c>
      <c r="H163">
        <f t="shared" si="6"/>
        <v>2.6579999999999999</v>
      </c>
      <c r="I163">
        <f t="shared" si="8"/>
        <v>118</v>
      </c>
      <c r="J163">
        <f t="shared" si="9"/>
        <v>120</v>
      </c>
    </row>
    <row r="164" spans="1:10" x14ac:dyDescent="0.25">
      <c r="A164" t="s">
        <v>36</v>
      </c>
      <c r="B164">
        <v>-198</v>
      </c>
      <c r="C164" s="2">
        <v>359.5</v>
      </c>
      <c r="D164">
        <v>-0.55100000000000005</v>
      </c>
      <c r="E164">
        <v>0.58372800000000002</v>
      </c>
      <c r="F164">
        <v>-4.6480671500456198E-2</v>
      </c>
      <c r="G164">
        <f t="shared" si="7"/>
        <v>2.1604528231333213E-3</v>
      </c>
      <c r="H164">
        <f t="shared" si="6"/>
        <v>198</v>
      </c>
      <c r="I164">
        <f t="shared" si="8"/>
        <v>69</v>
      </c>
      <c r="J164">
        <f t="shared" si="9"/>
        <v>104</v>
      </c>
    </row>
    <row r="165" spans="1:10" x14ac:dyDescent="0.25">
      <c r="A165" t="s">
        <v>37</v>
      </c>
      <c r="B165">
        <v>-148.6</v>
      </c>
      <c r="C165" s="2">
        <v>120.9</v>
      </c>
      <c r="D165">
        <v>-1.2290000000000001</v>
      </c>
      <c r="E165">
        <v>0.223499</v>
      </c>
      <c r="F165">
        <v>5.0952107917885001E-2</v>
      </c>
      <c r="G165">
        <f t="shared" si="7"/>
        <v>2.5961173012757992E-3</v>
      </c>
      <c r="H165">
        <f t="shared" si="6"/>
        <v>148.6</v>
      </c>
      <c r="I165">
        <f t="shared" si="8"/>
        <v>70</v>
      </c>
      <c r="J165">
        <f t="shared" si="9"/>
        <v>98</v>
      </c>
    </row>
    <row r="166" spans="1:10" x14ac:dyDescent="0.25">
      <c r="A166" t="s">
        <v>38</v>
      </c>
      <c r="B166">
        <v>69.81</v>
      </c>
      <c r="C166" s="2">
        <v>89.19</v>
      </c>
      <c r="D166">
        <v>0.78300000000000003</v>
      </c>
      <c r="E166">
        <v>0.436637</v>
      </c>
      <c r="F166">
        <v>-5.3803953438246899E-2</v>
      </c>
      <c r="G166">
        <f t="shared" si="7"/>
        <v>2.8948654055850403E-3</v>
      </c>
      <c r="H166">
        <f t="shared" si="6"/>
        <v>69.81</v>
      </c>
      <c r="I166">
        <f t="shared" si="8"/>
        <v>81</v>
      </c>
      <c r="J166">
        <f t="shared" si="9"/>
        <v>93</v>
      </c>
    </row>
    <row r="167" spans="1:10" x14ac:dyDescent="0.25">
      <c r="A167" t="s">
        <v>39</v>
      </c>
      <c r="B167">
        <v>369</v>
      </c>
      <c r="C167" s="2">
        <v>287</v>
      </c>
      <c r="D167">
        <v>1.286</v>
      </c>
      <c r="E167">
        <v>0.20310400000000001</v>
      </c>
      <c r="F167">
        <v>5.3324181596072898E-2</v>
      </c>
      <c r="G167">
        <f t="shared" si="7"/>
        <v>2.8434683428909596E-3</v>
      </c>
      <c r="H167">
        <f t="shared" si="6"/>
        <v>369</v>
      </c>
      <c r="I167">
        <f t="shared" si="8"/>
        <v>53</v>
      </c>
      <c r="J167">
        <f t="shared" si="9"/>
        <v>95</v>
      </c>
    </row>
    <row r="168" spans="1:10" x14ac:dyDescent="0.25">
      <c r="A168" t="s">
        <v>40</v>
      </c>
      <c r="B168">
        <v>0.10340000000000001</v>
      </c>
      <c r="C168" s="2">
        <v>2.6380000000000001E-2</v>
      </c>
      <c r="D168">
        <v>3.919</v>
      </c>
      <c r="E168">
        <v>2.1599999999999999E-4</v>
      </c>
      <c r="F168">
        <v>0.148936414079433</v>
      </c>
      <c r="G168">
        <f t="shared" si="7"/>
        <v>2.2182055438840331E-2</v>
      </c>
      <c r="H168">
        <f t="shared" si="6"/>
        <v>0.10340000000000001</v>
      </c>
      <c r="I168">
        <f t="shared" si="8"/>
        <v>134</v>
      </c>
      <c r="J168">
        <f t="shared" si="9"/>
        <v>60</v>
      </c>
    </row>
    <row r="169" spans="1:10" x14ac:dyDescent="0.25">
      <c r="A169" t="s">
        <v>41</v>
      </c>
      <c r="B169">
        <v>-1.5049999999999999</v>
      </c>
      <c r="C169" s="2">
        <v>0.95960000000000001</v>
      </c>
      <c r="D169">
        <v>-1.5680000000000001</v>
      </c>
      <c r="E169">
        <v>0.121684</v>
      </c>
      <c r="F169">
        <v>-1.3428932486301601E-2</v>
      </c>
      <c r="G169">
        <f t="shared" si="7"/>
        <v>1.8033622772164649E-4</v>
      </c>
      <c r="H169">
        <f t="shared" si="6"/>
        <v>1.5049999999999999</v>
      </c>
      <c r="I169">
        <f t="shared" si="8"/>
        <v>121</v>
      </c>
      <c r="J169">
        <f t="shared" si="9"/>
        <v>125</v>
      </c>
    </row>
    <row r="170" spans="1:10" x14ac:dyDescent="0.25">
      <c r="A170" t="s">
        <v>42</v>
      </c>
      <c r="B170">
        <v>8.9</v>
      </c>
      <c r="C170" s="2">
        <v>16.88</v>
      </c>
      <c r="D170">
        <v>0.52700000000000002</v>
      </c>
      <c r="E170">
        <v>0.59976700000000005</v>
      </c>
      <c r="F170">
        <v>0.100788302654488</v>
      </c>
      <c r="G170">
        <f t="shared" si="7"/>
        <v>1.0158281951972672E-2</v>
      </c>
      <c r="H170">
        <f t="shared" si="6"/>
        <v>8.9</v>
      </c>
      <c r="I170">
        <f t="shared" si="8"/>
        <v>105</v>
      </c>
      <c r="J170">
        <f t="shared" si="9"/>
        <v>76</v>
      </c>
    </row>
    <row r="171" spans="1:10" x14ac:dyDescent="0.25">
      <c r="A171" t="s">
        <v>43</v>
      </c>
      <c r="B171">
        <v>-4.0449999999999999</v>
      </c>
      <c r="C171" s="2">
        <v>4.4050000000000002</v>
      </c>
      <c r="D171">
        <v>-0.91800000000000004</v>
      </c>
      <c r="E171">
        <v>0.36186200000000002</v>
      </c>
      <c r="F171">
        <v>5.3617029926229399E-3</v>
      </c>
      <c r="G171">
        <f t="shared" si="7"/>
        <v>2.8747858981101788E-5</v>
      </c>
      <c r="H171">
        <f t="shared" si="6"/>
        <v>4.0449999999999999</v>
      </c>
      <c r="I171">
        <f t="shared" si="8"/>
        <v>115</v>
      </c>
      <c r="J171">
        <f t="shared" si="9"/>
        <v>130</v>
      </c>
    </row>
    <row r="172" spans="1:10" x14ac:dyDescent="0.25">
      <c r="A172" t="s">
        <v>44</v>
      </c>
      <c r="B172">
        <v>0.90359999999999996</v>
      </c>
      <c r="C172" s="2">
        <v>2.0840000000000001</v>
      </c>
      <c r="D172">
        <v>0.434</v>
      </c>
      <c r="E172">
        <v>0.66602499999999998</v>
      </c>
      <c r="F172">
        <v>3.0826375482577301E-2</v>
      </c>
      <c r="G172">
        <f t="shared" si="7"/>
        <v>9.5026542539284285E-4</v>
      </c>
      <c r="H172">
        <f t="shared" si="6"/>
        <v>0.90359999999999996</v>
      </c>
      <c r="I172">
        <f t="shared" si="8"/>
        <v>125</v>
      </c>
      <c r="J172">
        <f t="shared" si="9"/>
        <v>114</v>
      </c>
    </row>
    <row r="173" spans="1:10" x14ac:dyDescent="0.25">
      <c r="A173" t="s">
        <v>45</v>
      </c>
      <c r="B173">
        <v>253.7</v>
      </c>
      <c r="C173" s="2">
        <v>161</v>
      </c>
      <c r="D173">
        <v>1.5760000000000001</v>
      </c>
      <c r="E173">
        <v>0.11996800000000001</v>
      </c>
      <c r="F173">
        <v>-3.2986459605240499E-2</v>
      </c>
      <c r="G173">
        <f t="shared" si="7"/>
        <v>1.0881065172881632E-3</v>
      </c>
      <c r="H173">
        <f t="shared" si="6"/>
        <v>253.7</v>
      </c>
      <c r="I173">
        <f t="shared" si="8"/>
        <v>64</v>
      </c>
      <c r="J173">
        <f t="shared" si="9"/>
        <v>113</v>
      </c>
    </row>
    <row r="174" spans="1:10" x14ac:dyDescent="0.25">
      <c r="A174" t="s">
        <v>46</v>
      </c>
      <c r="B174">
        <v>39.57</v>
      </c>
      <c r="C174" s="2">
        <v>148.69999999999999</v>
      </c>
      <c r="D174">
        <v>0.26600000000000001</v>
      </c>
      <c r="E174">
        <v>0.790995</v>
      </c>
      <c r="F174">
        <v>1.14999943386522E-2</v>
      </c>
      <c r="G174">
        <f t="shared" si="7"/>
        <v>1.3224986978903263E-4</v>
      </c>
      <c r="H174">
        <f t="shared" si="6"/>
        <v>39.57</v>
      </c>
      <c r="I174">
        <f t="shared" si="8"/>
        <v>93</v>
      </c>
      <c r="J174">
        <f t="shared" si="9"/>
        <v>126</v>
      </c>
    </row>
    <row r="175" spans="1:10" x14ac:dyDescent="0.25">
      <c r="A175" t="s">
        <v>47</v>
      </c>
      <c r="B175">
        <v>45.98</v>
      </c>
      <c r="C175" s="2">
        <v>127.2</v>
      </c>
      <c r="D175">
        <v>0.36099999999999999</v>
      </c>
      <c r="E175">
        <v>0.71901700000000002</v>
      </c>
      <c r="F175">
        <v>-4.8128620701770299E-2</v>
      </c>
      <c r="G175">
        <f t="shared" si="7"/>
        <v>2.3163641306548723E-3</v>
      </c>
      <c r="H175">
        <f t="shared" si="6"/>
        <v>45.98</v>
      </c>
      <c r="I175">
        <f t="shared" si="8"/>
        <v>90</v>
      </c>
      <c r="J175">
        <f t="shared" si="9"/>
        <v>101</v>
      </c>
    </row>
    <row r="176" spans="1:10" x14ac:dyDescent="0.25">
      <c r="A176" t="s">
        <v>48</v>
      </c>
      <c r="B176">
        <v>-54.31</v>
      </c>
      <c r="C176" s="2">
        <v>176.8</v>
      </c>
      <c r="D176">
        <v>-0.307</v>
      </c>
      <c r="E176">
        <v>0.75971900000000003</v>
      </c>
      <c r="F176">
        <v>3.7535048925438103E-2</v>
      </c>
      <c r="G176">
        <f t="shared" si="7"/>
        <v>1.408879897835032E-3</v>
      </c>
      <c r="H176">
        <f t="shared" si="6"/>
        <v>54.31</v>
      </c>
      <c r="I176">
        <f t="shared" si="8"/>
        <v>88</v>
      </c>
      <c r="J176">
        <f t="shared" si="9"/>
        <v>110</v>
      </c>
    </row>
    <row r="177" spans="1:10" x14ac:dyDescent="0.25">
      <c r="A177" t="s">
        <v>49</v>
      </c>
      <c r="B177">
        <v>0.17199999999999999</v>
      </c>
      <c r="C177" s="2">
        <v>7.3969999999999994E-2</v>
      </c>
      <c r="D177">
        <v>2.3260000000000001</v>
      </c>
      <c r="E177">
        <v>2.3165999999999999E-2</v>
      </c>
      <c r="F177">
        <v>3.97837254144916E-2</v>
      </c>
      <c r="G177">
        <f t="shared" si="7"/>
        <v>1.5827448078556648E-3</v>
      </c>
      <c r="H177">
        <f t="shared" si="6"/>
        <v>0.17199999999999999</v>
      </c>
      <c r="I177">
        <f t="shared" si="8"/>
        <v>132</v>
      </c>
      <c r="J177">
        <f t="shared" si="9"/>
        <v>108</v>
      </c>
    </row>
    <row r="178" spans="1:10" x14ac:dyDescent="0.25">
      <c r="A178" t="s">
        <v>50</v>
      </c>
      <c r="B178">
        <v>2.8559999999999999</v>
      </c>
      <c r="C178" s="2">
        <v>5.8520000000000003</v>
      </c>
      <c r="D178">
        <v>0.48799999999999999</v>
      </c>
      <c r="E178">
        <v>0.627216</v>
      </c>
      <c r="F178">
        <v>-4.8063203060828098E-2</v>
      </c>
      <c r="G178">
        <f t="shared" si="7"/>
        <v>2.3100714884663953E-3</v>
      </c>
      <c r="H178">
        <f t="shared" si="6"/>
        <v>2.8559999999999999</v>
      </c>
      <c r="I178">
        <f t="shared" si="8"/>
        <v>117</v>
      </c>
      <c r="J178">
        <f t="shared" si="9"/>
        <v>102</v>
      </c>
    </row>
    <row r="179" spans="1:10" x14ac:dyDescent="0.25">
      <c r="A179" t="s">
        <v>51</v>
      </c>
      <c r="B179">
        <v>-4.1379999999999999</v>
      </c>
      <c r="C179" s="2">
        <v>11.66</v>
      </c>
      <c r="D179">
        <v>-0.35499999999999998</v>
      </c>
      <c r="E179">
        <v>0.72381700000000004</v>
      </c>
      <c r="F179">
        <v>6.6159860183391497E-2</v>
      </c>
      <c r="G179">
        <f t="shared" si="7"/>
        <v>4.3771270994859115E-3</v>
      </c>
      <c r="H179">
        <f t="shared" si="6"/>
        <v>4.1379999999999999</v>
      </c>
      <c r="I179">
        <f t="shared" si="8"/>
        <v>114</v>
      </c>
      <c r="J179">
        <f t="shared" si="9"/>
        <v>87</v>
      </c>
    </row>
    <row r="180" spans="1:10" x14ac:dyDescent="0.25">
      <c r="A180" t="s">
        <v>52</v>
      </c>
      <c r="B180">
        <v>4.0119999999999996</v>
      </c>
      <c r="C180" s="2">
        <v>5.9870000000000001</v>
      </c>
      <c r="D180">
        <v>0.67</v>
      </c>
      <c r="E180">
        <v>0.50521499999999997</v>
      </c>
      <c r="F180">
        <v>-8.0072216306656493E-2</v>
      </c>
      <c r="G180">
        <f t="shared" si="7"/>
        <v>6.4115598242599865E-3</v>
      </c>
      <c r="H180">
        <f t="shared" si="6"/>
        <v>4.0119999999999996</v>
      </c>
      <c r="I180">
        <f t="shared" si="8"/>
        <v>116</v>
      </c>
      <c r="J180">
        <f t="shared" si="9"/>
        <v>81</v>
      </c>
    </row>
    <row r="181" spans="1:10" x14ac:dyDescent="0.25">
      <c r="A181" t="s">
        <v>53</v>
      </c>
      <c r="B181">
        <v>-2.3210000000000002</v>
      </c>
      <c r="C181" s="2">
        <v>4.234</v>
      </c>
      <c r="D181">
        <v>-0.54800000000000004</v>
      </c>
      <c r="E181">
        <v>0.58551600000000004</v>
      </c>
      <c r="F181">
        <v>3.0431646367748401E-2</v>
      </c>
      <c r="G181">
        <f t="shared" si="7"/>
        <v>9.2608510065169444E-4</v>
      </c>
      <c r="H181">
        <f t="shared" si="6"/>
        <v>2.3210000000000002</v>
      </c>
      <c r="I181">
        <f t="shared" si="8"/>
        <v>120</v>
      </c>
      <c r="J181">
        <f t="shared" si="9"/>
        <v>115</v>
      </c>
    </row>
    <row r="182" spans="1:10" x14ac:dyDescent="0.25">
      <c r="A182" t="s">
        <v>54</v>
      </c>
      <c r="B182">
        <v>218.9</v>
      </c>
      <c r="C182" s="2">
        <v>166.1</v>
      </c>
      <c r="D182">
        <v>1.3180000000000001</v>
      </c>
      <c r="E182">
        <v>0.19222800000000001</v>
      </c>
      <c r="F182">
        <v>5.7787578235758398E-2</v>
      </c>
      <c r="G182">
        <f t="shared" si="7"/>
        <v>3.3394041983538978E-3</v>
      </c>
      <c r="H182">
        <f t="shared" si="6"/>
        <v>218.9</v>
      </c>
      <c r="I182">
        <f t="shared" si="8"/>
        <v>68</v>
      </c>
      <c r="J182">
        <f t="shared" si="9"/>
        <v>91</v>
      </c>
    </row>
    <row r="183" spans="1:10" x14ac:dyDescent="0.25">
      <c r="A183" t="s">
        <v>55</v>
      </c>
      <c r="B183">
        <v>23.51</v>
      </c>
      <c r="C183" s="2">
        <v>148.19999999999999</v>
      </c>
      <c r="D183">
        <v>0.159</v>
      </c>
      <c r="E183">
        <v>0.87442699999999995</v>
      </c>
      <c r="F183">
        <v>1.7172373000965298E-2</v>
      </c>
      <c r="G183">
        <f t="shared" si="7"/>
        <v>2.9489039448428195E-4</v>
      </c>
      <c r="H183">
        <f t="shared" si="6"/>
        <v>23.51</v>
      </c>
      <c r="I183">
        <f t="shared" si="8"/>
        <v>98</v>
      </c>
      <c r="J183">
        <f t="shared" si="9"/>
        <v>122</v>
      </c>
    </row>
    <row r="184" spans="1:10" x14ac:dyDescent="0.25">
      <c r="A184" t="s">
        <v>56</v>
      </c>
      <c r="B184">
        <v>-54.4</v>
      </c>
      <c r="C184" s="2">
        <v>77.84</v>
      </c>
      <c r="D184">
        <v>-0.69899999999999995</v>
      </c>
      <c r="E184">
        <v>0.48710900000000001</v>
      </c>
      <c r="F184">
        <v>5.3926619423533498E-3</v>
      </c>
      <c r="G184">
        <f t="shared" si="7"/>
        <v>2.9080802824506204E-5</v>
      </c>
      <c r="H184">
        <f t="shared" si="6"/>
        <v>54.4</v>
      </c>
      <c r="I184">
        <f t="shared" si="8"/>
        <v>87</v>
      </c>
      <c r="J184">
        <f t="shared" si="9"/>
        <v>129</v>
      </c>
    </row>
    <row r="185" spans="1:10" x14ac:dyDescent="0.25">
      <c r="A185" t="s">
        <v>57</v>
      </c>
      <c r="B185">
        <v>-101.4</v>
      </c>
      <c r="C185" s="2">
        <v>166</v>
      </c>
      <c r="D185">
        <v>-0.61099999999999999</v>
      </c>
      <c r="E185">
        <v>0.54316699999999996</v>
      </c>
      <c r="F185">
        <v>3.9850883019208701E-2</v>
      </c>
      <c r="G185">
        <f t="shared" si="7"/>
        <v>1.5880928774106564E-3</v>
      </c>
      <c r="H185">
        <f t="shared" si="6"/>
        <v>101.4</v>
      </c>
      <c r="I185">
        <f t="shared" si="8"/>
        <v>78</v>
      </c>
      <c r="J185">
        <f t="shared" si="9"/>
        <v>107</v>
      </c>
    </row>
    <row r="186" spans="1:10" x14ac:dyDescent="0.25">
      <c r="A186" t="s">
        <v>58</v>
      </c>
      <c r="B186">
        <v>34830</v>
      </c>
      <c r="C186" s="2">
        <v>40650</v>
      </c>
      <c r="D186">
        <v>0.85699999999999998</v>
      </c>
      <c r="E186">
        <v>0.39473999999999998</v>
      </c>
      <c r="F186">
        <v>0.44988677436977897</v>
      </c>
      <c r="G186">
        <f t="shared" si="7"/>
        <v>0.20239810975284442</v>
      </c>
      <c r="H186">
        <f t="shared" si="6"/>
        <v>34830</v>
      </c>
      <c r="I186">
        <f t="shared" si="8"/>
        <v>13</v>
      </c>
      <c r="J186">
        <f t="shared" si="9"/>
        <v>39</v>
      </c>
    </row>
    <row r="187" spans="1:10" x14ac:dyDescent="0.25">
      <c r="A187" t="s">
        <v>152</v>
      </c>
      <c r="B187">
        <v>-2446</v>
      </c>
      <c r="C187" s="2">
        <v>5401</v>
      </c>
      <c r="D187">
        <v>-0.45300000000000001</v>
      </c>
      <c r="E187">
        <v>0.65209499999999998</v>
      </c>
      <c r="F187">
        <v>0.53636870656013502</v>
      </c>
      <c r="G187">
        <f t="shared" si="7"/>
        <v>0.28769138937699223</v>
      </c>
      <c r="H187">
        <f t="shared" si="6"/>
        <v>2446</v>
      </c>
      <c r="I187">
        <f t="shared" si="8"/>
        <v>34</v>
      </c>
      <c r="J187">
        <f t="shared" si="9"/>
        <v>20</v>
      </c>
    </row>
    <row r="188" spans="1:10" x14ac:dyDescent="0.25">
      <c r="A188" t="s">
        <v>59</v>
      </c>
      <c r="B188">
        <v>5543</v>
      </c>
      <c r="C188" s="2">
        <v>4854</v>
      </c>
      <c r="D188">
        <v>1.1419999999999999</v>
      </c>
      <c r="E188">
        <v>0.257662</v>
      </c>
      <c r="F188">
        <v>1.6466782844439001E-2</v>
      </c>
      <c r="G188">
        <f t="shared" si="7"/>
        <v>2.7115493724591056E-4</v>
      </c>
      <c r="H188">
        <f t="shared" si="6"/>
        <v>5543</v>
      </c>
      <c r="I188">
        <f t="shared" si="8"/>
        <v>29</v>
      </c>
      <c r="J188">
        <f t="shared" si="9"/>
        <v>123</v>
      </c>
    </row>
    <row r="189" spans="1:10" x14ac:dyDescent="0.25">
      <c r="A189" t="s">
        <v>60</v>
      </c>
      <c r="B189">
        <v>38540</v>
      </c>
      <c r="C189" s="2">
        <v>26430</v>
      </c>
      <c r="D189">
        <v>1.458</v>
      </c>
      <c r="E189">
        <v>0.149562</v>
      </c>
      <c r="F189">
        <v>2.4547542233616701E-2</v>
      </c>
      <c r="G189">
        <f t="shared" si="7"/>
        <v>6.0258182971119562E-4</v>
      </c>
      <c r="H189">
        <f t="shared" si="6"/>
        <v>38540</v>
      </c>
      <c r="I189">
        <f t="shared" si="8"/>
        <v>12</v>
      </c>
      <c r="J189">
        <f t="shared" si="9"/>
        <v>119</v>
      </c>
    </row>
    <row r="190" spans="1:10" x14ac:dyDescent="0.25">
      <c r="A190" t="s">
        <v>61</v>
      </c>
      <c r="B190">
        <v>1609</v>
      </c>
      <c r="C190" s="2">
        <v>4809</v>
      </c>
      <c r="D190">
        <v>0.33400000000000002</v>
      </c>
      <c r="E190">
        <v>0.73908399999999996</v>
      </c>
      <c r="F190">
        <v>-4.9889007806827999E-2</v>
      </c>
      <c r="G190">
        <f t="shared" si="7"/>
        <v>2.4889130999497452E-3</v>
      </c>
      <c r="H190">
        <f t="shared" si="6"/>
        <v>1609</v>
      </c>
      <c r="I190">
        <f t="shared" si="8"/>
        <v>39</v>
      </c>
      <c r="J190">
        <f t="shared" si="9"/>
        <v>99</v>
      </c>
    </row>
    <row r="191" spans="1:10" x14ac:dyDescent="0.25">
      <c r="A191" t="s">
        <v>62</v>
      </c>
      <c r="B191">
        <v>-114.8</v>
      </c>
      <c r="C191" s="2">
        <v>22430</v>
      </c>
      <c r="D191">
        <v>-5.0000000000000001E-3</v>
      </c>
      <c r="E191">
        <v>0.99593100000000001</v>
      </c>
      <c r="F191">
        <v>0.128511421746314</v>
      </c>
      <c r="G191">
        <f t="shared" si="7"/>
        <v>1.6515185519258985E-2</v>
      </c>
      <c r="H191">
        <f t="shared" si="6"/>
        <v>114.8</v>
      </c>
      <c r="I191">
        <f t="shared" si="8"/>
        <v>76</v>
      </c>
      <c r="J191">
        <f t="shared" si="9"/>
        <v>65</v>
      </c>
    </row>
    <row r="192" spans="1:10" x14ac:dyDescent="0.25">
      <c r="A192" t="s">
        <v>63</v>
      </c>
      <c r="B192">
        <v>-9570000</v>
      </c>
      <c r="C192" s="2">
        <v>20650000</v>
      </c>
      <c r="D192">
        <v>-0.46400000000000002</v>
      </c>
      <c r="E192">
        <v>0.64453499999999997</v>
      </c>
      <c r="F192">
        <v>6.7696706089389505E-2</v>
      </c>
      <c r="G192">
        <f t="shared" si="7"/>
        <v>4.5828440153531857E-3</v>
      </c>
      <c r="H192">
        <f t="shared" si="6"/>
        <v>9570000</v>
      </c>
      <c r="I192">
        <f t="shared" si="8"/>
        <v>7</v>
      </c>
      <c r="J192">
        <f t="shared" si="9"/>
        <v>86</v>
      </c>
    </row>
    <row r="193" spans="1:10" x14ac:dyDescent="0.25">
      <c r="A193" t="s">
        <v>64</v>
      </c>
      <c r="B193">
        <v>42560000</v>
      </c>
      <c r="C193" s="2">
        <v>21450000</v>
      </c>
      <c r="D193">
        <v>1.9850000000000001</v>
      </c>
      <c r="E193">
        <v>5.1414000000000001E-2</v>
      </c>
      <c r="F193">
        <v>-1.48738495007983E-2</v>
      </c>
      <c r="G193">
        <f t="shared" si="7"/>
        <v>2.2123139897239785E-4</v>
      </c>
      <c r="H193">
        <f t="shared" si="6"/>
        <v>42560000</v>
      </c>
      <c r="I193">
        <f t="shared" si="8"/>
        <v>3</v>
      </c>
      <c r="J193">
        <f t="shared" si="9"/>
        <v>124</v>
      </c>
    </row>
    <row r="194" spans="1:10" x14ac:dyDescent="0.25">
      <c r="A194" t="s">
        <v>65</v>
      </c>
      <c r="B194">
        <v>24630000</v>
      </c>
      <c r="C194" s="2">
        <v>17750000</v>
      </c>
      <c r="D194">
        <v>1.3879999999999999</v>
      </c>
      <c r="E194">
        <v>0.169962</v>
      </c>
      <c r="F194">
        <v>-7.2527979366280804E-2</v>
      </c>
      <c r="G194">
        <f t="shared" si="7"/>
        <v>5.2603077909556539E-3</v>
      </c>
      <c r="H194">
        <f t="shared" si="6"/>
        <v>24630000</v>
      </c>
      <c r="I194">
        <f t="shared" si="8"/>
        <v>4</v>
      </c>
      <c r="J194">
        <f t="shared" si="9"/>
        <v>84</v>
      </c>
    </row>
    <row r="195" spans="1:10" x14ac:dyDescent="0.25">
      <c r="A195" t="s">
        <v>66</v>
      </c>
      <c r="B195">
        <v>23700000</v>
      </c>
      <c r="C195" s="2">
        <v>18270000</v>
      </c>
      <c r="D195">
        <v>1.298</v>
      </c>
      <c r="E195">
        <v>0.19899700000000001</v>
      </c>
      <c r="F195">
        <v>5.3471483841841201E-2</v>
      </c>
      <c r="G195">
        <f t="shared" si="7"/>
        <v>2.8591995842482845E-3</v>
      </c>
      <c r="H195">
        <f t="shared" si="6"/>
        <v>23700000</v>
      </c>
      <c r="I195">
        <f t="shared" si="8"/>
        <v>5</v>
      </c>
      <c r="J195">
        <f t="shared" si="9"/>
        <v>94</v>
      </c>
    </row>
    <row r="196" spans="1:10" x14ac:dyDescent="0.25">
      <c r="A196" t="s">
        <v>68</v>
      </c>
      <c r="B196">
        <v>10.49</v>
      </c>
      <c r="C196" s="2">
        <v>5.2519999999999998</v>
      </c>
      <c r="D196">
        <v>1.998</v>
      </c>
      <c r="E196">
        <v>4.9931999999999997E-2</v>
      </c>
      <c r="F196">
        <v>0.77866999147040505</v>
      </c>
      <c r="G196">
        <f t="shared" si="7"/>
        <v>0.60632695561652072</v>
      </c>
      <c r="H196">
        <f t="shared" si="6"/>
        <v>10.49</v>
      </c>
      <c r="I196">
        <f t="shared" si="8"/>
        <v>103</v>
      </c>
      <c r="J196">
        <f t="shared" si="9"/>
        <v>2</v>
      </c>
    </row>
    <row r="197" spans="1:10" x14ac:dyDescent="0.25">
      <c r="A197" t="s">
        <v>69</v>
      </c>
      <c r="B197">
        <v>-104</v>
      </c>
      <c r="C197" s="2">
        <v>63.91</v>
      </c>
      <c r="D197">
        <v>-1.627</v>
      </c>
      <c r="E197">
        <v>0.108556</v>
      </c>
      <c r="F197">
        <v>0.20899700592220299</v>
      </c>
      <c r="G197">
        <f t="shared" si="7"/>
        <v>4.3679748484445356E-2</v>
      </c>
      <c r="H197">
        <f t="shared" si="6"/>
        <v>104</v>
      </c>
      <c r="I197">
        <f t="shared" si="8"/>
        <v>77</v>
      </c>
      <c r="J197">
        <f t="shared" si="9"/>
        <v>52</v>
      </c>
    </row>
    <row r="198" spans="1:10" x14ac:dyDescent="0.25">
      <c r="A198" t="s">
        <v>70</v>
      </c>
      <c r="B198">
        <v>-4.7649999999999997</v>
      </c>
      <c r="C198" s="2">
        <v>5.444</v>
      </c>
      <c r="D198">
        <v>-0.875</v>
      </c>
      <c r="E198">
        <v>0.38469500000000001</v>
      </c>
      <c r="F198">
        <v>0.75943413158816497</v>
      </c>
      <c r="G198">
        <f t="shared" si="7"/>
        <v>0.57674020022107031</v>
      </c>
      <c r="H198">
        <f t="shared" si="6"/>
        <v>4.7649999999999997</v>
      </c>
      <c r="I198">
        <f t="shared" si="8"/>
        <v>111</v>
      </c>
      <c r="J198">
        <f t="shared" si="9"/>
        <v>3</v>
      </c>
    </row>
    <row r="199" spans="1:10" x14ac:dyDescent="0.25">
      <c r="A199" t="s">
        <v>71</v>
      </c>
      <c r="B199">
        <v>11.99</v>
      </c>
      <c r="C199" s="2">
        <v>6.7210000000000001</v>
      </c>
      <c r="D199">
        <v>1.7849999999999999</v>
      </c>
      <c r="E199">
        <v>7.9001000000000002E-2</v>
      </c>
      <c r="F199">
        <v>0.58377869849153896</v>
      </c>
      <c r="G199">
        <f t="shared" si="7"/>
        <v>0.34079756881247514</v>
      </c>
      <c r="H199">
        <f t="shared" si="6"/>
        <v>11.99</v>
      </c>
      <c r="I199">
        <f t="shared" si="8"/>
        <v>102</v>
      </c>
      <c r="J199">
        <f t="shared" si="9"/>
        <v>17</v>
      </c>
    </row>
    <row r="200" spans="1:10" x14ac:dyDescent="0.25">
      <c r="A200" t="s">
        <v>72</v>
      </c>
      <c r="B200">
        <v>-58.72</v>
      </c>
      <c r="C200" s="2">
        <v>1274</v>
      </c>
      <c r="D200">
        <v>-4.5999999999999999E-2</v>
      </c>
      <c r="E200">
        <v>0.96338900000000005</v>
      </c>
      <c r="F200">
        <v>0.60153657896712698</v>
      </c>
      <c r="G200">
        <f t="shared" si="7"/>
        <v>0.36184625583547458</v>
      </c>
      <c r="H200">
        <f t="shared" si="6"/>
        <v>58.72</v>
      </c>
      <c r="I200">
        <f t="shared" si="8"/>
        <v>86</v>
      </c>
      <c r="J200">
        <f t="shared" si="9"/>
        <v>15</v>
      </c>
    </row>
    <row r="201" spans="1:10" x14ac:dyDescent="0.25">
      <c r="A201" t="s">
        <v>73</v>
      </c>
      <c r="B201">
        <v>-325.2</v>
      </c>
      <c r="C201" s="2">
        <v>579.9</v>
      </c>
      <c r="D201">
        <v>-0.56100000000000005</v>
      </c>
      <c r="E201">
        <v>0.57686700000000002</v>
      </c>
      <c r="F201">
        <v>0.64529795276102198</v>
      </c>
      <c r="G201">
        <f t="shared" si="7"/>
        <v>0.41640944783756617</v>
      </c>
      <c r="H201">
        <f t="shared" si="6"/>
        <v>325.2</v>
      </c>
      <c r="I201">
        <f t="shared" si="8"/>
        <v>59</v>
      </c>
      <c r="J201">
        <f t="shared" si="9"/>
        <v>11</v>
      </c>
    </row>
    <row r="202" spans="1:10" x14ac:dyDescent="0.25">
      <c r="A202" t="s">
        <v>74</v>
      </c>
      <c r="B202">
        <v>-277</v>
      </c>
      <c r="C202" s="2">
        <v>396.8</v>
      </c>
      <c r="D202">
        <v>-0.69799999999999995</v>
      </c>
      <c r="E202">
        <v>0.48768299999999998</v>
      </c>
      <c r="F202">
        <v>0.51913334790214805</v>
      </c>
      <c r="G202">
        <f t="shared" si="7"/>
        <v>0.26949943290409267</v>
      </c>
      <c r="H202">
        <f t="shared" si="6"/>
        <v>277</v>
      </c>
      <c r="I202">
        <f t="shared" si="8"/>
        <v>63</v>
      </c>
      <c r="J202">
        <f t="shared" si="9"/>
        <v>28</v>
      </c>
    </row>
    <row r="203" spans="1:10" x14ac:dyDescent="0.25">
      <c r="A203" t="s">
        <v>75</v>
      </c>
      <c r="B203">
        <v>1048</v>
      </c>
      <c r="C203" s="2">
        <v>798.2</v>
      </c>
      <c r="D203">
        <v>1.3129999999999999</v>
      </c>
      <c r="E203">
        <v>0.19395200000000001</v>
      </c>
      <c r="F203">
        <v>0.66256009103545299</v>
      </c>
      <c r="G203">
        <f t="shared" si="7"/>
        <v>0.43898587423290775</v>
      </c>
      <c r="H203">
        <f t="shared" si="6"/>
        <v>1048</v>
      </c>
      <c r="I203">
        <f t="shared" si="8"/>
        <v>41</v>
      </c>
      <c r="J203">
        <f t="shared" si="9"/>
        <v>10</v>
      </c>
    </row>
    <row r="204" spans="1:10" x14ac:dyDescent="0.25">
      <c r="A204" t="s">
        <v>76</v>
      </c>
      <c r="B204">
        <v>-5.7619999999999996</v>
      </c>
      <c r="C204" s="2">
        <v>17.93</v>
      </c>
      <c r="D204">
        <v>-0.32100000000000001</v>
      </c>
      <c r="E204">
        <v>0.74900900000000004</v>
      </c>
      <c r="F204">
        <v>0.45055653479278102</v>
      </c>
      <c r="G204">
        <f t="shared" si="7"/>
        <v>0.2030011910444785</v>
      </c>
      <c r="H204">
        <f t="shared" si="6"/>
        <v>5.7619999999999996</v>
      </c>
      <c r="I204">
        <f t="shared" si="8"/>
        <v>109</v>
      </c>
      <c r="J204">
        <f t="shared" si="9"/>
        <v>38</v>
      </c>
    </row>
    <row r="205" spans="1:10" x14ac:dyDescent="0.25">
      <c r="A205" t="s">
        <v>77</v>
      </c>
      <c r="B205">
        <v>-40920</v>
      </c>
      <c r="C205" s="2">
        <v>93350</v>
      </c>
      <c r="D205">
        <v>-0.438</v>
      </c>
      <c r="E205">
        <v>0.66258899999999998</v>
      </c>
      <c r="F205">
        <v>-0.163025104803729</v>
      </c>
      <c r="G205">
        <f t="shared" si="7"/>
        <v>2.6577184796266827E-2</v>
      </c>
      <c r="H205">
        <f t="shared" si="6"/>
        <v>40920</v>
      </c>
      <c r="I205">
        <f t="shared" si="8"/>
        <v>11</v>
      </c>
      <c r="J205">
        <f t="shared" si="9"/>
        <v>57</v>
      </c>
    </row>
    <row r="206" spans="1:10" x14ac:dyDescent="0.25">
      <c r="A206" t="s">
        <v>153</v>
      </c>
      <c r="B206">
        <v>2656</v>
      </c>
      <c r="C206" s="2">
        <v>7270</v>
      </c>
      <c r="D206">
        <v>0.36499999999999999</v>
      </c>
      <c r="E206">
        <v>0.71610799999999997</v>
      </c>
      <c r="F206">
        <v>0.53838348420460602</v>
      </c>
      <c r="G206">
        <f t="shared" si="7"/>
        <v>0.28985677606429128</v>
      </c>
      <c r="H206">
        <f t="shared" si="6"/>
        <v>2656</v>
      </c>
      <c r="I206">
        <f t="shared" si="8"/>
        <v>33</v>
      </c>
      <c r="J206">
        <f t="shared" si="9"/>
        <v>19</v>
      </c>
    </row>
    <row r="207" spans="1:10" x14ac:dyDescent="0.25">
      <c r="A207" t="s">
        <v>78</v>
      </c>
      <c r="B207">
        <v>-6287</v>
      </c>
      <c r="C207" s="2">
        <v>11000</v>
      </c>
      <c r="D207">
        <v>-0.57099999999999995</v>
      </c>
      <c r="E207">
        <v>0.56977199999999995</v>
      </c>
      <c r="F207">
        <v>-0.11031748531748301</v>
      </c>
      <c r="G207">
        <f t="shared" si="7"/>
        <v>1.2169947566773079E-2</v>
      </c>
      <c r="H207">
        <f t="shared" ref="H207:H270" si="10">ABS(B207)</f>
        <v>6287</v>
      </c>
      <c r="I207">
        <f t="shared" si="8"/>
        <v>26</v>
      </c>
      <c r="J207">
        <f t="shared" si="9"/>
        <v>72</v>
      </c>
    </row>
    <row r="208" spans="1:10" x14ac:dyDescent="0.25">
      <c r="A208" t="s">
        <v>79</v>
      </c>
      <c r="B208">
        <v>-75150</v>
      </c>
      <c r="C208" s="2">
        <v>54220</v>
      </c>
      <c r="D208">
        <v>-1.3859999999999999</v>
      </c>
      <c r="E208">
        <v>0.17044300000000001</v>
      </c>
      <c r="F208">
        <v>-0.116870157930448</v>
      </c>
      <c r="G208">
        <f t="shared" ref="G208:G271" si="11">F208^2</f>
        <v>1.3658633814687857E-2</v>
      </c>
      <c r="H208">
        <f t="shared" si="10"/>
        <v>75150</v>
      </c>
      <c r="I208">
        <f t="shared" ref="I208:I271" si="12">RANK(H208,$H$142:$H$278)</f>
        <v>10</v>
      </c>
      <c r="J208">
        <f t="shared" ref="J208:J271" si="13">RANK(G208,$G$143:$G$276)</f>
        <v>70</v>
      </c>
    </row>
    <row r="209" spans="1:10" x14ac:dyDescent="0.25">
      <c r="A209" t="s">
        <v>80</v>
      </c>
      <c r="B209">
        <v>9224</v>
      </c>
      <c r="C209" s="2">
        <v>11530</v>
      </c>
      <c r="D209">
        <v>0.8</v>
      </c>
      <c r="E209">
        <v>0.42662800000000001</v>
      </c>
      <c r="F209">
        <v>-5.8516112349491202E-2</v>
      </c>
      <c r="G209">
        <f t="shared" si="11"/>
        <v>3.4241354044982769E-3</v>
      </c>
      <c r="H209">
        <f t="shared" si="10"/>
        <v>9224</v>
      </c>
      <c r="I209">
        <f t="shared" si="12"/>
        <v>24</v>
      </c>
      <c r="J209">
        <f t="shared" si="13"/>
        <v>90</v>
      </c>
    </row>
    <row r="210" spans="1:10" x14ac:dyDescent="0.25">
      <c r="A210" t="s">
        <v>81</v>
      </c>
      <c r="B210">
        <v>-1562</v>
      </c>
      <c r="C210" s="2">
        <v>49500</v>
      </c>
      <c r="D210">
        <v>-3.2000000000000001E-2</v>
      </c>
      <c r="E210">
        <v>0.97492900000000005</v>
      </c>
      <c r="F210">
        <v>-0.127288543266461</v>
      </c>
      <c r="G210">
        <f t="shared" si="11"/>
        <v>1.6202373246897713E-2</v>
      </c>
      <c r="H210">
        <f t="shared" si="10"/>
        <v>1562</v>
      </c>
      <c r="I210">
        <f t="shared" si="12"/>
        <v>40</v>
      </c>
      <c r="J210">
        <f t="shared" si="13"/>
        <v>66</v>
      </c>
    </row>
    <row r="211" spans="1:10" x14ac:dyDescent="0.25">
      <c r="A211" t="s">
        <v>82</v>
      </c>
      <c r="B211">
        <v>48690000</v>
      </c>
      <c r="C211" s="2">
        <v>41350000</v>
      </c>
      <c r="D211">
        <v>1.177</v>
      </c>
      <c r="E211">
        <v>0.243337</v>
      </c>
      <c r="F211">
        <v>-5.8738977496893101E-2</v>
      </c>
      <c r="G211">
        <f t="shared" si="11"/>
        <v>3.4502674773805139E-3</v>
      </c>
      <c r="H211">
        <f t="shared" si="10"/>
        <v>48690000</v>
      </c>
      <c r="I211">
        <f t="shared" si="12"/>
        <v>2</v>
      </c>
      <c r="J211">
        <f t="shared" si="13"/>
        <v>89</v>
      </c>
    </row>
    <row r="212" spans="1:10" x14ac:dyDescent="0.25">
      <c r="A212" t="s">
        <v>83</v>
      </c>
      <c r="B212">
        <v>16890000</v>
      </c>
      <c r="C212" s="2">
        <v>41560000</v>
      </c>
      <c r="D212">
        <v>0.40600000000000003</v>
      </c>
      <c r="E212">
        <v>0.68588199999999999</v>
      </c>
      <c r="F212">
        <v>-0.10870017951356201</v>
      </c>
      <c r="G212">
        <f t="shared" si="11"/>
        <v>1.1815729026280605E-2</v>
      </c>
      <c r="H212">
        <f t="shared" si="10"/>
        <v>16890000</v>
      </c>
      <c r="I212">
        <f t="shared" si="12"/>
        <v>6</v>
      </c>
      <c r="J212">
        <f t="shared" si="13"/>
        <v>73</v>
      </c>
    </row>
    <row r="213" spans="1:10" x14ac:dyDescent="0.25">
      <c r="A213" t="s">
        <v>84</v>
      </c>
      <c r="B213">
        <v>69600000</v>
      </c>
      <c r="C213" s="2">
        <v>40700000</v>
      </c>
      <c r="D213">
        <v>1.71</v>
      </c>
      <c r="E213">
        <v>9.1977000000000003E-2</v>
      </c>
      <c r="F213">
        <v>-7.2004904118382798E-2</v>
      </c>
      <c r="G213">
        <f t="shared" si="11"/>
        <v>5.1847062170975004E-3</v>
      </c>
      <c r="H213">
        <f t="shared" si="10"/>
        <v>69600000</v>
      </c>
      <c r="I213">
        <f t="shared" si="12"/>
        <v>1</v>
      </c>
      <c r="J213">
        <f t="shared" si="13"/>
        <v>85</v>
      </c>
    </row>
    <row r="214" spans="1:10" x14ac:dyDescent="0.25">
      <c r="A214" t="s">
        <v>85</v>
      </c>
      <c r="B214">
        <v>4105000</v>
      </c>
      <c r="C214" s="2">
        <v>37090000</v>
      </c>
      <c r="D214">
        <v>0.111</v>
      </c>
      <c r="E214">
        <v>0.91222899999999996</v>
      </c>
      <c r="F214">
        <v>-0.114319429360877</v>
      </c>
      <c r="G214">
        <f t="shared" si="11"/>
        <v>1.3068931929396545E-2</v>
      </c>
      <c r="H214">
        <f t="shared" si="10"/>
        <v>4105000</v>
      </c>
      <c r="I214">
        <f t="shared" si="12"/>
        <v>8</v>
      </c>
      <c r="J214">
        <f t="shared" si="13"/>
        <v>71</v>
      </c>
    </row>
    <row r="215" spans="1:10" x14ac:dyDescent="0.25">
      <c r="A215" t="s">
        <v>86</v>
      </c>
      <c r="B215">
        <v>0.99029999999999996</v>
      </c>
      <c r="C215" s="2">
        <v>6.9260000000000002E-2</v>
      </c>
      <c r="D215">
        <v>14.3</v>
      </c>
      <c r="E215" t="s">
        <v>154</v>
      </c>
      <c r="F215">
        <v>0.86611341917343998</v>
      </c>
      <c r="G215">
        <f t="shared" si="11"/>
        <v>0.75015245487230697</v>
      </c>
      <c r="H215">
        <f t="shared" si="10"/>
        <v>0.99029999999999996</v>
      </c>
      <c r="I215">
        <f t="shared" si="12"/>
        <v>124</v>
      </c>
      <c r="J215">
        <f t="shared" si="13"/>
        <v>1</v>
      </c>
    </row>
    <row r="216" spans="1:10" x14ac:dyDescent="0.25">
      <c r="A216" t="s">
        <v>87</v>
      </c>
      <c r="B216">
        <v>-7.149</v>
      </c>
      <c r="C216" s="2">
        <v>4.9820000000000002</v>
      </c>
      <c r="D216">
        <v>-1.4350000000000001</v>
      </c>
      <c r="E216">
        <v>0.156054</v>
      </c>
      <c r="F216">
        <v>0.75640539551592001</v>
      </c>
      <c r="G216">
        <f t="shared" si="11"/>
        <v>0.57214912236559534</v>
      </c>
      <c r="H216">
        <f t="shared" si="10"/>
        <v>7.149</v>
      </c>
      <c r="I216">
        <f t="shared" si="12"/>
        <v>108</v>
      </c>
      <c r="J216">
        <f t="shared" si="13"/>
        <v>4</v>
      </c>
    </row>
    <row r="217" spans="1:10" x14ac:dyDescent="0.25">
      <c r="A217" t="s">
        <v>88</v>
      </c>
      <c r="B217">
        <v>69.72</v>
      </c>
      <c r="C217" s="2">
        <v>62.94</v>
      </c>
      <c r="D217">
        <v>1.1080000000000001</v>
      </c>
      <c r="E217">
        <v>0.27204299999999998</v>
      </c>
      <c r="F217">
        <v>0.134242820185515</v>
      </c>
      <c r="G217">
        <f t="shared" si="11"/>
        <v>1.8021134771360515E-2</v>
      </c>
      <c r="H217">
        <f t="shared" si="10"/>
        <v>69.72</v>
      </c>
      <c r="I217">
        <f t="shared" si="12"/>
        <v>82</v>
      </c>
      <c r="J217">
        <f t="shared" si="13"/>
        <v>63</v>
      </c>
    </row>
    <row r="218" spans="1:10" x14ac:dyDescent="0.25">
      <c r="A218" t="s">
        <v>89</v>
      </c>
      <c r="B218">
        <v>4.2439999999999998</v>
      </c>
      <c r="C218" s="2">
        <v>5.9640000000000004</v>
      </c>
      <c r="D218">
        <v>0.71199999999999997</v>
      </c>
      <c r="E218">
        <v>0.47925400000000001</v>
      </c>
      <c r="F218">
        <v>0.75392136433634704</v>
      </c>
      <c r="G218">
        <f t="shared" si="11"/>
        <v>0.5683974236027789</v>
      </c>
      <c r="H218">
        <f t="shared" si="10"/>
        <v>4.2439999999999998</v>
      </c>
      <c r="I218">
        <f t="shared" si="12"/>
        <v>113</v>
      </c>
      <c r="J218">
        <f t="shared" si="13"/>
        <v>5</v>
      </c>
    </row>
    <row r="219" spans="1:10" x14ac:dyDescent="0.25">
      <c r="A219" t="s">
        <v>90</v>
      </c>
      <c r="B219">
        <v>-13.49</v>
      </c>
      <c r="C219" s="2">
        <v>7.4420000000000002</v>
      </c>
      <c r="D219">
        <v>-1.8120000000000001</v>
      </c>
      <c r="E219">
        <v>7.4532000000000001E-2</v>
      </c>
      <c r="F219">
        <v>0.35882480468506001</v>
      </c>
      <c r="G219">
        <f t="shared" si="11"/>
        <v>0.12875524045727146</v>
      </c>
      <c r="H219">
        <f t="shared" si="10"/>
        <v>13.49</v>
      </c>
      <c r="I219">
        <f t="shared" si="12"/>
        <v>101</v>
      </c>
      <c r="J219">
        <f t="shared" si="13"/>
        <v>42</v>
      </c>
    </row>
    <row r="220" spans="1:10" x14ac:dyDescent="0.25">
      <c r="A220" t="s">
        <v>91</v>
      </c>
      <c r="B220">
        <v>533.9</v>
      </c>
      <c r="C220" s="2">
        <v>1546</v>
      </c>
      <c r="D220">
        <v>0.34499999999999997</v>
      </c>
      <c r="E220">
        <v>0.730985</v>
      </c>
      <c r="F220">
        <v>0.43198073808162202</v>
      </c>
      <c r="G220">
        <f t="shared" si="11"/>
        <v>0.18660735807354292</v>
      </c>
      <c r="H220">
        <f t="shared" si="10"/>
        <v>533.9</v>
      </c>
      <c r="I220">
        <f t="shared" si="12"/>
        <v>50</v>
      </c>
      <c r="J220">
        <f t="shared" si="13"/>
        <v>41</v>
      </c>
    </row>
    <row r="221" spans="1:10" x14ac:dyDescent="0.25">
      <c r="A221" t="s">
        <v>92</v>
      </c>
      <c r="B221">
        <v>618.5</v>
      </c>
      <c r="C221" s="2">
        <v>593.4</v>
      </c>
      <c r="D221">
        <v>1.042</v>
      </c>
      <c r="E221">
        <v>0.30117100000000002</v>
      </c>
      <c r="F221">
        <v>0.45335810776213897</v>
      </c>
      <c r="G221">
        <f t="shared" si="11"/>
        <v>0.20553357387366722</v>
      </c>
      <c r="H221">
        <f t="shared" si="10"/>
        <v>618.5</v>
      </c>
      <c r="I221">
        <f t="shared" si="12"/>
        <v>47</v>
      </c>
      <c r="J221">
        <f t="shared" si="13"/>
        <v>37</v>
      </c>
    </row>
    <row r="222" spans="1:10" x14ac:dyDescent="0.25">
      <c r="A222" t="s">
        <v>93</v>
      </c>
      <c r="B222">
        <v>-32.229999999999997</v>
      </c>
      <c r="C222" s="2">
        <v>417.3</v>
      </c>
      <c r="D222">
        <v>-7.6999999999999999E-2</v>
      </c>
      <c r="E222">
        <v>0.93866899999999998</v>
      </c>
      <c r="F222">
        <v>0.29578940220986799</v>
      </c>
      <c r="G222">
        <f t="shared" si="11"/>
        <v>8.7491370459671064E-2</v>
      </c>
      <c r="H222">
        <f t="shared" si="10"/>
        <v>32.229999999999997</v>
      </c>
      <c r="I222">
        <f t="shared" si="12"/>
        <v>94</v>
      </c>
      <c r="J222">
        <f t="shared" si="13"/>
        <v>45</v>
      </c>
    </row>
    <row r="223" spans="1:10" x14ac:dyDescent="0.25">
      <c r="A223" t="s">
        <v>94</v>
      </c>
      <c r="B223">
        <v>-1797</v>
      </c>
      <c r="C223" s="2">
        <v>1111</v>
      </c>
      <c r="D223">
        <v>-1.617</v>
      </c>
      <c r="E223">
        <v>0.110641</v>
      </c>
      <c r="F223">
        <v>0.51999154528855196</v>
      </c>
      <c r="G223">
        <f t="shared" si="11"/>
        <v>0.27039120717157616</v>
      </c>
      <c r="H223">
        <f t="shared" si="10"/>
        <v>1797</v>
      </c>
      <c r="I223">
        <f t="shared" si="12"/>
        <v>37</v>
      </c>
      <c r="J223">
        <f t="shared" si="13"/>
        <v>27</v>
      </c>
    </row>
    <row r="224" spans="1:10" x14ac:dyDescent="0.25">
      <c r="A224" t="s">
        <v>95</v>
      </c>
      <c r="B224">
        <v>2.5720000000000001</v>
      </c>
      <c r="C224" s="2">
        <v>40.99</v>
      </c>
      <c r="D224">
        <v>6.3E-2</v>
      </c>
      <c r="E224">
        <v>0.95015300000000003</v>
      </c>
      <c r="F224">
        <v>0.226179976750431</v>
      </c>
      <c r="G224">
        <f t="shared" si="11"/>
        <v>5.1157381882825509E-2</v>
      </c>
      <c r="H224">
        <f t="shared" si="10"/>
        <v>2.5720000000000001</v>
      </c>
      <c r="I224">
        <f t="shared" si="12"/>
        <v>119</v>
      </c>
      <c r="J224">
        <f t="shared" si="13"/>
        <v>50</v>
      </c>
    </row>
    <row r="225" spans="1:10" x14ac:dyDescent="0.25">
      <c r="A225" t="s">
        <v>96</v>
      </c>
      <c r="B225">
        <v>-243</v>
      </c>
      <c r="C225" s="2">
        <v>2253</v>
      </c>
      <c r="D225">
        <v>-0.108</v>
      </c>
      <c r="E225">
        <v>0.91444999999999999</v>
      </c>
      <c r="F225">
        <v>0.30298004295723202</v>
      </c>
      <c r="G225">
        <f t="shared" si="11"/>
        <v>9.1796906430366157E-2</v>
      </c>
      <c r="H225">
        <f t="shared" si="10"/>
        <v>243</v>
      </c>
      <c r="I225">
        <f t="shared" si="12"/>
        <v>66</v>
      </c>
      <c r="J225">
        <f t="shared" si="13"/>
        <v>43</v>
      </c>
    </row>
    <row r="226" spans="1:10" x14ac:dyDescent="0.25">
      <c r="A226" t="s">
        <v>97</v>
      </c>
      <c r="B226">
        <v>903.3</v>
      </c>
      <c r="C226" s="2">
        <v>2181</v>
      </c>
      <c r="D226">
        <v>0.41399999999999998</v>
      </c>
      <c r="E226">
        <v>0.68015199999999998</v>
      </c>
      <c r="F226">
        <v>-0.122399523150337</v>
      </c>
      <c r="G226">
        <f t="shared" si="11"/>
        <v>1.4981643267429883E-2</v>
      </c>
      <c r="H226">
        <f t="shared" si="10"/>
        <v>903.3</v>
      </c>
      <c r="I226">
        <f t="shared" si="12"/>
        <v>42</v>
      </c>
      <c r="J226">
        <f t="shared" si="13"/>
        <v>67</v>
      </c>
    </row>
    <row r="227" spans="1:10" x14ac:dyDescent="0.25">
      <c r="A227" t="s">
        <v>98</v>
      </c>
      <c r="B227">
        <v>-1656</v>
      </c>
      <c r="C227" s="2">
        <v>2122</v>
      </c>
      <c r="D227">
        <v>-0.78</v>
      </c>
      <c r="E227">
        <v>0.43797999999999998</v>
      </c>
      <c r="F227">
        <v>-0.17488093026598001</v>
      </c>
      <c r="G227">
        <f t="shared" si="11"/>
        <v>3.0583339770694561E-2</v>
      </c>
      <c r="H227">
        <f t="shared" si="10"/>
        <v>1656</v>
      </c>
      <c r="I227">
        <f t="shared" si="12"/>
        <v>38</v>
      </c>
      <c r="J227">
        <f t="shared" si="13"/>
        <v>56</v>
      </c>
    </row>
    <row r="228" spans="1:10" x14ac:dyDescent="0.25">
      <c r="A228" t="s">
        <v>99</v>
      </c>
      <c r="B228">
        <v>-683.8</v>
      </c>
      <c r="C228" s="2">
        <v>1369</v>
      </c>
      <c r="D228">
        <v>-0.499</v>
      </c>
      <c r="E228">
        <v>0.61921700000000002</v>
      </c>
      <c r="F228">
        <v>-0.25457136888632897</v>
      </c>
      <c r="G228">
        <f t="shared" si="11"/>
        <v>6.4806581856659384E-2</v>
      </c>
      <c r="H228">
        <f t="shared" si="10"/>
        <v>683.8</v>
      </c>
      <c r="I228">
        <f t="shared" si="12"/>
        <v>46</v>
      </c>
      <c r="J228">
        <f t="shared" si="13"/>
        <v>48</v>
      </c>
    </row>
    <row r="229" spans="1:10" x14ac:dyDescent="0.25">
      <c r="A229" t="s">
        <v>100</v>
      </c>
      <c r="B229">
        <v>-3683</v>
      </c>
      <c r="C229" s="2">
        <v>8383</v>
      </c>
      <c r="D229">
        <v>-0.439</v>
      </c>
      <c r="E229">
        <v>0.66187099999999999</v>
      </c>
      <c r="F229">
        <v>0.26004707599092602</v>
      </c>
      <c r="G229">
        <f t="shared" si="11"/>
        <v>6.7624481731430458E-2</v>
      </c>
      <c r="H229">
        <f t="shared" si="10"/>
        <v>3683</v>
      </c>
      <c r="I229">
        <f t="shared" si="12"/>
        <v>31</v>
      </c>
      <c r="J229">
        <f t="shared" si="13"/>
        <v>47</v>
      </c>
    </row>
    <row r="230" spans="1:10" x14ac:dyDescent="0.25">
      <c r="A230" t="s">
        <v>101</v>
      </c>
      <c r="B230">
        <v>552</v>
      </c>
      <c r="C230" s="2">
        <v>419.4</v>
      </c>
      <c r="D230">
        <v>1.3160000000000001</v>
      </c>
      <c r="E230">
        <v>0.19276699999999999</v>
      </c>
      <c r="F230">
        <v>-0.48605624500925398</v>
      </c>
      <c r="G230">
        <f t="shared" si="11"/>
        <v>0.23625067331249594</v>
      </c>
      <c r="H230">
        <f t="shared" si="10"/>
        <v>552</v>
      </c>
      <c r="I230">
        <f t="shared" si="12"/>
        <v>49</v>
      </c>
      <c r="J230">
        <f t="shared" si="13"/>
        <v>33</v>
      </c>
    </row>
    <row r="231" spans="1:10" x14ac:dyDescent="0.25">
      <c r="A231" t="s">
        <v>102</v>
      </c>
      <c r="B231">
        <v>-5711</v>
      </c>
      <c r="C231" s="2">
        <v>11110</v>
      </c>
      <c r="D231">
        <v>-0.51400000000000001</v>
      </c>
      <c r="E231">
        <v>0.60882499999999995</v>
      </c>
      <c r="F231">
        <v>3.9854593590823897E-2</v>
      </c>
      <c r="G231">
        <f t="shared" si="11"/>
        <v>1.5883886302897412E-3</v>
      </c>
      <c r="H231">
        <f t="shared" si="10"/>
        <v>5711</v>
      </c>
      <c r="I231">
        <f t="shared" si="12"/>
        <v>27</v>
      </c>
      <c r="J231">
        <f t="shared" si="13"/>
        <v>106</v>
      </c>
    </row>
    <row r="232" spans="1:10" x14ac:dyDescent="0.25">
      <c r="A232" t="s">
        <v>103</v>
      </c>
      <c r="B232">
        <v>-12500</v>
      </c>
      <c r="C232" s="2">
        <v>11230</v>
      </c>
      <c r="D232">
        <v>-1.113</v>
      </c>
      <c r="E232">
        <v>0.26980700000000002</v>
      </c>
      <c r="F232">
        <v>0.118444151379702</v>
      </c>
      <c r="G232">
        <f t="shared" si="11"/>
        <v>1.4029016996057764E-2</v>
      </c>
      <c r="H232">
        <f t="shared" si="10"/>
        <v>12500</v>
      </c>
      <c r="I232">
        <f t="shared" si="12"/>
        <v>20</v>
      </c>
      <c r="J232">
        <f t="shared" si="13"/>
        <v>69</v>
      </c>
    </row>
    <row r="233" spans="1:10" x14ac:dyDescent="0.25">
      <c r="A233" t="s">
        <v>104</v>
      </c>
      <c r="B233">
        <v>8500</v>
      </c>
      <c r="C233" s="2">
        <v>13040</v>
      </c>
      <c r="D233">
        <v>0.65200000000000002</v>
      </c>
      <c r="E233">
        <v>0.51697599999999999</v>
      </c>
      <c r="F233">
        <v>5.2405539223009501E-2</v>
      </c>
      <c r="G233">
        <f t="shared" si="11"/>
        <v>2.7463405412543871E-3</v>
      </c>
      <c r="H233">
        <f t="shared" si="10"/>
        <v>8500</v>
      </c>
      <c r="I233">
        <f t="shared" si="12"/>
        <v>25</v>
      </c>
      <c r="J233">
        <f t="shared" si="13"/>
        <v>97</v>
      </c>
    </row>
    <row r="234" spans="1:10" x14ac:dyDescent="0.25">
      <c r="A234" t="s">
        <v>105</v>
      </c>
      <c r="B234">
        <v>66.06</v>
      </c>
      <c r="C234" s="2">
        <v>11630</v>
      </c>
      <c r="D234">
        <v>6.0000000000000001E-3</v>
      </c>
      <c r="E234">
        <v>0.99548400000000004</v>
      </c>
      <c r="F234">
        <v>9.2656044534761201E-2</v>
      </c>
      <c r="G234">
        <f t="shared" si="11"/>
        <v>8.5851425888276503E-3</v>
      </c>
      <c r="H234">
        <f t="shared" si="10"/>
        <v>66.06</v>
      </c>
      <c r="I234">
        <f t="shared" si="12"/>
        <v>84</v>
      </c>
      <c r="J234">
        <f t="shared" si="13"/>
        <v>78</v>
      </c>
    </row>
    <row r="235" spans="1:10" x14ac:dyDescent="0.25">
      <c r="A235" t="s">
        <v>106</v>
      </c>
      <c r="B235">
        <v>15980</v>
      </c>
      <c r="C235" s="2">
        <v>13220</v>
      </c>
      <c r="D235">
        <v>1.21</v>
      </c>
      <c r="E235">
        <v>0.23083300000000001</v>
      </c>
      <c r="F235">
        <v>7.4959211121183006E-2</v>
      </c>
      <c r="G235">
        <f t="shared" si="11"/>
        <v>5.6188833319100861E-3</v>
      </c>
      <c r="H235">
        <f t="shared" si="10"/>
        <v>15980</v>
      </c>
      <c r="I235">
        <f t="shared" si="12"/>
        <v>17</v>
      </c>
      <c r="J235">
        <f t="shared" si="13"/>
        <v>82</v>
      </c>
    </row>
    <row r="236" spans="1:10" x14ac:dyDescent="0.25">
      <c r="A236" t="s">
        <v>107</v>
      </c>
      <c r="B236">
        <v>12850</v>
      </c>
      <c r="C236" s="2">
        <v>13550</v>
      </c>
      <c r="D236">
        <v>0.94799999999999995</v>
      </c>
      <c r="E236">
        <v>0.34651700000000002</v>
      </c>
      <c r="F236">
        <v>0.17736308101352299</v>
      </c>
      <c r="G236">
        <f t="shared" si="11"/>
        <v>3.1457662506609523E-2</v>
      </c>
      <c r="H236">
        <f t="shared" si="10"/>
        <v>12850</v>
      </c>
      <c r="I236">
        <f t="shared" si="12"/>
        <v>19</v>
      </c>
      <c r="J236">
        <f t="shared" si="13"/>
        <v>55</v>
      </c>
    </row>
    <row r="237" spans="1:10" x14ac:dyDescent="0.25">
      <c r="A237" t="s">
        <v>108</v>
      </c>
      <c r="B237">
        <v>22850</v>
      </c>
      <c r="C237" s="2">
        <v>14400</v>
      </c>
      <c r="D237">
        <v>1.587</v>
      </c>
      <c r="E237">
        <v>0.117369</v>
      </c>
      <c r="F237">
        <v>3.9537062676418301E-2</v>
      </c>
      <c r="G237">
        <f t="shared" si="11"/>
        <v>1.5631793250790291E-3</v>
      </c>
      <c r="H237">
        <f t="shared" si="10"/>
        <v>22850</v>
      </c>
      <c r="I237">
        <f t="shared" si="12"/>
        <v>14</v>
      </c>
      <c r="J237">
        <f t="shared" si="13"/>
        <v>109</v>
      </c>
    </row>
    <row r="238" spans="1:10" x14ac:dyDescent="0.25">
      <c r="A238" t="s">
        <v>109</v>
      </c>
      <c r="B238">
        <v>5711</v>
      </c>
      <c r="C238" s="2">
        <v>10700</v>
      </c>
      <c r="D238">
        <v>0.53400000000000003</v>
      </c>
      <c r="E238">
        <v>0.59547899999999998</v>
      </c>
      <c r="F238">
        <v>8.4309609720040105E-2</v>
      </c>
      <c r="G238">
        <f t="shared" si="11"/>
        <v>7.1081102911454809E-3</v>
      </c>
      <c r="H238">
        <f t="shared" si="10"/>
        <v>5711</v>
      </c>
      <c r="I238">
        <f t="shared" si="12"/>
        <v>27</v>
      </c>
      <c r="J238">
        <f t="shared" si="13"/>
        <v>80</v>
      </c>
    </row>
    <row r="239" spans="1:10" x14ac:dyDescent="0.25">
      <c r="A239" t="s">
        <v>110</v>
      </c>
      <c r="B239">
        <v>124.5</v>
      </c>
      <c r="C239" s="2">
        <v>40.340000000000003</v>
      </c>
      <c r="D239">
        <v>3.0859999999999999</v>
      </c>
      <c r="E239">
        <v>2.9819999999999998E-3</v>
      </c>
      <c r="F239">
        <v>-0.48779598756940401</v>
      </c>
      <c r="G239">
        <f t="shared" si="11"/>
        <v>0.23794492548881016</v>
      </c>
      <c r="H239">
        <f t="shared" si="10"/>
        <v>124.5</v>
      </c>
      <c r="I239">
        <f t="shared" si="12"/>
        <v>75</v>
      </c>
      <c r="J239">
        <f t="shared" si="13"/>
        <v>32</v>
      </c>
    </row>
    <row r="240" spans="1:10" x14ac:dyDescent="0.25">
      <c r="A240" t="s">
        <v>111</v>
      </c>
      <c r="B240">
        <v>-335.5</v>
      </c>
      <c r="C240" s="2">
        <v>420.7</v>
      </c>
      <c r="D240">
        <v>-0.79700000000000004</v>
      </c>
      <c r="E240">
        <v>0.42812</v>
      </c>
      <c r="F240">
        <v>-0.53497006248090795</v>
      </c>
      <c r="G240">
        <f t="shared" si="11"/>
        <v>0.28619296775082653</v>
      </c>
      <c r="H240">
        <f t="shared" si="10"/>
        <v>335.5</v>
      </c>
      <c r="I240">
        <f t="shared" si="12"/>
        <v>57</v>
      </c>
      <c r="J240">
        <f t="shared" si="13"/>
        <v>21</v>
      </c>
    </row>
    <row r="241" spans="1:10" x14ac:dyDescent="0.25">
      <c r="A241" t="s">
        <v>112</v>
      </c>
      <c r="B241">
        <v>7.7670000000000003</v>
      </c>
      <c r="C241" s="2">
        <v>15.59</v>
      </c>
      <c r="D241">
        <v>0.498</v>
      </c>
      <c r="E241">
        <v>0.619923</v>
      </c>
      <c r="F241">
        <v>-0.22423616564628601</v>
      </c>
      <c r="G241">
        <f t="shared" si="11"/>
        <v>5.0281857983748617E-2</v>
      </c>
      <c r="H241">
        <f t="shared" si="10"/>
        <v>7.7670000000000003</v>
      </c>
      <c r="I241">
        <f t="shared" si="12"/>
        <v>107</v>
      </c>
      <c r="J241">
        <f t="shared" si="13"/>
        <v>51</v>
      </c>
    </row>
    <row r="242" spans="1:10" x14ac:dyDescent="0.25">
      <c r="A242" t="s">
        <v>113</v>
      </c>
      <c r="B242">
        <v>356.3</v>
      </c>
      <c r="C242" s="2">
        <v>413.1</v>
      </c>
      <c r="D242">
        <v>0.86199999999999999</v>
      </c>
      <c r="E242">
        <v>0.39158900000000002</v>
      </c>
      <c r="F242">
        <v>-0.53347894897475401</v>
      </c>
      <c r="G242">
        <f t="shared" si="11"/>
        <v>0.28459978899920818</v>
      </c>
      <c r="H242">
        <f t="shared" si="10"/>
        <v>356.3</v>
      </c>
      <c r="I242">
        <f t="shared" si="12"/>
        <v>54</v>
      </c>
      <c r="J242">
        <f t="shared" si="13"/>
        <v>23</v>
      </c>
    </row>
    <row r="243" spans="1:10" x14ac:dyDescent="0.25">
      <c r="A243" t="s">
        <v>114</v>
      </c>
      <c r="B243">
        <v>-141.19999999999999</v>
      </c>
      <c r="C243" s="2">
        <v>69.98</v>
      </c>
      <c r="D243">
        <v>-2.0169999999999999</v>
      </c>
      <c r="E243">
        <v>4.7808000000000003E-2</v>
      </c>
      <c r="F243">
        <v>-0.53929116907621399</v>
      </c>
      <c r="G243">
        <f t="shared" si="11"/>
        <v>0.29083496504358963</v>
      </c>
      <c r="H243">
        <f t="shared" si="10"/>
        <v>141.19999999999999</v>
      </c>
      <c r="I243">
        <f t="shared" si="12"/>
        <v>72</v>
      </c>
      <c r="J243">
        <f t="shared" si="13"/>
        <v>18</v>
      </c>
    </row>
    <row r="244" spans="1:10" x14ac:dyDescent="0.25">
      <c r="A244" t="s">
        <v>115</v>
      </c>
      <c r="B244">
        <v>-23.83</v>
      </c>
      <c r="C244" s="2">
        <v>58.08</v>
      </c>
      <c r="D244">
        <v>-0.41</v>
      </c>
      <c r="E244">
        <v>0.68300399999999994</v>
      </c>
      <c r="F244">
        <v>-0.50005024046764002</v>
      </c>
      <c r="G244">
        <f t="shared" si="11"/>
        <v>0.25005024299174461</v>
      </c>
      <c r="H244">
        <f t="shared" si="10"/>
        <v>23.83</v>
      </c>
      <c r="I244">
        <f t="shared" si="12"/>
        <v>97</v>
      </c>
      <c r="J244">
        <f t="shared" si="13"/>
        <v>30</v>
      </c>
    </row>
    <row r="245" spans="1:10" x14ac:dyDescent="0.25">
      <c r="A245" t="s">
        <v>116</v>
      </c>
      <c r="B245">
        <v>-9.8239999999999998</v>
      </c>
      <c r="C245" s="2">
        <v>33.729999999999997</v>
      </c>
      <c r="D245">
        <v>-0.29099999999999998</v>
      </c>
      <c r="E245">
        <v>0.77176</v>
      </c>
      <c r="F245">
        <v>-0.52885317789342101</v>
      </c>
      <c r="G245">
        <f t="shared" si="11"/>
        <v>0.27968568376797043</v>
      </c>
      <c r="H245">
        <f t="shared" si="10"/>
        <v>9.8239999999999998</v>
      </c>
      <c r="I245">
        <f t="shared" si="12"/>
        <v>104</v>
      </c>
      <c r="J245">
        <f t="shared" si="13"/>
        <v>25</v>
      </c>
    </row>
    <row r="246" spans="1:10" x14ac:dyDescent="0.25">
      <c r="A246" t="s">
        <v>117</v>
      </c>
      <c r="B246">
        <v>45.43</v>
      </c>
      <c r="C246" s="2">
        <v>41.45</v>
      </c>
      <c r="D246">
        <v>1.0960000000000001</v>
      </c>
      <c r="E246">
        <v>0.27707799999999999</v>
      </c>
      <c r="F246">
        <v>-0.44613986703984798</v>
      </c>
      <c r="G246">
        <f t="shared" si="11"/>
        <v>0.19904078096233324</v>
      </c>
      <c r="H246">
        <f t="shared" si="10"/>
        <v>45.43</v>
      </c>
      <c r="I246">
        <f t="shared" si="12"/>
        <v>91</v>
      </c>
      <c r="J246">
        <f t="shared" si="13"/>
        <v>40</v>
      </c>
    </row>
    <row r="247" spans="1:10" x14ac:dyDescent="0.25">
      <c r="A247" t="s">
        <v>118</v>
      </c>
      <c r="B247">
        <v>-24.21</v>
      </c>
      <c r="C247" s="2">
        <v>41.02</v>
      </c>
      <c r="D247">
        <v>-0.59</v>
      </c>
      <c r="E247">
        <v>0.55709900000000001</v>
      </c>
      <c r="F247">
        <v>-0.53460826573694897</v>
      </c>
      <c r="G247">
        <f t="shared" si="11"/>
        <v>0.28580599779426824</v>
      </c>
      <c r="H247">
        <f t="shared" si="10"/>
        <v>24.21</v>
      </c>
      <c r="I247">
        <f t="shared" si="12"/>
        <v>96</v>
      </c>
      <c r="J247">
        <f t="shared" si="13"/>
        <v>22</v>
      </c>
    </row>
    <row r="248" spans="1:10" x14ac:dyDescent="0.25">
      <c r="A248" t="s">
        <v>119</v>
      </c>
      <c r="B248">
        <v>-65.73</v>
      </c>
      <c r="C248" s="2">
        <v>163.69999999999999</v>
      </c>
      <c r="D248">
        <v>-0.40200000000000002</v>
      </c>
      <c r="E248">
        <v>0.68929700000000005</v>
      </c>
      <c r="F248">
        <v>-0.47008118644406099</v>
      </c>
      <c r="G248">
        <f t="shared" si="11"/>
        <v>0.22097632184865604</v>
      </c>
      <c r="H248">
        <f t="shared" si="10"/>
        <v>65.73</v>
      </c>
      <c r="I248">
        <f t="shared" si="12"/>
        <v>85</v>
      </c>
      <c r="J248">
        <f t="shared" si="13"/>
        <v>34</v>
      </c>
    </row>
    <row r="249" spans="1:10" x14ac:dyDescent="0.25">
      <c r="A249" t="s">
        <v>120</v>
      </c>
      <c r="B249">
        <v>0.47820000000000001</v>
      </c>
      <c r="C249" s="2">
        <v>119.2</v>
      </c>
      <c r="D249">
        <v>4.0000000000000001E-3</v>
      </c>
      <c r="E249">
        <v>0.99681299999999995</v>
      </c>
      <c r="F249">
        <v>-0.24947312517138401</v>
      </c>
      <c r="G249">
        <f t="shared" si="11"/>
        <v>6.2236840182777031E-2</v>
      </c>
      <c r="H249">
        <f t="shared" si="10"/>
        <v>0.47820000000000001</v>
      </c>
      <c r="I249">
        <f t="shared" si="12"/>
        <v>130</v>
      </c>
      <c r="J249">
        <f t="shared" si="13"/>
        <v>49</v>
      </c>
    </row>
    <row r="250" spans="1:10" x14ac:dyDescent="0.25">
      <c r="A250" t="s">
        <v>121</v>
      </c>
      <c r="B250">
        <v>29.61</v>
      </c>
      <c r="C250" s="2">
        <v>84.01</v>
      </c>
      <c r="D250">
        <v>0.35199999999999998</v>
      </c>
      <c r="E250">
        <v>0.72563999999999995</v>
      </c>
      <c r="F250">
        <v>8.2031984009585408E-3</v>
      </c>
      <c r="G250">
        <f t="shared" si="11"/>
        <v>6.7292464005488755E-5</v>
      </c>
      <c r="H250">
        <f t="shared" si="10"/>
        <v>29.61</v>
      </c>
      <c r="I250">
        <f t="shared" si="12"/>
        <v>95</v>
      </c>
      <c r="J250">
        <f t="shared" si="13"/>
        <v>128</v>
      </c>
    </row>
    <row r="251" spans="1:10" x14ac:dyDescent="0.25">
      <c r="A251" t="s">
        <v>122</v>
      </c>
      <c r="B251">
        <v>-241.7</v>
      </c>
      <c r="C251" s="2">
        <v>121.6</v>
      </c>
      <c r="D251">
        <v>-1.988</v>
      </c>
      <c r="E251">
        <v>5.1060000000000001E-2</v>
      </c>
      <c r="F251">
        <v>5.71188575230561E-2</v>
      </c>
      <c r="G251">
        <f t="shared" si="11"/>
        <v>3.2625638847391825E-3</v>
      </c>
      <c r="H251">
        <f t="shared" si="10"/>
        <v>241.7</v>
      </c>
      <c r="I251">
        <f t="shared" si="12"/>
        <v>67</v>
      </c>
      <c r="J251">
        <f t="shared" si="13"/>
        <v>92</v>
      </c>
    </row>
    <row r="252" spans="1:10" x14ac:dyDescent="0.25">
      <c r="A252" t="s">
        <v>123</v>
      </c>
      <c r="B252">
        <v>-43.58</v>
      </c>
      <c r="C252" s="2">
        <v>42.71</v>
      </c>
      <c r="D252">
        <v>-1.02</v>
      </c>
      <c r="E252">
        <v>0.31130000000000002</v>
      </c>
      <c r="F252">
        <v>0.206377841694727</v>
      </c>
      <c r="G252">
        <f t="shared" si="11"/>
        <v>4.2591813542573798E-2</v>
      </c>
      <c r="H252">
        <f t="shared" si="10"/>
        <v>43.58</v>
      </c>
      <c r="I252">
        <f t="shared" si="12"/>
        <v>92</v>
      </c>
      <c r="J252">
        <f t="shared" si="13"/>
        <v>53</v>
      </c>
    </row>
    <row r="253" spans="1:10" x14ac:dyDescent="0.25">
      <c r="A253" t="s">
        <v>124</v>
      </c>
      <c r="B253">
        <v>799.1</v>
      </c>
      <c r="C253" s="2">
        <v>8190</v>
      </c>
      <c r="D253">
        <v>9.8000000000000004E-2</v>
      </c>
      <c r="E253">
        <v>0.92257800000000001</v>
      </c>
      <c r="F253">
        <v>-0.45947962482049298</v>
      </c>
      <c r="G253">
        <f t="shared" si="11"/>
        <v>0.21112152562518099</v>
      </c>
      <c r="H253">
        <f t="shared" si="10"/>
        <v>799.1</v>
      </c>
      <c r="I253">
        <f t="shared" si="12"/>
        <v>43</v>
      </c>
      <c r="J253">
        <f t="shared" si="13"/>
        <v>36</v>
      </c>
    </row>
    <row r="254" spans="1:10" x14ac:dyDescent="0.25">
      <c r="A254" t="s">
        <v>125</v>
      </c>
      <c r="B254">
        <v>-2833</v>
      </c>
      <c r="C254" s="2">
        <v>3235</v>
      </c>
      <c r="D254">
        <v>-0.876</v>
      </c>
      <c r="E254">
        <v>0.38449499999999998</v>
      </c>
      <c r="F254">
        <v>-0.51290098561318198</v>
      </c>
      <c r="G254">
        <f t="shared" si="11"/>
        <v>0.26306742104297354</v>
      </c>
      <c r="H254">
        <f t="shared" si="10"/>
        <v>2833</v>
      </c>
      <c r="I254">
        <f t="shared" si="12"/>
        <v>32</v>
      </c>
      <c r="J254">
        <f t="shared" si="13"/>
        <v>29</v>
      </c>
    </row>
    <row r="255" spans="1:10" x14ac:dyDescent="0.25">
      <c r="A255" t="s">
        <v>126</v>
      </c>
      <c r="B255">
        <v>12300</v>
      </c>
      <c r="C255" s="2">
        <v>10760</v>
      </c>
      <c r="D255">
        <v>1.1439999999999999</v>
      </c>
      <c r="E255">
        <v>0.25701800000000002</v>
      </c>
      <c r="F255">
        <v>2.5683896263315801E-2</v>
      </c>
      <c r="G255">
        <f t="shared" si="11"/>
        <v>6.5966252726476732E-4</v>
      </c>
      <c r="H255">
        <f t="shared" si="10"/>
        <v>12300</v>
      </c>
      <c r="I255">
        <f t="shared" si="12"/>
        <v>21</v>
      </c>
      <c r="J255">
        <f t="shared" si="13"/>
        <v>117</v>
      </c>
    </row>
    <row r="256" spans="1:10" x14ac:dyDescent="0.25">
      <c r="A256" t="s">
        <v>127</v>
      </c>
      <c r="B256">
        <v>18590</v>
      </c>
      <c r="C256" s="2">
        <v>10630</v>
      </c>
      <c r="D256">
        <v>1.75</v>
      </c>
      <c r="E256">
        <v>8.4875999999999993E-2</v>
      </c>
      <c r="F256">
        <v>-2.54469841408154E-2</v>
      </c>
      <c r="G256">
        <f t="shared" si="11"/>
        <v>6.4754900186291052E-4</v>
      </c>
      <c r="H256">
        <f t="shared" si="10"/>
        <v>18590</v>
      </c>
      <c r="I256">
        <f t="shared" si="12"/>
        <v>16</v>
      </c>
      <c r="J256">
        <f t="shared" si="13"/>
        <v>118</v>
      </c>
    </row>
    <row r="257" spans="1:10" x14ac:dyDescent="0.25">
      <c r="A257" t="s">
        <v>128</v>
      </c>
      <c r="B257">
        <v>-296.89999999999998</v>
      </c>
      <c r="C257" s="2">
        <v>9906</v>
      </c>
      <c r="D257">
        <v>-0.03</v>
      </c>
      <c r="E257">
        <v>0.97618000000000005</v>
      </c>
      <c r="F257">
        <v>-4.7421617991861897E-2</v>
      </c>
      <c r="G257">
        <f t="shared" si="11"/>
        <v>2.2488098529660802E-3</v>
      </c>
      <c r="H257">
        <f t="shared" si="10"/>
        <v>296.89999999999998</v>
      </c>
      <c r="I257">
        <f t="shared" si="12"/>
        <v>61</v>
      </c>
      <c r="J257">
        <f t="shared" si="13"/>
        <v>103</v>
      </c>
    </row>
    <row r="258" spans="1:10" x14ac:dyDescent="0.25">
      <c r="A258" t="s">
        <v>129</v>
      </c>
      <c r="B258">
        <v>731.2</v>
      </c>
      <c r="C258" s="2">
        <v>9483</v>
      </c>
      <c r="D258">
        <v>7.6999999999999999E-2</v>
      </c>
      <c r="E258">
        <v>0.93877600000000005</v>
      </c>
      <c r="F258">
        <v>-9.5360670502143502E-2</v>
      </c>
      <c r="G258">
        <f t="shared" si="11"/>
        <v>9.0936574786183826E-3</v>
      </c>
      <c r="H258">
        <f t="shared" si="10"/>
        <v>731.2</v>
      </c>
      <c r="I258">
        <f t="shared" si="12"/>
        <v>44</v>
      </c>
      <c r="J258">
        <f t="shared" si="13"/>
        <v>77</v>
      </c>
    </row>
    <row r="259" spans="1:10" x14ac:dyDescent="0.25">
      <c r="A259" t="s">
        <v>130</v>
      </c>
      <c r="B259">
        <v>-11600</v>
      </c>
      <c r="C259" s="2">
        <v>10170</v>
      </c>
      <c r="D259">
        <v>-1.141</v>
      </c>
      <c r="E259">
        <v>0.25808700000000001</v>
      </c>
      <c r="F259">
        <v>-3.6961544669238497E-2</v>
      </c>
      <c r="G259">
        <f t="shared" si="11"/>
        <v>1.3661557843361127E-3</v>
      </c>
      <c r="H259">
        <f t="shared" si="10"/>
        <v>11600</v>
      </c>
      <c r="I259">
        <f t="shared" si="12"/>
        <v>22</v>
      </c>
      <c r="J259">
        <f t="shared" si="13"/>
        <v>112</v>
      </c>
    </row>
    <row r="260" spans="1:10" x14ac:dyDescent="0.25">
      <c r="A260" t="s">
        <v>131</v>
      </c>
      <c r="B260">
        <v>21770</v>
      </c>
      <c r="C260" s="2">
        <v>11420</v>
      </c>
      <c r="D260">
        <v>1.907</v>
      </c>
      <c r="E260">
        <v>6.0991999999999998E-2</v>
      </c>
      <c r="F260">
        <v>6.4665567248376604E-4</v>
      </c>
      <c r="G260">
        <f t="shared" si="11"/>
        <v>4.181635587554317E-7</v>
      </c>
      <c r="H260">
        <f t="shared" si="10"/>
        <v>21770</v>
      </c>
      <c r="I260">
        <f t="shared" si="12"/>
        <v>15</v>
      </c>
      <c r="J260">
        <f t="shared" si="13"/>
        <v>134</v>
      </c>
    </row>
    <row r="261" spans="1:10" x14ac:dyDescent="0.25">
      <c r="A261" t="s">
        <v>132</v>
      </c>
      <c r="B261">
        <v>14960</v>
      </c>
      <c r="C261" s="2">
        <v>10540</v>
      </c>
      <c r="D261">
        <v>1.42</v>
      </c>
      <c r="E261">
        <v>0.16042899999999999</v>
      </c>
      <c r="F261">
        <v>0.108114567377441</v>
      </c>
      <c r="G261">
        <f t="shared" si="11"/>
        <v>1.1688759679211231E-2</v>
      </c>
      <c r="H261">
        <f t="shared" si="10"/>
        <v>14960</v>
      </c>
      <c r="I261">
        <f t="shared" si="12"/>
        <v>18</v>
      </c>
      <c r="J261">
        <f t="shared" si="13"/>
        <v>75</v>
      </c>
    </row>
    <row r="262" spans="1:10" x14ac:dyDescent="0.25">
      <c r="A262" t="s">
        <v>133</v>
      </c>
      <c r="B262">
        <v>11150</v>
      </c>
      <c r="C262" s="2">
        <v>10360</v>
      </c>
      <c r="D262">
        <v>1.0760000000000001</v>
      </c>
      <c r="E262">
        <v>0.28573700000000002</v>
      </c>
      <c r="F262">
        <v>-0.13976428616933201</v>
      </c>
      <c r="G262">
        <f t="shared" si="11"/>
        <v>1.9534055688422931E-2</v>
      </c>
      <c r="H262">
        <f t="shared" si="10"/>
        <v>11150</v>
      </c>
      <c r="I262">
        <f t="shared" si="12"/>
        <v>23</v>
      </c>
      <c r="J262">
        <f t="shared" si="13"/>
        <v>61</v>
      </c>
    </row>
    <row r="263" spans="1:10" x14ac:dyDescent="0.25">
      <c r="A263" t="s">
        <v>134</v>
      </c>
      <c r="B263">
        <v>-480.9</v>
      </c>
      <c r="C263" s="2">
        <v>348.2</v>
      </c>
      <c r="D263">
        <v>-1.381</v>
      </c>
      <c r="E263">
        <v>0.171989</v>
      </c>
      <c r="F263">
        <v>-0.61554896113559698</v>
      </c>
      <c r="G263">
        <f t="shared" si="11"/>
        <v>0.37890052355511267</v>
      </c>
      <c r="H263">
        <f t="shared" si="10"/>
        <v>480.9</v>
      </c>
      <c r="I263">
        <f t="shared" si="12"/>
        <v>52</v>
      </c>
      <c r="J263">
        <f t="shared" si="13"/>
        <v>13</v>
      </c>
    </row>
    <row r="264" spans="1:10" x14ac:dyDescent="0.25">
      <c r="A264" t="s">
        <v>135</v>
      </c>
      <c r="B264">
        <v>2252</v>
      </c>
      <c r="C264" s="2">
        <v>3705</v>
      </c>
      <c r="D264">
        <v>0.60799999999999998</v>
      </c>
      <c r="E264">
        <v>0.54544099999999995</v>
      </c>
      <c r="F264">
        <v>-0.69326112252164795</v>
      </c>
      <c r="G264">
        <f t="shared" si="11"/>
        <v>0.48061098399997537</v>
      </c>
      <c r="H264">
        <f t="shared" si="10"/>
        <v>2252</v>
      </c>
      <c r="I264">
        <f t="shared" si="12"/>
        <v>35</v>
      </c>
      <c r="J264">
        <f t="shared" si="13"/>
        <v>7</v>
      </c>
    </row>
    <row r="265" spans="1:10" x14ac:dyDescent="0.25">
      <c r="A265" t="s">
        <v>136</v>
      </c>
      <c r="B265">
        <v>-51.65</v>
      </c>
      <c r="C265" s="2">
        <v>242.7</v>
      </c>
      <c r="D265">
        <v>-0.21299999999999999</v>
      </c>
      <c r="E265">
        <v>0.83216999999999997</v>
      </c>
      <c r="F265">
        <v>-0.29709066400044198</v>
      </c>
      <c r="G265">
        <f t="shared" si="11"/>
        <v>8.8262862636223516E-2</v>
      </c>
      <c r="H265">
        <f t="shared" si="10"/>
        <v>51.65</v>
      </c>
      <c r="I265">
        <f t="shared" si="12"/>
        <v>89</v>
      </c>
      <c r="J265">
        <f t="shared" si="13"/>
        <v>44</v>
      </c>
    </row>
    <row r="266" spans="1:10" x14ac:dyDescent="0.25">
      <c r="A266" t="s">
        <v>137</v>
      </c>
      <c r="B266">
        <v>-2013</v>
      </c>
      <c r="C266" s="2">
        <v>3699</v>
      </c>
      <c r="D266">
        <v>-0.54400000000000004</v>
      </c>
      <c r="E266">
        <v>0.58806400000000003</v>
      </c>
      <c r="F266">
        <v>-0.68976221750452604</v>
      </c>
      <c r="G266">
        <f t="shared" si="11"/>
        <v>0.47577191669676111</v>
      </c>
      <c r="H266">
        <f t="shared" si="10"/>
        <v>2013</v>
      </c>
      <c r="I266">
        <f t="shared" si="12"/>
        <v>36</v>
      </c>
      <c r="J266">
        <f t="shared" si="13"/>
        <v>8</v>
      </c>
    </row>
    <row r="267" spans="1:10" x14ac:dyDescent="0.25">
      <c r="A267" t="s">
        <v>138</v>
      </c>
      <c r="B267">
        <v>689.9</v>
      </c>
      <c r="C267" s="2">
        <v>398.3</v>
      </c>
      <c r="D267">
        <v>1.732</v>
      </c>
      <c r="E267">
        <v>8.8029999999999997E-2</v>
      </c>
      <c r="F267">
        <v>-0.69706430133344799</v>
      </c>
      <c r="G267">
        <f t="shared" si="11"/>
        <v>0.485898640193488</v>
      </c>
      <c r="H267">
        <f t="shared" si="10"/>
        <v>689.9</v>
      </c>
      <c r="I267">
        <f t="shared" si="12"/>
        <v>45</v>
      </c>
      <c r="J267">
        <f t="shared" si="13"/>
        <v>6</v>
      </c>
    </row>
    <row r="268" spans="1:10" x14ac:dyDescent="0.25">
      <c r="A268" t="s">
        <v>139</v>
      </c>
      <c r="B268">
        <v>289.5</v>
      </c>
      <c r="C268" s="2">
        <v>349.2</v>
      </c>
      <c r="D268">
        <v>0.82899999999999996</v>
      </c>
      <c r="E268">
        <v>0.41017599999999999</v>
      </c>
      <c r="F268">
        <v>-0.60054004955726403</v>
      </c>
      <c r="G268">
        <f t="shared" si="11"/>
        <v>0.36064835112224114</v>
      </c>
      <c r="H268">
        <f t="shared" si="10"/>
        <v>289.5</v>
      </c>
      <c r="I268">
        <f t="shared" si="12"/>
        <v>62</v>
      </c>
      <c r="J268">
        <f t="shared" si="13"/>
        <v>16</v>
      </c>
    </row>
    <row r="269" spans="1:10" x14ac:dyDescent="0.25">
      <c r="A269" t="s">
        <v>140</v>
      </c>
      <c r="B269">
        <v>136.1</v>
      </c>
      <c r="C269" s="2">
        <v>321.5</v>
      </c>
      <c r="D269">
        <v>0.42299999999999999</v>
      </c>
      <c r="E269">
        <v>0.67355299999999996</v>
      </c>
      <c r="F269">
        <v>-0.66527690087304303</v>
      </c>
      <c r="G269">
        <f t="shared" si="11"/>
        <v>0.4425933548352407</v>
      </c>
      <c r="H269">
        <f t="shared" si="10"/>
        <v>136.1</v>
      </c>
      <c r="I269">
        <f t="shared" si="12"/>
        <v>73</v>
      </c>
      <c r="J269">
        <f t="shared" si="13"/>
        <v>9</v>
      </c>
    </row>
    <row r="270" spans="1:10" x14ac:dyDescent="0.25">
      <c r="A270" t="s">
        <v>141</v>
      </c>
      <c r="B270">
        <v>-578.79999999999995</v>
      </c>
      <c r="C270" s="2">
        <v>319.10000000000002</v>
      </c>
      <c r="D270">
        <v>-1.8140000000000001</v>
      </c>
      <c r="E270">
        <v>7.4330999999999994E-2</v>
      </c>
      <c r="F270">
        <v>-0.61385728892917002</v>
      </c>
      <c r="G270">
        <f t="shared" si="11"/>
        <v>0.3768207711714705</v>
      </c>
      <c r="H270">
        <f t="shared" si="10"/>
        <v>578.79999999999995</v>
      </c>
      <c r="I270">
        <f t="shared" si="12"/>
        <v>48</v>
      </c>
      <c r="J270">
        <f t="shared" si="13"/>
        <v>14</v>
      </c>
    </row>
    <row r="271" spans="1:10" x14ac:dyDescent="0.25">
      <c r="A271" t="s">
        <v>142</v>
      </c>
      <c r="B271">
        <v>145.80000000000001</v>
      </c>
      <c r="C271" s="2">
        <v>272.5</v>
      </c>
      <c r="D271">
        <v>0.53500000000000003</v>
      </c>
      <c r="E271">
        <v>0.59444399999999997</v>
      </c>
      <c r="F271">
        <v>-0.63388605520939001</v>
      </c>
      <c r="G271">
        <f t="shared" si="11"/>
        <v>0.40181153098892186</v>
      </c>
      <c r="H271">
        <f t="shared" ref="H271:H276" si="14">ABS(B271)</f>
        <v>145.80000000000001</v>
      </c>
      <c r="I271">
        <f t="shared" si="12"/>
        <v>71</v>
      </c>
      <c r="J271">
        <f t="shared" si="13"/>
        <v>12</v>
      </c>
    </row>
    <row r="272" spans="1:10" x14ac:dyDescent="0.25">
      <c r="A272" t="s">
        <v>155</v>
      </c>
      <c r="B272">
        <v>319.2</v>
      </c>
      <c r="C272" s="2">
        <v>1717</v>
      </c>
      <c r="D272">
        <v>0.186</v>
      </c>
      <c r="E272">
        <v>0.85313000000000005</v>
      </c>
      <c r="F272">
        <v>-0.52117168992652396</v>
      </c>
      <c r="G272">
        <f>F272^2</f>
        <v>0.27161993038086885</v>
      </c>
      <c r="H272">
        <f t="shared" si="14"/>
        <v>319.2</v>
      </c>
      <c r="I272">
        <f t="shared" ref="I272:I275" si="15">RANK(H272,$H$142:$H$278)</f>
        <v>60</v>
      </c>
      <c r="J272">
        <f t="shared" ref="J272:J276" si="16">RANK(G272,$G$143:$G$276)</f>
        <v>26</v>
      </c>
    </row>
    <row r="273" spans="1:12" x14ac:dyDescent="0.25">
      <c r="A273" t="s">
        <v>143</v>
      </c>
      <c r="B273">
        <v>-128.6</v>
      </c>
      <c r="C273" s="2">
        <v>252.6</v>
      </c>
      <c r="D273">
        <v>-0.50900000000000001</v>
      </c>
      <c r="E273">
        <v>0.61231800000000003</v>
      </c>
      <c r="F273">
        <v>-0.46349803537671702</v>
      </c>
      <c r="G273">
        <f>F273^2</f>
        <v>0.21483042879807643</v>
      </c>
      <c r="H273">
        <f t="shared" si="14"/>
        <v>128.6</v>
      </c>
      <c r="I273">
        <f t="shared" si="15"/>
        <v>74</v>
      </c>
      <c r="J273">
        <f t="shared" si="16"/>
        <v>35</v>
      </c>
    </row>
    <row r="274" spans="1:12" x14ac:dyDescent="0.25">
      <c r="A274" t="s">
        <v>144</v>
      </c>
      <c r="B274">
        <v>-85.21</v>
      </c>
      <c r="C274" s="2">
        <v>139.5</v>
      </c>
      <c r="D274">
        <v>-0.61099999999999999</v>
      </c>
      <c r="E274">
        <v>0.54357299999999997</v>
      </c>
      <c r="F274">
        <v>-0.156596875858904</v>
      </c>
      <c r="G274">
        <f>F274^2</f>
        <v>2.4522581528768992E-2</v>
      </c>
      <c r="H274">
        <f t="shared" si="14"/>
        <v>85.21</v>
      </c>
      <c r="I274">
        <f t="shared" si="15"/>
        <v>80</v>
      </c>
      <c r="J274">
        <f t="shared" si="16"/>
        <v>58</v>
      </c>
    </row>
    <row r="275" spans="1:12" x14ac:dyDescent="0.25">
      <c r="A275" t="s">
        <v>145</v>
      </c>
      <c r="B275">
        <v>247.4</v>
      </c>
      <c r="C275" s="2">
        <v>231.3</v>
      </c>
      <c r="D275">
        <v>1.07</v>
      </c>
      <c r="E275">
        <v>0.28878399999999999</v>
      </c>
      <c r="F275">
        <v>0.138447374602123</v>
      </c>
      <c r="G275">
        <f>F275^2</f>
        <v>1.9167675534220573E-2</v>
      </c>
      <c r="H275">
        <f t="shared" si="14"/>
        <v>247.4</v>
      </c>
      <c r="I275">
        <f t="shared" si="15"/>
        <v>65</v>
      </c>
      <c r="J275">
        <f t="shared" si="16"/>
        <v>62</v>
      </c>
    </row>
    <row r="276" spans="1:12" x14ac:dyDescent="0.25">
      <c r="A276" t="s">
        <v>146</v>
      </c>
      <c r="B276">
        <v>336</v>
      </c>
      <c r="C276" s="2">
        <v>214.5</v>
      </c>
      <c r="D276">
        <v>1.5669999999999999</v>
      </c>
      <c r="E276">
        <v>0.122061</v>
      </c>
      <c r="F276">
        <v>0.293768374191679</v>
      </c>
      <c r="G276">
        <f>F276^2</f>
        <v>8.629985767522233E-2</v>
      </c>
      <c r="H276">
        <f t="shared" si="14"/>
        <v>336</v>
      </c>
      <c r="I276">
        <f>RANK(H276,$H$142:$H$276)</f>
        <v>56</v>
      </c>
      <c r="J276">
        <f t="shared" si="16"/>
        <v>46</v>
      </c>
    </row>
    <row r="277" spans="1:12" x14ac:dyDescent="0.25">
      <c r="A277" t="s">
        <v>0</v>
      </c>
    </row>
    <row r="278" spans="1:12" x14ac:dyDescent="0.25">
      <c r="A278" t="s">
        <v>1</v>
      </c>
    </row>
    <row r="280" spans="1:12" x14ac:dyDescent="0.25">
      <c r="A280" t="s">
        <v>7</v>
      </c>
    </row>
    <row r="281" spans="1:12" x14ac:dyDescent="0.25">
      <c r="A281" t="s">
        <v>8</v>
      </c>
      <c r="B281" t="s">
        <v>9</v>
      </c>
    </row>
    <row r="282" spans="1:12" x14ac:dyDescent="0.25">
      <c r="A282" t="s">
        <v>10</v>
      </c>
      <c r="B282" t="s">
        <v>6</v>
      </c>
    </row>
    <row r="285" spans="1:12" x14ac:dyDescent="0.25">
      <c r="A285" t="s">
        <v>76</v>
      </c>
      <c r="K285">
        <f>COUNT(G288:G421)</f>
        <v>134</v>
      </c>
    </row>
    <row r="286" spans="1:12" x14ac:dyDescent="0.25">
      <c r="A286" t="s">
        <v>160</v>
      </c>
      <c r="B286" t="s">
        <v>156</v>
      </c>
      <c r="C286" t="s">
        <v>157</v>
      </c>
      <c r="D286" t="s">
        <v>149</v>
      </c>
      <c r="E286" t="s">
        <v>150</v>
      </c>
      <c r="K286">
        <f>AVERAGE(G288:G421)</f>
        <v>9.5933384377383038E-2</v>
      </c>
    </row>
    <row r="287" spans="1:12" x14ac:dyDescent="0.25">
      <c r="A287" t="s">
        <v>15</v>
      </c>
      <c r="B287">
        <v>-266.3</v>
      </c>
      <c r="C287" s="2">
        <v>1452</v>
      </c>
      <c r="D287">
        <v>-0.183</v>
      </c>
      <c r="E287">
        <v>0.85505200000000003</v>
      </c>
      <c r="F287" t="s">
        <v>161</v>
      </c>
      <c r="G287" t="s">
        <v>162</v>
      </c>
      <c r="H287">
        <f>ABS(B287)</f>
        <v>266.3</v>
      </c>
      <c r="I287">
        <f>RANK(H287,$H$287:$H$421)</f>
        <v>11</v>
      </c>
      <c r="K287">
        <f>STDEV(G288:G421)</f>
        <v>0.16409968111617271</v>
      </c>
      <c r="L287">
        <f>K286+1.96*(K287/SQRT(K285))</f>
        <v>0.12371844887757238</v>
      </c>
    </row>
    <row r="288" spans="1:12" x14ac:dyDescent="0.25">
      <c r="A288" t="s">
        <v>16</v>
      </c>
      <c r="B288">
        <v>-4.9810000000000002E-4</v>
      </c>
      <c r="C288" s="2">
        <v>3.9639999999999999E-4</v>
      </c>
      <c r="D288">
        <v>-1.256</v>
      </c>
      <c r="E288">
        <v>0.21343999999999999</v>
      </c>
      <c r="F288">
        <v>-0.28026723742273602</v>
      </c>
      <c r="G288">
        <f>F288^2</f>
        <v>7.854972437257228E-2</v>
      </c>
      <c r="H288">
        <f t="shared" ref="H288:H351" si="17">ABS(B288)</f>
        <v>4.9810000000000002E-4</v>
      </c>
      <c r="I288">
        <f>RANK(H288,$H$287:$H$421)</f>
        <v>130</v>
      </c>
      <c r="J288">
        <f>RANK(G288,$G$288:$G$421)</f>
        <v>43</v>
      </c>
    </row>
    <row r="289" spans="1:10" x14ac:dyDescent="0.25">
      <c r="A289" t="s">
        <v>17</v>
      </c>
      <c r="B289">
        <v>1.012</v>
      </c>
      <c r="C289" s="2">
        <v>1.4650000000000001</v>
      </c>
      <c r="D289">
        <v>0.69099999999999995</v>
      </c>
      <c r="E289">
        <v>0.49199999999999999</v>
      </c>
      <c r="F289">
        <v>-3.6986715366788603E-2</v>
      </c>
      <c r="G289">
        <f t="shared" ref="G289:G352" si="18">F289^2</f>
        <v>1.3680171136238363E-3</v>
      </c>
      <c r="H289">
        <f t="shared" si="17"/>
        <v>1.012</v>
      </c>
      <c r="I289">
        <f>RANK(H289,$H$287:$H$421)</f>
        <v>79</v>
      </c>
      <c r="J289">
        <f t="shared" ref="J289:J352" si="19">RANK(G289,$G$288:$G$421)</f>
        <v>102</v>
      </c>
    </row>
    <row r="290" spans="1:10" x14ac:dyDescent="0.25">
      <c r="A290" t="s">
        <v>18</v>
      </c>
      <c r="B290">
        <v>-2.6659999999999999</v>
      </c>
      <c r="C290" s="2">
        <v>1.6559999999999999</v>
      </c>
      <c r="D290">
        <v>-1.61</v>
      </c>
      <c r="E290">
        <v>0.112141</v>
      </c>
      <c r="F290">
        <v>-3.2683143770621599E-2</v>
      </c>
      <c r="G290">
        <f t="shared" si="18"/>
        <v>1.0681878867311214E-3</v>
      </c>
      <c r="H290">
        <f t="shared" si="17"/>
        <v>2.6659999999999999</v>
      </c>
      <c r="I290">
        <f>RANK(H290,$H$287:$H$421)</f>
        <v>63</v>
      </c>
      <c r="J290">
        <f t="shared" si="19"/>
        <v>105</v>
      </c>
    </row>
    <row r="291" spans="1:10" x14ac:dyDescent="0.25">
      <c r="A291" t="s">
        <v>19</v>
      </c>
      <c r="B291">
        <v>1.6519999999999999</v>
      </c>
      <c r="C291" s="2">
        <v>1.444</v>
      </c>
      <c r="D291">
        <v>1.143</v>
      </c>
      <c r="E291">
        <v>0.25705600000000001</v>
      </c>
      <c r="F291">
        <v>-0.100852453847945</v>
      </c>
      <c r="G291">
        <f t="shared" si="18"/>
        <v>1.0171217447151876E-2</v>
      </c>
      <c r="H291">
        <f t="shared" si="17"/>
        <v>1.6519999999999999</v>
      </c>
      <c r="I291">
        <f>RANK(H291,$H$287:$H$421)</f>
        <v>71</v>
      </c>
      <c r="J291">
        <f t="shared" si="19"/>
        <v>62</v>
      </c>
    </row>
    <row r="292" spans="1:10" x14ac:dyDescent="0.25">
      <c r="A292" t="s">
        <v>20</v>
      </c>
      <c r="B292">
        <v>1.19</v>
      </c>
      <c r="C292" s="2">
        <v>2.903</v>
      </c>
      <c r="D292">
        <v>0.41</v>
      </c>
      <c r="E292">
        <v>0.68312899999999999</v>
      </c>
      <c r="F292">
        <v>-1.2074029868822601E-2</v>
      </c>
      <c r="G292">
        <f t="shared" si="18"/>
        <v>1.4578219727322031E-4</v>
      </c>
      <c r="H292">
        <f t="shared" si="17"/>
        <v>1.19</v>
      </c>
      <c r="I292">
        <f>RANK(H292,$H$287:$H$421)</f>
        <v>77</v>
      </c>
      <c r="J292">
        <f t="shared" si="19"/>
        <v>124</v>
      </c>
    </row>
    <row r="293" spans="1:10" x14ac:dyDescent="0.25">
      <c r="A293" t="s">
        <v>21</v>
      </c>
      <c r="B293">
        <v>-0.2172</v>
      </c>
      <c r="C293" s="2">
        <v>0.87190000000000001</v>
      </c>
      <c r="D293">
        <v>-0.249</v>
      </c>
      <c r="E293">
        <v>0.80409799999999998</v>
      </c>
      <c r="F293">
        <v>5.5997971134141102E-2</v>
      </c>
      <c r="G293">
        <f t="shared" si="18"/>
        <v>3.1357727711400999E-3</v>
      </c>
      <c r="H293">
        <f t="shared" si="17"/>
        <v>0.2172</v>
      </c>
      <c r="I293">
        <f>RANK(H293,$H$287:$H$421)</f>
        <v>93</v>
      </c>
      <c r="J293">
        <f t="shared" si="19"/>
        <v>85</v>
      </c>
    </row>
    <row r="294" spans="1:10" x14ac:dyDescent="0.25">
      <c r="A294" t="s">
        <v>22</v>
      </c>
      <c r="B294">
        <v>-25.65</v>
      </c>
      <c r="C294" s="2">
        <v>37.81</v>
      </c>
      <c r="D294">
        <v>-0.67800000000000005</v>
      </c>
      <c r="E294">
        <v>0.49990600000000002</v>
      </c>
      <c r="F294">
        <v>-6.0509565988593701E-2</v>
      </c>
      <c r="G294">
        <f t="shared" si="18"/>
        <v>3.6614075761279758E-3</v>
      </c>
      <c r="H294">
        <f t="shared" si="17"/>
        <v>25.65</v>
      </c>
      <c r="I294">
        <f>RANK(H294,$H$287:$H$421)</f>
        <v>38</v>
      </c>
      <c r="J294">
        <f t="shared" si="19"/>
        <v>83</v>
      </c>
    </row>
    <row r="295" spans="1:10" x14ac:dyDescent="0.25">
      <c r="A295" t="s">
        <v>151</v>
      </c>
      <c r="B295">
        <v>0.18559999999999999</v>
      </c>
      <c r="C295" s="2">
        <v>0.16800000000000001</v>
      </c>
      <c r="D295">
        <v>1.105</v>
      </c>
      <c r="E295">
        <v>0.27328599999999997</v>
      </c>
      <c r="F295">
        <v>0.79897801434487004</v>
      </c>
      <c r="G295">
        <f t="shared" si="18"/>
        <v>0.63836586740647139</v>
      </c>
      <c r="H295">
        <f t="shared" si="17"/>
        <v>0.18559999999999999</v>
      </c>
      <c r="I295">
        <f>RANK(H295,$H$287:$H$421)</f>
        <v>95</v>
      </c>
      <c r="J295">
        <f t="shared" si="19"/>
        <v>5</v>
      </c>
    </row>
    <row r="296" spans="1:10" x14ac:dyDescent="0.25">
      <c r="A296" t="s">
        <v>23</v>
      </c>
      <c r="B296">
        <v>-3.5369999999999999</v>
      </c>
      <c r="C296" s="2">
        <v>0.37490000000000001</v>
      </c>
      <c r="D296">
        <v>-9.4339999999999993</v>
      </c>
      <c r="E296" s="2">
        <v>8.5700000000000003E-14</v>
      </c>
      <c r="F296">
        <v>0.35480929261725103</v>
      </c>
      <c r="G296">
        <f t="shared" si="18"/>
        <v>0.12588963412755405</v>
      </c>
      <c r="H296">
        <f t="shared" si="17"/>
        <v>3.5369999999999999</v>
      </c>
      <c r="I296">
        <f>RANK(H296,$H$287:$H$421)</f>
        <v>55</v>
      </c>
      <c r="J296">
        <f t="shared" si="19"/>
        <v>39</v>
      </c>
    </row>
    <row r="297" spans="1:10" x14ac:dyDescent="0.25">
      <c r="A297" t="s">
        <v>24</v>
      </c>
      <c r="B297">
        <v>-0.70889999999999997</v>
      </c>
      <c r="C297" s="2">
        <v>8.5519999999999999E-2</v>
      </c>
      <c r="D297">
        <v>-8.2899999999999991</v>
      </c>
      <c r="E297" s="2">
        <v>8.9300000000000001E-12</v>
      </c>
      <c r="F297">
        <v>0.19726369821985401</v>
      </c>
      <c r="G297">
        <f t="shared" si="18"/>
        <v>3.8912966635373636E-2</v>
      </c>
      <c r="H297">
        <f t="shared" si="17"/>
        <v>0.70889999999999997</v>
      </c>
      <c r="I297">
        <f>RANK(H297,$H$287:$H$421)</f>
        <v>82</v>
      </c>
      <c r="J297">
        <f t="shared" si="19"/>
        <v>51</v>
      </c>
    </row>
    <row r="298" spans="1:10" x14ac:dyDescent="0.25">
      <c r="A298" t="s">
        <v>25</v>
      </c>
      <c r="B298">
        <v>-3.4220000000000002</v>
      </c>
      <c r="C298" s="2">
        <v>0.37680000000000002</v>
      </c>
      <c r="D298">
        <v>-9.0839999999999996</v>
      </c>
      <c r="E298" s="2">
        <v>3.5300000000000001E-13</v>
      </c>
      <c r="F298">
        <v>0.25261138729760402</v>
      </c>
      <c r="G298">
        <f t="shared" si="18"/>
        <v>6.3812512992420092E-2</v>
      </c>
      <c r="H298">
        <f t="shared" si="17"/>
        <v>3.4220000000000002</v>
      </c>
      <c r="I298">
        <f>RANK(H298,$H$287:$H$421)</f>
        <v>58</v>
      </c>
      <c r="J298">
        <f t="shared" si="19"/>
        <v>45</v>
      </c>
    </row>
    <row r="299" spans="1:10" x14ac:dyDescent="0.25">
      <c r="A299" t="s">
        <v>26</v>
      </c>
      <c r="B299">
        <v>-0.63480000000000003</v>
      </c>
      <c r="C299" s="2">
        <v>0.16769999999999999</v>
      </c>
      <c r="D299">
        <v>-3.7839999999999998</v>
      </c>
      <c r="E299">
        <v>3.39E-4</v>
      </c>
      <c r="F299">
        <v>-3.5123761723740002E-2</v>
      </c>
      <c r="G299">
        <f t="shared" si="18"/>
        <v>1.2336786376260633E-3</v>
      </c>
      <c r="H299">
        <f t="shared" si="17"/>
        <v>0.63480000000000003</v>
      </c>
      <c r="I299">
        <f>RANK(H299,$H$287:$H$421)</f>
        <v>84</v>
      </c>
      <c r="J299">
        <f t="shared" si="19"/>
        <v>104</v>
      </c>
    </row>
    <row r="300" spans="1:10" x14ac:dyDescent="0.25">
      <c r="A300" t="s">
        <v>27</v>
      </c>
      <c r="B300">
        <v>1.928E-3</v>
      </c>
      <c r="C300" s="2">
        <v>3.6960000000000001E-3</v>
      </c>
      <c r="D300">
        <v>0.52200000000000002</v>
      </c>
      <c r="E300">
        <v>0.60363699999999998</v>
      </c>
      <c r="F300">
        <v>9.5247337564540194E-2</v>
      </c>
      <c r="G300">
        <f t="shared" si="18"/>
        <v>9.0720553131334696E-3</v>
      </c>
      <c r="H300">
        <f t="shared" si="17"/>
        <v>1.928E-3</v>
      </c>
      <c r="I300">
        <f>RANK(H300,$H$287:$H$421)</f>
        <v>128</v>
      </c>
      <c r="J300">
        <f t="shared" si="19"/>
        <v>64</v>
      </c>
    </row>
    <row r="301" spans="1:10" x14ac:dyDescent="0.25">
      <c r="A301" t="s">
        <v>28</v>
      </c>
      <c r="B301">
        <v>9.5659999999999999E-3</v>
      </c>
      <c r="C301" s="2">
        <v>2.955E-2</v>
      </c>
      <c r="D301">
        <v>0.32400000000000001</v>
      </c>
      <c r="E301">
        <v>0.74719599999999997</v>
      </c>
      <c r="F301">
        <v>1.42969131391601E-2</v>
      </c>
      <c r="G301">
        <f t="shared" si="18"/>
        <v>2.044017253086887E-4</v>
      </c>
      <c r="H301">
        <f t="shared" si="17"/>
        <v>9.5659999999999999E-3</v>
      </c>
      <c r="I301">
        <f>RANK(H301,$H$287:$H$421)</f>
        <v>121</v>
      </c>
      <c r="J301">
        <f t="shared" si="19"/>
        <v>120</v>
      </c>
    </row>
    <row r="302" spans="1:10" x14ac:dyDescent="0.25">
      <c r="A302" t="s">
        <v>29</v>
      </c>
      <c r="B302">
        <v>2.6689999999999999E-3</v>
      </c>
      <c r="C302" s="2">
        <v>2.9099999999999998E-3</v>
      </c>
      <c r="D302">
        <v>0.91700000000000004</v>
      </c>
      <c r="E302">
        <v>0.36247499999999999</v>
      </c>
      <c r="F302">
        <v>6.6607826074823004E-2</v>
      </c>
      <c r="G302">
        <f t="shared" si="18"/>
        <v>4.4366024944138714E-3</v>
      </c>
      <c r="H302">
        <f t="shared" si="17"/>
        <v>2.6689999999999999E-3</v>
      </c>
      <c r="I302">
        <f>RANK(H302,$H$287:$H$421)</f>
        <v>126</v>
      </c>
      <c r="J302">
        <f t="shared" si="19"/>
        <v>79</v>
      </c>
    </row>
    <row r="303" spans="1:10" x14ac:dyDescent="0.25">
      <c r="A303" t="s">
        <v>30</v>
      </c>
      <c r="B303">
        <v>7.2220000000000001E-3</v>
      </c>
      <c r="C303" s="2">
        <v>2.7289999999999998E-2</v>
      </c>
      <c r="D303">
        <v>0.26500000000000001</v>
      </c>
      <c r="E303">
        <v>0.79212099999999996</v>
      </c>
      <c r="F303">
        <v>9.3932853989411105E-2</v>
      </c>
      <c r="G303">
        <f t="shared" si="18"/>
        <v>8.8233810585960255E-3</v>
      </c>
      <c r="H303">
        <f t="shared" si="17"/>
        <v>7.2220000000000001E-3</v>
      </c>
      <c r="I303">
        <f>RANK(H303,$H$287:$H$421)</f>
        <v>122</v>
      </c>
      <c r="J303">
        <f t="shared" si="19"/>
        <v>65</v>
      </c>
    </row>
    <row r="304" spans="1:10" x14ac:dyDescent="0.25">
      <c r="A304" t="s">
        <v>31</v>
      </c>
      <c r="B304">
        <v>4.395E-4</v>
      </c>
      <c r="C304" s="2">
        <v>2.1829999999999999E-4</v>
      </c>
      <c r="D304">
        <v>2.0129999999999999</v>
      </c>
      <c r="E304">
        <v>4.8245000000000003E-2</v>
      </c>
      <c r="F304">
        <v>-2.87511066496032E-2</v>
      </c>
      <c r="G304">
        <f t="shared" si="18"/>
        <v>8.2662613357685727E-4</v>
      </c>
      <c r="H304">
        <f t="shared" si="17"/>
        <v>4.395E-4</v>
      </c>
      <c r="I304">
        <f>RANK(H304,$H$287:$H$421)</f>
        <v>132</v>
      </c>
      <c r="J304">
        <f t="shared" si="19"/>
        <v>110</v>
      </c>
    </row>
    <row r="305" spans="1:10" x14ac:dyDescent="0.25">
      <c r="A305" t="s">
        <v>32</v>
      </c>
      <c r="B305">
        <v>-2.0079999999999998E-3</v>
      </c>
      <c r="C305" s="2">
        <v>8.0429999999999998E-3</v>
      </c>
      <c r="D305">
        <v>-0.25</v>
      </c>
      <c r="E305">
        <v>0.80368499999999998</v>
      </c>
      <c r="F305">
        <v>-7.28797156174646E-3</v>
      </c>
      <c r="G305">
        <f t="shared" si="18"/>
        <v>5.3114529484825132E-5</v>
      </c>
      <c r="H305">
        <f t="shared" si="17"/>
        <v>2.0079999999999998E-3</v>
      </c>
      <c r="I305">
        <f>RANK(H305,$H$287:$H$421)</f>
        <v>127</v>
      </c>
      <c r="J305">
        <f t="shared" si="19"/>
        <v>129</v>
      </c>
    </row>
    <row r="306" spans="1:10" x14ac:dyDescent="0.25">
      <c r="A306" t="s">
        <v>33</v>
      </c>
      <c r="B306">
        <v>3.4450000000000001E-2</v>
      </c>
      <c r="C306" s="2">
        <v>6.8720000000000003E-2</v>
      </c>
      <c r="D306">
        <v>0.501</v>
      </c>
      <c r="E306">
        <v>0.61783999999999994</v>
      </c>
      <c r="F306">
        <v>-5.2838583519541002E-2</v>
      </c>
      <c r="G306">
        <f t="shared" si="18"/>
        <v>2.7919159083515102E-3</v>
      </c>
      <c r="H306">
        <f t="shared" si="17"/>
        <v>3.4450000000000001E-2</v>
      </c>
      <c r="I306">
        <f>RANK(H306,$H$287:$H$421)</f>
        <v>112</v>
      </c>
      <c r="J306">
        <f t="shared" si="19"/>
        <v>87</v>
      </c>
    </row>
    <row r="307" spans="1:10" x14ac:dyDescent="0.25">
      <c r="A307" t="s">
        <v>34</v>
      </c>
      <c r="B307">
        <v>4.1339999999999997E-3</v>
      </c>
      <c r="C307" s="2">
        <v>9.2250000000000006E-3</v>
      </c>
      <c r="D307">
        <v>0.44800000000000001</v>
      </c>
      <c r="E307">
        <v>0.65555699999999995</v>
      </c>
      <c r="F307">
        <v>4.5201824984099803E-2</v>
      </c>
      <c r="G307">
        <f t="shared" si="18"/>
        <v>2.043204981893189E-3</v>
      </c>
      <c r="H307">
        <f t="shared" si="17"/>
        <v>4.1339999999999997E-3</v>
      </c>
      <c r="I307">
        <f>RANK(H307,$H$287:$H$421)</f>
        <v>124</v>
      </c>
      <c r="J307">
        <f t="shared" si="19"/>
        <v>97</v>
      </c>
    </row>
    <row r="308" spans="1:10" x14ac:dyDescent="0.25">
      <c r="A308" t="s">
        <v>35</v>
      </c>
      <c r="B308">
        <v>5.4599999999999996E-3</v>
      </c>
      <c r="C308" s="2">
        <v>1.0919999999999999E-2</v>
      </c>
      <c r="D308">
        <v>0.5</v>
      </c>
      <c r="E308">
        <v>0.61877800000000005</v>
      </c>
      <c r="F308">
        <v>5.22733261955294E-2</v>
      </c>
      <c r="G308">
        <f t="shared" si="18"/>
        <v>2.7325006315442203E-3</v>
      </c>
      <c r="H308">
        <f t="shared" si="17"/>
        <v>5.4599999999999996E-3</v>
      </c>
      <c r="I308">
        <f>RANK(H308,$H$287:$H$421)</f>
        <v>123</v>
      </c>
      <c r="J308">
        <f t="shared" si="19"/>
        <v>88</v>
      </c>
    </row>
    <row r="309" spans="1:10" x14ac:dyDescent="0.25">
      <c r="A309" t="s">
        <v>36</v>
      </c>
      <c r="B309">
        <v>0.51959999999999995</v>
      </c>
      <c r="C309" s="2">
        <v>2.4900000000000002</v>
      </c>
      <c r="D309">
        <v>0.20899999999999999</v>
      </c>
      <c r="E309">
        <v>0.83535499999999996</v>
      </c>
      <c r="F309">
        <v>5.9655991955952101E-2</v>
      </c>
      <c r="G309">
        <f t="shared" si="18"/>
        <v>3.5588373762486217E-3</v>
      </c>
      <c r="H309">
        <f t="shared" si="17"/>
        <v>0.51959999999999995</v>
      </c>
      <c r="I309">
        <f>RANK(H309,$H$287:$H$421)</f>
        <v>85</v>
      </c>
      <c r="J309">
        <f t="shared" si="19"/>
        <v>84</v>
      </c>
    </row>
    <row r="310" spans="1:10" x14ac:dyDescent="0.25">
      <c r="A310" t="s">
        <v>37</v>
      </c>
      <c r="B310">
        <v>-0.75060000000000004</v>
      </c>
      <c r="C310" s="2">
        <v>0.84019999999999995</v>
      </c>
      <c r="D310">
        <v>-0.89300000000000002</v>
      </c>
      <c r="E310">
        <v>0.37499100000000002</v>
      </c>
      <c r="F310">
        <v>2.39678709868896E-2</v>
      </c>
      <c r="G310">
        <f t="shared" si="18"/>
        <v>5.7445883964418428E-4</v>
      </c>
      <c r="H310">
        <f t="shared" si="17"/>
        <v>0.75060000000000004</v>
      </c>
      <c r="I310">
        <f>RANK(H310,$H$287:$H$421)</f>
        <v>81</v>
      </c>
      <c r="J310">
        <f t="shared" si="19"/>
        <v>114</v>
      </c>
    </row>
    <row r="311" spans="1:10" x14ac:dyDescent="0.25">
      <c r="A311" t="s">
        <v>38</v>
      </c>
      <c r="B311">
        <v>0.19450000000000001</v>
      </c>
      <c r="C311" s="2">
        <v>0.61880000000000002</v>
      </c>
      <c r="D311">
        <v>0.314</v>
      </c>
      <c r="E311">
        <v>0.75423300000000004</v>
      </c>
      <c r="F311">
        <v>-3.5777344156196503E-2</v>
      </c>
      <c r="G311">
        <f t="shared" si="18"/>
        <v>1.280018354870928E-3</v>
      </c>
      <c r="H311">
        <f t="shared" si="17"/>
        <v>0.19450000000000001</v>
      </c>
      <c r="I311">
        <f>RANK(H311,$H$287:$H$421)</f>
        <v>94</v>
      </c>
      <c r="J311">
        <f t="shared" si="19"/>
        <v>103</v>
      </c>
    </row>
    <row r="312" spans="1:10" x14ac:dyDescent="0.25">
      <c r="A312" t="s">
        <v>39</v>
      </c>
      <c r="B312">
        <v>-1.214</v>
      </c>
      <c r="C312" s="2">
        <v>2.0030000000000001</v>
      </c>
      <c r="D312">
        <v>-0.60599999999999998</v>
      </c>
      <c r="E312">
        <v>0.54654400000000003</v>
      </c>
      <c r="F312">
        <v>-6.2168603933974498E-2</v>
      </c>
      <c r="G312">
        <f t="shared" si="18"/>
        <v>3.8649353150993892E-3</v>
      </c>
      <c r="H312">
        <f t="shared" si="17"/>
        <v>1.214</v>
      </c>
      <c r="I312">
        <f>RANK(H312,$H$287:$H$421)</f>
        <v>76</v>
      </c>
      <c r="J312">
        <f t="shared" si="19"/>
        <v>82</v>
      </c>
    </row>
    <row r="313" spans="1:10" x14ac:dyDescent="0.25">
      <c r="A313" t="s">
        <v>40</v>
      </c>
      <c r="B313">
        <v>-4.1350000000000002E-4</v>
      </c>
      <c r="C313" s="2">
        <v>1.961E-4</v>
      </c>
      <c r="D313">
        <v>-2.1080000000000001</v>
      </c>
      <c r="E313">
        <v>3.8852999999999999E-2</v>
      </c>
      <c r="F313">
        <v>6.2368953082997503E-2</v>
      </c>
      <c r="G313">
        <f t="shared" si="18"/>
        <v>3.8898863086691436E-3</v>
      </c>
      <c r="H313">
        <f t="shared" si="17"/>
        <v>4.1350000000000002E-4</v>
      </c>
      <c r="I313">
        <f>RANK(H313,$H$287:$H$421)</f>
        <v>133</v>
      </c>
      <c r="J313">
        <f t="shared" si="19"/>
        <v>81</v>
      </c>
    </row>
    <row r="314" spans="1:10" x14ac:dyDescent="0.25">
      <c r="A314" t="s">
        <v>41</v>
      </c>
      <c r="B314">
        <v>1.196E-2</v>
      </c>
      <c r="C314" s="2">
        <v>6.5909999999999996E-3</v>
      </c>
      <c r="D314">
        <v>1.8140000000000001</v>
      </c>
      <c r="E314">
        <v>7.4257000000000004E-2</v>
      </c>
      <c r="F314">
        <v>-4.9592055368068599E-2</v>
      </c>
      <c r="G314">
        <f t="shared" si="18"/>
        <v>2.4593719556295817E-3</v>
      </c>
      <c r="H314">
        <f t="shared" si="17"/>
        <v>1.196E-2</v>
      </c>
      <c r="I314">
        <f>RANK(H314,$H$287:$H$421)</f>
        <v>119</v>
      </c>
      <c r="J314">
        <f t="shared" si="19"/>
        <v>91</v>
      </c>
    </row>
    <row r="315" spans="1:10" x14ac:dyDescent="0.25">
      <c r="A315" t="s">
        <v>42</v>
      </c>
      <c r="B315">
        <v>-3.1719999999999998E-2</v>
      </c>
      <c r="C315" s="2">
        <v>0.1168</v>
      </c>
      <c r="D315">
        <v>-0.27100000000000002</v>
      </c>
      <c r="E315">
        <v>0.78686699999999998</v>
      </c>
      <c r="F315">
        <v>-1.28979388564067E-2</v>
      </c>
      <c r="G315">
        <f t="shared" si="18"/>
        <v>1.6635682674360578E-4</v>
      </c>
      <c r="H315">
        <f t="shared" si="17"/>
        <v>3.1719999999999998E-2</v>
      </c>
      <c r="I315">
        <f>RANK(H315,$H$287:$H$421)</f>
        <v>114</v>
      </c>
      <c r="J315">
        <f t="shared" si="19"/>
        <v>122</v>
      </c>
    </row>
    <row r="316" spans="1:10" x14ac:dyDescent="0.25">
      <c r="A316" t="s">
        <v>43</v>
      </c>
      <c r="B316">
        <v>-4.3339999999999997E-2</v>
      </c>
      <c r="C316" s="2">
        <v>3.0169999999999999E-2</v>
      </c>
      <c r="D316">
        <v>-1.4370000000000001</v>
      </c>
      <c r="E316">
        <v>0.15558</v>
      </c>
      <c r="F316">
        <v>-4.9054807480277997E-2</v>
      </c>
      <c r="G316">
        <f t="shared" si="18"/>
        <v>2.4063741369271382E-3</v>
      </c>
      <c r="H316">
        <f t="shared" si="17"/>
        <v>4.3339999999999997E-2</v>
      </c>
      <c r="I316">
        <f>RANK(H316,$H$287:$H$421)</f>
        <v>110</v>
      </c>
      <c r="J316">
        <f t="shared" si="19"/>
        <v>92</v>
      </c>
    </row>
    <row r="317" spans="1:10" x14ac:dyDescent="0.25">
      <c r="A317" t="s">
        <v>44</v>
      </c>
      <c r="B317">
        <v>3.0669999999999998E-3</v>
      </c>
      <c r="C317" s="2">
        <v>1.4420000000000001E-2</v>
      </c>
      <c r="D317">
        <v>0.21299999999999999</v>
      </c>
      <c r="E317">
        <v>0.83220700000000003</v>
      </c>
      <c r="F317">
        <v>7.5360034139066404E-2</v>
      </c>
      <c r="G317">
        <f t="shared" si="18"/>
        <v>5.6791347454412536E-3</v>
      </c>
      <c r="H317">
        <f t="shared" si="17"/>
        <v>3.0669999999999998E-3</v>
      </c>
      <c r="I317">
        <f>RANK(H317,$H$287:$H$421)</f>
        <v>125</v>
      </c>
      <c r="J317">
        <f t="shared" si="19"/>
        <v>74</v>
      </c>
    </row>
    <row r="318" spans="1:10" x14ac:dyDescent="0.25">
      <c r="A318" t="s">
        <v>45</v>
      </c>
      <c r="B318">
        <v>-0.47910000000000003</v>
      </c>
      <c r="C318" s="2">
        <v>1.1319999999999999</v>
      </c>
      <c r="D318">
        <v>-0.42299999999999999</v>
      </c>
      <c r="E318">
        <v>0.67357</v>
      </c>
      <c r="F318">
        <v>-4.7149111625106897E-2</v>
      </c>
      <c r="G318">
        <f t="shared" si="18"/>
        <v>2.2230387270367902E-3</v>
      </c>
      <c r="H318">
        <f t="shared" si="17"/>
        <v>0.47910000000000003</v>
      </c>
      <c r="I318">
        <f>RANK(H318,$H$287:$H$421)</f>
        <v>87</v>
      </c>
      <c r="J318">
        <f t="shared" si="19"/>
        <v>94</v>
      </c>
    </row>
    <row r="319" spans="1:10" x14ac:dyDescent="0.25">
      <c r="A319" t="s">
        <v>46</v>
      </c>
      <c r="B319">
        <v>0.69669999999999999</v>
      </c>
      <c r="C319" s="2">
        <v>1.0249999999999999</v>
      </c>
      <c r="D319">
        <v>0.68</v>
      </c>
      <c r="E319">
        <v>0.49897900000000001</v>
      </c>
      <c r="F319">
        <v>-2.9166214213204499E-2</v>
      </c>
      <c r="G319">
        <f t="shared" si="18"/>
        <v>8.5066805153053207E-4</v>
      </c>
      <c r="H319">
        <f t="shared" si="17"/>
        <v>0.69669999999999999</v>
      </c>
      <c r="I319">
        <f>RANK(H319,$H$287:$H$421)</f>
        <v>83</v>
      </c>
      <c r="J319">
        <f t="shared" si="19"/>
        <v>108</v>
      </c>
    </row>
    <row r="320" spans="1:10" x14ac:dyDescent="0.25">
      <c r="A320" t="s">
        <v>47</v>
      </c>
      <c r="B320">
        <v>-0.1237</v>
      </c>
      <c r="C320" s="2">
        <v>0.88009999999999999</v>
      </c>
      <c r="D320">
        <v>-0.14099999999999999</v>
      </c>
      <c r="E320">
        <v>0.88864900000000002</v>
      </c>
      <c r="F320">
        <v>-2.7828878642361599E-2</v>
      </c>
      <c r="G320">
        <f t="shared" si="18"/>
        <v>7.7444648649128956E-4</v>
      </c>
      <c r="H320">
        <f t="shared" si="17"/>
        <v>0.1237</v>
      </c>
      <c r="I320">
        <f>RANK(H320,$H$287:$H$421)</f>
        <v>99</v>
      </c>
      <c r="J320">
        <f t="shared" si="19"/>
        <v>112</v>
      </c>
    </row>
    <row r="321" spans="1:10" x14ac:dyDescent="0.25">
      <c r="A321" t="s">
        <v>48</v>
      </c>
      <c r="B321">
        <v>-0.50880000000000003</v>
      </c>
      <c r="C321" s="2">
        <v>1.2210000000000001</v>
      </c>
      <c r="D321">
        <v>-0.41699999999999998</v>
      </c>
      <c r="E321">
        <v>0.67832000000000003</v>
      </c>
      <c r="F321">
        <v>7.7182514979591693E-2</v>
      </c>
      <c r="G321">
        <f t="shared" si="18"/>
        <v>5.9571406185748958E-3</v>
      </c>
      <c r="H321">
        <f t="shared" si="17"/>
        <v>0.50880000000000003</v>
      </c>
      <c r="I321">
        <f>RANK(H321,$H$287:$H$421)</f>
        <v>86</v>
      </c>
      <c r="J321">
        <f t="shared" si="19"/>
        <v>73</v>
      </c>
    </row>
    <row r="322" spans="1:10" x14ac:dyDescent="0.25">
      <c r="A322" t="s">
        <v>49</v>
      </c>
      <c r="B322">
        <v>-4.6240000000000002E-4</v>
      </c>
      <c r="C322" s="2">
        <v>5.2899999999999996E-4</v>
      </c>
      <c r="D322">
        <v>-0.874</v>
      </c>
      <c r="E322">
        <v>0.38528699999999999</v>
      </c>
      <c r="F322">
        <v>0.13812534932972101</v>
      </c>
      <c r="G322">
        <f t="shared" si="18"/>
        <v>1.907861212745746E-2</v>
      </c>
      <c r="H322">
        <f t="shared" si="17"/>
        <v>4.6240000000000002E-4</v>
      </c>
      <c r="I322">
        <f>RANK(H322,$H$287:$H$421)</f>
        <v>131</v>
      </c>
      <c r="J322">
        <f t="shared" si="19"/>
        <v>57</v>
      </c>
    </row>
    <row r="323" spans="1:10" x14ac:dyDescent="0.25">
      <c r="A323" t="s">
        <v>50</v>
      </c>
      <c r="B323">
        <v>-1.014E-2</v>
      </c>
      <c r="C323" s="2">
        <v>4.0500000000000001E-2</v>
      </c>
      <c r="D323">
        <v>-0.25</v>
      </c>
      <c r="E323">
        <v>0.80308299999999999</v>
      </c>
      <c r="F323">
        <v>-5.2085050290923897E-2</v>
      </c>
      <c r="G323">
        <f t="shared" si="18"/>
        <v>2.7128524638080713E-3</v>
      </c>
      <c r="H323">
        <f t="shared" si="17"/>
        <v>1.014E-2</v>
      </c>
      <c r="I323">
        <f>RANK(H323,$H$287:$H$421)</f>
        <v>120</v>
      </c>
      <c r="J323">
        <f t="shared" si="19"/>
        <v>89</v>
      </c>
    </row>
    <row r="324" spans="1:10" x14ac:dyDescent="0.25">
      <c r="A324" t="s">
        <v>51</v>
      </c>
      <c r="B324">
        <v>2.5569999999999999E-2</v>
      </c>
      <c r="C324" s="2">
        <v>8.0589999999999995E-2</v>
      </c>
      <c r="D324">
        <v>0.317</v>
      </c>
      <c r="E324">
        <v>0.75209099999999995</v>
      </c>
      <c r="F324">
        <v>1.8555533244325E-2</v>
      </c>
      <c r="G324">
        <f t="shared" si="18"/>
        <v>3.4430781398125026E-4</v>
      </c>
      <c r="H324">
        <f t="shared" si="17"/>
        <v>2.5569999999999999E-2</v>
      </c>
      <c r="I324">
        <f>RANK(H324,$H$287:$H$421)</f>
        <v>116</v>
      </c>
      <c r="J324">
        <f t="shared" si="19"/>
        <v>118</v>
      </c>
    </row>
    <row r="325" spans="1:10" x14ac:dyDescent="0.25">
      <c r="A325" t="s">
        <v>52</v>
      </c>
      <c r="B325">
        <v>2.462E-2</v>
      </c>
      <c r="C325" s="2">
        <v>4.1410000000000002E-2</v>
      </c>
      <c r="D325">
        <v>0.59399999999999997</v>
      </c>
      <c r="E325">
        <v>0.55424200000000001</v>
      </c>
      <c r="F325">
        <v>-0.1218114552007</v>
      </c>
      <c r="G325">
        <f t="shared" si="18"/>
        <v>1.4838030618112142E-2</v>
      </c>
      <c r="H325">
        <f t="shared" si="17"/>
        <v>2.462E-2</v>
      </c>
      <c r="I325">
        <f>RANK(H325,$H$287:$H$421)</f>
        <v>117</v>
      </c>
      <c r="J325">
        <f t="shared" si="19"/>
        <v>60</v>
      </c>
    </row>
    <row r="326" spans="1:10" x14ac:dyDescent="0.25">
      <c r="A326" t="s">
        <v>53</v>
      </c>
      <c r="B326">
        <v>-4.725E-2</v>
      </c>
      <c r="C326" s="2">
        <v>2.8740000000000002E-2</v>
      </c>
      <c r="D326">
        <v>-1.6439999999999999</v>
      </c>
      <c r="E326">
        <v>0.105008</v>
      </c>
      <c r="F326">
        <v>5.1338493279530599E-3</v>
      </c>
      <c r="G326">
        <f t="shared" si="18"/>
        <v>2.6356408922124084E-5</v>
      </c>
      <c r="H326">
        <f t="shared" si="17"/>
        <v>4.725E-2</v>
      </c>
      <c r="I326">
        <f>RANK(H326,$H$287:$H$421)</f>
        <v>108</v>
      </c>
      <c r="J326">
        <f t="shared" si="19"/>
        <v>132</v>
      </c>
    </row>
    <row r="327" spans="1:10" x14ac:dyDescent="0.25">
      <c r="A327" t="s">
        <v>54</v>
      </c>
      <c r="B327">
        <v>-1.7989999999999999</v>
      </c>
      <c r="C327" s="2">
        <v>1.1419999999999999</v>
      </c>
      <c r="D327">
        <v>-1.5760000000000001</v>
      </c>
      <c r="E327">
        <v>0.11988699999999999</v>
      </c>
      <c r="F327">
        <v>-4.8413927471288698E-2</v>
      </c>
      <c r="G327">
        <f t="shared" si="18"/>
        <v>2.3439083731952026E-3</v>
      </c>
      <c r="H327">
        <f t="shared" si="17"/>
        <v>1.7989999999999999</v>
      </c>
      <c r="I327">
        <f>RANK(H327,$H$287:$H$421)</f>
        <v>69</v>
      </c>
      <c r="J327">
        <f t="shared" si="19"/>
        <v>93</v>
      </c>
    </row>
    <row r="328" spans="1:10" x14ac:dyDescent="0.25">
      <c r="A328" t="s">
        <v>55</v>
      </c>
      <c r="B328">
        <v>-6.3439999999999996E-2</v>
      </c>
      <c r="C328" s="2">
        <v>1.024</v>
      </c>
      <c r="D328">
        <v>-6.2E-2</v>
      </c>
      <c r="E328">
        <v>0.95080500000000001</v>
      </c>
      <c r="F328">
        <v>-2.5771805852781798E-2</v>
      </c>
      <c r="G328">
        <f t="shared" si="18"/>
        <v>6.6418597691347814E-4</v>
      </c>
      <c r="H328">
        <f t="shared" si="17"/>
        <v>6.3439999999999996E-2</v>
      </c>
      <c r="I328">
        <f>RANK(H328,$H$287:$H$421)</f>
        <v>105</v>
      </c>
      <c r="J328">
        <f t="shared" si="19"/>
        <v>113</v>
      </c>
    </row>
    <row r="329" spans="1:10" x14ac:dyDescent="0.25">
      <c r="A329" t="s">
        <v>56</v>
      </c>
      <c r="B329">
        <v>0.38819999999999999</v>
      </c>
      <c r="C329" s="2">
        <v>0.53790000000000004</v>
      </c>
      <c r="D329">
        <v>0.72199999999999998</v>
      </c>
      <c r="E329">
        <v>0.47308499999999998</v>
      </c>
      <c r="F329">
        <v>1.09026393815931E-2</v>
      </c>
      <c r="G329">
        <f t="shared" si="18"/>
        <v>1.1886754548506476E-4</v>
      </c>
      <c r="H329">
        <f t="shared" si="17"/>
        <v>0.38819999999999999</v>
      </c>
      <c r="I329">
        <f>RANK(H329,$H$287:$H$421)</f>
        <v>88</v>
      </c>
      <c r="J329">
        <f t="shared" si="19"/>
        <v>126</v>
      </c>
    </row>
    <row r="330" spans="1:10" x14ac:dyDescent="0.25">
      <c r="A330" t="s">
        <v>57</v>
      </c>
      <c r="B330">
        <v>-0.33639999999999998</v>
      </c>
      <c r="C330" s="2">
        <v>1.1499999999999999</v>
      </c>
      <c r="D330">
        <v>-0.29299999999999998</v>
      </c>
      <c r="E330">
        <v>0.77071299999999998</v>
      </c>
      <c r="F330">
        <v>7.7732931030399202E-2</v>
      </c>
      <c r="G330">
        <f t="shared" si="18"/>
        <v>6.0424085665767993E-3</v>
      </c>
      <c r="H330">
        <f t="shared" si="17"/>
        <v>0.33639999999999998</v>
      </c>
      <c r="I330">
        <f>RANK(H330,$H$287:$H$421)</f>
        <v>90</v>
      </c>
      <c r="J330">
        <f t="shared" si="19"/>
        <v>72</v>
      </c>
    </row>
    <row r="331" spans="1:10" x14ac:dyDescent="0.25">
      <c r="A331" t="s">
        <v>58</v>
      </c>
      <c r="B331">
        <v>76.87</v>
      </c>
      <c r="C331" s="2">
        <v>282.39999999999998</v>
      </c>
      <c r="D331">
        <v>0.27200000000000002</v>
      </c>
      <c r="E331">
        <v>0.78630599999999995</v>
      </c>
      <c r="F331">
        <v>0.63233189787182198</v>
      </c>
      <c r="G331">
        <f t="shared" si="18"/>
        <v>0.39984362906618032</v>
      </c>
      <c r="H331">
        <f t="shared" si="17"/>
        <v>76.87</v>
      </c>
      <c r="I331">
        <f>RANK(H331,$H$287:$H$421)</f>
        <v>24</v>
      </c>
      <c r="J331">
        <f t="shared" si="19"/>
        <v>9</v>
      </c>
    </row>
    <row r="332" spans="1:10" x14ac:dyDescent="0.25">
      <c r="A332" t="s">
        <v>152</v>
      </c>
      <c r="B332">
        <v>188.3</v>
      </c>
      <c r="C332" s="2">
        <v>29.2</v>
      </c>
      <c r="D332">
        <v>6.4470000000000001</v>
      </c>
      <c r="E332" s="2">
        <v>1.6199999999999999E-8</v>
      </c>
      <c r="F332">
        <v>0.82414184676823399</v>
      </c>
      <c r="G332">
        <f t="shared" si="18"/>
        <v>0.67920978359455531</v>
      </c>
      <c r="H332">
        <f t="shared" si="17"/>
        <v>188.3</v>
      </c>
      <c r="I332">
        <f>RANK(H332,$H$287:$H$421)</f>
        <v>14</v>
      </c>
      <c r="J332">
        <f t="shared" si="19"/>
        <v>3</v>
      </c>
    </row>
    <row r="333" spans="1:10" x14ac:dyDescent="0.25">
      <c r="A333" t="s">
        <v>59</v>
      </c>
      <c r="B333">
        <v>22.1</v>
      </c>
      <c r="C333" s="2">
        <v>33.770000000000003</v>
      </c>
      <c r="D333">
        <v>0.65400000000000003</v>
      </c>
      <c r="E333">
        <v>0.51517400000000002</v>
      </c>
      <c r="F333">
        <v>-4.2317897457666197E-2</v>
      </c>
      <c r="G333">
        <f t="shared" si="18"/>
        <v>1.7908044452375513E-3</v>
      </c>
      <c r="H333">
        <f t="shared" si="17"/>
        <v>22.1</v>
      </c>
      <c r="I333">
        <f>RANK(H333,$H$287:$H$421)</f>
        <v>41</v>
      </c>
      <c r="J333">
        <f t="shared" si="19"/>
        <v>99</v>
      </c>
    </row>
    <row r="334" spans="1:10" x14ac:dyDescent="0.25">
      <c r="A334" t="s">
        <v>60</v>
      </c>
      <c r="B334">
        <v>-226.8</v>
      </c>
      <c r="C334" s="2">
        <v>183.5</v>
      </c>
      <c r="D334">
        <v>-1.236</v>
      </c>
      <c r="E334">
        <v>0.22092999999999999</v>
      </c>
      <c r="F334">
        <v>-5.5709963602883598E-2</v>
      </c>
      <c r="G334">
        <f t="shared" si="18"/>
        <v>3.1036000446346152E-3</v>
      </c>
      <c r="H334">
        <f t="shared" si="17"/>
        <v>226.8</v>
      </c>
      <c r="I334">
        <f>RANK(H334,$H$287:$H$421)</f>
        <v>13</v>
      </c>
      <c r="J334">
        <f t="shared" si="19"/>
        <v>86</v>
      </c>
    </row>
    <row r="335" spans="1:10" x14ac:dyDescent="0.25">
      <c r="A335" t="s">
        <v>61</v>
      </c>
      <c r="B335">
        <v>54.41</v>
      </c>
      <c r="C335" s="2">
        <v>32.57</v>
      </c>
      <c r="D335">
        <v>1.67</v>
      </c>
      <c r="E335">
        <v>9.9635000000000001E-2</v>
      </c>
      <c r="F335">
        <v>5.1145741071249601E-3</v>
      </c>
      <c r="G335">
        <f t="shared" si="18"/>
        <v>2.6158868297273084E-5</v>
      </c>
      <c r="H335">
        <f t="shared" si="17"/>
        <v>54.41</v>
      </c>
      <c r="I335">
        <f>RANK(H335,$H$287:$H$421)</f>
        <v>28</v>
      </c>
      <c r="J335">
        <f t="shared" si="19"/>
        <v>133</v>
      </c>
    </row>
    <row r="336" spans="1:10" x14ac:dyDescent="0.25">
      <c r="A336" t="s">
        <v>62</v>
      </c>
      <c r="B336">
        <v>-132.6</v>
      </c>
      <c r="C336" s="2">
        <v>154.1</v>
      </c>
      <c r="D336">
        <v>-0.86</v>
      </c>
      <c r="E336">
        <v>0.39286399999999999</v>
      </c>
      <c r="F336">
        <v>-3.7543500554715399E-2</v>
      </c>
      <c r="G336">
        <f t="shared" si="18"/>
        <v>1.4095144339019154E-3</v>
      </c>
      <c r="H336">
        <f t="shared" si="17"/>
        <v>132.6</v>
      </c>
      <c r="I336">
        <f>RANK(H336,$H$287:$H$421)</f>
        <v>17</v>
      </c>
      <c r="J336">
        <f t="shared" si="19"/>
        <v>101</v>
      </c>
    </row>
    <row r="337" spans="1:10" x14ac:dyDescent="0.25">
      <c r="A337" t="s">
        <v>63</v>
      </c>
      <c r="B337">
        <v>100300</v>
      </c>
      <c r="C337" s="2">
        <v>142400</v>
      </c>
      <c r="D337">
        <v>0.70499999999999996</v>
      </c>
      <c r="E337">
        <v>0.48358200000000001</v>
      </c>
      <c r="F337">
        <v>3.7740596511261597E-2</v>
      </c>
      <c r="G337">
        <f t="shared" si="18"/>
        <v>1.424352625025851E-3</v>
      </c>
      <c r="H337">
        <f t="shared" si="17"/>
        <v>100300</v>
      </c>
      <c r="I337">
        <f>RANK(H337,$H$287:$H$421)</f>
        <v>5</v>
      </c>
      <c r="J337">
        <f t="shared" si="19"/>
        <v>100</v>
      </c>
    </row>
    <row r="338" spans="1:10" x14ac:dyDescent="0.25">
      <c r="A338" t="s">
        <v>64</v>
      </c>
      <c r="B338">
        <v>-78300</v>
      </c>
      <c r="C338" s="2">
        <v>152300</v>
      </c>
      <c r="D338">
        <v>-0.51400000000000001</v>
      </c>
      <c r="E338">
        <v>0.608962</v>
      </c>
      <c r="F338">
        <v>-4.9781298280365101E-2</v>
      </c>
      <c r="G338">
        <f t="shared" si="18"/>
        <v>2.4781776584786815E-3</v>
      </c>
      <c r="H338">
        <f t="shared" si="17"/>
        <v>78300</v>
      </c>
      <c r="I338">
        <f>RANK(H338,$H$287:$H$421)</f>
        <v>6</v>
      </c>
      <c r="J338">
        <f t="shared" si="19"/>
        <v>90</v>
      </c>
    </row>
    <row r="339" spans="1:10" x14ac:dyDescent="0.25">
      <c r="A339" t="s">
        <v>65</v>
      </c>
      <c r="B339">
        <v>26060</v>
      </c>
      <c r="C339" s="2">
        <v>124400</v>
      </c>
      <c r="D339">
        <v>0.20899999999999999</v>
      </c>
      <c r="E339">
        <v>0.83474499999999996</v>
      </c>
      <c r="F339">
        <v>8.5286172926656703E-2</v>
      </c>
      <c r="G339">
        <f t="shared" si="18"/>
        <v>7.2737312924755909E-3</v>
      </c>
      <c r="H339">
        <f t="shared" si="17"/>
        <v>26060</v>
      </c>
      <c r="I339">
        <f>RANK(H339,$H$287:$H$421)</f>
        <v>8</v>
      </c>
      <c r="J339">
        <f t="shared" si="19"/>
        <v>68</v>
      </c>
    </row>
    <row r="340" spans="1:10" x14ac:dyDescent="0.25">
      <c r="A340" t="s">
        <v>66</v>
      </c>
      <c r="B340">
        <v>73260</v>
      </c>
      <c r="C340" s="2">
        <v>127500</v>
      </c>
      <c r="D340">
        <v>0.57399999999999995</v>
      </c>
      <c r="E340">
        <v>0.56767299999999998</v>
      </c>
      <c r="F340">
        <v>0.15340349349379001</v>
      </c>
      <c r="G340">
        <f t="shared" si="18"/>
        <v>2.3532631816099273E-2</v>
      </c>
      <c r="H340">
        <f t="shared" si="17"/>
        <v>73260</v>
      </c>
      <c r="I340">
        <f>RANK(H340,$H$287:$H$421)</f>
        <v>7</v>
      </c>
      <c r="J340">
        <f t="shared" si="19"/>
        <v>54</v>
      </c>
    </row>
    <row r="341" spans="1:10" x14ac:dyDescent="0.25">
      <c r="A341" t="s">
        <v>67</v>
      </c>
      <c r="B341">
        <v>-2.7520000000000002E-4</v>
      </c>
      <c r="C341" s="2">
        <v>8.566E-4</v>
      </c>
      <c r="D341">
        <v>-0.32100000000000001</v>
      </c>
      <c r="E341">
        <v>0.74900900000000004</v>
      </c>
      <c r="F341">
        <v>0.45055653479278102</v>
      </c>
      <c r="G341">
        <f t="shared" si="18"/>
        <v>0.2030011910444785</v>
      </c>
      <c r="H341">
        <f t="shared" si="17"/>
        <v>2.7520000000000002E-4</v>
      </c>
      <c r="I341">
        <f>RANK(H341,$H$287:$H$421)</f>
        <v>135</v>
      </c>
      <c r="J341">
        <f t="shared" si="19"/>
        <v>26</v>
      </c>
    </row>
    <row r="342" spans="1:10" x14ac:dyDescent="0.25">
      <c r="A342" t="s">
        <v>68</v>
      </c>
      <c r="B342">
        <v>-6.5939999999999999E-2</v>
      </c>
      <c r="C342" s="2">
        <v>3.6490000000000002E-2</v>
      </c>
      <c r="D342">
        <v>-1.8069999999999999</v>
      </c>
      <c r="E342">
        <v>7.5401999999999997E-2</v>
      </c>
      <c r="F342">
        <v>0.491608064781688</v>
      </c>
      <c r="G342">
        <f t="shared" si="18"/>
        <v>0.24167848935839634</v>
      </c>
      <c r="H342">
        <f t="shared" si="17"/>
        <v>6.5939999999999999E-2</v>
      </c>
      <c r="I342">
        <f>RANK(H342,$H$287:$H$421)</f>
        <v>104</v>
      </c>
      <c r="J342">
        <f t="shared" si="19"/>
        <v>17</v>
      </c>
    </row>
    <row r="343" spans="1:10" x14ac:dyDescent="0.25">
      <c r="A343" t="s">
        <v>69</v>
      </c>
      <c r="B343">
        <v>5.5199999999999999E-2</v>
      </c>
      <c r="C343" s="2">
        <v>0.45050000000000001</v>
      </c>
      <c r="D343">
        <v>0.123</v>
      </c>
      <c r="E343">
        <v>0.90287300000000004</v>
      </c>
      <c r="F343">
        <v>0.32981581433790402</v>
      </c>
      <c r="G343">
        <f t="shared" si="18"/>
        <v>0.10877847138737477</v>
      </c>
      <c r="H343">
        <f t="shared" si="17"/>
        <v>5.5199999999999999E-2</v>
      </c>
      <c r="I343">
        <f>RANK(H343,$H$287:$H$421)</f>
        <v>107</v>
      </c>
      <c r="J343">
        <f t="shared" si="19"/>
        <v>40</v>
      </c>
    </row>
    <row r="344" spans="1:10" x14ac:dyDescent="0.25">
      <c r="A344" t="s">
        <v>70</v>
      </c>
      <c r="B344">
        <v>4.4049999999999999E-2</v>
      </c>
      <c r="C344" s="2">
        <v>3.7449999999999997E-2</v>
      </c>
      <c r="D344">
        <v>1.1759999999999999</v>
      </c>
      <c r="E344">
        <v>0.24382400000000001</v>
      </c>
      <c r="F344">
        <v>0.47836847678873101</v>
      </c>
      <c r="G344">
        <f t="shared" si="18"/>
        <v>0.22883639958517069</v>
      </c>
      <c r="H344">
        <f t="shared" si="17"/>
        <v>4.4049999999999999E-2</v>
      </c>
      <c r="I344">
        <f>RANK(H344,$H$287:$H$421)</f>
        <v>109</v>
      </c>
      <c r="J344">
        <f t="shared" si="19"/>
        <v>18</v>
      </c>
    </row>
    <row r="345" spans="1:10" x14ac:dyDescent="0.25">
      <c r="A345" t="s">
        <v>71</v>
      </c>
      <c r="B345">
        <v>5.8500000000000003E-2</v>
      </c>
      <c r="C345" s="2">
        <v>4.7019999999999999E-2</v>
      </c>
      <c r="D345">
        <v>1.244</v>
      </c>
      <c r="E345">
        <v>0.21784899999999999</v>
      </c>
      <c r="F345">
        <v>0.44044937136000001</v>
      </c>
      <c r="G345">
        <f t="shared" si="18"/>
        <v>0.1939956487314192</v>
      </c>
      <c r="H345">
        <f t="shared" si="17"/>
        <v>5.8500000000000003E-2</v>
      </c>
      <c r="I345">
        <f>RANK(H345,$H$287:$H$421)</f>
        <v>106</v>
      </c>
      <c r="J345">
        <f t="shared" si="19"/>
        <v>28</v>
      </c>
    </row>
    <row r="346" spans="1:10" x14ac:dyDescent="0.25">
      <c r="A346" t="s">
        <v>72</v>
      </c>
      <c r="B346">
        <v>-10.78</v>
      </c>
      <c r="C346" s="2">
        <v>8.7050000000000001</v>
      </c>
      <c r="D346">
        <v>-1.238</v>
      </c>
      <c r="E346">
        <v>0.22017700000000001</v>
      </c>
      <c r="F346">
        <v>0.51014212289465699</v>
      </c>
      <c r="G346">
        <f t="shared" si="18"/>
        <v>0.2602449855514673</v>
      </c>
      <c r="H346">
        <f t="shared" si="17"/>
        <v>10.78</v>
      </c>
      <c r="I346">
        <f>RANK(H346,$H$287:$H$421)</f>
        <v>47</v>
      </c>
      <c r="J346">
        <f t="shared" si="19"/>
        <v>14</v>
      </c>
    </row>
    <row r="347" spans="1:10" x14ac:dyDescent="0.25">
      <c r="A347" t="s">
        <v>73</v>
      </c>
      <c r="B347">
        <v>-2.44</v>
      </c>
      <c r="C347" s="2">
        <v>4.0060000000000002</v>
      </c>
      <c r="D347">
        <v>-0.60899999999999999</v>
      </c>
      <c r="E347">
        <v>0.54466199999999998</v>
      </c>
      <c r="F347">
        <v>0.39489229092307299</v>
      </c>
      <c r="G347">
        <f t="shared" si="18"/>
        <v>0.15593992143047292</v>
      </c>
      <c r="H347">
        <f t="shared" si="17"/>
        <v>2.44</v>
      </c>
      <c r="I347">
        <f>RANK(H347,$H$287:$H$421)</f>
        <v>64</v>
      </c>
      <c r="J347">
        <f t="shared" si="19"/>
        <v>32</v>
      </c>
    </row>
    <row r="348" spans="1:10" x14ac:dyDescent="0.25">
      <c r="A348" t="s">
        <v>74</v>
      </c>
      <c r="B348">
        <v>-1.643</v>
      </c>
      <c r="C348" s="2">
        <v>2.7450000000000001</v>
      </c>
      <c r="D348">
        <v>-0.59899999999999998</v>
      </c>
      <c r="E348">
        <v>0.55147800000000002</v>
      </c>
      <c r="F348">
        <v>0.496793636183887</v>
      </c>
      <c r="G348">
        <f t="shared" si="18"/>
        <v>0.24680391695280829</v>
      </c>
      <c r="H348">
        <f t="shared" si="17"/>
        <v>1.643</v>
      </c>
      <c r="I348">
        <f>RANK(H348,$H$287:$H$421)</f>
        <v>73</v>
      </c>
      <c r="J348">
        <f t="shared" si="19"/>
        <v>16</v>
      </c>
    </row>
    <row r="349" spans="1:10" x14ac:dyDescent="0.25">
      <c r="A349" t="s">
        <v>75</v>
      </c>
      <c r="B349">
        <v>3.4860000000000002</v>
      </c>
      <c r="C349" s="2">
        <v>5.5730000000000004</v>
      </c>
      <c r="D349">
        <v>0.626</v>
      </c>
      <c r="E349">
        <v>0.53378999999999999</v>
      </c>
      <c r="F349">
        <v>0.45658572998063801</v>
      </c>
      <c r="G349">
        <f t="shared" si="18"/>
        <v>0.20847052882195208</v>
      </c>
      <c r="H349">
        <f t="shared" si="17"/>
        <v>3.4860000000000002</v>
      </c>
      <c r="I349">
        <f>RANK(H349,$H$287:$H$421)</f>
        <v>57</v>
      </c>
      <c r="J349">
        <f t="shared" si="19"/>
        <v>24</v>
      </c>
    </row>
    <row r="350" spans="1:10" x14ac:dyDescent="0.25">
      <c r="A350" t="s">
        <v>77</v>
      </c>
      <c r="B350">
        <v>285</v>
      </c>
      <c r="C350" s="2">
        <v>645.1</v>
      </c>
      <c r="D350">
        <v>0.442</v>
      </c>
      <c r="E350">
        <v>0.66007499999999997</v>
      </c>
      <c r="F350">
        <v>-1.0194637835932399E-2</v>
      </c>
      <c r="G350">
        <f t="shared" si="18"/>
        <v>1.0393064060582443E-4</v>
      </c>
      <c r="H350">
        <f t="shared" si="17"/>
        <v>285</v>
      </c>
      <c r="I350">
        <f>RANK(H350,$H$287:$H$421)</f>
        <v>10</v>
      </c>
      <c r="J350">
        <f t="shared" si="19"/>
        <v>127</v>
      </c>
    </row>
    <row r="351" spans="1:10" x14ac:dyDescent="0.25">
      <c r="A351" t="s">
        <v>153</v>
      </c>
      <c r="B351">
        <v>-239.3</v>
      </c>
      <c r="C351" s="2">
        <v>40.6</v>
      </c>
      <c r="D351">
        <v>-5.8949999999999996</v>
      </c>
      <c r="E351" s="2">
        <v>1.4700000000000001E-7</v>
      </c>
      <c r="F351">
        <v>0.82331143673354401</v>
      </c>
      <c r="G351">
        <f t="shared" si="18"/>
        <v>0.67784172185625247</v>
      </c>
      <c r="H351">
        <f t="shared" si="17"/>
        <v>239.3</v>
      </c>
      <c r="I351">
        <f>RANK(H351,$H$287:$H$421)</f>
        <v>12</v>
      </c>
      <c r="J351">
        <f t="shared" si="19"/>
        <v>4</v>
      </c>
    </row>
    <row r="352" spans="1:10" x14ac:dyDescent="0.25">
      <c r="A352" t="s">
        <v>78</v>
      </c>
      <c r="B352">
        <v>-17.79</v>
      </c>
      <c r="C352" s="2">
        <v>76.209999999999994</v>
      </c>
      <c r="D352">
        <v>-0.23300000000000001</v>
      </c>
      <c r="E352">
        <v>0.81612200000000001</v>
      </c>
      <c r="F352">
        <v>1.35802107912158E-2</v>
      </c>
      <c r="G352">
        <f t="shared" si="18"/>
        <v>1.8442212513385407E-4</v>
      </c>
      <c r="H352">
        <f t="shared" ref="H352:H415" si="20">ABS(B352)</f>
        <v>17.79</v>
      </c>
      <c r="I352">
        <f>RANK(H352,$H$287:$H$421)</f>
        <v>44</v>
      </c>
      <c r="J352">
        <f t="shared" si="19"/>
        <v>121</v>
      </c>
    </row>
    <row r="353" spans="1:10" x14ac:dyDescent="0.25">
      <c r="A353" t="s">
        <v>79</v>
      </c>
      <c r="B353">
        <v>-341.9</v>
      </c>
      <c r="C353" s="2">
        <v>377.8</v>
      </c>
      <c r="D353">
        <v>-0.90500000000000003</v>
      </c>
      <c r="E353">
        <v>0.36880299999999999</v>
      </c>
      <c r="F353">
        <v>-0.15237316066418999</v>
      </c>
      <c r="G353">
        <f t="shared" ref="G353:G416" si="21">F353^2</f>
        <v>2.3217580090795054E-2</v>
      </c>
      <c r="H353">
        <f t="shared" si="20"/>
        <v>341.9</v>
      </c>
      <c r="I353">
        <f>RANK(H353,$H$287:$H$421)</f>
        <v>9</v>
      </c>
      <c r="J353">
        <f t="shared" ref="J353:J416" si="22">RANK(G353,$G$288:$G$421)</f>
        <v>55</v>
      </c>
    </row>
    <row r="354" spans="1:10" x14ac:dyDescent="0.25">
      <c r="A354" t="s">
        <v>80</v>
      </c>
      <c r="B354">
        <v>50.68</v>
      </c>
      <c r="C354" s="2">
        <v>79.83</v>
      </c>
      <c r="D354">
        <v>0.63500000000000001</v>
      </c>
      <c r="E354">
        <v>0.527721</v>
      </c>
      <c r="F354">
        <v>-8.7931028083753707E-2</v>
      </c>
      <c r="G354">
        <f t="shared" si="21"/>
        <v>7.7318656998658832E-3</v>
      </c>
      <c r="H354">
        <f t="shared" si="20"/>
        <v>50.68</v>
      </c>
      <c r="I354">
        <f>RANK(H354,$H$287:$H$421)</f>
        <v>29</v>
      </c>
      <c r="J354">
        <f t="shared" si="22"/>
        <v>67</v>
      </c>
    </row>
    <row r="355" spans="1:10" x14ac:dyDescent="0.25">
      <c r="A355" t="s">
        <v>81</v>
      </c>
      <c r="B355">
        <v>-47.59</v>
      </c>
      <c r="C355" s="2">
        <v>342.1</v>
      </c>
      <c r="D355">
        <v>-0.13900000000000001</v>
      </c>
      <c r="E355">
        <v>0.88978800000000002</v>
      </c>
      <c r="F355">
        <v>2.1956081070987999E-2</v>
      </c>
      <c r="G355">
        <f t="shared" si="21"/>
        <v>4.820694959957975E-4</v>
      </c>
      <c r="H355">
        <f t="shared" si="20"/>
        <v>47.59</v>
      </c>
      <c r="I355">
        <f>RANK(H355,$H$287:$H$421)</f>
        <v>30</v>
      </c>
      <c r="J355">
        <f t="shared" si="22"/>
        <v>116</v>
      </c>
    </row>
    <row r="356" spans="1:10" x14ac:dyDescent="0.25">
      <c r="A356" t="s">
        <v>82</v>
      </c>
      <c r="B356">
        <v>-536000</v>
      </c>
      <c r="C356" s="2">
        <v>281100</v>
      </c>
      <c r="D356">
        <v>-1.907</v>
      </c>
      <c r="E356">
        <v>6.0932E-2</v>
      </c>
      <c r="F356">
        <v>-4.6444211012138997E-2</v>
      </c>
      <c r="G356">
        <f t="shared" si="21"/>
        <v>2.1570647365400934E-3</v>
      </c>
      <c r="H356">
        <f t="shared" si="20"/>
        <v>536000</v>
      </c>
      <c r="I356">
        <f>RANK(H356,$H$287:$H$421)</f>
        <v>2</v>
      </c>
      <c r="J356">
        <f t="shared" si="22"/>
        <v>95</v>
      </c>
    </row>
    <row r="357" spans="1:10" x14ac:dyDescent="0.25">
      <c r="A357" t="s">
        <v>83</v>
      </c>
      <c r="B357">
        <v>645600</v>
      </c>
      <c r="C357" s="2">
        <v>276300</v>
      </c>
      <c r="D357">
        <v>2.3370000000000002</v>
      </c>
      <c r="E357">
        <v>2.2543000000000001E-2</v>
      </c>
      <c r="F357">
        <v>-0.13352106369144801</v>
      </c>
      <c r="G357">
        <f t="shared" si="21"/>
        <v>1.7827874449295716E-2</v>
      </c>
      <c r="H357">
        <f t="shared" si="20"/>
        <v>645600</v>
      </c>
      <c r="I357">
        <f>RANK(H357,$H$287:$H$421)</f>
        <v>1</v>
      </c>
      <c r="J357">
        <f t="shared" si="22"/>
        <v>59</v>
      </c>
    </row>
    <row r="358" spans="1:10" x14ac:dyDescent="0.25">
      <c r="A358" t="s">
        <v>84</v>
      </c>
      <c r="B358">
        <v>-137200</v>
      </c>
      <c r="C358" s="2">
        <v>287000</v>
      </c>
      <c r="D358">
        <v>-0.47799999999999998</v>
      </c>
      <c r="E358">
        <v>0.63422999999999996</v>
      </c>
      <c r="F358">
        <v>-0.11689989756107</v>
      </c>
      <c r="G358">
        <f t="shared" si="21"/>
        <v>1.366558604978866E-2</v>
      </c>
      <c r="H358">
        <f t="shared" si="20"/>
        <v>137200</v>
      </c>
      <c r="I358">
        <f>RANK(H358,$H$287:$H$421)</f>
        <v>4</v>
      </c>
      <c r="J358">
        <f t="shared" si="22"/>
        <v>61</v>
      </c>
    </row>
    <row r="359" spans="1:10" x14ac:dyDescent="0.25">
      <c r="A359" t="s">
        <v>85</v>
      </c>
      <c r="B359">
        <v>253400</v>
      </c>
      <c r="C359" s="2">
        <v>254500</v>
      </c>
      <c r="D359">
        <v>0.996</v>
      </c>
      <c r="E359">
        <v>0.32295299999999999</v>
      </c>
      <c r="F359">
        <v>-9.5730515378466496E-2</v>
      </c>
      <c r="G359">
        <f t="shared" si="21"/>
        <v>9.1643315746268109E-3</v>
      </c>
      <c r="H359">
        <f t="shared" si="20"/>
        <v>253400</v>
      </c>
      <c r="I359">
        <f>RANK(H359,$H$287:$H$421)</f>
        <v>3</v>
      </c>
      <c r="J359">
        <f t="shared" si="22"/>
        <v>63</v>
      </c>
    </row>
    <row r="360" spans="1:10" x14ac:dyDescent="0.25">
      <c r="A360" t="s">
        <v>86</v>
      </c>
      <c r="B360">
        <v>-9.4010000000000003E-4</v>
      </c>
      <c r="C360" s="2">
        <v>9.6759999999999999E-4</v>
      </c>
      <c r="D360">
        <v>-0.97199999999999998</v>
      </c>
      <c r="E360">
        <v>0.33488099999999998</v>
      </c>
      <c r="F360">
        <v>0.236320312093624</v>
      </c>
      <c r="G360">
        <f t="shared" si="21"/>
        <v>5.5847289908027849E-2</v>
      </c>
      <c r="H360">
        <f t="shared" si="20"/>
        <v>9.4010000000000003E-4</v>
      </c>
      <c r="I360">
        <f>RANK(H360,$H$287:$H$421)</f>
        <v>129</v>
      </c>
      <c r="J360">
        <f t="shared" si="22"/>
        <v>48</v>
      </c>
    </row>
    <row r="361" spans="1:10" x14ac:dyDescent="0.25">
      <c r="A361" t="s">
        <v>87</v>
      </c>
      <c r="B361">
        <v>3.3770000000000001E-2</v>
      </c>
      <c r="C361" s="2">
        <v>3.4720000000000001E-2</v>
      </c>
      <c r="D361">
        <v>0.97299999999999998</v>
      </c>
      <c r="E361">
        <v>0.33439600000000003</v>
      </c>
      <c r="F361">
        <v>0.461707450531955</v>
      </c>
      <c r="G361">
        <f t="shared" si="21"/>
        <v>0.21317376987671768</v>
      </c>
      <c r="H361">
        <f t="shared" si="20"/>
        <v>3.3770000000000001E-2</v>
      </c>
      <c r="I361">
        <f>RANK(H361,$H$287:$H$421)</f>
        <v>113</v>
      </c>
      <c r="J361">
        <f t="shared" si="22"/>
        <v>22</v>
      </c>
    </row>
    <row r="362" spans="1:10" x14ac:dyDescent="0.25">
      <c r="A362" t="s">
        <v>88</v>
      </c>
      <c r="B362">
        <v>-1.5699999999999999E-2</v>
      </c>
      <c r="C362" s="2">
        <v>0.43909999999999999</v>
      </c>
      <c r="D362">
        <v>-3.5999999999999997E-2</v>
      </c>
      <c r="E362">
        <v>0.97158699999999998</v>
      </c>
      <c r="F362">
        <v>0.21466396397009699</v>
      </c>
      <c r="G362">
        <f t="shared" si="21"/>
        <v>4.60806174273551E-2</v>
      </c>
      <c r="H362">
        <f t="shared" si="20"/>
        <v>1.5699999999999999E-2</v>
      </c>
      <c r="I362">
        <f>RANK(H362,$H$287:$H$421)</f>
        <v>118</v>
      </c>
      <c r="J362">
        <f t="shared" si="22"/>
        <v>50</v>
      </c>
    </row>
    <row r="363" spans="1:10" x14ac:dyDescent="0.25">
      <c r="A363" t="s">
        <v>89</v>
      </c>
      <c r="B363">
        <v>-3.0800000000000001E-2</v>
      </c>
      <c r="C363" s="2">
        <v>4.1200000000000001E-2</v>
      </c>
      <c r="D363">
        <v>-0.748</v>
      </c>
      <c r="E363">
        <v>0.45743899999999998</v>
      </c>
      <c r="F363">
        <v>0.46999226015146101</v>
      </c>
      <c r="G363">
        <f t="shared" si="21"/>
        <v>0.2208927246022786</v>
      </c>
      <c r="H363">
        <f t="shared" si="20"/>
        <v>3.0800000000000001E-2</v>
      </c>
      <c r="I363">
        <f>RANK(H363,$H$287:$H$421)</f>
        <v>115</v>
      </c>
      <c r="J363">
        <f t="shared" si="22"/>
        <v>20</v>
      </c>
    </row>
    <row r="364" spans="1:10" x14ac:dyDescent="0.25">
      <c r="A364" t="s">
        <v>90</v>
      </c>
      <c r="B364">
        <v>-4.2169999999999999E-2</v>
      </c>
      <c r="C364" s="2">
        <v>5.246E-2</v>
      </c>
      <c r="D364">
        <v>-0.80400000000000005</v>
      </c>
      <c r="E364">
        <v>0.42441899999999999</v>
      </c>
      <c r="F364">
        <v>0.285709917723939</v>
      </c>
      <c r="G364">
        <f t="shared" si="21"/>
        <v>8.1630157085819999E-2</v>
      </c>
      <c r="H364">
        <f t="shared" si="20"/>
        <v>4.2169999999999999E-2</v>
      </c>
      <c r="I364">
        <f>RANK(H364,$H$287:$H$421)</f>
        <v>111</v>
      </c>
      <c r="J364">
        <f t="shared" si="22"/>
        <v>42</v>
      </c>
    </row>
    <row r="365" spans="1:10" x14ac:dyDescent="0.25">
      <c r="A365" t="s">
        <v>91</v>
      </c>
      <c r="B365">
        <v>9.4469999999999992</v>
      </c>
      <c r="C365" s="2">
        <v>10.63</v>
      </c>
      <c r="D365">
        <v>0.88900000000000001</v>
      </c>
      <c r="E365">
        <v>0.37748900000000002</v>
      </c>
      <c r="F365">
        <v>0.38195803195487099</v>
      </c>
      <c r="G365">
        <f t="shared" si="21"/>
        <v>0.14589193817483825</v>
      </c>
      <c r="H365">
        <f t="shared" si="20"/>
        <v>9.4469999999999992</v>
      </c>
      <c r="I365">
        <f>RANK(H365,$H$287:$H$421)</f>
        <v>48</v>
      </c>
      <c r="J365">
        <f t="shared" si="22"/>
        <v>36</v>
      </c>
    </row>
    <row r="366" spans="1:10" x14ac:dyDescent="0.25">
      <c r="A366" t="s">
        <v>92</v>
      </c>
      <c r="B366">
        <v>3.2970000000000002</v>
      </c>
      <c r="C366" s="2">
        <v>4.1150000000000002</v>
      </c>
      <c r="D366">
        <v>0.80100000000000005</v>
      </c>
      <c r="E366">
        <v>0.42600300000000002</v>
      </c>
      <c r="F366">
        <v>0.256158858508377</v>
      </c>
      <c r="G366">
        <f t="shared" si="21"/>
        <v>6.56173607923147E-2</v>
      </c>
      <c r="H366">
        <f t="shared" si="20"/>
        <v>3.2970000000000002</v>
      </c>
      <c r="I366">
        <f>RANK(H366,$H$287:$H$421)</f>
        <v>59</v>
      </c>
      <c r="J366">
        <f t="shared" si="22"/>
        <v>44</v>
      </c>
    </row>
    <row r="367" spans="1:10" x14ac:dyDescent="0.25">
      <c r="A367" t="s">
        <v>93</v>
      </c>
      <c r="B367">
        <v>0.32300000000000001</v>
      </c>
      <c r="C367" s="2">
        <v>2.8839999999999999</v>
      </c>
      <c r="D367">
        <v>0.112</v>
      </c>
      <c r="E367">
        <v>0.91117000000000004</v>
      </c>
      <c r="F367">
        <v>0.25104602943604998</v>
      </c>
      <c r="G367">
        <f t="shared" si="21"/>
        <v>6.3024108895606071E-2</v>
      </c>
      <c r="H367">
        <f t="shared" si="20"/>
        <v>0.32300000000000001</v>
      </c>
      <c r="I367">
        <f>RANK(H367,$H$287:$H$421)</f>
        <v>91</v>
      </c>
      <c r="J367">
        <f t="shared" si="22"/>
        <v>46</v>
      </c>
    </row>
    <row r="368" spans="1:10" x14ac:dyDescent="0.25">
      <c r="A368" t="s">
        <v>94</v>
      </c>
      <c r="B368">
        <v>3.5219999999999998</v>
      </c>
      <c r="C368" s="2">
        <v>7.8179999999999996</v>
      </c>
      <c r="D368">
        <v>0.45100000000000001</v>
      </c>
      <c r="E368">
        <v>0.65381299999999998</v>
      </c>
      <c r="F368">
        <v>0.24585607781338301</v>
      </c>
      <c r="G368">
        <f t="shared" si="21"/>
        <v>6.044521099778024E-2</v>
      </c>
      <c r="H368">
        <f t="shared" si="20"/>
        <v>3.5219999999999998</v>
      </c>
      <c r="I368">
        <f>RANK(H368,$H$287:$H$421)</f>
        <v>56</v>
      </c>
      <c r="J368">
        <f t="shared" si="22"/>
        <v>47</v>
      </c>
    </row>
    <row r="369" spans="1:10" x14ac:dyDescent="0.25">
      <c r="A369" t="s">
        <v>95</v>
      </c>
      <c r="B369">
        <v>2.0379999999999998</v>
      </c>
      <c r="C369" s="2">
        <v>0.1278</v>
      </c>
      <c r="D369">
        <v>15.943</v>
      </c>
      <c r="E369" t="s">
        <v>154</v>
      </c>
      <c r="F369">
        <v>0.83261622717414596</v>
      </c>
      <c r="G369">
        <f t="shared" si="21"/>
        <v>0.69324978175370899</v>
      </c>
      <c r="H369">
        <f t="shared" si="20"/>
        <v>2.0379999999999998</v>
      </c>
      <c r="I369">
        <f>RANK(H369,$H$287:$H$421)</f>
        <v>66</v>
      </c>
      <c r="J369">
        <f t="shared" si="22"/>
        <v>1</v>
      </c>
    </row>
    <row r="370" spans="1:10" x14ac:dyDescent="0.25">
      <c r="A370" t="s">
        <v>96</v>
      </c>
      <c r="B370">
        <v>-17.47</v>
      </c>
      <c r="C370" s="2">
        <v>15.42</v>
      </c>
      <c r="D370">
        <v>-1.133</v>
      </c>
      <c r="E370">
        <v>0.26127699999999998</v>
      </c>
      <c r="F370">
        <v>-5.8168090498014703E-3</v>
      </c>
      <c r="G370">
        <f t="shared" si="21"/>
        <v>3.3835267521852283E-5</v>
      </c>
      <c r="H370">
        <f t="shared" si="20"/>
        <v>17.47</v>
      </c>
      <c r="I370">
        <f>RANK(H370,$H$287:$H$421)</f>
        <v>45</v>
      </c>
      <c r="J370">
        <f t="shared" si="22"/>
        <v>131</v>
      </c>
    </row>
    <row r="371" spans="1:10" x14ac:dyDescent="0.25">
      <c r="A371" t="s">
        <v>97</v>
      </c>
      <c r="B371">
        <v>-30.84</v>
      </c>
      <c r="C371" s="2">
        <v>14.6</v>
      </c>
      <c r="D371">
        <v>-2.1120000000000001</v>
      </c>
      <c r="E371">
        <v>3.8558000000000002E-2</v>
      </c>
      <c r="F371">
        <v>4.37221633007834E-2</v>
      </c>
      <c r="G371">
        <f t="shared" si="21"/>
        <v>1.9116275637003708E-3</v>
      </c>
      <c r="H371">
        <f t="shared" si="20"/>
        <v>30.84</v>
      </c>
      <c r="I371">
        <f>RANK(H371,$H$287:$H$421)</f>
        <v>35</v>
      </c>
      <c r="J371">
        <f t="shared" si="22"/>
        <v>98</v>
      </c>
    </row>
    <row r="372" spans="1:10" x14ac:dyDescent="0.25">
      <c r="A372" t="s">
        <v>98</v>
      </c>
      <c r="B372">
        <v>-4.8540000000000001</v>
      </c>
      <c r="C372" s="2">
        <v>14.72</v>
      </c>
      <c r="D372">
        <v>-0.33</v>
      </c>
      <c r="E372">
        <v>0.74263500000000005</v>
      </c>
      <c r="F372">
        <v>2.9059427178653199E-2</v>
      </c>
      <c r="G372">
        <f t="shared" si="21"/>
        <v>8.4445030795144815E-4</v>
      </c>
      <c r="H372">
        <f t="shared" si="20"/>
        <v>4.8540000000000001</v>
      </c>
      <c r="I372">
        <f>RANK(H372,$H$287:$H$421)</f>
        <v>52</v>
      </c>
      <c r="J372">
        <f t="shared" si="22"/>
        <v>109</v>
      </c>
    </row>
    <row r="373" spans="1:10" x14ac:dyDescent="0.25">
      <c r="A373" t="s">
        <v>99</v>
      </c>
      <c r="B373">
        <v>6.7750000000000004</v>
      </c>
      <c r="C373" s="2">
        <v>9.4450000000000003</v>
      </c>
      <c r="D373">
        <v>0.71699999999999997</v>
      </c>
      <c r="E373">
        <v>0.47574899999999998</v>
      </c>
      <c r="F373">
        <v>-7.0223426583001194E-2</v>
      </c>
      <c r="G373">
        <f t="shared" si="21"/>
        <v>4.9313296410581587E-3</v>
      </c>
      <c r="H373">
        <f t="shared" si="20"/>
        <v>6.7750000000000004</v>
      </c>
      <c r="I373">
        <f>RANK(H373,$H$287:$H$421)</f>
        <v>50</v>
      </c>
      <c r="J373">
        <f t="shared" si="22"/>
        <v>77</v>
      </c>
    </row>
    <row r="374" spans="1:10" x14ac:dyDescent="0.25">
      <c r="A374" t="s">
        <v>100</v>
      </c>
      <c r="B374">
        <v>30.49</v>
      </c>
      <c r="C374" s="2">
        <v>57.9</v>
      </c>
      <c r="D374">
        <v>0.52700000000000002</v>
      </c>
      <c r="E374">
        <v>0.60026900000000005</v>
      </c>
      <c r="F374">
        <v>0.135054845715259</v>
      </c>
      <c r="G374">
        <f t="shared" si="21"/>
        <v>1.8239811351172412E-2</v>
      </c>
      <c r="H374">
        <f t="shared" si="20"/>
        <v>30.49</v>
      </c>
      <c r="I374">
        <f>RANK(H374,$H$287:$H$421)</f>
        <v>36</v>
      </c>
      <c r="J374">
        <f t="shared" si="22"/>
        <v>58</v>
      </c>
    </row>
    <row r="375" spans="1:10" x14ac:dyDescent="0.25">
      <c r="A375" t="s">
        <v>101</v>
      </c>
      <c r="B375">
        <v>-7.4649999999999999</v>
      </c>
      <c r="C375" s="2">
        <v>2.7869999999999999</v>
      </c>
      <c r="D375">
        <v>-2.6779999999999999</v>
      </c>
      <c r="E375">
        <v>9.3690000000000006E-3</v>
      </c>
      <c r="F375">
        <v>-0.71116587775334605</v>
      </c>
      <c r="G375">
        <f t="shared" si="21"/>
        <v>0.5057569056806871</v>
      </c>
      <c r="H375">
        <f t="shared" si="20"/>
        <v>7.4649999999999999</v>
      </c>
      <c r="I375">
        <f>RANK(H375,$H$287:$H$421)</f>
        <v>49</v>
      </c>
      <c r="J375">
        <f t="shared" si="22"/>
        <v>8</v>
      </c>
    </row>
    <row r="376" spans="1:10" x14ac:dyDescent="0.25">
      <c r="A376" t="s">
        <v>102</v>
      </c>
      <c r="B376">
        <v>25.7</v>
      </c>
      <c r="C376" s="2">
        <v>76.84</v>
      </c>
      <c r="D376">
        <v>0.33400000000000002</v>
      </c>
      <c r="E376">
        <v>0.739097</v>
      </c>
      <c r="F376">
        <v>-9.1070513607828304E-3</v>
      </c>
      <c r="G376">
        <f t="shared" si="21"/>
        <v>8.29383844879364E-5</v>
      </c>
      <c r="H376">
        <f t="shared" si="20"/>
        <v>25.7</v>
      </c>
      <c r="I376">
        <f>RANK(H376,$H$287:$H$421)</f>
        <v>37</v>
      </c>
      <c r="J376">
        <f t="shared" si="22"/>
        <v>128</v>
      </c>
    </row>
    <row r="377" spans="1:10" x14ac:dyDescent="0.25">
      <c r="A377" t="s">
        <v>103</v>
      </c>
      <c r="B377">
        <v>-35.68</v>
      </c>
      <c r="C377" s="2">
        <v>78.22</v>
      </c>
      <c r="D377">
        <v>-0.45600000000000002</v>
      </c>
      <c r="E377">
        <v>0.64980000000000004</v>
      </c>
      <c r="F377">
        <v>0.17918720299076599</v>
      </c>
      <c r="G377">
        <f t="shared" si="21"/>
        <v>3.2108053715653978E-2</v>
      </c>
      <c r="H377">
        <f t="shared" si="20"/>
        <v>35.68</v>
      </c>
      <c r="I377">
        <f>RANK(H377,$H$287:$H$421)</f>
        <v>32</v>
      </c>
      <c r="J377">
        <f t="shared" si="22"/>
        <v>52</v>
      </c>
    </row>
    <row r="378" spans="1:10" x14ac:dyDescent="0.25">
      <c r="A378" t="s">
        <v>104</v>
      </c>
      <c r="B378">
        <v>18.71</v>
      </c>
      <c r="C378" s="2">
        <v>90.42</v>
      </c>
      <c r="D378">
        <v>0.20699999999999999</v>
      </c>
      <c r="E378">
        <v>0.83674700000000002</v>
      </c>
      <c r="F378">
        <v>7.9388707899875594E-2</v>
      </c>
      <c r="G378">
        <f t="shared" si="21"/>
        <v>6.3025669420117697E-3</v>
      </c>
      <c r="H378">
        <f t="shared" si="20"/>
        <v>18.71</v>
      </c>
      <c r="I378">
        <f>RANK(H378,$H$287:$H$421)</f>
        <v>43</v>
      </c>
      <c r="J378">
        <f t="shared" si="22"/>
        <v>71</v>
      </c>
    </row>
    <row r="379" spans="1:10" x14ac:dyDescent="0.25">
      <c r="A379" t="s">
        <v>105</v>
      </c>
      <c r="B379">
        <v>-36.72</v>
      </c>
      <c r="C379" s="2">
        <v>80.22</v>
      </c>
      <c r="D379">
        <v>-0.45800000000000002</v>
      </c>
      <c r="E379">
        <v>0.64866999999999997</v>
      </c>
      <c r="F379">
        <v>7.1960884191466503E-3</v>
      </c>
      <c r="G379">
        <f t="shared" si="21"/>
        <v>5.1783688536176535E-5</v>
      </c>
      <c r="H379">
        <f t="shared" si="20"/>
        <v>36.72</v>
      </c>
      <c r="I379">
        <f>RANK(H379,$H$287:$H$421)</f>
        <v>31</v>
      </c>
      <c r="J379">
        <f t="shared" si="22"/>
        <v>130</v>
      </c>
    </row>
    <row r="380" spans="1:10" x14ac:dyDescent="0.25">
      <c r="A380" t="s">
        <v>106</v>
      </c>
      <c r="B380">
        <v>-152.80000000000001</v>
      </c>
      <c r="C380" s="2">
        <v>90.39</v>
      </c>
      <c r="D380">
        <v>-1.6910000000000001</v>
      </c>
      <c r="E380">
        <v>9.5714999999999995E-2</v>
      </c>
      <c r="F380">
        <v>6.5519294190461999E-2</v>
      </c>
      <c r="G380">
        <f t="shared" si="21"/>
        <v>4.2927779112163075E-3</v>
      </c>
      <c r="H380">
        <f t="shared" si="20"/>
        <v>152.80000000000001</v>
      </c>
      <c r="I380">
        <f>RANK(H380,$H$287:$H$421)</f>
        <v>16</v>
      </c>
      <c r="J380">
        <f t="shared" si="22"/>
        <v>80</v>
      </c>
    </row>
    <row r="381" spans="1:10" x14ac:dyDescent="0.25">
      <c r="A381" t="s">
        <v>107</v>
      </c>
      <c r="B381">
        <v>185.8</v>
      </c>
      <c r="C381" s="2">
        <v>91.44</v>
      </c>
      <c r="D381">
        <v>2.032</v>
      </c>
      <c r="E381">
        <v>4.6200999999999999E-2</v>
      </c>
      <c r="F381">
        <v>0.22922687368761399</v>
      </c>
      <c r="G381">
        <f t="shared" si="21"/>
        <v>5.254495962059734E-2</v>
      </c>
      <c r="H381">
        <f t="shared" si="20"/>
        <v>185.8</v>
      </c>
      <c r="I381">
        <f>RANK(H381,$H$287:$H$421)</f>
        <v>15</v>
      </c>
      <c r="J381">
        <f t="shared" si="22"/>
        <v>49</v>
      </c>
    </row>
    <row r="382" spans="1:10" x14ac:dyDescent="0.25">
      <c r="A382" t="s">
        <v>108</v>
      </c>
      <c r="B382">
        <v>-113.8</v>
      </c>
      <c r="C382" s="2">
        <v>100.4</v>
      </c>
      <c r="D382">
        <v>-1.133</v>
      </c>
      <c r="E382">
        <v>0.26123400000000002</v>
      </c>
      <c r="F382">
        <v>8.3397915211040993E-2</v>
      </c>
      <c r="G382">
        <f t="shared" si="21"/>
        <v>6.9552122615479826E-3</v>
      </c>
      <c r="H382">
        <f t="shared" si="20"/>
        <v>113.8</v>
      </c>
      <c r="I382">
        <f>RANK(H382,$H$287:$H$421)</f>
        <v>18</v>
      </c>
      <c r="J382">
        <f t="shared" si="22"/>
        <v>70</v>
      </c>
    </row>
    <row r="383" spans="1:10" x14ac:dyDescent="0.25">
      <c r="A383" t="s">
        <v>109</v>
      </c>
      <c r="B383">
        <v>64.739999999999995</v>
      </c>
      <c r="C383" s="2">
        <v>73.7</v>
      </c>
      <c r="D383">
        <v>0.878</v>
      </c>
      <c r="E383">
        <v>0.38299299999999997</v>
      </c>
      <c r="F383">
        <v>8.4584322870238093E-2</v>
      </c>
      <c r="G383">
        <f t="shared" si="21"/>
        <v>7.1545076754166827E-3</v>
      </c>
      <c r="H383">
        <f t="shared" si="20"/>
        <v>64.739999999999995</v>
      </c>
      <c r="I383">
        <f>RANK(H383,$H$287:$H$421)</f>
        <v>25</v>
      </c>
      <c r="J383">
        <f t="shared" si="22"/>
        <v>69</v>
      </c>
    </row>
    <row r="384" spans="1:10" x14ac:dyDescent="0.25">
      <c r="A384" t="s">
        <v>110</v>
      </c>
      <c r="B384">
        <v>0.30420000000000003</v>
      </c>
      <c r="C384" s="2">
        <v>0.29609999999999997</v>
      </c>
      <c r="D384">
        <v>1.0269999999999999</v>
      </c>
      <c r="E384">
        <v>0.30810900000000002</v>
      </c>
      <c r="F384">
        <v>-0.39848940421697099</v>
      </c>
      <c r="G384">
        <f t="shared" si="21"/>
        <v>0.1587938052731965</v>
      </c>
      <c r="H384">
        <f t="shared" si="20"/>
        <v>0.30420000000000003</v>
      </c>
      <c r="I384">
        <f>RANK(H384,$H$287:$H$421)</f>
        <v>92</v>
      </c>
      <c r="J384">
        <f t="shared" si="22"/>
        <v>31</v>
      </c>
    </row>
    <row r="385" spans="1:10" x14ac:dyDescent="0.25">
      <c r="A385" t="s">
        <v>111</v>
      </c>
      <c r="B385">
        <v>-1.651</v>
      </c>
      <c r="C385" s="2">
        <v>2.9140000000000001</v>
      </c>
      <c r="D385">
        <v>-0.56599999999999995</v>
      </c>
      <c r="E385">
        <v>0.57301599999999997</v>
      </c>
      <c r="F385">
        <v>-0.37938690237684303</v>
      </c>
      <c r="G385">
        <f t="shared" si="21"/>
        <v>0.14393442169509621</v>
      </c>
      <c r="H385">
        <f t="shared" si="20"/>
        <v>1.651</v>
      </c>
      <c r="I385">
        <f>RANK(H385,$H$287:$H$421)</f>
        <v>72</v>
      </c>
      <c r="J385">
        <f t="shared" si="22"/>
        <v>37</v>
      </c>
    </row>
    <row r="386" spans="1:10" x14ac:dyDescent="0.25">
      <c r="A386" t="s">
        <v>112</v>
      </c>
      <c r="B386">
        <v>-0.15509999999999999</v>
      </c>
      <c r="C386" s="2">
        <v>0.1062</v>
      </c>
      <c r="D386">
        <v>-1.4610000000000001</v>
      </c>
      <c r="E386">
        <v>0.14885799999999999</v>
      </c>
      <c r="F386">
        <v>-0.289937302524437</v>
      </c>
      <c r="G386">
        <f t="shared" si="21"/>
        <v>8.4063639395146897E-2</v>
      </c>
      <c r="H386">
        <f t="shared" si="20"/>
        <v>0.15509999999999999</v>
      </c>
      <c r="I386">
        <f>RANK(H386,$H$287:$H$421)</f>
        <v>96</v>
      </c>
      <c r="J386">
        <f t="shared" si="22"/>
        <v>41</v>
      </c>
    </row>
    <row r="387" spans="1:10" x14ac:dyDescent="0.25">
      <c r="A387" t="s">
        <v>113</v>
      </c>
      <c r="B387">
        <v>1.889</v>
      </c>
      <c r="C387" s="2">
        <v>2.8620000000000001</v>
      </c>
      <c r="D387">
        <v>0.66</v>
      </c>
      <c r="E387">
        <v>0.51155300000000004</v>
      </c>
      <c r="F387">
        <v>-0.37542805989608302</v>
      </c>
      <c r="G387">
        <f t="shared" si="21"/>
        <v>0.1409462281573369</v>
      </c>
      <c r="H387">
        <f t="shared" si="20"/>
        <v>1.889</v>
      </c>
      <c r="I387">
        <f>RANK(H387,$H$287:$H$421)</f>
        <v>67</v>
      </c>
      <c r="J387">
        <f t="shared" si="22"/>
        <v>38</v>
      </c>
    </row>
    <row r="388" spans="1:10" x14ac:dyDescent="0.25">
      <c r="A388" t="s">
        <v>114</v>
      </c>
      <c r="B388">
        <v>-9.3799999999999994E-2</v>
      </c>
      <c r="C388" s="2">
        <v>0.49840000000000001</v>
      </c>
      <c r="D388">
        <v>-0.188</v>
      </c>
      <c r="E388">
        <v>0.85130799999999995</v>
      </c>
      <c r="F388">
        <v>-0.38714555626721098</v>
      </c>
      <c r="G388">
        <f t="shared" si="21"/>
        <v>0.14988168173744823</v>
      </c>
      <c r="H388">
        <f t="shared" si="20"/>
        <v>9.3799999999999994E-2</v>
      </c>
      <c r="I388">
        <f>RANK(H388,$H$287:$H$421)</f>
        <v>102</v>
      </c>
      <c r="J388">
        <f t="shared" si="22"/>
        <v>34</v>
      </c>
    </row>
    <row r="389" spans="1:10" x14ac:dyDescent="0.25">
      <c r="A389" t="s">
        <v>115</v>
      </c>
      <c r="B389">
        <v>0.80900000000000005</v>
      </c>
      <c r="C389" s="2">
        <v>0.38919999999999999</v>
      </c>
      <c r="D389">
        <v>2.0790000000000002</v>
      </c>
      <c r="E389">
        <v>4.1610000000000001E-2</v>
      </c>
      <c r="F389">
        <v>-0.44533486818849299</v>
      </c>
      <c r="G389">
        <f t="shared" si="21"/>
        <v>0.19832314482446242</v>
      </c>
      <c r="H389">
        <f t="shared" si="20"/>
        <v>0.80900000000000005</v>
      </c>
      <c r="I389">
        <f>RANK(H389,$H$287:$H$421)</f>
        <v>80</v>
      </c>
      <c r="J389">
        <f t="shared" si="22"/>
        <v>27</v>
      </c>
    </row>
    <row r="390" spans="1:10" x14ac:dyDescent="0.25">
      <c r="A390" t="s">
        <v>116</v>
      </c>
      <c r="B390">
        <v>-9.8790000000000003E-2</v>
      </c>
      <c r="C390" s="2">
        <v>0.2329</v>
      </c>
      <c r="D390">
        <v>-0.42399999999999999</v>
      </c>
      <c r="E390">
        <v>0.67288400000000004</v>
      </c>
      <c r="F390">
        <v>-0.38251359317078798</v>
      </c>
      <c r="G390">
        <f t="shared" si="21"/>
        <v>0.14631664896042709</v>
      </c>
      <c r="H390">
        <f t="shared" si="20"/>
        <v>9.8790000000000003E-2</v>
      </c>
      <c r="I390">
        <f>RANK(H390,$H$287:$H$421)</f>
        <v>101</v>
      </c>
      <c r="J390">
        <f t="shared" si="22"/>
        <v>35</v>
      </c>
    </row>
    <row r="391" spans="1:10" x14ac:dyDescent="0.25">
      <c r="A391" t="s">
        <v>117</v>
      </c>
      <c r="B391">
        <v>0.1547</v>
      </c>
      <c r="C391" s="2">
        <v>0.28849999999999998</v>
      </c>
      <c r="D391">
        <v>0.53600000000000003</v>
      </c>
      <c r="E391">
        <v>0.59359300000000004</v>
      </c>
      <c r="F391">
        <v>-0.39064859457403101</v>
      </c>
      <c r="G391">
        <f t="shared" si="21"/>
        <v>0.15260632444266564</v>
      </c>
      <c r="H391">
        <f t="shared" si="20"/>
        <v>0.1547</v>
      </c>
      <c r="I391">
        <f>RANK(H391,$H$287:$H$421)</f>
        <v>97</v>
      </c>
      <c r="J391">
        <f t="shared" si="22"/>
        <v>33</v>
      </c>
    </row>
    <row r="392" spans="1:10" x14ac:dyDescent="0.25">
      <c r="A392" t="s">
        <v>118</v>
      </c>
      <c r="B392">
        <v>-0.35289999999999999</v>
      </c>
      <c r="C392" s="2">
        <v>0.28089999999999998</v>
      </c>
      <c r="D392">
        <v>-1.256</v>
      </c>
      <c r="E392">
        <v>0.21352599999999999</v>
      </c>
      <c r="F392">
        <v>-0.42472004768742899</v>
      </c>
      <c r="G392">
        <f t="shared" si="21"/>
        <v>0.18038711890761197</v>
      </c>
      <c r="H392">
        <f t="shared" si="20"/>
        <v>0.35289999999999999</v>
      </c>
      <c r="I392">
        <f>RANK(H392,$H$287:$H$421)</f>
        <v>89</v>
      </c>
      <c r="J392">
        <f t="shared" si="22"/>
        <v>29</v>
      </c>
    </row>
    <row r="393" spans="1:10" x14ac:dyDescent="0.25">
      <c r="A393" t="s">
        <v>119</v>
      </c>
      <c r="B393">
        <v>4.6900000000000004</v>
      </c>
      <c r="C393" s="2">
        <v>0.97170000000000001</v>
      </c>
      <c r="D393">
        <v>4.827</v>
      </c>
      <c r="E393" s="2">
        <v>8.7600000000000008E-6</v>
      </c>
      <c r="F393">
        <v>-0.76512143542834399</v>
      </c>
      <c r="G393">
        <f t="shared" si="21"/>
        <v>0.58541081095192959</v>
      </c>
      <c r="H393">
        <f t="shared" si="20"/>
        <v>4.6900000000000004</v>
      </c>
      <c r="I393">
        <f>RANK(H393,$H$287:$H$421)</f>
        <v>54</v>
      </c>
      <c r="J393">
        <f t="shared" si="22"/>
        <v>7</v>
      </c>
    </row>
    <row r="394" spans="1:10" x14ac:dyDescent="0.25">
      <c r="A394" t="s">
        <v>120</v>
      </c>
      <c r="B394">
        <v>-1.5249999999999999</v>
      </c>
      <c r="C394" s="2">
        <v>0.80210000000000004</v>
      </c>
      <c r="D394">
        <v>-1.901</v>
      </c>
      <c r="E394">
        <v>6.1677000000000003E-2</v>
      </c>
      <c r="F394">
        <v>9.2742016220505194E-2</v>
      </c>
      <c r="G394">
        <f t="shared" si="21"/>
        <v>8.6010815726444492E-3</v>
      </c>
      <c r="H394">
        <f t="shared" si="20"/>
        <v>1.5249999999999999</v>
      </c>
      <c r="I394">
        <f>RANK(H394,$H$287:$H$421)</f>
        <v>74</v>
      </c>
      <c r="J394">
        <f t="shared" si="22"/>
        <v>66</v>
      </c>
    </row>
    <row r="395" spans="1:10" x14ac:dyDescent="0.25">
      <c r="A395" t="s">
        <v>121</v>
      </c>
      <c r="B395">
        <v>3.6860000000000001E-4</v>
      </c>
      <c r="C395" s="2">
        <v>0.58109999999999995</v>
      </c>
      <c r="D395">
        <v>1E-3</v>
      </c>
      <c r="E395">
        <v>0.99949600000000005</v>
      </c>
      <c r="F395">
        <v>-2.8671118050937E-2</v>
      </c>
      <c r="G395">
        <f t="shared" si="21"/>
        <v>8.2203301029076543E-4</v>
      </c>
      <c r="H395">
        <f t="shared" si="20"/>
        <v>3.6860000000000001E-4</v>
      </c>
      <c r="I395">
        <f>RANK(H395,$H$287:$H$421)</f>
        <v>134</v>
      </c>
      <c r="J395">
        <f t="shared" si="22"/>
        <v>111</v>
      </c>
    </row>
    <row r="396" spans="1:10" x14ac:dyDescent="0.25">
      <c r="A396" t="s">
        <v>122</v>
      </c>
      <c r="B396">
        <v>-0.1205</v>
      </c>
      <c r="C396" s="2">
        <v>0.86550000000000005</v>
      </c>
      <c r="D396">
        <v>-0.13900000000000001</v>
      </c>
      <c r="E396">
        <v>0.88967200000000002</v>
      </c>
      <c r="F396">
        <v>2.0155809643009899E-2</v>
      </c>
      <c r="G396">
        <f t="shared" si="21"/>
        <v>4.0625666236525083E-4</v>
      </c>
      <c r="H396">
        <f t="shared" si="20"/>
        <v>0.1205</v>
      </c>
      <c r="I396">
        <f>RANK(H396,$H$287:$H$421)</f>
        <v>100</v>
      </c>
      <c r="J396">
        <f t="shared" si="22"/>
        <v>117</v>
      </c>
    </row>
    <row r="397" spans="1:10" x14ac:dyDescent="0.25">
      <c r="A397" t="s">
        <v>123</v>
      </c>
      <c r="B397">
        <v>-6.6640000000000005E-2</v>
      </c>
      <c r="C397" s="2">
        <v>0.2974</v>
      </c>
      <c r="D397">
        <v>-0.224</v>
      </c>
      <c r="E397">
        <v>0.823407</v>
      </c>
      <c r="F397">
        <v>-3.2296221463910799E-2</v>
      </c>
      <c r="G397">
        <f t="shared" si="21"/>
        <v>1.0430459208459726E-3</v>
      </c>
      <c r="H397">
        <f t="shared" si="20"/>
        <v>6.6640000000000005E-2</v>
      </c>
      <c r="I397">
        <f>RANK(H397,$H$287:$H$421)</f>
        <v>103</v>
      </c>
      <c r="J397">
        <f t="shared" si="22"/>
        <v>106</v>
      </c>
    </row>
    <row r="398" spans="1:10" x14ac:dyDescent="0.25">
      <c r="A398" t="s">
        <v>124</v>
      </c>
      <c r="B398">
        <v>21.79</v>
      </c>
      <c r="C398" s="2">
        <v>56.55</v>
      </c>
      <c r="D398">
        <v>0.38500000000000001</v>
      </c>
      <c r="E398">
        <v>0.70128800000000002</v>
      </c>
      <c r="F398">
        <v>-0.62316172691733795</v>
      </c>
      <c r="G398">
        <f t="shared" si="21"/>
        <v>0.38833053789459887</v>
      </c>
      <c r="H398">
        <f t="shared" si="20"/>
        <v>21.79</v>
      </c>
      <c r="I398">
        <f>RANK(H398,$H$287:$H$421)</f>
        <v>42</v>
      </c>
      <c r="J398">
        <f t="shared" si="22"/>
        <v>10</v>
      </c>
    </row>
    <row r="399" spans="1:10" x14ac:dyDescent="0.25">
      <c r="A399" t="s">
        <v>125</v>
      </c>
      <c r="B399">
        <v>86.36</v>
      </c>
      <c r="C399" s="2">
        <v>19.78</v>
      </c>
      <c r="D399">
        <v>4.367</v>
      </c>
      <c r="E399" s="2">
        <v>4.6199999999999998E-5</v>
      </c>
      <c r="F399">
        <v>-0.76841181422902405</v>
      </c>
      <c r="G399">
        <f t="shared" si="21"/>
        <v>0.59045671624674012</v>
      </c>
      <c r="H399">
        <f t="shared" si="20"/>
        <v>86.36</v>
      </c>
      <c r="I399">
        <f>RANK(H399,$H$287:$H$421)</f>
        <v>21</v>
      </c>
      <c r="J399">
        <f t="shared" si="22"/>
        <v>6</v>
      </c>
    </row>
    <row r="400" spans="1:10" x14ac:dyDescent="0.25">
      <c r="A400" t="s">
        <v>126</v>
      </c>
      <c r="B400">
        <v>107.3</v>
      </c>
      <c r="C400" s="2">
        <v>73.92</v>
      </c>
      <c r="D400">
        <v>1.4510000000000001</v>
      </c>
      <c r="E400">
        <v>0.15145700000000001</v>
      </c>
      <c r="F400">
        <v>4.5328301880632298E-2</v>
      </c>
      <c r="G400">
        <f t="shared" si="21"/>
        <v>2.0546549513817333E-3</v>
      </c>
      <c r="H400">
        <f t="shared" si="20"/>
        <v>107.3</v>
      </c>
      <c r="I400">
        <f>RANK(H400,$H$287:$H$421)</f>
        <v>19</v>
      </c>
      <c r="J400">
        <f t="shared" si="22"/>
        <v>96</v>
      </c>
    </row>
    <row r="401" spans="1:10" x14ac:dyDescent="0.25">
      <c r="A401" t="s">
        <v>127</v>
      </c>
      <c r="B401">
        <v>-96.72</v>
      </c>
      <c r="C401" s="2">
        <v>74.180000000000007</v>
      </c>
      <c r="D401">
        <v>-1.304</v>
      </c>
      <c r="E401">
        <v>0.19689300000000001</v>
      </c>
      <c r="F401">
        <v>2.2459258461984599E-2</v>
      </c>
      <c r="G401">
        <f t="shared" si="21"/>
        <v>5.0441829066222678E-4</v>
      </c>
      <c r="H401">
        <f t="shared" si="20"/>
        <v>96.72</v>
      </c>
      <c r="I401">
        <f>RANK(H401,$H$287:$H$421)</f>
        <v>20</v>
      </c>
      <c r="J401">
        <f t="shared" si="22"/>
        <v>115</v>
      </c>
    </row>
    <row r="402" spans="1:10" x14ac:dyDescent="0.25">
      <c r="A402" t="s">
        <v>128</v>
      </c>
      <c r="B402">
        <v>82.95</v>
      </c>
      <c r="C402" s="2">
        <v>67.69</v>
      </c>
      <c r="D402">
        <v>1.2250000000000001</v>
      </c>
      <c r="E402">
        <v>0.224857</v>
      </c>
      <c r="F402">
        <v>-7.4657281576751694E-2</v>
      </c>
      <c r="G402">
        <f t="shared" si="21"/>
        <v>5.5737096924303878E-3</v>
      </c>
      <c r="H402">
        <f t="shared" si="20"/>
        <v>82.95</v>
      </c>
      <c r="I402">
        <f>RANK(H402,$H$287:$H$421)</f>
        <v>23</v>
      </c>
      <c r="J402">
        <f t="shared" si="22"/>
        <v>75</v>
      </c>
    </row>
    <row r="403" spans="1:10" x14ac:dyDescent="0.25">
      <c r="A403" t="s">
        <v>129</v>
      </c>
      <c r="B403">
        <v>-85.83</v>
      </c>
      <c r="C403" s="2">
        <v>64.67</v>
      </c>
      <c r="D403">
        <v>-1.327</v>
      </c>
      <c r="E403">
        <v>0.18912300000000001</v>
      </c>
      <c r="F403">
        <v>1.19964304396691E-2</v>
      </c>
      <c r="G403">
        <f t="shared" si="21"/>
        <v>1.4391434329381937E-4</v>
      </c>
      <c r="H403">
        <f t="shared" si="20"/>
        <v>85.83</v>
      </c>
      <c r="I403">
        <f>RANK(H403,$H$287:$H$421)</f>
        <v>22</v>
      </c>
      <c r="J403">
        <f t="shared" si="22"/>
        <v>125</v>
      </c>
    </row>
    <row r="404" spans="1:10" x14ac:dyDescent="0.25">
      <c r="A404" t="s">
        <v>130</v>
      </c>
      <c r="B404">
        <v>34</v>
      </c>
      <c r="C404" s="2">
        <v>70.84</v>
      </c>
      <c r="D404">
        <v>0.48</v>
      </c>
      <c r="E404">
        <v>0.63292999999999999</v>
      </c>
      <c r="F404">
        <v>3.5188735176304E-3</v>
      </c>
      <c r="G404">
        <f t="shared" si="21"/>
        <v>1.2382470833080544E-5</v>
      </c>
      <c r="H404">
        <f t="shared" si="20"/>
        <v>34</v>
      </c>
      <c r="I404">
        <f>RANK(H404,$H$287:$H$421)</f>
        <v>34</v>
      </c>
      <c r="J404">
        <f t="shared" si="22"/>
        <v>134</v>
      </c>
    </row>
    <row r="405" spans="1:10" x14ac:dyDescent="0.25">
      <c r="A405" t="s">
        <v>131</v>
      </c>
      <c r="B405">
        <v>-16.559999999999999</v>
      </c>
      <c r="C405" s="2">
        <v>81.06</v>
      </c>
      <c r="D405">
        <v>-0.20399999999999999</v>
      </c>
      <c r="E405">
        <v>0.838731</v>
      </c>
      <c r="F405">
        <v>1.2827352488337201E-2</v>
      </c>
      <c r="G405">
        <f t="shared" si="21"/>
        <v>1.6454097186005057E-4</v>
      </c>
      <c r="H405">
        <f t="shared" si="20"/>
        <v>16.559999999999999</v>
      </c>
      <c r="I405">
        <f>RANK(H405,$H$287:$H$421)</f>
        <v>46</v>
      </c>
      <c r="J405">
        <f t="shared" si="22"/>
        <v>123</v>
      </c>
    </row>
    <row r="406" spans="1:10" x14ac:dyDescent="0.25">
      <c r="A406" t="s">
        <v>132</v>
      </c>
      <c r="B406">
        <v>-34.74</v>
      </c>
      <c r="C406" s="2">
        <v>73.83</v>
      </c>
      <c r="D406">
        <v>-0.47</v>
      </c>
      <c r="E406">
        <v>0.63958099999999996</v>
      </c>
      <c r="F406">
        <v>-7.22133568337643E-2</v>
      </c>
      <c r="G406">
        <f t="shared" si="21"/>
        <v>5.2147689052005732E-3</v>
      </c>
      <c r="H406">
        <f t="shared" si="20"/>
        <v>34.74</v>
      </c>
      <c r="I406">
        <f>RANK(H406,$H$287:$H$421)</f>
        <v>33</v>
      </c>
      <c r="J406">
        <f t="shared" si="22"/>
        <v>76</v>
      </c>
    </row>
    <row r="407" spans="1:10" x14ac:dyDescent="0.25">
      <c r="A407" t="s">
        <v>133</v>
      </c>
      <c r="B407">
        <v>61.25</v>
      </c>
      <c r="C407" s="2">
        <v>71.819999999999993</v>
      </c>
      <c r="D407">
        <v>0.85299999999999998</v>
      </c>
      <c r="E407">
        <v>0.39687899999999998</v>
      </c>
      <c r="F407">
        <v>-0.14757491770126099</v>
      </c>
      <c r="G407">
        <f t="shared" si="21"/>
        <v>2.1778356334533955E-2</v>
      </c>
      <c r="H407">
        <f t="shared" si="20"/>
        <v>61.25</v>
      </c>
      <c r="I407">
        <f>RANK(H407,$H$287:$H$421)</f>
        <v>26</v>
      </c>
      <c r="J407">
        <f t="shared" si="22"/>
        <v>56</v>
      </c>
    </row>
    <row r="408" spans="1:10" x14ac:dyDescent="0.25">
      <c r="A408" t="s">
        <v>134</v>
      </c>
      <c r="B408">
        <v>-5.9589999999999996</v>
      </c>
      <c r="C408" s="2">
        <v>2.327</v>
      </c>
      <c r="D408">
        <v>-2.5609999999999999</v>
      </c>
      <c r="E408">
        <v>1.2781000000000001E-2</v>
      </c>
      <c r="F408">
        <v>-0.50444310676007498</v>
      </c>
      <c r="G408">
        <f t="shared" si="21"/>
        <v>0.25446284795775642</v>
      </c>
      <c r="H408">
        <f t="shared" si="20"/>
        <v>5.9589999999999996</v>
      </c>
      <c r="I408">
        <f>RANK(H408,$H$287:$H$421)</f>
        <v>51</v>
      </c>
      <c r="J408">
        <f t="shared" si="22"/>
        <v>15</v>
      </c>
    </row>
    <row r="409" spans="1:10" x14ac:dyDescent="0.25">
      <c r="A409" t="s">
        <v>135</v>
      </c>
      <c r="B409">
        <v>23.3</v>
      </c>
      <c r="C409" s="2">
        <v>25.52</v>
      </c>
      <c r="D409">
        <v>0.91300000000000003</v>
      </c>
      <c r="E409">
        <v>0.364452</v>
      </c>
      <c r="F409">
        <v>-0.458221267790416</v>
      </c>
      <c r="G409">
        <f t="shared" si="21"/>
        <v>0.20996673025545612</v>
      </c>
      <c r="H409">
        <f t="shared" si="20"/>
        <v>23.3</v>
      </c>
      <c r="I409">
        <f>RANK(H409,$H$287:$H$421)</f>
        <v>39</v>
      </c>
      <c r="J409">
        <f t="shared" si="22"/>
        <v>23</v>
      </c>
    </row>
    <row r="410" spans="1:10" x14ac:dyDescent="0.25">
      <c r="A410" t="s">
        <v>136</v>
      </c>
      <c r="B410">
        <v>1.8759999999999999</v>
      </c>
      <c r="C410" s="2">
        <v>1.6619999999999999</v>
      </c>
      <c r="D410">
        <v>1.129</v>
      </c>
      <c r="E410">
        <v>0.26322299999999998</v>
      </c>
      <c r="F410">
        <v>-0.40239967183285502</v>
      </c>
      <c r="G410">
        <f t="shared" si="21"/>
        <v>0.1619254958911894</v>
      </c>
      <c r="H410">
        <f t="shared" si="20"/>
        <v>1.8759999999999999</v>
      </c>
      <c r="I410">
        <f>RANK(H410,$H$287:$H$421)</f>
        <v>68</v>
      </c>
      <c r="J410">
        <f t="shared" si="22"/>
        <v>30</v>
      </c>
    </row>
    <row r="411" spans="1:10" x14ac:dyDescent="0.25">
      <c r="A411" t="s">
        <v>137</v>
      </c>
      <c r="B411">
        <v>-22.93</v>
      </c>
      <c r="C411" s="2">
        <v>25.46</v>
      </c>
      <c r="D411">
        <v>-0.90100000000000002</v>
      </c>
      <c r="E411">
        <v>0.371172</v>
      </c>
      <c r="F411">
        <v>-0.45302546627020401</v>
      </c>
      <c r="G411">
        <f t="shared" si="21"/>
        <v>0.20523207308933575</v>
      </c>
      <c r="H411">
        <f t="shared" si="20"/>
        <v>22.93</v>
      </c>
      <c r="I411">
        <f>RANK(H411,$H$287:$H$421)</f>
        <v>40</v>
      </c>
      <c r="J411">
        <f t="shared" si="22"/>
        <v>25</v>
      </c>
    </row>
    <row r="412" spans="1:10" x14ac:dyDescent="0.25">
      <c r="A412" t="s">
        <v>138</v>
      </c>
      <c r="B412">
        <v>0.1348</v>
      </c>
      <c r="C412" s="2">
        <v>2.8159999999999998</v>
      </c>
      <c r="D412">
        <v>4.8000000000000001E-2</v>
      </c>
      <c r="E412">
        <v>0.96196099999999996</v>
      </c>
      <c r="F412">
        <v>-0.47112284675366101</v>
      </c>
      <c r="G412">
        <f t="shared" si="21"/>
        <v>0.22195673673327354</v>
      </c>
      <c r="H412">
        <f t="shared" si="20"/>
        <v>0.1348</v>
      </c>
      <c r="I412">
        <f>RANK(H412,$H$287:$H$421)</f>
        <v>98</v>
      </c>
      <c r="J412">
        <f t="shared" si="22"/>
        <v>19</v>
      </c>
    </row>
    <row r="413" spans="1:10" x14ac:dyDescent="0.25">
      <c r="A413" t="s">
        <v>139</v>
      </c>
      <c r="B413">
        <v>-4.7759999999999998</v>
      </c>
      <c r="C413" s="2">
        <v>2.3530000000000002</v>
      </c>
      <c r="D413">
        <v>-2.0299999999999998</v>
      </c>
      <c r="E413">
        <v>4.6504999999999998E-2</v>
      </c>
      <c r="F413">
        <v>-0.52158549862423698</v>
      </c>
      <c r="G413">
        <f t="shared" si="21"/>
        <v>0.27205143237509394</v>
      </c>
      <c r="H413">
        <f t="shared" si="20"/>
        <v>4.7759999999999998</v>
      </c>
      <c r="I413">
        <f>RANK(H413,$H$287:$H$421)</f>
        <v>53</v>
      </c>
      <c r="J413">
        <f t="shared" si="22"/>
        <v>12</v>
      </c>
    </row>
    <row r="414" spans="1:10" x14ac:dyDescent="0.25">
      <c r="A414" t="s">
        <v>140</v>
      </c>
      <c r="B414">
        <v>1.7529999999999999</v>
      </c>
      <c r="C414" s="2">
        <v>2.214</v>
      </c>
      <c r="D414">
        <v>0.79100000000000004</v>
      </c>
      <c r="E414">
        <v>0.43154999999999999</v>
      </c>
      <c r="F414">
        <v>-0.46891553531504299</v>
      </c>
      <c r="G414">
        <f t="shared" si="21"/>
        <v>0.21988177925979333</v>
      </c>
      <c r="H414">
        <f t="shared" si="20"/>
        <v>1.7529999999999999</v>
      </c>
      <c r="I414">
        <f>RANK(H414,$H$287:$H$421)</f>
        <v>70</v>
      </c>
      <c r="J414">
        <f t="shared" si="22"/>
        <v>21</v>
      </c>
    </row>
    <row r="415" spans="1:10" x14ac:dyDescent="0.25">
      <c r="A415" t="s">
        <v>141</v>
      </c>
      <c r="B415">
        <v>-1.137</v>
      </c>
      <c r="C415" s="2">
        <v>2.2559999999999998</v>
      </c>
      <c r="D415">
        <v>-0.504</v>
      </c>
      <c r="E415">
        <v>0.61613899999999999</v>
      </c>
      <c r="F415">
        <v>-0.52445147522142899</v>
      </c>
      <c r="G415">
        <f t="shared" si="21"/>
        <v>0.27504934986193313</v>
      </c>
      <c r="H415">
        <f t="shared" si="20"/>
        <v>1.137</v>
      </c>
      <c r="I415">
        <f>RANK(H415,$H$287:$H$421)</f>
        <v>78</v>
      </c>
      <c r="J415">
        <f t="shared" si="22"/>
        <v>11</v>
      </c>
    </row>
    <row r="416" spans="1:10" x14ac:dyDescent="0.25">
      <c r="A416" t="s">
        <v>142</v>
      </c>
      <c r="B416">
        <v>2.9889999999999999</v>
      </c>
      <c r="C416" s="2">
        <v>1.851</v>
      </c>
      <c r="D416">
        <v>1.615</v>
      </c>
      <c r="E416">
        <v>0.111135</v>
      </c>
      <c r="F416">
        <v>-0.51565453347724399</v>
      </c>
      <c r="G416">
        <f t="shared" si="21"/>
        <v>0.26589959789563417</v>
      </c>
      <c r="H416">
        <f t="shared" ref="H416:H421" si="23">ABS(B416)</f>
        <v>2.9889999999999999</v>
      </c>
      <c r="I416">
        <f>RANK(H416,$H$287:$H$421)</f>
        <v>61</v>
      </c>
      <c r="J416">
        <f t="shared" si="22"/>
        <v>13</v>
      </c>
    </row>
    <row r="417" spans="1:10" x14ac:dyDescent="0.25">
      <c r="A417" t="s">
        <v>155</v>
      </c>
      <c r="B417">
        <v>-57.97</v>
      </c>
      <c r="C417" s="2">
        <v>9.4489999999999998</v>
      </c>
      <c r="D417">
        <v>-6.1349999999999998</v>
      </c>
      <c r="E417" s="2">
        <v>5.6599999999999997E-8</v>
      </c>
      <c r="F417">
        <v>-0.82686430424854396</v>
      </c>
      <c r="G417">
        <f t="shared" ref="G417:G421" si="24">F417^2</f>
        <v>0.68370457764042869</v>
      </c>
      <c r="H417">
        <f t="shared" si="23"/>
        <v>57.97</v>
      </c>
      <c r="I417">
        <f>RANK(H417,$H$287:$H$421)</f>
        <v>27</v>
      </c>
      <c r="J417">
        <f t="shared" ref="J417:J421" si="25">RANK(G417,$G$288:$G$421)</f>
        <v>2</v>
      </c>
    </row>
    <row r="418" spans="1:10" x14ac:dyDescent="0.25">
      <c r="A418" t="s">
        <v>143</v>
      </c>
      <c r="B418">
        <v>-3.125</v>
      </c>
      <c r="C418" s="2">
        <v>1.706</v>
      </c>
      <c r="D418">
        <v>-1.8320000000000001</v>
      </c>
      <c r="E418">
        <v>7.1525000000000005E-2</v>
      </c>
      <c r="F418">
        <v>1.5994914942835E-2</v>
      </c>
      <c r="G418">
        <f t="shared" si="24"/>
        <v>2.5583730402852639E-4</v>
      </c>
      <c r="H418">
        <f t="shared" si="23"/>
        <v>3.125</v>
      </c>
      <c r="I418">
        <f>RANK(H418,$H$287:$H$421)</f>
        <v>60</v>
      </c>
      <c r="J418">
        <f t="shared" si="25"/>
        <v>119</v>
      </c>
    </row>
    <row r="419" spans="1:10" x14ac:dyDescent="0.25">
      <c r="A419" t="s">
        <v>144</v>
      </c>
      <c r="B419">
        <v>2.2999999999999998</v>
      </c>
      <c r="C419" s="2">
        <v>0.92420000000000002</v>
      </c>
      <c r="D419">
        <v>2.4889999999999999</v>
      </c>
      <c r="E419">
        <v>1.5391E-2</v>
      </c>
      <c r="F419">
        <v>3.2100392202524898E-2</v>
      </c>
      <c r="G419">
        <f t="shared" si="24"/>
        <v>1.0304351795559212E-3</v>
      </c>
      <c r="H419">
        <f t="shared" si="23"/>
        <v>2.2999999999999998</v>
      </c>
      <c r="I419">
        <f>RANK(H419,$H$287:$H$421)</f>
        <v>65</v>
      </c>
      <c r="J419">
        <f t="shared" si="25"/>
        <v>107</v>
      </c>
    </row>
    <row r="420" spans="1:10" x14ac:dyDescent="0.25">
      <c r="A420" t="s">
        <v>145</v>
      </c>
      <c r="B420">
        <v>2.6930000000000001</v>
      </c>
      <c r="C420" s="2">
        <v>1.577</v>
      </c>
      <c r="D420">
        <v>1.708</v>
      </c>
      <c r="E420">
        <v>9.2501E-2</v>
      </c>
      <c r="F420">
        <v>0.169958299674274</v>
      </c>
      <c r="G420">
        <f t="shared" si="24"/>
        <v>2.8885823628170326E-2</v>
      </c>
      <c r="H420">
        <f t="shared" si="23"/>
        <v>2.6930000000000001</v>
      </c>
      <c r="I420">
        <f>RANK(H420,$H$287:$H$421)</f>
        <v>62</v>
      </c>
      <c r="J420">
        <f t="shared" si="25"/>
        <v>53</v>
      </c>
    </row>
    <row r="421" spans="1:10" x14ac:dyDescent="0.25">
      <c r="A421" t="s">
        <v>146</v>
      </c>
      <c r="B421">
        <v>1.327</v>
      </c>
      <c r="C421" s="2">
        <v>1.5009999999999999</v>
      </c>
      <c r="D421">
        <v>0.88400000000000001</v>
      </c>
      <c r="E421">
        <v>0.37977300000000003</v>
      </c>
      <c r="F421">
        <v>-6.7569781364250195E-2</v>
      </c>
      <c r="G421">
        <f t="shared" si="24"/>
        <v>4.5656753536125732E-3</v>
      </c>
      <c r="H421">
        <f t="shared" si="23"/>
        <v>1.327</v>
      </c>
      <c r="I421">
        <f>RANK(H421,$H$287:$H$421)</f>
        <v>75</v>
      </c>
      <c r="J421">
        <f t="shared" si="25"/>
        <v>78</v>
      </c>
    </row>
    <row r="423" spans="1:10" x14ac:dyDescent="0.25">
      <c r="A423" t="s">
        <v>11</v>
      </c>
    </row>
    <row r="424" spans="1:10" x14ac:dyDescent="0.25">
      <c r="A424" t="s">
        <v>12</v>
      </c>
      <c r="B424" t="s">
        <v>13</v>
      </c>
    </row>
    <row r="425" spans="1:10" x14ac:dyDescent="0.25">
      <c r="A425" t="s">
        <v>14</v>
      </c>
      <c r="B425" t="s">
        <v>6</v>
      </c>
    </row>
  </sheetData>
  <conditionalFormatting sqref="E1:E1048576">
    <cfRule type="cellIs" dxfId="11" priority="4" operator="lessThan">
      <formula>0.05</formula>
    </cfRule>
  </conditionalFormatting>
  <conditionalFormatting sqref="G4:G134">
    <cfRule type="cellIs" dxfId="10" priority="3" operator="greaterThan">
      <formula>$L$3</formula>
    </cfRule>
  </conditionalFormatting>
  <conditionalFormatting sqref="G143:G276">
    <cfRule type="cellIs" dxfId="9" priority="2" operator="greaterThan">
      <formula>$L$142</formula>
    </cfRule>
  </conditionalFormatting>
  <conditionalFormatting sqref="G288:G421">
    <cfRule type="cellIs" dxfId="8" priority="1" operator="greaterThan">
      <formula>$L$287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B91E-33C8-48F6-AD99-F99B363897F3}">
  <dimension ref="B1:V138"/>
  <sheetViews>
    <sheetView topLeftCell="C1" zoomScaleNormal="100" workbookViewId="0">
      <selection activeCell="B6" sqref="B2:V138"/>
    </sheetView>
  </sheetViews>
  <sheetFormatPr defaultRowHeight="15" x14ac:dyDescent="0.25"/>
  <cols>
    <col min="2" max="2" width="30.85546875" bestFit="1" customWidth="1"/>
    <col min="3" max="3" width="12.7109375" bestFit="1" customWidth="1"/>
    <col min="4" max="6" width="12" bestFit="1" customWidth="1"/>
    <col min="7" max="7" width="8" bestFit="1" customWidth="1"/>
    <col min="8" max="8" width="8.28515625" bestFit="1" customWidth="1"/>
    <col min="9" max="9" width="30.85546875" bestFit="1" customWidth="1"/>
    <col min="10" max="11" width="9" bestFit="1" customWidth="1"/>
    <col min="12" max="12" width="12" bestFit="1" customWidth="1"/>
    <col min="13" max="13" width="9" bestFit="1" customWidth="1"/>
    <col min="14" max="14" width="8" bestFit="1" customWidth="1"/>
    <col min="15" max="15" width="8.28515625" bestFit="1" customWidth="1"/>
    <col min="16" max="16" width="30.85546875" bestFit="1" customWidth="1"/>
    <col min="17" max="17" width="10.7109375" bestFit="1" customWidth="1"/>
    <col min="18" max="19" width="12" bestFit="1" customWidth="1"/>
    <col min="20" max="20" width="10" bestFit="1" customWidth="1"/>
    <col min="21" max="21" width="8" bestFit="1" customWidth="1"/>
    <col min="22" max="22" width="8.28515625" bestFit="1" customWidth="1"/>
  </cols>
  <sheetData>
    <row r="1" spans="2:22" ht="15.75" thickBot="1" x14ac:dyDescent="0.3"/>
    <row r="2" spans="2:22" ht="15.75" thickBot="1" x14ac:dyDescent="0.3">
      <c r="B2" s="10" t="s">
        <v>163</v>
      </c>
      <c r="C2" s="11"/>
      <c r="D2" s="11"/>
      <c r="E2" s="11"/>
      <c r="F2" s="11"/>
      <c r="G2" s="11"/>
      <c r="H2" s="12"/>
      <c r="I2" s="3" t="s">
        <v>168</v>
      </c>
      <c r="J2" s="4"/>
      <c r="K2" s="4"/>
      <c r="L2" s="4"/>
      <c r="M2" s="4"/>
      <c r="N2" s="4"/>
      <c r="O2" s="5"/>
      <c r="P2" s="3" t="s">
        <v>167</v>
      </c>
      <c r="Q2" s="4"/>
      <c r="R2" s="4"/>
      <c r="S2" s="4"/>
      <c r="T2" s="4"/>
      <c r="U2" s="4"/>
      <c r="V2" s="5"/>
    </row>
    <row r="3" spans="2:22" ht="15.75" thickBot="1" x14ac:dyDescent="0.3">
      <c r="B3" s="13" t="s">
        <v>159</v>
      </c>
      <c r="C3" s="14" t="s">
        <v>147</v>
      </c>
      <c r="D3" s="13" t="s">
        <v>150</v>
      </c>
      <c r="E3" s="13" t="s">
        <v>164</v>
      </c>
      <c r="F3" s="13" t="s">
        <v>169</v>
      </c>
      <c r="G3" s="13" t="s">
        <v>170</v>
      </c>
      <c r="H3" s="13" t="s">
        <v>171</v>
      </c>
      <c r="I3" s="13" t="s">
        <v>160</v>
      </c>
      <c r="J3" s="14" t="s">
        <v>156</v>
      </c>
      <c r="K3" s="13" t="s">
        <v>150</v>
      </c>
      <c r="L3" s="13" t="s">
        <v>165</v>
      </c>
      <c r="M3" s="13" t="s">
        <v>169</v>
      </c>
      <c r="N3" s="13" t="s">
        <v>170</v>
      </c>
      <c r="O3" s="13" t="s">
        <v>171</v>
      </c>
      <c r="P3" s="13" t="s">
        <v>160</v>
      </c>
      <c r="Q3" s="14" t="s">
        <v>156</v>
      </c>
      <c r="R3" s="13" t="s">
        <v>150</v>
      </c>
      <c r="S3" s="13" t="s">
        <v>166</v>
      </c>
      <c r="T3" s="13" t="s">
        <v>169</v>
      </c>
      <c r="U3" s="13" t="s">
        <v>170</v>
      </c>
      <c r="V3" s="13" t="s">
        <v>171</v>
      </c>
    </row>
    <row r="4" spans="2:22" x14ac:dyDescent="0.25">
      <c r="B4" s="15" t="s">
        <v>15</v>
      </c>
      <c r="C4" s="6">
        <v>-14.87</v>
      </c>
      <c r="D4" s="6">
        <v>0.48683500000000002</v>
      </c>
      <c r="E4" s="6"/>
      <c r="F4" s="6">
        <v>14.87</v>
      </c>
      <c r="G4" s="6">
        <v>10</v>
      </c>
      <c r="H4" s="7"/>
      <c r="I4" s="15" t="s">
        <v>15</v>
      </c>
      <c r="J4" s="6">
        <v>-340000</v>
      </c>
      <c r="K4" s="6">
        <v>0.103502</v>
      </c>
      <c r="L4" s="6"/>
      <c r="M4" s="6">
        <v>340000</v>
      </c>
      <c r="N4" s="6">
        <v>9</v>
      </c>
      <c r="O4" s="7"/>
      <c r="P4" s="15" t="s">
        <v>15</v>
      </c>
      <c r="Q4" s="6">
        <v>-266.3</v>
      </c>
      <c r="R4" s="6">
        <v>0.85505200000000003</v>
      </c>
      <c r="S4" s="6"/>
      <c r="T4" s="6">
        <v>266.3</v>
      </c>
      <c r="U4" s="6">
        <v>11</v>
      </c>
      <c r="V4" s="7"/>
    </row>
    <row r="5" spans="2:22" x14ac:dyDescent="0.25">
      <c r="B5" s="15" t="s">
        <v>16</v>
      </c>
      <c r="C5" s="6">
        <v>4.2520000000000001E-6</v>
      </c>
      <c r="D5" s="6">
        <v>0.17005500000000001</v>
      </c>
      <c r="E5" s="6">
        <v>0.10618624883967347</v>
      </c>
      <c r="F5" s="6">
        <v>4.2520000000000001E-6</v>
      </c>
      <c r="G5" s="6">
        <v>131</v>
      </c>
      <c r="H5" s="7">
        <v>37</v>
      </c>
      <c r="I5" s="15" t="s">
        <v>16</v>
      </c>
      <c r="J5" s="6">
        <v>-5.5759999999999997E-2</v>
      </c>
      <c r="K5" s="6">
        <v>0.336872</v>
      </c>
      <c r="L5" s="6">
        <v>1.6560555221582191E-2</v>
      </c>
      <c r="M5" s="6">
        <v>5.5759999999999997E-2</v>
      </c>
      <c r="N5" s="6">
        <v>135</v>
      </c>
      <c r="O5" s="7">
        <v>64</v>
      </c>
      <c r="P5" s="15" t="s">
        <v>16</v>
      </c>
      <c r="Q5" s="6">
        <v>-4.9810000000000002E-4</v>
      </c>
      <c r="R5" s="6">
        <v>0.21343999999999999</v>
      </c>
      <c r="S5" s="6">
        <v>7.854972437257228E-2</v>
      </c>
      <c r="T5" s="6">
        <v>4.9810000000000002E-4</v>
      </c>
      <c r="U5" s="6">
        <v>130</v>
      </c>
      <c r="V5" s="7">
        <v>43</v>
      </c>
    </row>
    <row r="6" spans="2:22" x14ac:dyDescent="0.25">
      <c r="B6" s="15" t="s">
        <v>17</v>
      </c>
      <c r="C6" s="6">
        <v>-7.8359999999999992E-3</v>
      </c>
      <c r="D6" s="6">
        <v>0.71787699999999999</v>
      </c>
      <c r="E6" s="6">
        <v>5.8493394328822525E-4</v>
      </c>
      <c r="F6" s="6">
        <v>7.8359999999999992E-3</v>
      </c>
      <c r="G6" s="6">
        <v>87</v>
      </c>
      <c r="H6" s="7">
        <v>108</v>
      </c>
      <c r="I6" s="15" t="s">
        <v>17</v>
      </c>
      <c r="J6" s="6">
        <v>-68.81</v>
      </c>
      <c r="K6" s="6">
        <v>0.74718300000000004</v>
      </c>
      <c r="L6" s="6">
        <v>3.6141460670078118E-2</v>
      </c>
      <c r="M6" s="6">
        <v>68.81</v>
      </c>
      <c r="N6" s="6">
        <v>83</v>
      </c>
      <c r="O6" s="7">
        <v>54</v>
      </c>
      <c r="P6" s="15" t="s">
        <v>17</v>
      </c>
      <c r="Q6" s="6">
        <v>1.012</v>
      </c>
      <c r="R6" s="6">
        <v>0.49199999999999999</v>
      </c>
      <c r="S6" s="6">
        <v>1.3680171136238363E-3</v>
      </c>
      <c r="T6" s="6">
        <v>1.012</v>
      </c>
      <c r="U6" s="6">
        <v>79</v>
      </c>
      <c r="V6" s="7">
        <v>102</v>
      </c>
    </row>
    <row r="7" spans="2:22" x14ac:dyDescent="0.25">
      <c r="B7" s="15" t="s">
        <v>18</v>
      </c>
      <c r="C7" s="6">
        <v>5.6189999999999997E-2</v>
      </c>
      <c r="D7" s="6">
        <v>2.0895E-2</v>
      </c>
      <c r="E7" s="6">
        <v>6.6364752697194607E-4</v>
      </c>
      <c r="F7" s="6">
        <v>5.6189999999999997E-2</v>
      </c>
      <c r="G7" s="6">
        <v>52</v>
      </c>
      <c r="H7" s="7">
        <v>106</v>
      </c>
      <c r="I7" s="15" t="s">
        <v>18</v>
      </c>
      <c r="J7" s="6">
        <v>488.4</v>
      </c>
      <c r="K7" s="6">
        <v>4.3043999999999999E-2</v>
      </c>
      <c r="L7" s="6">
        <v>2.3903748865929435E-2</v>
      </c>
      <c r="M7" s="6">
        <v>488.4</v>
      </c>
      <c r="N7" s="6">
        <v>51</v>
      </c>
      <c r="O7" s="7">
        <v>59</v>
      </c>
      <c r="P7" s="15" t="s">
        <v>18</v>
      </c>
      <c r="Q7" s="6">
        <v>-2.6659999999999999</v>
      </c>
      <c r="R7" s="6">
        <v>0.112141</v>
      </c>
      <c r="S7" s="6">
        <v>1.0681878867311214E-3</v>
      </c>
      <c r="T7" s="6">
        <v>2.6659999999999999</v>
      </c>
      <c r="U7" s="6">
        <v>63</v>
      </c>
      <c r="V7" s="7">
        <v>105</v>
      </c>
    </row>
    <row r="8" spans="2:22" x14ac:dyDescent="0.25">
      <c r="B8" s="15" t="s">
        <v>19</v>
      </c>
      <c r="C8" s="6">
        <v>-2.5170000000000001E-2</v>
      </c>
      <c r="D8" s="6">
        <v>0.252882</v>
      </c>
      <c r="E8" s="6">
        <v>3.1122674676377794E-2</v>
      </c>
      <c r="F8" s="6">
        <v>2.5170000000000001E-2</v>
      </c>
      <c r="G8" s="6">
        <v>63</v>
      </c>
      <c r="H8" s="7">
        <v>46</v>
      </c>
      <c r="I8" s="15" t="s">
        <v>19</v>
      </c>
      <c r="J8" s="6">
        <v>329</v>
      </c>
      <c r="K8" s="6">
        <v>0.116997</v>
      </c>
      <c r="L8" s="6">
        <v>4.8657748625541329E-4</v>
      </c>
      <c r="M8" s="6">
        <v>329</v>
      </c>
      <c r="N8" s="6">
        <v>58</v>
      </c>
      <c r="O8" s="7">
        <v>121</v>
      </c>
      <c r="P8" s="15" t="s">
        <v>19</v>
      </c>
      <c r="Q8" s="6">
        <v>1.6519999999999999</v>
      </c>
      <c r="R8" s="6">
        <v>0.25705600000000001</v>
      </c>
      <c r="S8" s="6">
        <v>1.0171217447151876E-2</v>
      </c>
      <c r="T8" s="6">
        <v>1.6519999999999999</v>
      </c>
      <c r="U8" s="6">
        <v>71</v>
      </c>
      <c r="V8" s="7">
        <v>62</v>
      </c>
    </row>
    <row r="9" spans="2:22" x14ac:dyDescent="0.25">
      <c r="B9" s="15" t="s">
        <v>20</v>
      </c>
      <c r="C9" s="6">
        <v>1.918E-4</v>
      </c>
      <c r="D9" s="6">
        <v>0.99653899999999995</v>
      </c>
      <c r="E9" s="6">
        <v>1.7330980552169946E-3</v>
      </c>
      <c r="F9" s="6">
        <v>1.918E-4</v>
      </c>
      <c r="G9" s="6">
        <v>116</v>
      </c>
      <c r="H9" s="7">
        <v>92</v>
      </c>
      <c r="I9" s="15" t="s">
        <v>20</v>
      </c>
      <c r="J9" s="6">
        <v>337.3</v>
      </c>
      <c r="K9" s="6">
        <v>0.42317700000000003</v>
      </c>
      <c r="L9" s="6">
        <v>1.3501855468203774E-5</v>
      </c>
      <c r="M9" s="6">
        <v>337.3</v>
      </c>
      <c r="N9" s="6">
        <v>55</v>
      </c>
      <c r="O9" s="7">
        <v>132</v>
      </c>
      <c r="P9" s="15" t="s">
        <v>20</v>
      </c>
      <c r="Q9" s="6">
        <v>1.19</v>
      </c>
      <c r="R9" s="6">
        <v>0.68312899999999999</v>
      </c>
      <c r="S9" s="6">
        <v>1.4578219727322031E-4</v>
      </c>
      <c r="T9" s="6">
        <v>1.19</v>
      </c>
      <c r="U9" s="6">
        <v>77</v>
      </c>
      <c r="V9" s="7">
        <v>124</v>
      </c>
    </row>
    <row r="10" spans="2:22" x14ac:dyDescent="0.25">
      <c r="B10" s="15" t="s">
        <v>21</v>
      </c>
      <c r="C10" s="6">
        <v>-9.5359999999999993E-3</v>
      </c>
      <c r="D10" s="6">
        <v>0.46542099999999997</v>
      </c>
      <c r="E10" s="6">
        <v>3.2131533384293187E-3</v>
      </c>
      <c r="F10" s="6">
        <v>9.5359999999999993E-3</v>
      </c>
      <c r="G10" s="6">
        <v>79</v>
      </c>
      <c r="H10" s="7">
        <v>80</v>
      </c>
      <c r="I10" s="15" t="s">
        <v>21</v>
      </c>
      <c r="J10" s="6">
        <v>-95.03</v>
      </c>
      <c r="K10" s="6">
        <v>0.45225199999999999</v>
      </c>
      <c r="L10" s="6">
        <v>5.3872752232255435E-3</v>
      </c>
      <c r="M10" s="6">
        <v>95.03</v>
      </c>
      <c r="N10" s="6">
        <v>79</v>
      </c>
      <c r="O10" s="7">
        <v>83</v>
      </c>
      <c r="P10" s="15" t="s">
        <v>21</v>
      </c>
      <c r="Q10" s="6">
        <v>-0.2172</v>
      </c>
      <c r="R10" s="6">
        <v>0.80409799999999998</v>
      </c>
      <c r="S10" s="6">
        <v>3.1357727711400999E-3</v>
      </c>
      <c r="T10" s="6">
        <v>0.2172</v>
      </c>
      <c r="U10" s="6">
        <v>93</v>
      </c>
      <c r="V10" s="7">
        <v>85</v>
      </c>
    </row>
    <row r="11" spans="2:22" x14ac:dyDescent="0.25">
      <c r="B11" s="15" t="s">
        <v>22</v>
      </c>
      <c r="C11" s="6">
        <v>-0.87760000000000005</v>
      </c>
      <c r="D11" s="6">
        <v>0.113214</v>
      </c>
      <c r="E11" s="6">
        <v>1.9283751595452463E-3</v>
      </c>
      <c r="F11" s="6">
        <v>0.87760000000000005</v>
      </c>
      <c r="G11" s="6">
        <v>28</v>
      </c>
      <c r="H11" s="7">
        <v>91</v>
      </c>
      <c r="I11" s="15" t="s">
        <v>22</v>
      </c>
      <c r="J11" s="6">
        <v>-4756</v>
      </c>
      <c r="K11" s="6">
        <v>0.386735</v>
      </c>
      <c r="L11" s="6">
        <v>8.7462667237514231E-4</v>
      </c>
      <c r="M11" s="6">
        <v>4756</v>
      </c>
      <c r="N11" s="6">
        <v>30</v>
      </c>
      <c r="O11" s="7">
        <v>116</v>
      </c>
      <c r="P11" s="15" t="s">
        <v>22</v>
      </c>
      <c r="Q11" s="6">
        <v>-25.65</v>
      </c>
      <c r="R11" s="6">
        <v>0.49990600000000002</v>
      </c>
      <c r="S11" s="6">
        <v>3.6614075761279758E-3</v>
      </c>
      <c r="T11" s="6">
        <v>25.65</v>
      </c>
      <c r="U11" s="6">
        <v>38</v>
      </c>
      <c r="V11" s="7">
        <v>83</v>
      </c>
    </row>
    <row r="12" spans="2:22" x14ac:dyDescent="0.25">
      <c r="B12" s="15" t="s">
        <v>23</v>
      </c>
      <c r="C12" s="6">
        <v>2.8979999999999999E-2</v>
      </c>
      <c r="D12" s="6">
        <v>9.8000000000000004E-8</v>
      </c>
      <c r="E12" s="6">
        <v>6.1847104262055647E-5</v>
      </c>
      <c r="F12" s="6">
        <v>2.8979999999999999E-2</v>
      </c>
      <c r="G12" s="6">
        <v>62</v>
      </c>
      <c r="H12" s="7">
        <v>123</v>
      </c>
      <c r="I12" s="15" t="s">
        <v>151</v>
      </c>
      <c r="J12" s="6">
        <v>15.56</v>
      </c>
      <c r="K12" s="6">
        <v>0.52699799999999997</v>
      </c>
      <c r="L12" s="6">
        <v>0.28192946588064427</v>
      </c>
      <c r="M12" s="6">
        <v>15.56</v>
      </c>
      <c r="N12" s="6">
        <v>100</v>
      </c>
      <c r="O12" s="7">
        <v>24</v>
      </c>
      <c r="P12" s="15" t="s">
        <v>151</v>
      </c>
      <c r="Q12" s="6">
        <v>0.18559999999999999</v>
      </c>
      <c r="R12" s="6">
        <v>0.27328599999999997</v>
      </c>
      <c r="S12" s="6">
        <v>0.63836586740647139</v>
      </c>
      <c r="T12" s="6">
        <v>0.18559999999999999</v>
      </c>
      <c r="U12" s="6">
        <v>95</v>
      </c>
      <c r="V12" s="7">
        <v>5</v>
      </c>
    </row>
    <row r="13" spans="2:22" x14ac:dyDescent="0.25">
      <c r="B13" s="15" t="s">
        <v>24</v>
      </c>
      <c r="C13" s="6">
        <v>6.3280000000000003E-3</v>
      </c>
      <c r="D13" s="6">
        <v>4.7800000000000002E-7</v>
      </c>
      <c r="E13" s="6">
        <v>2.0168725173822392E-4</v>
      </c>
      <c r="F13" s="6">
        <v>6.3280000000000003E-3</v>
      </c>
      <c r="G13" s="6">
        <v>92</v>
      </c>
      <c r="H13" s="7">
        <v>117</v>
      </c>
      <c r="I13" s="15" t="s">
        <v>23</v>
      </c>
      <c r="J13" s="6">
        <v>-8.2230000000000008</v>
      </c>
      <c r="K13" s="6">
        <v>0.92185499999999998</v>
      </c>
      <c r="L13" s="6">
        <v>9.9196274207550346E-5</v>
      </c>
      <c r="M13" s="6">
        <v>8.2230000000000008</v>
      </c>
      <c r="N13" s="6">
        <v>106</v>
      </c>
      <c r="O13" s="7">
        <v>127</v>
      </c>
      <c r="P13" s="15" t="s">
        <v>23</v>
      </c>
      <c r="Q13" s="6">
        <v>-3.5369999999999999</v>
      </c>
      <c r="R13" s="6">
        <v>8.5700000000000003E-14</v>
      </c>
      <c r="S13" s="6">
        <v>0.12588963412755405</v>
      </c>
      <c r="T13" s="6">
        <v>3.5369999999999999</v>
      </c>
      <c r="U13" s="6">
        <v>55</v>
      </c>
      <c r="V13" s="7">
        <v>39</v>
      </c>
    </row>
    <row r="14" spans="2:22" x14ac:dyDescent="0.25">
      <c r="B14" s="15" t="s">
        <v>25</v>
      </c>
      <c r="C14" s="6">
        <v>2.9389999999999999E-2</v>
      </c>
      <c r="D14" s="6">
        <v>7.98E-8</v>
      </c>
      <c r="E14" s="6">
        <v>4.2440082819816555E-3</v>
      </c>
      <c r="F14" s="6">
        <v>2.9389999999999999E-2</v>
      </c>
      <c r="G14" s="6">
        <v>61</v>
      </c>
      <c r="H14" s="7">
        <v>74</v>
      </c>
      <c r="I14" s="15" t="s">
        <v>24</v>
      </c>
      <c r="J14" s="6">
        <v>-5.6769999999999996</v>
      </c>
      <c r="K14" s="6">
        <v>0.749884</v>
      </c>
      <c r="L14" s="6">
        <v>1.8703637951516126E-3</v>
      </c>
      <c r="M14" s="6">
        <v>5.6769999999999996</v>
      </c>
      <c r="N14" s="6">
        <v>110</v>
      </c>
      <c r="O14" s="7">
        <v>105</v>
      </c>
      <c r="P14" s="15" t="s">
        <v>24</v>
      </c>
      <c r="Q14" s="6">
        <v>-0.70889999999999997</v>
      </c>
      <c r="R14" s="6">
        <v>8.9300000000000001E-12</v>
      </c>
      <c r="S14" s="6">
        <v>3.8912966635373636E-2</v>
      </c>
      <c r="T14" s="6">
        <v>0.70889999999999997</v>
      </c>
      <c r="U14" s="6">
        <v>82</v>
      </c>
      <c r="V14" s="7">
        <v>51</v>
      </c>
    </row>
    <row r="15" spans="2:22" x14ac:dyDescent="0.25">
      <c r="B15" s="15" t="s">
        <v>26</v>
      </c>
      <c r="C15" s="6">
        <v>2.0590000000000001E-3</v>
      </c>
      <c r="D15" s="6">
        <v>0.37715199999999999</v>
      </c>
      <c r="E15" s="6">
        <v>2.7357833843168816E-3</v>
      </c>
      <c r="F15" s="6">
        <v>2.0590000000000001E-3</v>
      </c>
      <c r="G15" s="6">
        <v>102</v>
      </c>
      <c r="H15" s="7">
        <v>85</v>
      </c>
      <c r="I15" s="15" t="s">
        <v>25</v>
      </c>
      <c r="J15" s="6">
        <v>0.50060000000000004</v>
      </c>
      <c r="K15" s="6">
        <v>0.99515500000000001</v>
      </c>
      <c r="L15" s="6">
        <v>2.8269782992067375E-3</v>
      </c>
      <c r="M15" s="6">
        <v>0.50060000000000004</v>
      </c>
      <c r="N15" s="6">
        <v>129</v>
      </c>
      <c r="O15" s="7">
        <v>96</v>
      </c>
      <c r="P15" s="15" t="s">
        <v>25</v>
      </c>
      <c r="Q15" s="6">
        <v>-3.4220000000000002</v>
      </c>
      <c r="R15" s="6">
        <v>3.5300000000000001E-13</v>
      </c>
      <c r="S15" s="6">
        <v>6.3812512992420092E-2</v>
      </c>
      <c r="T15" s="6">
        <v>3.4220000000000002</v>
      </c>
      <c r="U15" s="6">
        <v>58</v>
      </c>
      <c r="V15" s="7">
        <v>45</v>
      </c>
    </row>
    <row r="16" spans="2:22" x14ac:dyDescent="0.25">
      <c r="B16" s="15" t="s">
        <v>27</v>
      </c>
      <c r="C16" s="6">
        <v>4.3130000000000002E-5</v>
      </c>
      <c r="D16" s="6">
        <v>0.42963899999999999</v>
      </c>
      <c r="E16" s="6">
        <v>6.885972926458369E-3</v>
      </c>
      <c r="F16" s="6">
        <v>4.3130000000000002E-5</v>
      </c>
      <c r="G16" s="6">
        <v>124</v>
      </c>
      <c r="H16" s="7">
        <v>68</v>
      </c>
      <c r="I16" s="15" t="s">
        <v>26</v>
      </c>
      <c r="J16" s="6">
        <v>17.57</v>
      </c>
      <c r="K16" s="6">
        <v>0.51314000000000004</v>
      </c>
      <c r="L16" s="6">
        <v>1.1788030145031533E-2</v>
      </c>
      <c r="M16" s="6">
        <v>17.57</v>
      </c>
      <c r="N16" s="6">
        <v>99</v>
      </c>
      <c r="O16" s="7">
        <v>74</v>
      </c>
      <c r="P16" s="15" t="s">
        <v>26</v>
      </c>
      <c r="Q16" s="6">
        <v>-0.63480000000000003</v>
      </c>
      <c r="R16" s="6">
        <v>3.39E-4</v>
      </c>
      <c r="S16" s="6">
        <v>1.2336786376260633E-3</v>
      </c>
      <c r="T16" s="6">
        <v>0.63480000000000003</v>
      </c>
      <c r="U16" s="6">
        <v>84</v>
      </c>
      <c r="V16" s="7">
        <v>104</v>
      </c>
    </row>
    <row r="17" spans="2:22" x14ac:dyDescent="0.25">
      <c r="B17" s="15" t="s">
        <v>28</v>
      </c>
      <c r="C17" s="6">
        <v>-5.1670000000000004E-4</v>
      </c>
      <c r="D17" s="6">
        <v>0.2399</v>
      </c>
      <c r="E17" s="6">
        <v>8.1131103328150992E-4</v>
      </c>
      <c r="F17" s="6">
        <v>5.1670000000000004E-4</v>
      </c>
      <c r="G17" s="6">
        <v>113</v>
      </c>
      <c r="H17" s="7">
        <v>103</v>
      </c>
      <c r="I17" s="15" t="s">
        <v>27</v>
      </c>
      <c r="J17" s="6">
        <v>0.30830000000000002</v>
      </c>
      <c r="K17" s="6">
        <v>0.565994</v>
      </c>
      <c r="L17" s="6">
        <v>5.5746729901379332E-6</v>
      </c>
      <c r="M17" s="6">
        <v>0.30830000000000002</v>
      </c>
      <c r="N17" s="6">
        <v>131</v>
      </c>
      <c r="O17" s="7">
        <v>133</v>
      </c>
      <c r="P17" s="15" t="s">
        <v>27</v>
      </c>
      <c r="Q17" s="6">
        <v>1.928E-3</v>
      </c>
      <c r="R17" s="6">
        <v>0.60363699999999998</v>
      </c>
      <c r="S17" s="6">
        <v>9.0720553131334696E-3</v>
      </c>
      <c r="T17" s="6">
        <v>1.928E-3</v>
      </c>
      <c r="U17" s="6">
        <v>128</v>
      </c>
      <c r="V17" s="7">
        <v>64</v>
      </c>
    </row>
    <row r="18" spans="2:22" x14ac:dyDescent="0.25">
      <c r="B18" s="15" t="s">
        <v>29</v>
      </c>
      <c r="C18" s="6">
        <v>3.0840000000000003E-5</v>
      </c>
      <c r="D18" s="6">
        <v>0.47756300000000002</v>
      </c>
      <c r="E18" s="6">
        <v>1.5826097449809153E-3</v>
      </c>
      <c r="F18" s="6">
        <v>3.0840000000000003E-5</v>
      </c>
      <c r="G18" s="6">
        <v>125</v>
      </c>
      <c r="H18" s="7">
        <v>96</v>
      </c>
      <c r="I18" s="15" t="s">
        <v>28</v>
      </c>
      <c r="J18" s="6">
        <v>-1.423</v>
      </c>
      <c r="K18" s="6">
        <v>0.74034699999999998</v>
      </c>
      <c r="L18" s="6">
        <v>2.4413100826563127E-3</v>
      </c>
      <c r="M18" s="6">
        <v>1.423</v>
      </c>
      <c r="N18" s="6">
        <v>122</v>
      </c>
      <c r="O18" s="7">
        <v>100</v>
      </c>
      <c r="P18" s="15" t="s">
        <v>28</v>
      </c>
      <c r="Q18" s="6">
        <v>9.5659999999999999E-3</v>
      </c>
      <c r="R18" s="6">
        <v>0.74719599999999997</v>
      </c>
      <c r="S18" s="6">
        <v>2.044017253086887E-4</v>
      </c>
      <c r="T18" s="6">
        <v>9.5659999999999999E-3</v>
      </c>
      <c r="U18" s="6">
        <v>121</v>
      </c>
      <c r="V18" s="7">
        <v>120</v>
      </c>
    </row>
    <row r="19" spans="2:22" x14ac:dyDescent="0.25">
      <c r="B19" s="15" t="s">
        <v>30</v>
      </c>
      <c r="C19" s="6">
        <v>3.2390000000000001E-4</v>
      </c>
      <c r="D19" s="6">
        <v>0.43000500000000003</v>
      </c>
      <c r="E19" s="6">
        <v>1.4691526788882582E-2</v>
      </c>
      <c r="F19" s="6">
        <v>3.2390000000000001E-4</v>
      </c>
      <c r="G19" s="6">
        <v>115</v>
      </c>
      <c r="H19" s="7">
        <v>56</v>
      </c>
      <c r="I19" s="15" t="s">
        <v>29</v>
      </c>
      <c r="J19" s="6">
        <v>0.52310000000000001</v>
      </c>
      <c r="K19" s="6">
        <v>0.216172</v>
      </c>
      <c r="L19" s="6">
        <v>8.0818226863266437E-3</v>
      </c>
      <c r="M19" s="6">
        <v>0.52310000000000001</v>
      </c>
      <c r="N19" s="6">
        <v>128</v>
      </c>
      <c r="O19" s="7">
        <v>79</v>
      </c>
      <c r="P19" s="15" t="s">
        <v>29</v>
      </c>
      <c r="Q19" s="6">
        <v>2.6689999999999999E-3</v>
      </c>
      <c r="R19" s="6">
        <v>0.36247499999999999</v>
      </c>
      <c r="S19" s="6">
        <v>4.4366024944138714E-3</v>
      </c>
      <c r="T19" s="6">
        <v>2.6689999999999999E-3</v>
      </c>
      <c r="U19" s="6">
        <v>126</v>
      </c>
      <c r="V19" s="7">
        <v>79</v>
      </c>
    </row>
    <row r="20" spans="2:22" x14ac:dyDescent="0.25">
      <c r="B20" s="15" t="s">
        <v>31</v>
      </c>
      <c r="C20" s="6">
        <v>-6.1319999999999999E-6</v>
      </c>
      <c r="D20" s="6">
        <v>5.8387000000000001E-2</v>
      </c>
      <c r="E20" s="6">
        <v>1.4563747098520211E-5</v>
      </c>
      <c r="F20" s="6">
        <v>6.1319999999999999E-6</v>
      </c>
      <c r="G20" s="6">
        <v>129</v>
      </c>
      <c r="H20" s="7">
        <v>128</v>
      </c>
      <c r="I20" s="15" t="s">
        <v>30</v>
      </c>
      <c r="J20" s="6">
        <v>0.88639999999999997</v>
      </c>
      <c r="K20" s="6">
        <v>0.82311500000000004</v>
      </c>
      <c r="L20" s="6">
        <v>1.4750971480286312E-2</v>
      </c>
      <c r="M20" s="6">
        <v>0.88639999999999997</v>
      </c>
      <c r="N20" s="6">
        <v>127</v>
      </c>
      <c r="O20" s="7">
        <v>68</v>
      </c>
      <c r="P20" s="15" t="s">
        <v>30</v>
      </c>
      <c r="Q20" s="6">
        <v>7.2220000000000001E-3</v>
      </c>
      <c r="R20" s="6">
        <v>0.79212099999999996</v>
      </c>
      <c r="S20" s="6">
        <v>8.8233810585960255E-3</v>
      </c>
      <c r="T20" s="6">
        <v>7.2220000000000001E-3</v>
      </c>
      <c r="U20" s="6">
        <v>122</v>
      </c>
      <c r="V20" s="7">
        <v>65</v>
      </c>
    </row>
    <row r="21" spans="2:22" x14ac:dyDescent="0.25">
      <c r="B21" s="15" t="s">
        <v>32</v>
      </c>
      <c r="C21" s="6">
        <v>9.6559999999999997E-5</v>
      </c>
      <c r="D21" s="6">
        <v>0.40960400000000002</v>
      </c>
      <c r="E21" s="6">
        <v>1.5972580593016444E-8</v>
      </c>
      <c r="F21" s="6">
        <v>9.6559999999999997E-5</v>
      </c>
      <c r="G21" s="6">
        <v>119</v>
      </c>
      <c r="H21" s="7">
        <v>131</v>
      </c>
      <c r="I21" s="15" t="s">
        <v>31</v>
      </c>
      <c r="J21" s="6">
        <v>-0.16839999999999999</v>
      </c>
      <c r="K21" s="6">
        <v>4.9099999999999998E-9</v>
      </c>
      <c r="L21" s="6">
        <v>0.23963311036246912</v>
      </c>
      <c r="M21" s="6">
        <v>0.16839999999999999</v>
      </c>
      <c r="N21" s="6">
        <v>133</v>
      </c>
      <c r="O21" s="7">
        <v>31</v>
      </c>
      <c r="P21" s="15" t="s">
        <v>31</v>
      </c>
      <c r="Q21" s="6">
        <v>4.395E-4</v>
      </c>
      <c r="R21" s="6">
        <v>4.8245000000000003E-2</v>
      </c>
      <c r="S21" s="6">
        <v>8.2662613357685727E-4</v>
      </c>
      <c r="T21" s="6">
        <v>4.395E-4</v>
      </c>
      <c r="U21" s="6">
        <v>132</v>
      </c>
      <c r="V21" s="7">
        <v>110</v>
      </c>
    </row>
    <row r="22" spans="2:22" x14ac:dyDescent="0.25">
      <c r="B22" s="15" t="s">
        <v>33</v>
      </c>
      <c r="C22" s="6">
        <v>-3.5780000000000002E-4</v>
      </c>
      <c r="D22" s="6">
        <v>0.72911099999999995</v>
      </c>
      <c r="E22" s="6">
        <v>6.5814242718820522E-3</v>
      </c>
      <c r="F22" s="6">
        <v>3.5780000000000002E-4</v>
      </c>
      <c r="G22" s="6">
        <v>114</v>
      </c>
      <c r="H22" s="7">
        <v>69</v>
      </c>
      <c r="I22" s="15" t="s">
        <v>32</v>
      </c>
      <c r="J22" s="6">
        <v>0.88970000000000005</v>
      </c>
      <c r="K22" s="6">
        <v>0.44549899999999998</v>
      </c>
      <c r="L22" s="6">
        <v>2.1650411017603474E-5</v>
      </c>
      <c r="M22" s="6">
        <v>0.88970000000000005</v>
      </c>
      <c r="N22" s="6">
        <v>126</v>
      </c>
      <c r="O22" s="7">
        <v>131</v>
      </c>
      <c r="P22" s="15" t="s">
        <v>32</v>
      </c>
      <c r="Q22" s="6">
        <v>-2.0079999999999998E-3</v>
      </c>
      <c r="R22" s="6">
        <v>0.80368499999999998</v>
      </c>
      <c r="S22" s="6">
        <v>5.3114529484825132E-5</v>
      </c>
      <c r="T22" s="6">
        <v>2.0079999999999998E-3</v>
      </c>
      <c r="U22" s="6">
        <v>127</v>
      </c>
      <c r="V22" s="7">
        <v>129</v>
      </c>
    </row>
    <row r="23" spans="2:22" x14ac:dyDescent="0.25">
      <c r="B23" s="15" t="s">
        <v>34</v>
      </c>
      <c r="C23" s="6">
        <v>4.5779999999999999E-5</v>
      </c>
      <c r="D23" s="6">
        <v>0.74190100000000003</v>
      </c>
      <c r="E23" s="6">
        <v>8.0450315434669832E-4</v>
      </c>
      <c r="F23" s="6">
        <v>4.5779999999999999E-5</v>
      </c>
      <c r="G23" s="6">
        <v>123</v>
      </c>
      <c r="H23" s="7">
        <v>104</v>
      </c>
      <c r="I23" s="15" t="s">
        <v>33</v>
      </c>
      <c r="J23" s="6">
        <v>-4.3840000000000003</v>
      </c>
      <c r="K23" s="6">
        <v>0.66088800000000003</v>
      </c>
      <c r="L23" s="6">
        <v>4.0393724197097455E-3</v>
      </c>
      <c r="M23" s="6">
        <v>4.3840000000000003</v>
      </c>
      <c r="N23" s="6">
        <v>112</v>
      </c>
      <c r="O23" s="7">
        <v>88</v>
      </c>
      <c r="P23" s="15" t="s">
        <v>33</v>
      </c>
      <c r="Q23" s="6">
        <v>3.4450000000000001E-2</v>
      </c>
      <c r="R23" s="6">
        <v>0.61783999999999994</v>
      </c>
      <c r="S23" s="6">
        <v>2.7919159083515102E-3</v>
      </c>
      <c r="T23" s="6">
        <v>3.4450000000000001E-2</v>
      </c>
      <c r="U23" s="6">
        <v>112</v>
      </c>
      <c r="V23" s="7">
        <v>87</v>
      </c>
    </row>
    <row r="24" spans="2:22" x14ac:dyDescent="0.25">
      <c r="B24" s="15" t="s">
        <v>35</v>
      </c>
      <c r="C24" s="6">
        <v>-1.395E-4</v>
      </c>
      <c r="D24" s="6">
        <v>0.39903699999999998</v>
      </c>
      <c r="E24" s="6">
        <v>3.0502281007500971E-6</v>
      </c>
      <c r="F24" s="6">
        <v>1.395E-4</v>
      </c>
      <c r="G24" s="6">
        <v>117</v>
      </c>
      <c r="H24" s="7">
        <v>130</v>
      </c>
      <c r="I24" s="15" t="s">
        <v>34</v>
      </c>
      <c r="J24" s="6">
        <v>-1.24</v>
      </c>
      <c r="K24" s="6">
        <v>0.353966</v>
      </c>
      <c r="L24" s="6">
        <v>1.4043814505167293E-3</v>
      </c>
      <c r="M24" s="6">
        <v>1.24</v>
      </c>
      <c r="N24" s="6">
        <v>123</v>
      </c>
      <c r="O24" s="7">
        <v>111</v>
      </c>
      <c r="P24" s="15" t="s">
        <v>34</v>
      </c>
      <c r="Q24" s="6">
        <v>4.1339999999999997E-3</v>
      </c>
      <c r="R24" s="6">
        <v>0.65555699999999995</v>
      </c>
      <c r="S24" s="6">
        <v>2.043204981893189E-3</v>
      </c>
      <c r="T24" s="6">
        <v>4.1339999999999997E-3</v>
      </c>
      <c r="U24" s="6">
        <v>124</v>
      </c>
      <c r="V24" s="7">
        <v>97</v>
      </c>
    </row>
    <row r="25" spans="2:22" x14ac:dyDescent="0.25">
      <c r="B25" s="15" t="s">
        <v>36</v>
      </c>
      <c r="C25" s="6">
        <v>-4.743E-2</v>
      </c>
      <c r="D25" s="6">
        <v>0.201182</v>
      </c>
      <c r="E25" s="6">
        <v>4.1089771931049216E-3</v>
      </c>
      <c r="F25" s="6">
        <v>4.743E-2</v>
      </c>
      <c r="G25" s="6">
        <v>55</v>
      </c>
      <c r="H25" s="7">
        <v>77</v>
      </c>
      <c r="I25" s="15" t="s">
        <v>35</v>
      </c>
      <c r="J25" s="6">
        <v>2.6579999999999999</v>
      </c>
      <c r="K25" s="6">
        <v>9.0876999999999999E-2</v>
      </c>
      <c r="L25" s="6">
        <v>5.1433680688906858E-4</v>
      </c>
      <c r="M25" s="6">
        <v>2.6579999999999999</v>
      </c>
      <c r="N25" s="6">
        <v>118</v>
      </c>
      <c r="O25" s="7">
        <v>120</v>
      </c>
      <c r="P25" s="15" t="s">
        <v>35</v>
      </c>
      <c r="Q25" s="6">
        <v>5.4599999999999996E-3</v>
      </c>
      <c r="R25" s="6">
        <v>0.61877800000000005</v>
      </c>
      <c r="S25" s="6">
        <v>2.7325006315442203E-3</v>
      </c>
      <c r="T25" s="6">
        <v>5.4599999999999996E-3</v>
      </c>
      <c r="U25" s="6">
        <v>123</v>
      </c>
      <c r="V25" s="7">
        <v>88</v>
      </c>
    </row>
    <row r="26" spans="2:22" x14ac:dyDescent="0.25">
      <c r="B26" s="15" t="s">
        <v>37</v>
      </c>
      <c r="C26" s="6">
        <v>1.7440000000000001E-2</v>
      </c>
      <c r="D26" s="6">
        <v>0.16472700000000001</v>
      </c>
      <c r="E26" s="6">
        <v>1.6107370282668679E-3</v>
      </c>
      <c r="F26" s="6">
        <v>1.7440000000000001E-2</v>
      </c>
      <c r="G26" s="6">
        <v>68</v>
      </c>
      <c r="H26" s="7">
        <v>94</v>
      </c>
      <c r="I26" s="15" t="s">
        <v>36</v>
      </c>
      <c r="J26" s="6">
        <v>-198</v>
      </c>
      <c r="K26" s="6">
        <v>0.58372800000000002</v>
      </c>
      <c r="L26" s="6">
        <v>2.1604528231333213E-3</v>
      </c>
      <c r="M26" s="6">
        <v>198</v>
      </c>
      <c r="N26" s="6">
        <v>69</v>
      </c>
      <c r="O26" s="7">
        <v>104</v>
      </c>
      <c r="P26" s="15" t="s">
        <v>36</v>
      </c>
      <c r="Q26" s="6">
        <v>0.51959999999999995</v>
      </c>
      <c r="R26" s="6">
        <v>0.83535499999999996</v>
      </c>
      <c r="S26" s="6">
        <v>3.5588373762486217E-3</v>
      </c>
      <c r="T26" s="6">
        <v>0.51959999999999995</v>
      </c>
      <c r="U26" s="6">
        <v>85</v>
      </c>
      <c r="V26" s="7">
        <v>84</v>
      </c>
    </row>
    <row r="27" spans="2:22" x14ac:dyDescent="0.25">
      <c r="B27" s="15" t="s">
        <v>38</v>
      </c>
      <c r="C27" s="6">
        <v>3.0109999999999998E-3</v>
      </c>
      <c r="D27" s="6">
        <v>0.74629400000000001</v>
      </c>
      <c r="E27" s="6">
        <v>1.0051303738203309E-3</v>
      </c>
      <c r="F27" s="6">
        <v>3.0109999999999998E-3</v>
      </c>
      <c r="G27" s="6">
        <v>98</v>
      </c>
      <c r="H27" s="7">
        <v>100</v>
      </c>
      <c r="I27" s="15" t="s">
        <v>37</v>
      </c>
      <c r="J27" s="6">
        <v>-148.6</v>
      </c>
      <c r="K27" s="6">
        <v>0.223499</v>
      </c>
      <c r="L27" s="6">
        <v>2.5961173012757992E-3</v>
      </c>
      <c r="M27" s="6">
        <v>148.6</v>
      </c>
      <c r="N27" s="6">
        <v>70</v>
      </c>
      <c r="O27" s="7">
        <v>98</v>
      </c>
      <c r="P27" s="15" t="s">
        <v>37</v>
      </c>
      <c r="Q27" s="6">
        <v>-0.75060000000000004</v>
      </c>
      <c r="R27" s="6">
        <v>0.37499100000000002</v>
      </c>
      <c r="S27" s="6">
        <v>5.7445883964418428E-4</v>
      </c>
      <c r="T27" s="6">
        <v>0.75060000000000004</v>
      </c>
      <c r="U27" s="6">
        <v>81</v>
      </c>
      <c r="V27" s="7">
        <v>114</v>
      </c>
    </row>
    <row r="28" spans="2:22" x14ac:dyDescent="0.25">
      <c r="B28" s="15" t="s">
        <v>39</v>
      </c>
      <c r="C28" s="6">
        <v>4.0590000000000001E-2</v>
      </c>
      <c r="D28" s="6">
        <v>0.17366100000000001</v>
      </c>
      <c r="E28" s="6">
        <v>7.3427857837817479E-3</v>
      </c>
      <c r="F28" s="6">
        <v>4.0590000000000001E-2</v>
      </c>
      <c r="G28" s="6">
        <v>58</v>
      </c>
      <c r="H28" s="7">
        <v>67</v>
      </c>
      <c r="I28" s="15" t="s">
        <v>38</v>
      </c>
      <c r="J28" s="6">
        <v>69.81</v>
      </c>
      <c r="K28" s="6">
        <v>0.436637</v>
      </c>
      <c r="L28" s="6">
        <v>2.8948654055850403E-3</v>
      </c>
      <c r="M28" s="6">
        <v>69.81</v>
      </c>
      <c r="N28" s="6">
        <v>81</v>
      </c>
      <c r="O28" s="7">
        <v>93</v>
      </c>
      <c r="P28" s="15" t="s">
        <v>38</v>
      </c>
      <c r="Q28" s="6">
        <v>0.19450000000000001</v>
      </c>
      <c r="R28" s="6">
        <v>0.75423300000000004</v>
      </c>
      <c r="S28" s="6">
        <v>1.280018354870928E-3</v>
      </c>
      <c r="T28" s="6">
        <v>0.19450000000000001</v>
      </c>
      <c r="U28" s="6">
        <v>94</v>
      </c>
      <c r="V28" s="7">
        <v>103</v>
      </c>
    </row>
    <row r="29" spans="2:22" x14ac:dyDescent="0.25">
      <c r="B29" s="15" t="s">
        <v>40</v>
      </c>
      <c r="C29" s="6">
        <v>5.5400000000000003E-6</v>
      </c>
      <c r="D29" s="6">
        <v>6.4438999999999996E-2</v>
      </c>
      <c r="E29" s="6">
        <v>5.0196086178204598E-4</v>
      </c>
      <c r="F29" s="6">
        <v>5.5400000000000003E-6</v>
      </c>
      <c r="G29" s="6">
        <v>130</v>
      </c>
      <c r="H29" s="7">
        <v>111</v>
      </c>
      <c r="I29" s="15" t="s">
        <v>39</v>
      </c>
      <c r="J29" s="6">
        <v>369</v>
      </c>
      <c r="K29" s="6">
        <v>0.20310400000000001</v>
      </c>
      <c r="L29" s="6">
        <v>2.8434683428909596E-3</v>
      </c>
      <c r="M29" s="6">
        <v>369</v>
      </c>
      <c r="N29" s="6">
        <v>53</v>
      </c>
      <c r="O29" s="7">
        <v>95</v>
      </c>
      <c r="P29" s="15" t="s">
        <v>39</v>
      </c>
      <c r="Q29" s="6">
        <v>-1.214</v>
      </c>
      <c r="R29" s="6">
        <v>0.54654400000000003</v>
      </c>
      <c r="S29" s="6">
        <v>3.8649353150993892E-3</v>
      </c>
      <c r="T29" s="6">
        <v>1.214</v>
      </c>
      <c r="U29" s="6">
        <v>76</v>
      </c>
      <c r="V29" s="7">
        <v>82</v>
      </c>
    </row>
    <row r="30" spans="2:22" x14ac:dyDescent="0.25">
      <c r="B30" s="15" t="s">
        <v>41</v>
      </c>
      <c r="C30" s="6">
        <v>-1.171E-4</v>
      </c>
      <c r="D30" s="6">
        <v>0.24367</v>
      </c>
      <c r="E30" s="6">
        <v>2.0458404539318775E-4</v>
      </c>
      <c r="F30" s="6">
        <v>1.171E-4</v>
      </c>
      <c r="G30" s="6">
        <v>118</v>
      </c>
      <c r="H30" s="7">
        <v>116</v>
      </c>
      <c r="I30" s="15" t="s">
        <v>40</v>
      </c>
      <c r="J30" s="6">
        <v>0.10340000000000001</v>
      </c>
      <c r="K30" s="6">
        <v>2.1599999999999999E-4</v>
      </c>
      <c r="L30" s="6">
        <v>2.2182055438840331E-2</v>
      </c>
      <c r="M30" s="6">
        <v>0.10340000000000001</v>
      </c>
      <c r="N30" s="6">
        <v>134</v>
      </c>
      <c r="O30" s="7">
        <v>60</v>
      </c>
      <c r="P30" s="15" t="s">
        <v>40</v>
      </c>
      <c r="Q30" s="6">
        <v>-4.1350000000000002E-4</v>
      </c>
      <c r="R30" s="6">
        <v>3.8852999999999999E-2</v>
      </c>
      <c r="S30" s="6">
        <v>3.8898863086691436E-3</v>
      </c>
      <c r="T30" s="6">
        <v>4.1350000000000002E-4</v>
      </c>
      <c r="U30" s="6">
        <v>133</v>
      </c>
      <c r="V30" s="7">
        <v>81</v>
      </c>
    </row>
    <row r="31" spans="2:22" x14ac:dyDescent="0.25">
      <c r="B31" s="15" t="s">
        <v>42</v>
      </c>
      <c r="C31" s="6">
        <v>1.454E-3</v>
      </c>
      <c r="D31" s="6">
        <v>0.40941899999999998</v>
      </c>
      <c r="E31" s="6">
        <v>2.5880354654236496E-4</v>
      </c>
      <c r="F31" s="6">
        <v>1.454E-3</v>
      </c>
      <c r="G31" s="6">
        <v>104</v>
      </c>
      <c r="H31" s="7">
        <v>114</v>
      </c>
      <c r="I31" s="15" t="s">
        <v>41</v>
      </c>
      <c r="J31" s="6">
        <v>-1.5049999999999999</v>
      </c>
      <c r="K31" s="6">
        <v>0.121684</v>
      </c>
      <c r="L31" s="6">
        <v>1.8033622772164649E-4</v>
      </c>
      <c r="M31" s="6">
        <v>1.5049999999999999</v>
      </c>
      <c r="N31" s="6">
        <v>121</v>
      </c>
      <c r="O31" s="7">
        <v>125</v>
      </c>
      <c r="P31" s="15" t="s">
        <v>41</v>
      </c>
      <c r="Q31" s="6">
        <v>1.196E-2</v>
      </c>
      <c r="R31" s="6">
        <v>7.4257000000000004E-2</v>
      </c>
      <c r="S31" s="6">
        <v>2.4593719556295817E-3</v>
      </c>
      <c r="T31" s="6">
        <v>1.196E-2</v>
      </c>
      <c r="U31" s="6">
        <v>119</v>
      </c>
      <c r="V31" s="7">
        <v>91</v>
      </c>
    </row>
    <row r="32" spans="2:22" x14ac:dyDescent="0.25">
      <c r="B32" s="15" t="s">
        <v>43</v>
      </c>
      <c r="C32" s="6">
        <v>2.02E-5</v>
      </c>
      <c r="D32" s="6">
        <v>0.96527600000000002</v>
      </c>
      <c r="E32" s="6">
        <v>2.8082886285792294E-5</v>
      </c>
      <c r="F32" s="6">
        <v>2.02E-5</v>
      </c>
      <c r="G32" s="6">
        <v>126</v>
      </c>
      <c r="H32" s="7">
        <v>125</v>
      </c>
      <c r="I32" s="15" t="s">
        <v>42</v>
      </c>
      <c r="J32" s="6">
        <v>8.9</v>
      </c>
      <c r="K32" s="6">
        <v>0.59976700000000005</v>
      </c>
      <c r="L32" s="6">
        <v>1.0158281951972672E-2</v>
      </c>
      <c r="M32" s="6">
        <v>8.9</v>
      </c>
      <c r="N32" s="6">
        <v>105</v>
      </c>
      <c r="O32" s="7">
        <v>76</v>
      </c>
      <c r="P32" s="15" t="s">
        <v>42</v>
      </c>
      <c r="Q32" s="6">
        <v>-3.1719999999999998E-2</v>
      </c>
      <c r="R32" s="6">
        <v>0.78686699999999998</v>
      </c>
      <c r="S32" s="6">
        <v>1.6635682674360578E-4</v>
      </c>
      <c r="T32" s="6">
        <v>3.1719999999999998E-2</v>
      </c>
      <c r="U32" s="6">
        <v>114</v>
      </c>
      <c r="V32" s="7">
        <v>122</v>
      </c>
    </row>
    <row r="33" spans="2:22" x14ac:dyDescent="0.25">
      <c r="B33" s="15" t="s">
        <v>44</v>
      </c>
      <c r="C33" s="6">
        <v>-4.5909999999999999E-5</v>
      </c>
      <c r="D33" s="6">
        <v>0.83365500000000003</v>
      </c>
      <c r="E33" s="6">
        <v>9.4310997267075727E-3</v>
      </c>
      <c r="F33" s="6">
        <v>4.5909999999999999E-5</v>
      </c>
      <c r="G33" s="6">
        <v>122</v>
      </c>
      <c r="H33" s="7">
        <v>62</v>
      </c>
      <c r="I33" s="15" t="s">
        <v>43</v>
      </c>
      <c r="J33" s="6">
        <v>-4.0449999999999999</v>
      </c>
      <c r="K33" s="6">
        <v>0.36186200000000002</v>
      </c>
      <c r="L33" s="6">
        <v>2.8747858981101788E-5</v>
      </c>
      <c r="M33" s="6">
        <v>4.0449999999999999</v>
      </c>
      <c r="N33" s="6">
        <v>115</v>
      </c>
      <c r="O33" s="7">
        <v>130</v>
      </c>
      <c r="P33" s="15" t="s">
        <v>43</v>
      </c>
      <c r="Q33" s="6">
        <v>-4.3339999999999997E-2</v>
      </c>
      <c r="R33" s="6">
        <v>0.15558</v>
      </c>
      <c r="S33" s="6">
        <v>2.4063741369271382E-3</v>
      </c>
      <c r="T33" s="6">
        <v>4.3339999999999997E-2</v>
      </c>
      <c r="U33" s="6">
        <v>110</v>
      </c>
      <c r="V33" s="7">
        <v>92</v>
      </c>
    </row>
    <row r="34" spans="2:22" x14ac:dyDescent="0.25">
      <c r="B34" s="15" t="s">
        <v>45</v>
      </c>
      <c r="C34" s="6">
        <v>8.2050000000000005E-3</v>
      </c>
      <c r="D34" s="6">
        <v>0.62904599999999999</v>
      </c>
      <c r="E34" s="6">
        <v>9.4573813565205958E-4</v>
      </c>
      <c r="F34" s="6">
        <v>8.2050000000000005E-3</v>
      </c>
      <c r="G34" s="6">
        <v>86</v>
      </c>
      <c r="H34" s="7">
        <v>101</v>
      </c>
      <c r="I34" s="15" t="s">
        <v>44</v>
      </c>
      <c r="J34" s="6">
        <v>0.90359999999999996</v>
      </c>
      <c r="K34" s="6">
        <v>0.66602499999999998</v>
      </c>
      <c r="L34" s="6">
        <v>9.5026542539284285E-4</v>
      </c>
      <c r="M34" s="6">
        <v>0.90359999999999996</v>
      </c>
      <c r="N34" s="6">
        <v>125</v>
      </c>
      <c r="O34" s="7">
        <v>114</v>
      </c>
      <c r="P34" s="15" t="s">
        <v>44</v>
      </c>
      <c r="Q34" s="6">
        <v>3.0669999999999998E-3</v>
      </c>
      <c r="R34" s="6">
        <v>0.83220700000000003</v>
      </c>
      <c r="S34" s="6">
        <v>5.6791347454412536E-3</v>
      </c>
      <c r="T34" s="6">
        <v>3.0669999999999998E-3</v>
      </c>
      <c r="U34" s="6">
        <v>125</v>
      </c>
      <c r="V34" s="7">
        <v>74</v>
      </c>
    </row>
    <row r="35" spans="2:22" x14ac:dyDescent="0.25">
      <c r="B35" s="15" t="s">
        <v>46</v>
      </c>
      <c r="C35" s="6">
        <v>-1.5720000000000001E-2</v>
      </c>
      <c r="D35" s="6">
        <v>0.308946</v>
      </c>
      <c r="E35" s="6">
        <v>3.8392350898704057E-3</v>
      </c>
      <c r="F35" s="6">
        <v>1.5720000000000001E-2</v>
      </c>
      <c r="G35" s="6">
        <v>75</v>
      </c>
      <c r="H35" s="7">
        <v>78</v>
      </c>
      <c r="I35" s="15" t="s">
        <v>45</v>
      </c>
      <c r="J35" s="6">
        <v>253.7</v>
      </c>
      <c r="K35" s="6">
        <v>0.11996800000000001</v>
      </c>
      <c r="L35" s="6">
        <v>1.0881065172881632E-3</v>
      </c>
      <c r="M35" s="6">
        <v>253.7</v>
      </c>
      <c r="N35" s="6">
        <v>64</v>
      </c>
      <c r="O35" s="7">
        <v>113</v>
      </c>
      <c r="P35" s="15" t="s">
        <v>45</v>
      </c>
      <c r="Q35" s="6">
        <v>-0.47910000000000003</v>
      </c>
      <c r="R35" s="6">
        <v>0.67357</v>
      </c>
      <c r="S35" s="6">
        <v>2.2230387270367902E-3</v>
      </c>
      <c r="T35" s="6">
        <v>0.47910000000000003</v>
      </c>
      <c r="U35" s="6">
        <v>87</v>
      </c>
      <c r="V35" s="7">
        <v>94</v>
      </c>
    </row>
    <row r="36" spans="2:22" x14ac:dyDescent="0.25">
      <c r="B36" s="15" t="s">
        <v>47</v>
      </c>
      <c r="C36" s="6">
        <v>-1.6219999999999998E-2</v>
      </c>
      <c r="D36" s="6">
        <v>0.20602599999999999</v>
      </c>
      <c r="E36" s="6">
        <v>1.0791909949093003E-2</v>
      </c>
      <c r="F36" s="6">
        <v>1.6219999999999998E-2</v>
      </c>
      <c r="G36" s="6">
        <v>72</v>
      </c>
      <c r="H36" s="7">
        <v>61</v>
      </c>
      <c r="I36" s="15" t="s">
        <v>46</v>
      </c>
      <c r="J36" s="6">
        <v>39.57</v>
      </c>
      <c r="K36" s="6">
        <v>0.790995</v>
      </c>
      <c r="L36" s="6">
        <v>1.3224986978903263E-4</v>
      </c>
      <c r="M36" s="6">
        <v>39.57</v>
      </c>
      <c r="N36" s="6">
        <v>93</v>
      </c>
      <c r="O36" s="7">
        <v>126</v>
      </c>
      <c r="P36" s="15" t="s">
        <v>46</v>
      </c>
      <c r="Q36" s="6">
        <v>0.69669999999999999</v>
      </c>
      <c r="R36" s="6">
        <v>0.49897900000000001</v>
      </c>
      <c r="S36" s="6">
        <v>8.5066805153053207E-4</v>
      </c>
      <c r="T36" s="6">
        <v>0.69669999999999999</v>
      </c>
      <c r="U36" s="6">
        <v>83</v>
      </c>
      <c r="V36" s="7">
        <v>108</v>
      </c>
    </row>
    <row r="37" spans="2:22" x14ac:dyDescent="0.25">
      <c r="B37" s="15" t="s">
        <v>48</v>
      </c>
      <c r="C37" s="6">
        <v>6.378E-3</v>
      </c>
      <c r="D37" s="6">
        <v>0.72631000000000001</v>
      </c>
      <c r="E37" s="6">
        <v>2.9627134931584607E-3</v>
      </c>
      <c r="F37" s="6">
        <v>6.378E-3</v>
      </c>
      <c r="G37" s="6">
        <v>91</v>
      </c>
      <c r="H37" s="7">
        <v>83</v>
      </c>
      <c r="I37" s="15" t="s">
        <v>47</v>
      </c>
      <c r="J37" s="6">
        <v>45.98</v>
      </c>
      <c r="K37" s="6">
        <v>0.71901700000000002</v>
      </c>
      <c r="L37" s="6">
        <v>2.3163641306548723E-3</v>
      </c>
      <c r="M37" s="6">
        <v>45.98</v>
      </c>
      <c r="N37" s="6">
        <v>90</v>
      </c>
      <c r="O37" s="7">
        <v>101</v>
      </c>
      <c r="P37" s="15" t="s">
        <v>47</v>
      </c>
      <c r="Q37" s="6">
        <v>-0.1237</v>
      </c>
      <c r="R37" s="6">
        <v>0.88864900000000002</v>
      </c>
      <c r="S37" s="6">
        <v>7.7444648649128956E-4</v>
      </c>
      <c r="T37" s="6">
        <v>0.1237</v>
      </c>
      <c r="U37" s="6">
        <v>99</v>
      </c>
      <c r="V37" s="7">
        <v>112</v>
      </c>
    </row>
    <row r="38" spans="2:22" x14ac:dyDescent="0.25">
      <c r="B38" s="15" t="s">
        <v>49</v>
      </c>
      <c r="C38" s="6">
        <v>1.8519999999999999E-5</v>
      </c>
      <c r="D38" s="6">
        <v>1.9571999999999999E-2</v>
      </c>
      <c r="E38" s="6">
        <v>1.1376972578489943E-2</v>
      </c>
      <c r="F38" s="6">
        <v>1.8519999999999999E-5</v>
      </c>
      <c r="G38" s="6">
        <v>127</v>
      </c>
      <c r="H38" s="7">
        <v>59</v>
      </c>
      <c r="I38" s="15" t="s">
        <v>48</v>
      </c>
      <c r="J38" s="6">
        <v>-54.31</v>
      </c>
      <c r="K38" s="6">
        <v>0.75971900000000003</v>
      </c>
      <c r="L38" s="6">
        <v>1.408879897835032E-3</v>
      </c>
      <c r="M38" s="6">
        <v>54.31</v>
      </c>
      <c r="N38" s="6">
        <v>88</v>
      </c>
      <c r="O38" s="7">
        <v>110</v>
      </c>
      <c r="P38" s="15" t="s">
        <v>48</v>
      </c>
      <c r="Q38" s="6">
        <v>-0.50880000000000003</v>
      </c>
      <c r="R38" s="6">
        <v>0.67832000000000003</v>
      </c>
      <c r="S38" s="6">
        <v>5.9571406185748958E-3</v>
      </c>
      <c r="T38" s="6">
        <v>0.50880000000000003</v>
      </c>
      <c r="U38" s="6">
        <v>86</v>
      </c>
      <c r="V38" s="7">
        <v>73</v>
      </c>
    </row>
    <row r="39" spans="2:22" x14ac:dyDescent="0.25">
      <c r="B39" s="15" t="s">
        <v>50</v>
      </c>
      <c r="C39" s="6">
        <v>9.2840000000000002E-4</v>
      </c>
      <c r="D39" s="6">
        <v>0.124485</v>
      </c>
      <c r="E39" s="6">
        <v>1.2332311026511732E-4</v>
      </c>
      <c r="F39" s="6">
        <v>9.2840000000000002E-4</v>
      </c>
      <c r="G39" s="6">
        <v>108</v>
      </c>
      <c r="H39" s="7">
        <v>119</v>
      </c>
      <c r="I39" s="15" t="s">
        <v>49</v>
      </c>
      <c r="J39" s="6">
        <v>0.17199999999999999</v>
      </c>
      <c r="K39" s="6">
        <v>2.3165999999999999E-2</v>
      </c>
      <c r="L39" s="6">
        <v>1.5827448078556648E-3</v>
      </c>
      <c r="M39" s="6">
        <v>0.17199999999999999</v>
      </c>
      <c r="N39" s="6">
        <v>132</v>
      </c>
      <c r="O39" s="7">
        <v>108</v>
      </c>
      <c r="P39" s="15" t="s">
        <v>49</v>
      </c>
      <c r="Q39" s="6">
        <v>-4.6240000000000002E-4</v>
      </c>
      <c r="R39" s="6">
        <v>0.38528699999999999</v>
      </c>
      <c r="S39" s="6">
        <v>1.907861212745746E-2</v>
      </c>
      <c r="T39" s="6">
        <v>4.6240000000000002E-4</v>
      </c>
      <c r="U39" s="6">
        <v>131</v>
      </c>
      <c r="V39" s="7">
        <v>57</v>
      </c>
    </row>
    <row r="40" spans="2:22" x14ac:dyDescent="0.25">
      <c r="B40" s="15" t="s">
        <v>51</v>
      </c>
      <c r="C40" s="6">
        <v>1.1999999999999999E-3</v>
      </c>
      <c r="D40" s="6">
        <v>0.31876700000000002</v>
      </c>
      <c r="E40" s="6">
        <v>2.4698011283114025E-3</v>
      </c>
      <c r="F40" s="6">
        <v>1.1999999999999999E-3</v>
      </c>
      <c r="G40" s="6">
        <v>106</v>
      </c>
      <c r="H40" s="7">
        <v>87</v>
      </c>
      <c r="I40" s="15" t="s">
        <v>50</v>
      </c>
      <c r="J40" s="6">
        <v>2.8559999999999999</v>
      </c>
      <c r="K40" s="6">
        <v>0.627216</v>
      </c>
      <c r="L40" s="6">
        <v>2.3100714884663953E-3</v>
      </c>
      <c r="M40" s="6">
        <v>2.8559999999999999</v>
      </c>
      <c r="N40" s="6">
        <v>117</v>
      </c>
      <c r="O40" s="7">
        <v>102</v>
      </c>
      <c r="P40" s="15" t="s">
        <v>50</v>
      </c>
      <c r="Q40" s="6">
        <v>-1.014E-2</v>
      </c>
      <c r="R40" s="6">
        <v>0.80308299999999999</v>
      </c>
      <c r="S40" s="6">
        <v>2.7128524638080713E-3</v>
      </c>
      <c r="T40" s="6">
        <v>1.014E-2</v>
      </c>
      <c r="U40" s="6">
        <v>120</v>
      </c>
      <c r="V40" s="7">
        <v>89</v>
      </c>
    </row>
    <row r="41" spans="2:22" x14ac:dyDescent="0.25">
      <c r="B41" s="15" t="s">
        <v>52</v>
      </c>
      <c r="C41" s="6">
        <v>5.5619999999999999E-5</v>
      </c>
      <c r="D41" s="6">
        <v>0.927647</v>
      </c>
      <c r="E41" s="6">
        <v>1.78403843482389E-2</v>
      </c>
      <c r="F41" s="6">
        <v>5.5619999999999999E-5</v>
      </c>
      <c r="G41" s="6">
        <v>120</v>
      </c>
      <c r="H41" s="7">
        <v>51</v>
      </c>
      <c r="I41" s="15" t="s">
        <v>51</v>
      </c>
      <c r="J41" s="6">
        <v>-4.1379999999999999</v>
      </c>
      <c r="K41" s="6">
        <v>0.72381700000000004</v>
      </c>
      <c r="L41" s="6">
        <v>4.3771270994859115E-3</v>
      </c>
      <c r="M41" s="6">
        <v>4.1379999999999999</v>
      </c>
      <c r="N41" s="6">
        <v>114</v>
      </c>
      <c r="O41" s="7">
        <v>87</v>
      </c>
      <c r="P41" s="15" t="s">
        <v>51</v>
      </c>
      <c r="Q41" s="6">
        <v>2.5569999999999999E-2</v>
      </c>
      <c r="R41" s="6">
        <v>0.75209099999999995</v>
      </c>
      <c r="S41" s="6">
        <v>3.4430781398125026E-4</v>
      </c>
      <c r="T41" s="6">
        <v>2.5569999999999999E-2</v>
      </c>
      <c r="U41" s="6">
        <v>116</v>
      </c>
      <c r="V41" s="7">
        <v>118</v>
      </c>
    </row>
    <row r="42" spans="2:22" x14ac:dyDescent="0.25">
      <c r="B42" s="15" t="s">
        <v>53</v>
      </c>
      <c r="C42" s="6">
        <v>7.3609999999999995E-4</v>
      </c>
      <c r="D42" s="6">
        <v>9.2747999999999997E-2</v>
      </c>
      <c r="E42" s="6">
        <v>3.1481610968892119E-3</v>
      </c>
      <c r="F42" s="6">
        <v>7.3609999999999995E-4</v>
      </c>
      <c r="G42" s="6">
        <v>111</v>
      </c>
      <c r="H42" s="7">
        <v>82</v>
      </c>
      <c r="I42" s="15" t="s">
        <v>52</v>
      </c>
      <c r="J42" s="6">
        <v>4.0119999999999996</v>
      </c>
      <c r="K42" s="6">
        <v>0.50521499999999997</v>
      </c>
      <c r="L42" s="6">
        <v>6.4115598242599865E-3</v>
      </c>
      <c r="M42" s="6">
        <v>4.0119999999999996</v>
      </c>
      <c r="N42" s="6">
        <v>116</v>
      </c>
      <c r="O42" s="7">
        <v>81</v>
      </c>
      <c r="P42" s="15" t="s">
        <v>52</v>
      </c>
      <c r="Q42" s="6">
        <v>2.462E-2</v>
      </c>
      <c r="R42" s="6">
        <v>0.55424200000000001</v>
      </c>
      <c r="S42" s="6">
        <v>1.4838030618112142E-2</v>
      </c>
      <c r="T42" s="6">
        <v>2.462E-2</v>
      </c>
      <c r="U42" s="6">
        <v>117</v>
      </c>
      <c r="V42" s="7">
        <v>60</v>
      </c>
    </row>
    <row r="43" spans="2:22" x14ac:dyDescent="0.25">
      <c r="B43" s="15" t="s">
        <v>54</v>
      </c>
      <c r="C43" s="6">
        <v>3.3110000000000001E-3</v>
      </c>
      <c r="D43" s="6">
        <v>0.84952300000000003</v>
      </c>
      <c r="E43" s="6">
        <v>9.1374857490016763E-6</v>
      </c>
      <c r="F43" s="6">
        <v>3.3110000000000001E-3</v>
      </c>
      <c r="G43" s="6">
        <v>97</v>
      </c>
      <c r="H43" s="7">
        <v>129</v>
      </c>
      <c r="I43" s="15" t="s">
        <v>53</v>
      </c>
      <c r="J43" s="6">
        <v>-2.3210000000000002</v>
      </c>
      <c r="K43" s="6">
        <v>0.58551600000000004</v>
      </c>
      <c r="L43" s="6">
        <v>9.2608510065169444E-4</v>
      </c>
      <c r="M43" s="6">
        <v>2.3210000000000002</v>
      </c>
      <c r="N43" s="6">
        <v>120</v>
      </c>
      <c r="O43" s="7">
        <v>115</v>
      </c>
      <c r="P43" s="15" t="s">
        <v>53</v>
      </c>
      <c r="Q43" s="6">
        <v>-4.725E-2</v>
      </c>
      <c r="R43" s="6">
        <v>0.105008</v>
      </c>
      <c r="S43" s="6">
        <v>2.6356408922124084E-5</v>
      </c>
      <c r="T43" s="6">
        <v>4.725E-2</v>
      </c>
      <c r="U43" s="6">
        <v>108</v>
      </c>
      <c r="V43" s="7">
        <v>132</v>
      </c>
    </row>
    <row r="44" spans="2:22" x14ac:dyDescent="0.25">
      <c r="B44" s="15" t="s">
        <v>55</v>
      </c>
      <c r="C44" s="6">
        <v>1.2279999999999999E-2</v>
      </c>
      <c r="D44" s="6">
        <v>0.42908200000000002</v>
      </c>
      <c r="E44" s="6">
        <v>4.1834014594941925E-3</v>
      </c>
      <c r="F44" s="6">
        <v>1.2279999999999999E-2</v>
      </c>
      <c r="G44" s="6">
        <v>77</v>
      </c>
      <c r="H44" s="7">
        <v>75</v>
      </c>
      <c r="I44" s="15" t="s">
        <v>54</v>
      </c>
      <c r="J44" s="6">
        <v>218.9</v>
      </c>
      <c r="K44" s="6">
        <v>0.19222800000000001</v>
      </c>
      <c r="L44" s="6">
        <v>3.3394041983538978E-3</v>
      </c>
      <c r="M44" s="6">
        <v>218.9</v>
      </c>
      <c r="N44" s="6">
        <v>68</v>
      </c>
      <c r="O44" s="7">
        <v>91</v>
      </c>
      <c r="P44" s="15" t="s">
        <v>54</v>
      </c>
      <c r="Q44" s="6">
        <v>-1.7989999999999999</v>
      </c>
      <c r="R44" s="6">
        <v>0.11988699999999999</v>
      </c>
      <c r="S44" s="6">
        <v>2.3439083731952026E-3</v>
      </c>
      <c r="T44" s="6">
        <v>1.7989999999999999</v>
      </c>
      <c r="U44" s="6">
        <v>69</v>
      </c>
      <c r="V44" s="7">
        <v>93</v>
      </c>
    </row>
    <row r="45" spans="2:22" x14ac:dyDescent="0.25">
      <c r="B45" s="15" t="s">
        <v>56</v>
      </c>
      <c r="C45" s="6">
        <v>-1.7840000000000002E-2</v>
      </c>
      <c r="D45" s="6">
        <v>2.4945999999999999E-2</v>
      </c>
      <c r="E45" s="6">
        <v>2.4270824846400516E-4</v>
      </c>
      <c r="F45" s="6">
        <v>1.7840000000000002E-2</v>
      </c>
      <c r="G45" s="6">
        <v>67</v>
      </c>
      <c r="H45" s="7">
        <v>115</v>
      </c>
      <c r="I45" s="15" t="s">
        <v>55</v>
      </c>
      <c r="J45" s="6">
        <v>23.51</v>
      </c>
      <c r="K45" s="6">
        <v>0.87442699999999995</v>
      </c>
      <c r="L45" s="6">
        <v>2.9489039448428195E-4</v>
      </c>
      <c r="M45" s="6">
        <v>23.51</v>
      </c>
      <c r="N45" s="6">
        <v>98</v>
      </c>
      <c r="O45" s="7">
        <v>122</v>
      </c>
      <c r="P45" s="15" t="s">
        <v>55</v>
      </c>
      <c r="Q45" s="6">
        <v>-6.3439999999999996E-2</v>
      </c>
      <c r="R45" s="6">
        <v>0.95080500000000001</v>
      </c>
      <c r="S45" s="6">
        <v>6.6418597691347814E-4</v>
      </c>
      <c r="T45" s="6">
        <v>6.3439999999999996E-2</v>
      </c>
      <c r="U45" s="6">
        <v>105</v>
      </c>
      <c r="V45" s="7">
        <v>113</v>
      </c>
    </row>
    <row r="46" spans="2:22" x14ac:dyDescent="0.25">
      <c r="B46" s="15" t="s">
        <v>57</v>
      </c>
      <c r="C46" s="6">
        <v>1.89E-2</v>
      </c>
      <c r="D46" s="6">
        <v>0.266598</v>
      </c>
      <c r="E46" s="6">
        <v>1.8011481607708112E-2</v>
      </c>
      <c r="F46" s="6">
        <v>1.89E-2</v>
      </c>
      <c r="G46" s="6">
        <v>65</v>
      </c>
      <c r="H46" s="7">
        <v>50</v>
      </c>
      <c r="I46" s="15" t="s">
        <v>56</v>
      </c>
      <c r="J46" s="6">
        <v>-54.4</v>
      </c>
      <c r="K46" s="6">
        <v>0.48710900000000001</v>
      </c>
      <c r="L46" s="6">
        <v>2.9080802824506204E-5</v>
      </c>
      <c r="M46" s="6">
        <v>54.4</v>
      </c>
      <c r="N46" s="6">
        <v>87</v>
      </c>
      <c r="O46" s="7">
        <v>129</v>
      </c>
      <c r="P46" s="15" t="s">
        <v>56</v>
      </c>
      <c r="Q46" s="6">
        <v>0.38819999999999999</v>
      </c>
      <c r="R46" s="6">
        <v>0.47308499999999998</v>
      </c>
      <c r="S46" s="6">
        <v>1.1886754548506476E-4</v>
      </c>
      <c r="T46" s="6">
        <v>0.38819999999999999</v>
      </c>
      <c r="U46" s="6">
        <v>88</v>
      </c>
      <c r="V46" s="7">
        <v>126</v>
      </c>
    </row>
    <row r="47" spans="2:22" x14ac:dyDescent="0.25">
      <c r="B47" s="15" t="s">
        <v>58</v>
      </c>
      <c r="C47" s="6">
        <v>4.05</v>
      </c>
      <c r="D47" s="6">
        <v>0.30122100000000002</v>
      </c>
      <c r="E47" s="6">
        <v>0.58351456456709305</v>
      </c>
      <c r="F47" s="6">
        <v>4.05</v>
      </c>
      <c r="G47" s="6">
        <v>12</v>
      </c>
      <c r="H47" s="7">
        <v>5</v>
      </c>
      <c r="I47" s="15" t="s">
        <v>57</v>
      </c>
      <c r="J47" s="6">
        <v>-101.4</v>
      </c>
      <c r="K47" s="6">
        <v>0.54316699999999996</v>
      </c>
      <c r="L47" s="6">
        <v>1.5880928774106564E-3</v>
      </c>
      <c r="M47" s="6">
        <v>101.4</v>
      </c>
      <c r="N47" s="6">
        <v>78</v>
      </c>
      <c r="O47" s="7">
        <v>107</v>
      </c>
      <c r="P47" s="15" t="s">
        <v>57</v>
      </c>
      <c r="Q47" s="6">
        <v>-0.33639999999999998</v>
      </c>
      <c r="R47" s="6">
        <v>0.77071299999999998</v>
      </c>
      <c r="S47" s="6">
        <v>6.0424085665767993E-3</v>
      </c>
      <c r="T47" s="6">
        <v>0.33639999999999998</v>
      </c>
      <c r="U47" s="6">
        <v>90</v>
      </c>
      <c r="V47" s="7">
        <v>72</v>
      </c>
    </row>
    <row r="48" spans="2:22" x14ac:dyDescent="0.25">
      <c r="B48" s="15" t="s">
        <v>59</v>
      </c>
      <c r="C48" s="6">
        <v>-4.761E-2</v>
      </c>
      <c r="D48" s="6">
        <v>0.92586500000000005</v>
      </c>
      <c r="E48" s="6">
        <v>9.3418817724160797E-5</v>
      </c>
      <c r="F48" s="6">
        <v>4.761E-2</v>
      </c>
      <c r="G48" s="6">
        <v>54</v>
      </c>
      <c r="H48" s="7">
        <v>120</v>
      </c>
      <c r="I48" s="15" t="s">
        <v>58</v>
      </c>
      <c r="J48" s="6">
        <v>34830</v>
      </c>
      <c r="K48" s="6">
        <v>0.39473999999999998</v>
      </c>
      <c r="L48" s="6">
        <v>0.20239810975284442</v>
      </c>
      <c r="M48" s="6">
        <v>34830</v>
      </c>
      <c r="N48" s="6">
        <v>13</v>
      </c>
      <c r="O48" s="7">
        <v>39</v>
      </c>
      <c r="P48" s="15" t="s">
        <v>58</v>
      </c>
      <c r="Q48" s="6">
        <v>76.87</v>
      </c>
      <c r="R48" s="6">
        <v>0.78630599999999995</v>
      </c>
      <c r="S48" s="6">
        <v>0.39984362906618032</v>
      </c>
      <c r="T48" s="6">
        <v>76.87</v>
      </c>
      <c r="U48" s="6">
        <v>24</v>
      </c>
      <c r="V48" s="7">
        <v>9</v>
      </c>
    </row>
    <row r="49" spans="2:22" x14ac:dyDescent="0.25">
      <c r="B49" s="15" t="s">
        <v>60</v>
      </c>
      <c r="C49" s="6">
        <v>1.8879999999999999</v>
      </c>
      <c r="D49" s="6">
        <v>0.49934400000000001</v>
      </c>
      <c r="E49" s="6">
        <v>5.8693004134519283E-4</v>
      </c>
      <c r="F49" s="6">
        <v>1.8879999999999999</v>
      </c>
      <c r="G49" s="6">
        <v>16</v>
      </c>
      <c r="H49" s="7">
        <v>107</v>
      </c>
      <c r="I49" s="15" t="s">
        <v>152</v>
      </c>
      <c r="J49" s="6">
        <v>-2446</v>
      </c>
      <c r="K49" s="6">
        <v>0.65209499999999998</v>
      </c>
      <c r="L49" s="6">
        <v>0.28769138937699223</v>
      </c>
      <c r="M49" s="6">
        <v>2446</v>
      </c>
      <c r="N49" s="6">
        <v>34</v>
      </c>
      <c r="O49" s="7">
        <v>20</v>
      </c>
      <c r="P49" s="15" t="s">
        <v>152</v>
      </c>
      <c r="Q49" s="6">
        <v>188.3</v>
      </c>
      <c r="R49" s="6">
        <v>1.6199999999999999E-8</v>
      </c>
      <c r="S49" s="6">
        <v>0.67920978359455531</v>
      </c>
      <c r="T49" s="6">
        <v>188.3</v>
      </c>
      <c r="U49" s="6">
        <v>14</v>
      </c>
      <c r="V49" s="7">
        <v>3</v>
      </c>
    </row>
    <row r="50" spans="2:22" x14ac:dyDescent="0.25">
      <c r="B50" s="15" t="s">
        <v>61</v>
      </c>
      <c r="C50" s="6">
        <v>-1.9119999999999999</v>
      </c>
      <c r="D50" s="6">
        <v>4.8999999999999998E-5</v>
      </c>
      <c r="E50" s="6">
        <v>5.2944147165205418E-4</v>
      </c>
      <c r="F50" s="6">
        <v>1.9119999999999999</v>
      </c>
      <c r="G50" s="6">
        <v>15</v>
      </c>
      <c r="H50" s="7">
        <v>109</v>
      </c>
      <c r="I50" s="15" t="s">
        <v>59</v>
      </c>
      <c r="J50" s="6">
        <v>5543</v>
      </c>
      <c r="K50" s="6">
        <v>0.257662</v>
      </c>
      <c r="L50" s="6">
        <v>2.7115493724591056E-4</v>
      </c>
      <c r="M50" s="6">
        <v>5543</v>
      </c>
      <c r="N50" s="6">
        <v>29</v>
      </c>
      <c r="O50" s="7">
        <v>123</v>
      </c>
      <c r="P50" s="15" t="s">
        <v>59</v>
      </c>
      <c r="Q50" s="6">
        <v>22.1</v>
      </c>
      <c r="R50" s="6">
        <v>0.51517400000000002</v>
      </c>
      <c r="S50" s="6">
        <v>1.7908044452375513E-3</v>
      </c>
      <c r="T50" s="6">
        <v>22.1</v>
      </c>
      <c r="U50" s="6">
        <v>41</v>
      </c>
      <c r="V50" s="7">
        <v>99</v>
      </c>
    </row>
    <row r="51" spans="2:22" x14ac:dyDescent="0.25">
      <c r="B51" s="15" t="s">
        <v>62</v>
      </c>
      <c r="C51" s="6">
        <v>1.4730000000000001</v>
      </c>
      <c r="D51" s="6">
        <v>0.52871500000000005</v>
      </c>
      <c r="E51" s="6">
        <v>2.2839161046335511E-5</v>
      </c>
      <c r="F51" s="6">
        <v>1.4730000000000001</v>
      </c>
      <c r="G51" s="6">
        <v>22</v>
      </c>
      <c r="H51" s="7">
        <v>127</v>
      </c>
      <c r="I51" s="15" t="s">
        <v>60</v>
      </c>
      <c r="J51" s="6">
        <v>38540</v>
      </c>
      <c r="K51" s="6">
        <v>0.149562</v>
      </c>
      <c r="L51" s="6">
        <v>6.0258182971119562E-4</v>
      </c>
      <c r="M51" s="6">
        <v>38540</v>
      </c>
      <c r="N51" s="6">
        <v>12</v>
      </c>
      <c r="O51" s="7">
        <v>119</v>
      </c>
      <c r="P51" s="15" t="s">
        <v>60</v>
      </c>
      <c r="Q51" s="6">
        <v>-226.8</v>
      </c>
      <c r="R51" s="6">
        <v>0.22092999999999999</v>
      </c>
      <c r="S51" s="6">
        <v>3.1036000446346152E-3</v>
      </c>
      <c r="T51" s="6">
        <v>226.8</v>
      </c>
      <c r="U51" s="6">
        <v>13</v>
      </c>
      <c r="V51" s="7">
        <v>86</v>
      </c>
    </row>
    <row r="52" spans="2:22" x14ac:dyDescent="0.25">
      <c r="B52" s="15" t="s">
        <v>63</v>
      </c>
      <c r="C52" s="6">
        <v>-3568</v>
      </c>
      <c r="D52" s="6">
        <v>9.7443000000000002E-2</v>
      </c>
      <c r="E52" s="6">
        <v>8.9772371291642361E-4</v>
      </c>
      <c r="F52" s="6">
        <v>3568</v>
      </c>
      <c r="G52" s="6">
        <v>3</v>
      </c>
      <c r="H52" s="7">
        <v>102</v>
      </c>
      <c r="I52" s="15" t="s">
        <v>61</v>
      </c>
      <c r="J52" s="6">
        <v>1609</v>
      </c>
      <c r="K52" s="6">
        <v>0.73908399999999996</v>
      </c>
      <c r="L52" s="6">
        <v>2.4889130999497452E-3</v>
      </c>
      <c r="M52" s="6">
        <v>1609</v>
      </c>
      <c r="N52" s="6">
        <v>39</v>
      </c>
      <c r="O52" s="7">
        <v>99</v>
      </c>
      <c r="P52" s="15" t="s">
        <v>61</v>
      </c>
      <c r="Q52" s="6">
        <v>54.41</v>
      </c>
      <c r="R52" s="6">
        <v>9.9635000000000001E-2</v>
      </c>
      <c r="S52" s="6">
        <v>2.6158868297273084E-5</v>
      </c>
      <c r="T52" s="6">
        <v>54.41</v>
      </c>
      <c r="U52" s="6">
        <v>28</v>
      </c>
      <c r="V52" s="7">
        <v>133</v>
      </c>
    </row>
    <row r="53" spans="2:22" x14ac:dyDescent="0.25">
      <c r="B53" s="15" t="s">
        <v>64</v>
      </c>
      <c r="C53" s="6">
        <v>1824</v>
      </c>
      <c r="D53" s="6">
        <v>0.43167899999999998</v>
      </c>
      <c r="E53" s="6">
        <v>1.590001314083693E-3</v>
      </c>
      <c r="F53" s="6">
        <v>1824</v>
      </c>
      <c r="G53" s="6">
        <v>5</v>
      </c>
      <c r="H53" s="7">
        <v>95</v>
      </c>
      <c r="I53" s="15" t="s">
        <v>62</v>
      </c>
      <c r="J53" s="6">
        <v>-114.8</v>
      </c>
      <c r="K53" s="6">
        <v>0.99593100000000001</v>
      </c>
      <c r="L53" s="6">
        <v>1.6515185519258985E-2</v>
      </c>
      <c r="M53" s="6">
        <v>114.8</v>
      </c>
      <c r="N53" s="6">
        <v>76</v>
      </c>
      <c r="O53" s="7">
        <v>65</v>
      </c>
      <c r="P53" s="15" t="s">
        <v>62</v>
      </c>
      <c r="Q53" s="6">
        <v>-132.6</v>
      </c>
      <c r="R53" s="6">
        <v>0.39286399999999999</v>
      </c>
      <c r="S53" s="6">
        <v>1.4095144339019154E-3</v>
      </c>
      <c r="T53" s="6">
        <v>132.6</v>
      </c>
      <c r="U53" s="6">
        <v>17</v>
      </c>
      <c r="V53" s="7">
        <v>101</v>
      </c>
    </row>
    <row r="54" spans="2:22" x14ac:dyDescent="0.25">
      <c r="B54" s="15" t="s">
        <v>65</v>
      </c>
      <c r="C54" s="6">
        <v>-1538</v>
      </c>
      <c r="D54" s="6">
        <v>0.412717</v>
      </c>
      <c r="E54" s="6">
        <v>1.9504475021561633E-3</v>
      </c>
      <c r="F54" s="6">
        <v>1538</v>
      </c>
      <c r="G54" s="6">
        <v>6</v>
      </c>
      <c r="H54" s="7">
        <v>90</v>
      </c>
      <c r="I54" s="15" t="s">
        <v>63</v>
      </c>
      <c r="J54" s="6">
        <v>-9570000</v>
      </c>
      <c r="K54" s="6">
        <v>0.64453499999999997</v>
      </c>
      <c r="L54" s="6">
        <v>4.5828440153531857E-3</v>
      </c>
      <c r="M54" s="6">
        <v>9570000</v>
      </c>
      <c r="N54" s="6">
        <v>7</v>
      </c>
      <c r="O54" s="7">
        <v>86</v>
      </c>
      <c r="P54" s="15" t="s">
        <v>63</v>
      </c>
      <c r="Q54" s="6">
        <v>100300</v>
      </c>
      <c r="R54" s="6">
        <v>0.48358200000000001</v>
      </c>
      <c r="S54" s="6">
        <v>1.424352625025851E-3</v>
      </c>
      <c r="T54" s="6">
        <v>100300</v>
      </c>
      <c r="U54" s="6">
        <v>5</v>
      </c>
      <c r="V54" s="7">
        <v>100</v>
      </c>
    </row>
    <row r="55" spans="2:22" x14ac:dyDescent="0.25">
      <c r="B55" s="15" t="s">
        <v>66</v>
      </c>
      <c r="C55" s="6">
        <v>1461</v>
      </c>
      <c r="D55" s="6">
        <v>0.424904</v>
      </c>
      <c r="E55" s="6">
        <v>2.2342916053303675E-2</v>
      </c>
      <c r="F55" s="6">
        <v>1461</v>
      </c>
      <c r="G55" s="6">
        <v>7</v>
      </c>
      <c r="H55" s="7">
        <v>49</v>
      </c>
      <c r="I55" s="15" t="s">
        <v>64</v>
      </c>
      <c r="J55" s="6">
        <v>42560000</v>
      </c>
      <c r="K55" s="6">
        <v>5.1414000000000001E-2</v>
      </c>
      <c r="L55" s="6">
        <v>2.2123139897239785E-4</v>
      </c>
      <c r="M55" s="6">
        <v>42560000</v>
      </c>
      <c r="N55" s="6">
        <v>3</v>
      </c>
      <c r="O55" s="7">
        <v>124</v>
      </c>
      <c r="P55" s="15" t="s">
        <v>64</v>
      </c>
      <c r="Q55" s="6">
        <v>-78300</v>
      </c>
      <c r="R55" s="6">
        <v>0.608962</v>
      </c>
      <c r="S55" s="6">
        <v>2.4781776584786815E-3</v>
      </c>
      <c r="T55" s="6">
        <v>78300</v>
      </c>
      <c r="U55" s="6">
        <v>6</v>
      </c>
      <c r="V55" s="7">
        <v>90</v>
      </c>
    </row>
    <row r="56" spans="2:22" x14ac:dyDescent="0.25">
      <c r="B56" s="15" t="s">
        <v>67</v>
      </c>
      <c r="C56" s="6">
        <v>3.8709999999999999E-6</v>
      </c>
      <c r="D56" s="6">
        <v>0.76632299999999998</v>
      </c>
      <c r="E56" s="6">
        <v>0.28769138937699223</v>
      </c>
      <c r="F56" s="6">
        <v>3.8709999999999999E-6</v>
      </c>
      <c r="G56" s="6">
        <v>132</v>
      </c>
      <c r="H56" s="7">
        <v>22</v>
      </c>
      <c r="I56" s="15" t="s">
        <v>65</v>
      </c>
      <c r="J56" s="6">
        <v>24630000</v>
      </c>
      <c r="K56" s="6">
        <v>0.169962</v>
      </c>
      <c r="L56" s="6">
        <v>5.2603077909556539E-3</v>
      </c>
      <c r="M56" s="6">
        <v>24630000</v>
      </c>
      <c r="N56" s="6">
        <v>4</v>
      </c>
      <c r="O56" s="7">
        <v>84</v>
      </c>
      <c r="P56" s="15" t="s">
        <v>65</v>
      </c>
      <c r="Q56" s="6">
        <v>26060</v>
      </c>
      <c r="R56" s="6">
        <v>0.83474499999999996</v>
      </c>
      <c r="S56" s="6">
        <v>7.2737312924755909E-3</v>
      </c>
      <c r="T56" s="6">
        <v>26060</v>
      </c>
      <c r="U56" s="6">
        <v>8</v>
      </c>
      <c r="V56" s="7">
        <v>68</v>
      </c>
    </row>
    <row r="57" spans="2:22" x14ac:dyDescent="0.25">
      <c r="B57" s="15" t="s">
        <v>68</v>
      </c>
      <c r="C57" s="6">
        <v>1.289E-3</v>
      </c>
      <c r="D57" s="6">
        <v>1.7741E-2</v>
      </c>
      <c r="E57" s="6">
        <v>0.35376199243771173</v>
      </c>
      <c r="F57" s="6">
        <v>1.289E-3</v>
      </c>
      <c r="G57" s="6">
        <v>105</v>
      </c>
      <c r="H57" s="7">
        <v>9</v>
      </c>
      <c r="I57" s="15" t="s">
        <v>66</v>
      </c>
      <c r="J57" s="6">
        <v>23700000</v>
      </c>
      <c r="K57" s="6">
        <v>0.19899700000000001</v>
      </c>
      <c r="L57" s="6">
        <v>2.8591995842482845E-3</v>
      </c>
      <c r="M57" s="6">
        <v>23700000</v>
      </c>
      <c r="N57" s="6">
        <v>5</v>
      </c>
      <c r="O57" s="7">
        <v>94</v>
      </c>
      <c r="P57" s="15" t="s">
        <v>66</v>
      </c>
      <c r="Q57" s="6">
        <v>73260</v>
      </c>
      <c r="R57" s="6">
        <v>0.56767299999999998</v>
      </c>
      <c r="S57" s="6">
        <v>2.3532631816099273E-2</v>
      </c>
      <c r="T57" s="6">
        <v>73260</v>
      </c>
      <c r="U57" s="6">
        <v>7</v>
      </c>
      <c r="V57" s="7">
        <v>54</v>
      </c>
    </row>
    <row r="58" spans="2:22" x14ac:dyDescent="0.25">
      <c r="B58" s="15" t="s">
        <v>69</v>
      </c>
      <c r="C58" s="6">
        <v>7.685E-3</v>
      </c>
      <c r="D58" s="6">
        <v>0.25903799999999999</v>
      </c>
      <c r="E58" s="6">
        <v>0.1848172160794361</v>
      </c>
      <c r="F58" s="6">
        <v>7.685E-3</v>
      </c>
      <c r="G58" s="6">
        <v>88</v>
      </c>
      <c r="H58" s="7">
        <v>35</v>
      </c>
      <c r="I58" s="15" t="s">
        <v>68</v>
      </c>
      <c r="J58" s="6">
        <v>10.49</v>
      </c>
      <c r="K58" s="6">
        <v>4.9931999999999997E-2</v>
      </c>
      <c r="L58" s="6">
        <v>0.60632695561652072</v>
      </c>
      <c r="M58" s="6">
        <v>10.49</v>
      </c>
      <c r="N58" s="6">
        <v>103</v>
      </c>
      <c r="O58" s="7">
        <v>2</v>
      </c>
      <c r="P58" s="15" t="s">
        <v>67</v>
      </c>
      <c r="Q58" s="6">
        <v>-2.7520000000000002E-4</v>
      </c>
      <c r="R58" s="6">
        <v>0.74900900000000004</v>
      </c>
      <c r="S58" s="6">
        <v>0.2030011910444785</v>
      </c>
      <c r="T58" s="6">
        <v>2.7520000000000002E-4</v>
      </c>
      <c r="U58" s="6">
        <v>135</v>
      </c>
      <c r="V58" s="7">
        <v>26</v>
      </c>
    </row>
    <row r="59" spans="2:22" x14ac:dyDescent="0.25">
      <c r="B59" s="15" t="s">
        <v>70</v>
      </c>
      <c r="C59" s="6">
        <v>-5.2459999999999996E-4</v>
      </c>
      <c r="D59" s="6">
        <v>0.34468599999999999</v>
      </c>
      <c r="E59" s="6">
        <v>0.32244190376261173</v>
      </c>
      <c r="F59" s="6">
        <v>5.2459999999999996E-4</v>
      </c>
      <c r="G59" s="6">
        <v>112</v>
      </c>
      <c r="H59" s="7">
        <v>12</v>
      </c>
      <c r="I59" s="15" t="s">
        <v>69</v>
      </c>
      <c r="J59" s="6">
        <v>-104</v>
      </c>
      <c r="K59" s="6">
        <v>0.108556</v>
      </c>
      <c r="L59" s="6">
        <v>4.3679748484445356E-2</v>
      </c>
      <c r="M59" s="6">
        <v>104</v>
      </c>
      <c r="N59" s="6">
        <v>77</v>
      </c>
      <c r="O59" s="7">
        <v>52</v>
      </c>
      <c r="P59" s="15" t="s">
        <v>68</v>
      </c>
      <c r="Q59" s="6">
        <v>-6.5939999999999999E-2</v>
      </c>
      <c r="R59" s="6">
        <v>7.5401999999999997E-2</v>
      </c>
      <c r="S59" s="6">
        <v>0.24167848935839634</v>
      </c>
      <c r="T59" s="6">
        <v>6.5939999999999999E-2</v>
      </c>
      <c r="U59" s="6">
        <v>104</v>
      </c>
      <c r="V59" s="7">
        <v>17</v>
      </c>
    </row>
    <row r="60" spans="2:22" x14ac:dyDescent="0.25">
      <c r="B60" s="15" t="s">
        <v>71</v>
      </c>
      <c r="C60" s="6">
        <v>-9.6520000000000004E-4</v>
      </c>
      <c r="D60" s="6">
        <v>0.176094</v>
      </c>
      <c r="E60" s="6">
        <v>0.20683344441003756</v>
      </c>
      <c r="F60" s="6">
        <v>9.6520000000000004E-4</v>
      </c>
      <c r="G60" s="6">
        <v>107</v>
      </c>
      <c r="H60" s="7">
        <v>30</v>
      </c>
      <c r="I60" s="15" t="s">
        <v>70</v>
      </c>
      <c r="J60" s="6">
        <v>-4.7649999999999997</v>
      </c>
      <c r="K60" s="6">
        <v>0.38469500000000001</v>
      </c>
      <c r="L60" s="6">
        <v>0.57674020022107031</v>
      </c>
      <c r="M60" s="6">
        <v>4.7649999999999997</v>
      </c>
      <c r="N60" s="6">
        <v>111</v>
      </c>
      <c r="O60" s="7">
        <v>3</v>
      </c>
      <c r="P60" s="15" t="s">
        <v>69</v>
      </c>
      <c r="Q60" s="6">
        <v>5.5199999999999999E-2</v>
      </c>
      <c r="R60" s="6">
        <v>0.90287300000000004</v>
      </c>
      <c r="S60" s="6">
        <v>0.10877847138737477</v>
      </c>
      <c r="T60" s="6">
        <v>5.5199999999999999E-2</v>
      </c>
      <c r="U60" s="6">
        <v>107</v>
      </c>
      <c r="V60" s="7">
        <v>40</v>
      </c>
    </row>
    <row r="61" spans="2:22" x14ac:dyDescent="0.25">
      <c r="B61" s="15" t="s">
        <v>72</v>
      </c>
      <c r="C61" s="6">
        <v>0.2016</v>
      </c>
      <c r="D61" s="6">
        <v>0.111466</v>
      </c>
      <c r="E61" s="6">
        <v>0.37437639395057204</v>
      </c>
      <c r="F61" s="6">
        <v>0.2016</v>
      </c>
      <c r="G61" s="6">
        <v>41</v>
      </c>
      <c r="H61" s="7">
        <v>8</v>
      </c>
      <c r="I61" s="15" t="s">
        <v>71</v>
      </c>
      <c r="J61" s="6">
        <v>11.99</v>
      </c>
      <c r="K61" s="6">
        <v>7.9001000000000002E-2</v>
      </c>
      <c r="L61" s="6">
        <v>0.34079756881247514</v>
      </c>
      <c r="M61" s="6">
        <v>11.99</v>
      </c>
      <c r="N61" s="6">
        <v>102</v>
      </c>
      <c r="O61" s="7">
        <v>17</v>
      </c>
      <c r="P61" s="15" t="s">
        <v>70</v>
      </c>
      <c r="Q61" s="6">
        <v>4.4049999999999999E-2</v>
      </c>
      <c r="R61" s="6">
        <v>0.24382400000000001</v>
      </c>
      <c r="S61" s="6">
        <v>0.22883639958517069</v>
      </c>
      <c r="T61" s="6">
        <v>4.4049999999999999E-2</v>
      </c>
      <c r="U61" s="6">
        <v>109</v>
      </c>
      <c r="V61" s="7">
        <v>18</v>
      </c>
    </row>
    <row r="62" spans="2:22" x14ac:dyDescent="0.25">
      <c r="B62" s="15" t="s">
        <v>73</v>
      </c>
      <c r="C62" s="6">
        <v>-1.7069999999999998E-2</v>
      </c>
      <c r="D62" s="6">
        <v>0.77421600000000002</v>
      </c>
      <c r="E62" s="6">
        <v>0.23158129372475778</v>
      </c>
      <c r="F62" s="6">
        <v>1.7069999999999998E-2</v>
      </c>
      <c r="G62" s="6">
        <v>70</v>
      </c>
      <c r="H62" s="7">
        <v>25</v>
      </c>
      <c r="I62" s="15" t="s">
        <v>72</v>
      </c>
      <c r="J62" s="6">
        <v>-58.72</v>
      </c>
      <c r="K62" s="6">
        <v>0.96338900000000005</v>
      </c>
      <c r="L62" s="6">
        <v>0.36184625583547458</v>
      </c>
      <c r="M62" s="6">
        <v>58.72</v>
      </c>
      <c r="N62" s="6">
        <v>86</v>
      </c>
      <c r="O62" s="7">
        <v>15</v>
      </c>
      <c r="P62" s="15" t="s">
        <v>71</v>
      </c>
      <c r="Q62" s="6">
        <v>5.8500000000000003E-2</v>
      </c>
      <c r="R62" s="6">
        <v>0.21784899999999999</v>
      </c>
      <c r="S62" s="6">
        <v>0.1939956487314192</v>
      </c>
      <c r="T62" s="6">
        <v>5.8500000000000003E-2</v>
      </c>
      <c r="U62" s="6">
        <v>106</v>
      </c>
      <c r="V62" s="7">
        <v>28</v>
      </c>
    </row>
    <row r="63" spans="2:22" x14ac:dyDescent="0.25">
      <c r="B63" s="15" t="s">
        <v>74</v>
      </c>
      <c r="C63" s="6">
        <v>5.2940000000000001E-2</v>
      </c>
      <c r="D63" s="6">
        <v>0.20458599999999999</v>
      </c>
      <c r="E63" s="6">
        <v>0.28939312960328611</v>
      </c>
      <c r="F63" s="6">
        <v>5.2940000000000001E-2</v>
      </c>
      <c r="G63" s="6">
        <v>53</v>
      </c>
      <c r="H63" s="7">
        <v>21</v>
      </c>
      <c r="I63" s="15" t="s">
        <v>73</v>
      </c>
      <c r="J63" s="6">
        <v>-325.2</v>
      </c>
      <c r="K63" s="6">
        <v>0.57686700000000002</v>
      </c>
      <c r="L63" s="6">
        <v>0.41640944783756617</v>
      </c>
      <c r="M63" s="6">
        <v>325.2</v>
      </c>
      <c r="N63" s="6">
        <v>59</v>
      </c>
      <c r="O63" s="7">
        <v>11</v>
      </c>
      <c r="P63" s="15" t="s">
        <v>72</v>
      </c>
      <c r="Q63" s="6">
        <v>-10.78</v>
      </c>
      <c r="R63" s="6">
        <v>0.22017700000000001</v>
      </c>
      <c r="S63" s="6">
        <v>0.2602449855514673</v>
      </c>
      <c r="T63" s="6">
        <v>10.78</v>
      </c>
      <c r="U63" s="6">
        <v>47</v>
      </c>
      <c r="V63" s="7">
        <v>14</v>
      </c>
    </row>
    <row r="64" spans="2:22" x14ac:dyDescent="0.25">
      <c r="B64" s="15" t="s">
        <v>75</v>
      </c>
      <c r="C64" s="6">
        <v>2.7829999999999999E-3</v>
      </c>
      <c r="D64" s="6">
        <v>0.97332300000000005</v>
      </c>
      <c r="E64" s="6">
        <v>0.29718160182122777</v>
      </c>
      <c r="F64" s="6">
        <v>2.7829999999999999E-3</v>
      </c>
      <c r="G64" s="6">
        <v>99</v>
      </c>
      <c r="H64" s="7">
        <v>19</v>
      </c>
      <c r="I64" s="15" t="s">
        <v>74</v>
      </c>
      <c r="J64" s="6">
        <v>-277</v>
      </c>
      <c r="K64" s="6">
        <v>0.48768299999999998</v>
      </c>
      <c r="L64" s="6">
        <v>0.26949943290409267</v>
      </c>
      <c r="M64" s="6">
        <v>277</v>
      </c>
      <c r="N64" s="6">
        <v>63</v>
      </c>
      <c r="O64" s="7">
        <v>28</v>
      </c>
      <c r="P64" s="15" t="s">
        <v>73</v>
      </c>
      <c r="Q64" s="6">
        <v>-2.44</v>
      </c>
      <c r="R64" s="6">
        <v>0.54466199999999998</v>
      </c>
      <c r="S64" s="6">
        <v>0.15593992143047292</v>
      </c>
      <c r="T64" s="6">
        <v>2.44</v>
      </c>
      <c r="U64" s="6">
        <v>64</v>
      </c>
      <c r="V64" s="7">
        <v>32</v>
      </c>
    </row>
    <row r="65" spans="2:22" x14ac:dyDescent="0.25">
      <c r="B65" s="15" t="s">
        <v>76</v>
      </c>
      <c r="C65" s="6">
        <v>9.0500000000000008E-3</v>
      </c>
      <c r="D65" s="6">
        <v>1.0499999999999999E-15</v>
      </c>
      <c r="E65" s="6">
        <v>0.67920978359455531</v>
      </c>
      <c r="F65" s="6">
        <v>9.0500000000000008E-3</v>
      </c>
      <c r="G65" s="6">
        <v>81</v>
      </c>
      <c r="H65" s="7">
        <v>2</v>
      </c>
      <c r="I65" s="15" t="s">
        <v>75</v>
      </c>
      <c r="J65" s="6">
        <v>1048</v>
      </c>
      <c r="K65" s="6">
        <v>0.19395200000000001</v>
      </c>
      <c r="L65" s="6">
        <v>0.43898587423290775</v>
      </c>
      <c r="M65" s="6">
        <v>1048</v>
      </c>
      <c r="N65" s="6">
        <v>41</v>
      </c>
      <c r="O65" s="7">
        <v>10</v>
      </c>
      <c r="P65" s="15" t="s">
        <v>74</v>
      </c>
      <c r="Q65" s="6">
        <v>-1.643</v>
      </c>
      <c r="R65" s="6">
        <v>0.55147800000000002</v>
      </c>
      <c r="S65" s="6">
        <v>0.24680391695280829</v>
      </c>
      <c r="T65" s="6">
        <v>1.643</v>
      </c>
      <c r="U65" s="6">
        <v>73</v>
      </c>
      <c r="V65" s="7">
        <v>16</v>
      </c>
    </row>
    <row r="66" spans="2:22" x14ac:dyDescent="0.25">
      <c r="B66" s="15" t="s">
        <v>77</v>
      </c>
      <c r="C66" s="6">
        <v>21.83</v>
      </c>
      <c r="D66" s="6">
        <v>2.1198000000000002E-2</v>
      </c>
      <c r="E66" s="6">
        <v>6.208755401265937E-3</v>
      </c>
      <c r="F66" s="6">
        <v>21.83</v>
      </c>
      <c r="G66" s="6">
        <v>9</v>
      </c>
      <c r="H66" s="7">
        <v>71</v>
      </c>
      <c r="I66" s="15" t="s">
        <v>76</v>
      </c>
      <c r="J66" s="6">
        <v>-5.7619999999999996</v>
      </c>
      <c r="K66" s="6">
        <v>0.74900900000000004</v>
      </c>
      <c r="L66" s="6">
        <v>0.2030011910444785</v>
      </c>
      <c r="M66" s="6">
        <v>5.7619999999999996</v>
      </c>
      <c r="N66" s="6">
        <v>109</v>
      </c>
      <c r="O66" s="7">
        <v>38</v>
      </c>
      <c r="P66" s="15" t="s">
        <v>75</v>
      </c>
      <c r="Q66" s="6">
        <v>3.4860000000000002</v>
      </c>
      <c r="R66" s="6">
        <v>0.53378999999999999</v>
      </c>
      <c r="S66" s="6">
        <v>0.20847052882195208</v>
      </c>
      <c r="T66" s="6">
        <v>3.4860000000000002</v>
      </c>
      <c r="U66" s="6">
        <v>57</v>
      </c>
      <c r="V66" s="7">
        <v>24</v>
      </c>
    </row>
    <row r="67" spans="2:22" x14ac:dyDescent="0.25">
      <c r="B67" s="15" t="s">
        <v>78</v>
      </c>
      <c r="C67" s="6">
        <v>0.28249999999999997</v>
      </c>
      <c r="D67" s="6">
        <v>0.80332999999999999</v>
      </c>
      <c r="E67" s="6">
        <v>1.87908931149721E-4</v>
      </c>
      <c r="F67" s="6">
        <v>0.28249999999999997</v>
      </c>
      <c r="G67" s="6">
        <v>39</v>
      </c>
      <c r="H67" s="7">
        <v>118</v>
      </c>
      <c r="I67" s="15" t="s">
        <v>77</v>
      </c>
      <c r="J67" s="6">
        <v>-40920</v>
      </c>
      <c r="K67" s="6">
        <v>0.66258899999999998</v>
      </c>
      <c r="L67" s="6">
        <v>2.6577184796266827E-2</v>
      </c>
      <c r="M67" s="6">
        <v>40920</v>
      </c>
      <c r="N67" s="6">
        <v>11</v>
      </c>
      <c r="O67" s="7">
        <v>57</v>
      </c>
      <c r="P67" s="15" t="s">
        <v>77</v>
      </c>
      <c r="Q67" s="6">
        <v>285</v>
      </c>
      <c r="R67" s="6">
        <v>0.66007499999999997</v>
      </c>
      <c r="S67" s="6">
        <v>1.0393064060582443E-4</v>
      </c>
      <c r="T67" s="6">
        <v>285</v>
      </c>
      <c r="U67" s="6">
        <v>10</v>
      </c>
      <c r="V67" s="7">
        <v>127</v>
      </c>
    </row>
    <row r="68" spans="2:22" x14ac:dyDescent="0.25">
      <c r="B68" s="15" t="s">
        <v>79</v>
      </c>
      <c r="C68" s="6">
        <v>1.2769999999999999</v>
      </c>
      <c r="D68" s="6">
        <v>0.82540800000000003</v>
      </c>
      <c r="E68" s="6">
        <v>1.1137765315294468E-2</v>
      </c>
      <c r="F68" s="6">
        <v>1.2769999999999999</v>
      </c>
      <c r="G68" s="6">
        <v>24</v>
      </c>
      <c r="H68" s="7">
        <v>60</v>
      </c>
      <c r="I68" s="15" t="s">
        <v>153</v>
      </c>
      <c r="J68" s="6">
        <v>2656</v>
      </c>
      <c r="K68" s="6">
        <v>0.71610799999999997</v>
      </c>
      <c r="L68" s="6">
        <v>0.28985677606429128</v>
      </c>
      <c r="M68" s="6">
        <v>2656</v>
      </c>
      <c r="N68" s="6">
        <v>33</v>
      </c>
      <c r="O68" s="7">
        <v>19</v>
      </c>
      <c r="P68" s="15" t="s">
        <v>153</v>
      </c>
      <c r="Q68" s="6">
        <v>-239.3</v>
      </c>
      <c r="R68" s="6">
        <v>1.4700000000000001E-7</v>
      </c>
      <c r="S68" s="6">
        <v>0.67784172185625247</v>
      </c>
      <c r="T68" s="6">
        <v>239.3</v>
      </c>
      <c r="U68" s="6">
        <v>12</v>
      </c>
      <c r="V68" s="7">
        <v>4</v>
      </c>
    </row>
    <row r="69" spans="2:22" x14ac:dyDescent="0.25">
      <c r="B69" s="15" t="s">
        <v>80</v>
      </c>
      <c r="C69" s="6">
        <v>-0.6613</v>
      </c>
      <c r="D69" s="6">
        <v>0.57206599999999996</v>
      </c>
      <c r="E69" s="6">
        <v>7.4648409516254802E-3</v>
      </c>
      <c r="F69" s="6">
        <v>0.6613</v>
      </c>
      <c r="G69" s="6">
        <v>30</v>
      </c>
      <c r="H69" s="7">
        <v>66</v>
      </c>
      <c r="I69" s="15" t="s">
        <v>78</v>
      </c>
      <c r="J69" s="6">
        <v>-6287</v>
      </c>
      <c r="K69" s="6">
        <v>0.56977199999999995</v>
      </c>
      <c r="L69" s="6">
        <v>1.2169947566773079E-2</v>
      </c>
      <c r="M69" s="6">
        <v>6287</v>
      </c>
      <c r="N69" s="6">
        <v>26</v>
      </c>
      <c r="O69" s="7">
        <v>72</v>
      </c>
      <c r="P69" s="15" t="s">
        <v>78</v>
      </c>
      <c r="Q69" s="6">
        <v>-17.79</v>
      </c>
      <c r="R69" s="6">
        <v>0.81612200000000001</v>
      </c>
      <c r="S69" s="6">
        <v>1.8442212513385407E-4</v>
      </c>
      <c r="T69" s="6">
        <v>17.79</v>
      </c>
      <c r="U69" s="6">
        <v>44</v>
      </c>
      <c r="V69" s="7">
        <v>121</v>
      </c>
    </row>
    <row r="70" spans="2:22" x14ac:dyDescent="0.25">
      <c r="B70" s="15" t="s">
        <v>81</v>
      </c>
      <c r="C70" s="6">
        <v>8.6920000000000002</v>
      </c>
      <c r="D70" s="6">
        <v>8.2720000000000002E-2</v>
      </c>
      <c r="E70" s="6">
        <v>8.2733318735302063E-5</v>
      </c>
      <c r="F70" s="6">
        <v>8.6920000000000002</v>
      </c>
      <c r="G70" s="6">
        <v>11</v>
      </c>
      <c r="H70" s="7">
        <v>121</v>
      </c>
      <c r="I70" s="15" t="s">
        <v>79</v>
      </c>
      <c r="J70" s="6">
        <v>-75150</v>
      </c>
      <c r="K70" s="6">
        <v>0.17044300000000001</v>
      </c>
      <c r="L70" s="6">
        <v>1.3658633814687857E-2</v>
      </c>
      <c r="M70" s="6">
        <v>75150</v>
      </c>
      <c r="N70" s="6">
        <v>10</v>
      </c>
      <c r="O70" s="7">
        <v>70</v>
      </c>
      <c r="P70" s="15" t="s">
        <v>79</v>
      </c>
      <c r="Q70" s="6">
        <v>-341.9</v>
      </c>
      <c r="R70" s="6">
        <v>0.36880299999999999</v>
      </c>
      <c r="S70" s="6">
        <v>2.3217580090795054E-2</v>
      </c>
      <c r="T70" s="6">
        <v>341.9</v>
      </c>
      <c r="U70" s="6">
        <v>9</v>
      </c>
      <c r="V70" s="7">
        <v>55</v>
      </c>
    </row>
    <row r="71" spans="2:22" x14ac:dyDescent="0.25">
      <c r="B71" s="15" t="s">
        <v>82</v>
      </c>
      <c r="C71" s="6">
        <v>11120</v>
      </c>
      <c r="D71" s="6">
        <v>8.4869999999999998E-3</v>
      </c>
      <c r="E71" s="6">
        <v>1.1976478954892737E-3</v>
      </c>
      <c r="F71" s="6">
        <v>11120</v>
      </c>
      <c r="G71" s="6">
        <v>1</v>
      </c>
      <c r="H71" s="7">
        <v>99</v>
      </c>
      <c r="I71" s="15" t="s">
        <v>80</v>
      </c>
      <c r="J71" s="6">
        <v>9224</v>
      </c>
      <c r="K71" s="6">
        <v>0.42662800000000001</v>
      </c>
      <c r="L71" s="6">
        <v>3.4241354044982769E-3</v>
      </c>
      <c r="M71" s="6">
        <v>9224</v>
      </c>
      <c r="N71" s="6">
        <v>24</v>
      </c>
      <c r="O71" s="7">
        <v>90</v>
      </c>
      <c r="P71" s="15" t="s">
        <v>80</v>
      </c>
      <c r="Q71" s="6">
        <v>50.68</v>
      </c>
      <c r="R71" s="6">
        <v>0.527721</v>
      </c>
      <c r="S71" s="6">
        <v>7.7318656998658832E-3</v>
      </c>
      <c r="T71" s="6">
        <v>50.68</v>
      </c>
      <c r="U71" s="6">
        <v>29</v>
      </c>
      <c r="V71" s="7">
        <v>67</v>
      </c>
    </row>
    <row r="72" spans="2:22" x14ac:dyDescent="0.25">
      <c r="B72" s="15" t="s">
        <v>83</v>
      </c>
      <c r="C72" s="6">
        <v>-3974</v>
      </c>
      <c r="D72" s="6">
        <v>0.355819</v>
      </c>
      <c r="E72" s="6">
        <v>1.7477961464051235E-2</v>
      </c>
      <c r="F72" s="6">
        <v>3974</v>
      </c>
      <c r="G72" s="6">
        <v>2</v>
      </c>
      <c r="H72" s="7">
        <v>53</v>
      </c>
      <c r="I72" s="15" t="s">
        <v>81</v>
      </c>
      <c r="J72" s="6">
        <v>-1562</v>
      </c>
      <c r="K72" s="6">
        <v>0.97492900000000005</v>
      </c>
      <c r="L72" s="6">
        <v>1.6202373246897713E-2</v>
      </c>
      <c r="M72" s="6">
        <v>1562</v>
      </c>
      <c r="N72" s="6">
        <v>40</v>
      </c>
      <c r="O72" s="7">
        <v>66</v>
      </c>
      <c r="P72" s="15" t="s">
        <v>81</v>
      </c>
      <c r="Q72" s="6">
        <v>-47.59</v>
      </c>
      <c r="R72" s="6">
        <v>0.88978800000000002</v>
      </c>
      <c r="S72" s="6">
        <v>4.820694959957975E-4</v>
      </c>
      <c r="T72" s="6">
        <v>47.59</v>
      </c>
      <c r="U72" s="6">
        <v>30</v>
      </c>
      <c r="V72" s="7">
        <v>116</v>
      </c>
    </row>
    <row r="73" spans="2:22" x14ac:dyDescent="0.25">
      <c r="B73" s="15" t="s">
        <v>84</v>
      </c>
      <c r="C73" s="6">
        <v>1035</v>
      </c>
      <c r="D73" s="6">
        <v>0.81222000000000005</v>
      </c>
      <c r="E73" s="6">
        <v>7.9083403713680594E-3</v>
      </c>
      <c r="F73" s="6">
        <v>1035</v>
      </c>
      <c r="G73" s="6">
        <v>8</v>
      </c>
      <c r="H73" s="7">
        <v>63</v>
      </c>
      <c r="I73" s="15" t="s">
        <v>82</v>
      </c>
      <c r="J73" s="6">
        <v>48690000</v>
      </c>
      <c r="K73" s="6">
        <v>0.243337</v>
      </c>
      <c r="L73" s="6">
        <v>3.4502674773805139E-3</v>
      </c>
      <c r="M73" s="6">
        <v>48690000</v>
      </c>
      <c r="N73" s="6">
        <v>2</v>
      </c>
      <c r="O73" s="7">
        <v>89</v>
      </c>
      <c r="P73" s="15" t="s">
        <v>82</v>
      </c>
      <c r="Q73" s="6">
        <v>-536000</v>
      </c>
      <c r="R73" s="6">
        <v>6.0932E-2</v>
      </c>
      <c r="S73" s="6">
        <v>2.1570647365400934E-3</v>
      </c>
      <c r="T73" s="6">
        <v>536000</v>
      </c>
      <c r="U73" s="6">
        <v>2</v>
      </c>
      <c r="V73" s="7">
        <v>95</v>
      </c>
    </row>
    <row r="74" spans="2:22" x14ac:dyDescent="0.25">
      <c r="B74" s="15" t="s">
        <v>85</v>
      </c>
      <c r="C74" s="6">
        <v>-3103</v>
      </c>
      <c r="D74" s="6">
        <v>0.42061900000000002</v>
      </c>
      <c r="E74" s="6">
        <v>1.5004043942011823E-2</v>
      </c>
      <c r="F74" s="6">
        <v>3103</v>
      </c>
      <c r="G74" s="6">
        <v>4</v>
      </c>
      <c r="H74" s="7">
        <v>55</v>
      </c>
      <c r="I74" s="15" t="s">
        <v>83</v>
      </c>
      <c r="J74" s="6">
        <v>16890000</v>
      </c>
      <c r="K74" s="6">
        <v>0.68588199999999999</v>
      </c>
      <c r="L74" s="6">
        <v>1.1815729026280605E-2</v>
      </c>
      <c r="M74" s="6">
        <v>16890000</v>
      </c>
      <c r="N74" s="6">
        <v>6</v>
      </c>
      <c r="O74" s="7">
        <v>73</v>
      </c>
      <c r="P74" s="15" t="s">
        <v>83</v>
      </c>
      <c r="Q74" s="6">
        <v>645600</v>
      </c>
      <c r="R74" s="6">
        <v>2.2543000000000001E-2</v>
      </c>
      <c r="S74" s="6">
        <v>1.7827874449295716E-2</v>
      </c>
      <c r="T74" s="6">
        <v>645600</v>
      </c>
      <c r="U74" s="6">
        <v>1</v>
      </c>
      <c r="V74" s="7">
        <v>59</v>
      </c>
    </row>
    <row r="75" spans="2:22" x14ac:dyDescent="0.25">
      <c r="B75" s="15" t="s">
        <v>86</v>
      </c>
      <c r="C75" s="6">
        <v>1.5780000000000001E-5</v>
      </c>
      <c r="D75" s="6">
        <v>0.27690199999999998</v>
      </c>
      <c r="E75" s="6">
        <v>8.5771330375153637E-2</v>
      </c>
      <c r="F75" s="6">
        <v>1.5780000000000001E-5</v>
      </c>
      <c r="G75" s="6">
        <v>128</v>
      </c>
      <c r="H75" s="7">
        <v>40</v>
      </c>
      <c r="I75" s="15" t="s">
        <v>84</v>
      </c>
      <c r="J75" s="6">
        <v>69600000</v>
      </c>
      <c r="K75" s="6">
        <v>9.1977000000000003E-2</v>
      </c>
      <c r="L75" s="6">
        <v>5.1847062170975004E-3</v>
      </c>
      <c r="M75" s="6">
        <v>69600000</v>
      </c>
      <c r="N75" s="6">
        <v>1</v>
      </c>
      <c r="O75" s="7">
        <v>85</v>
      </c>
      <c r="P75" s="15" t="s">
        <v>84</v>
      </c>
      <c r="Q75" s="6">
        <v>-137200</v>
      </c>
      <c r="R75" s="6">
        <v>0.63422999999999996</v>
      </c>
      <c r="S75" s="6">
        <v>1.366558604978866E-2</v>
      </c>
      <c r="T75" s="6">
        <v>137200</v>
      </c>
      <c r="U75" s="6">
        <v>4</v>
      </c>
      <c r="V75" s="7">
        <v>61</v>
      </c>
    </row>
    <row r="76" spans="2:22" x14ac:dyDescent="0.25">
      <c r="B76" s="15" t="s">
        <v>87</v>
      </c>
      <c r="C76" s="6">
        <v>-8.2129999999999996E-4</v>
      </c>
      <c r="D76" s="6">
        <v>0.101191</v>
      </c>
      <c r="E76" s="6">
        <v>0.31240033625909869</v>
      </c>
      <c r="F76" s="6">
        <v>8.2129999999999996E-4</v>
      </c>
      <c r="G76" s="6">
        <v>110</v>
      </c>
      <c r="H76" s="7">
        <v>16</v>
      </c>
      <c r="I76" s="15" t="s">
        <v>85</v>
      </c>
      <c r="J76" s="6">
        <v>4105000</v>
      </c>
      <c r="K76" s="6">
        <v>0.91222899999999996</v>
      </c>
      <c r="L76" s="6">
        <v>1.3068931929396545E-2</v>
      </c>
      <c r="M76" s="6">
        <v>4105000</v>
      </c>
      <c r="N76" s="6">
        <v>8</v>
      </c>
      <c r="O76" s="7">
        <v>71</v>
      </c>
      <c r="P76" s="15" t="s">
        <v>85</v>
      </c>
      <c r="Q76" s="6">
        <v>253400</v>
      </c>
      <c r="R76" s="6">
        <v>0.32295299999999999</v>
      </c>
      <c r="S76" s="6">
        <v>9.1643315746268109E-3</v>
      </c>
      <c r="T76" s="6">
        <v>253400</v>
      </c>
      <c r="U76" s="6">
        <v>3</v>
      </c>
      <c r="V76" s="7">
        <v>63</v>
      </c>
    </row>
    <row r="77" spans="2:22" x14ac:dyDescent="0.25">
      <c r="B77" s="15" t="s">
        <v>88</v>
      </c>
      <c r="C77" s="6">
        <v>-8.3800000000000003E-3</v>
      </c>
      <c r="D77" s="6">
        <v>0.20421</v>
      </c>
      <c r="E77" s="6">
        <v>7.6483615968856819E-2</v>
      </c>
      <c r="F77" s="6">
        <v>8.3800000000000003E-3</v>
      </c>
      <c r="G77" s="6">
        <v>85</v>
      </c>
      <c r="H77" s="7">
        <v>43</v>
      </c>
      <c r="I77" s="15" t="s">
        <v>86</v>
      </c>
      <c r="J77" s="6">
        <v>0.99029999999999996</v>
      </c>
      <c r="K77" s="6" t="s">
        <v>154</v>
      </c>
      <c r="L77" s="6">
        <v>0.75015245487230697</v>
      </c>
      <c r="M77" s="6">
        <v>0.99029999999999996</v>
      </c>
      <c r="N77" s="6">
        <v>124</v>
      </c>
      <c r="O77" s="7">
        <v>1</v>
      </c>
      <c r="P77" s="15" t="s">
        <v>86</v>
      </c>
      <c r="Q77" s="6">
        <v>-9.4010000000000003E-4</v>
      </c>
      <c r="R77" s="6">
        <v>0.33488099999999998</v>
      </c>
      <c r="S77" s="6">
        <v>5.5847289908027849E-2</v>
      </c>
      <c r="T77" s="6">
        <v>9.4010000000000003E-4</v>
      </c>
      <c r="U77" s="6">
        <v>129</v>
      </c>
      <c r="V77" s="7">
        <v>48</v>
      </c>
    </row>
    <row r="78" spans="2:22" x14ac:dyDescent="0.25">
      <c r="B78" s="15" t="s">
        <v>89</v>
      </c>
      <c r="C78" s="6">
        <v>5.5019999999999998E-5</v>
      </c>
      <c r="D78" s="6">
        <v>0.92921699999999996</v>
      </c>
      <c r="E78" s="6">
        <v>0.3178745003109319</v>
      </c>
      <c r="F78" s="6">
        <v>5.5019999999999998E-5</v>
      </c>
      <c r="G78" s="6">
        <v>121</v>
      </c>
      <c r="H78" s="7">
        <v>14</v>
      </c>
      <c r="I78" s="15" t="s">
        <v>87</v>
      </c>
      <c r="J78" s="6">
        <v>-7.149</v>
      </c>
      <c r="K78" s="6">
        <v>0.156054</v>
      </c>
      <c r="L78" s="6">
        <v>0.57214912236559534</v>
      </c>
      <c r="M78" s="6">
        <v>7.149</v>
      </c>
      <c r="N78" s="6">
        <v>108</v>
      </c>
      <c r="O78" s="7">
        <v>4</v>
      </c>
      <c r="P78" s="15" t="s">
        <v>87</v>
      </c>
      <c r="Q78" s="6">
        <v>3.3770000000000001E-2</v>
      </c>
      <c r="R78" s="6">
        <v>0.33439600000000003</v>
      </c>
      <c r="S78" s="6">
        <v>0.21317376987671768</v>
      </c>
      <c r="T78" s="6">
        <v>3.3770000000000001E-2</v>
      </c>
      <c r="U78" s="6">
        <v>113</v>
      </c>
      <c r="V78" s="7">
        <v>22</v>
      </c>
    </row>
    <row r="79" spans="2:22" x14ac:dyDescent="0.25">
      <c r="B79" s="15" t="s">
        <v>90</v>
      </c>
      <c r="C79" s="6">
        <v>8.8420000000000002E-4</v>
      </c>
      <c r="D79" s="6">
        <v>0.26579000000000003</v>
      </c>
      <c r="E79" s="6">
        <v>7.0475317488593703E-2</v>
      </c>
      <c r="F79" s="6">
        <v>8.8420000000000002E-4</v>
      </c>
      <c r="G79" s="6">
        <v>109</v>
      </c>
      <c r="H79" s="7">
        <v>44</v>
      </c>
      <c r="I79" s="15" t="s">
        <v>88</v>
      </c>
      <c r="J79" s="6">
        <v>69.72</v>
      </c>
      <c r="K79" s="6">
        <v>0.27204299999999998</v>
      </c>
      <c r="L79" s="6">
        <v>1.8021134771360515E-2</v>
      </c>
      <c r="M79" s="6">
        <v>69.72</v>
      </c>
      <c r="N79" s="6">
        <v>82</v>
      </c>
      <c r="O79" s="7">
        <v>63</v>
      </c>
      <c r="P79" s="15" t="s">
        <v>88</v>
      </c>
      <c r="Q79" s="6">
        <v>-1.5699999999999999E-2</v>
      </c>
      <c r="R79" s="6">
        <v>0.97158699999999998</v>
      </c>
      <c r="S79" s="6">
        <v>4.60806174273551E-2</v>
      </c>
      <c r="T79" s="6">
        <v>1.5699999999999999E-2</v>
      </c>
      <c r="U79" s="6">
        <v>118</v>
      </c>
      <c r="V79" s="7">
        <v>50</v>
      </c>
    </row>
    <row r="80" spans="2:22" x14ac:dyDescent="0.25">
      <c r="B80" s="15" t="s">
        <v>91</v>
      </c>
      <c r="C80" s="6">
        <v>-4.7329999999999997E-2</v>
      </c>
      <c r="D80" s="6">
        <v>0.76384200000000002</v>
      </c>
      <c r="E80" s="6">
        <v>0.19313485101790709</v>
      </c>
      <c r="F80" s="6">
        <v>4.7329999999999997E-2</v>
      </c>
      <c r="G80" s="6">
        <v>56</v>
      </c>
      <c r="H80" s="7">
        <v>34</v>
      </c>
      <c r="I80" s="15" t="s">
        <v>89</v>
      </c>
      <c r="J80" s="6">
        <v>4.2439999999999998</v>
      </c>
      <c r="K80" s="6">
        <v>0.47925400000000001</v>
      </c>
      <c r="L80" s="6">
        <v>0.5683974236027789</v>
      </c>
      <c r="M80" s="6">
        <v>4.2439999999999998</v>
      </c>
      <c r="N80" s="6">
        <v>113</v>
      </c>
      <c r="O80" s="7">
        <v>5</v>
      </c>
      <c r="P80" s="15" t="s">
        <v>89</v>
      </c>
      <c r="Q80" s="6">
        <v>-3.0800000000000001E-2</v>
      </c>
      <c r="R80" s="6">
        <v>0.45743899999999998</v>
      </c>
      <c r="S80" s="6">
        <v>0.2208927246022786</v>
      </c>
      <c r="T80" s="6">
        <v>3.0800000000000001E-2</v>
      </c>
      <c r="U80" s="6">
        <v>115</v>
      </c>
      <c r="V80" s="7">
        <v>20</v>
      </c>
    </row>
    <row r="81" spans="2:22" x14ac:dyDescent="0.25">
      <c r="B81" s="15" t="s">
        <v>92</v>
      </c>
      <c r="C81" s="6">
        <v>-3.755E-2</v>
      </c>
      <c r="D81" s="6">
        <v>0.539879</v>
      </c>
      <c r="E81" s="6">
        <v>9.9130056443584039E-2</v>
      </c>
      <c r="F81" s="6">
        <v>3.755E-2</v>
      </c>
      <c r="G81" s="6">
        <v>59</v>
      </c>
      <c r="H81" s="7">
        <v>39</v>
      </c>
      <c r="I81" s="15" t="s">
        <v>90</v>
      </c>
      <c r="J81" s="6">
        <v>-13.49</v>
      </c>
      <c r="K81" s="6">
        <v>7.4532000000000001E-2</v>
      </c>
      <c r="L81" s="6">
        <v>0.12875524045727146</v>
      </c>
      <c r="M81" s="6">
        <v>13.49</v>
      </c>
      <c r="N81" s="6">
        <v>101</v>
      </c>
      <c r="O81" s="7">
        <v>42</v>
      </c>
      <c r="P81" s="15" t="s">
        <v>90</v>
      </c>
      <c r="Q81" s="6">
        <v>-4.2169999999999999E-2</v>
      </c>
      <c r="R81" s="6">
        <v>0.42441899999999999</v>
      </c>
      <c r="S81" s="6">
        <v>8.1630157085819999E-2</v>
      </c>
      <c r="T81" s="6">
        <v>4.2169999999999999E-2</v>
      </c>
      <c r="U81" s="6">
        <v>111</v>
      </c>
      <c r="V81" s="7">
        <v>42</v>
      </c>
    </row>
    <row r="82" spans="2:22" x14ac:dyDescent="0.25">
      <c r="B82" s="15" t="s">
        <v>93</v>
      </c>
      <c r="C82" s="6">
        <v>-1.5879999999999998E-2</v>
      </c>
      <c r="D82" s="6">
        <v>0.71359899999999998</v>
      </c>
      <c r="E82" s="6">
        <v>8.3908260341352181E-2</v>
      </c>
      <c r="F82" s="6">
        <v>1.5879999999999998E-2</v>
      </c>
      <c r="G82" s="6">
        <v>73</v>
      </c>
      <c r="H82" s="7">
        <v>41</v>
      </c>
      <c r="I82" s="15" t="s">
        <v>91</v>
      </c>
      <c r="J82" s="6">
        <v>533.9</v>
      </c>
      <c r="K82" s="6">
        <v>0.730985</v>
      </c>
      <c r="L82" s="6">
        <v>0.18660735807354292</v>
      </c>
      <c r="M82" s="6">
        <v>533.9</v>
      </c>
      <c r="N82" s="6">
        <v>50</v>
      </c>
      <c r="O82" s="7">
        <v>41</v>
      </c>
      <c r="P82" s="15" t="s">
        <v>91</v>
      </c>
      <c r="Q82" s="6">
        <v>9.4469999999999992</v>
      </c>
      <c r="R82" s="6">
        <v>0.37748900000000002</v>
      </c>
      <c r="S82" s="6">
        <v>0.14589193817483825</v>
      </c>
      <c r="T82" s="6">
        <v>9.4469999999999992</v>
      </c>
      <c r="U82" s="6">
        <v>48</v>
      </c>
      <c r="V82" s="7">
        <v>36</v>
      </c>
    </row>
    <row r="83" spans="2:22" x14ac:dyDescent="0.25">
      <c r="B83" s="15" t="s">
        <v>94</v>
      </c>
      <c r="C83" s="6">
        <v>-0.1512</v>
      </c>
      <c r="D83" s="6">
        <v>0.19747500000000001</v>
      </c>
      <c r="E83" s="6">
        <v>8.3573815029806917E-2</v>
      </c>
      <c r="F83" s="6">
        <v>0.1512</v>
      </c>
      <c r="G83" s="6">
        <v>45</v>
      </c>
      <c r="H83" s="7">
        <v>42</v>
      </c>
      <c r="I83" s="15" t="s">
        <v>92</v>
      </c>
      <c r="J83" s="6">
        <v>618.5</v>
      </c>
      <c r="K83" s="6">
        <v>0.30117100000000002</v>
      </c>
      <c r="L83" s="6">
        <v>0.20553357387366722</v>
      </c>
      <c r="M83" s="6">
        <v>618.5</v>
      </c>
      <c r="N83" s="6">
        <v>47</v>
      </c>
      <c r="O83" s="7">
        <v>37</v>
      </c>
      <c r="P83" s="15" t="s">
        <v>92</v>
      </c>
      <c r="Q83" s="6">
        <v>3.2970000000000002</v>
      </c>
      <c r="R83" s="6">
        <v>0.42600300000000002</v>
      </c>
      <c r="S83" s="6">
        <v>6.56173607923147E-2</v>
      </c>
      <c r="T83" s="6">
        <v>3.2970000000000002</v>
      </c>
      <c r="U83" s="6">
        <v>59</v>
      </c>
      <c r="V83" s="7">
        <v>44</v>
      </c>
    </row>
    <row r="84" spans="2:22" x14ac:dyDescent="0.25">
      <c r="B84" s="15" t="s">
        <v>95</v>
      </c>
      <c r="C84" s="6">
        <v>-1.8280000000000001E-2</v>
      </c>
      <c r="D84" s="6">
        <v>6.7500000000000003E-14</v>
      </c>
      <c r="E84" s="6">
        <v>0.16100719732849678</v>
      </c>
      <c r="F84" s="6">
        <v>1.8280000000000001E-2</v>
      </c>
      <c r="G84" s="6">
        <v>66</v>
      </c>
      <c r="H84" s="7">
        <v>36</v>
      </c>
      <c r="I84" s="15" t="s">
        <v>93</v>
      </c>
      <c r="J84" s="6">
        <v>-32.229999999999997</v>
      </c>
      <c r="K84" s="6">
        <v>0.93866899999999998</v>
      </c>
      <c r="L84" s="6">
        <v>8.7491370459671064E-2</v>
      </c>
      <c r="M84" s="6">
        <v>32.229999999999997</v>
      </c>
      <c r="N84" s="6">
        <v>94</v>
      </c>
      <c r="O84" s="7">
        <v>45</v>
      </c>
      <c r="P84" s="15" t="s">
        <v>93</v>
      </c>
      <c r="Q84" s="6">
        <v>0.32300000000000001</v>
      </c>
      <c r="R84" s="6">
        <v>0.91117000000000004</v>
      </c>
      <c r="S84" s="6">
        <v>6.3024108895606071E-2</v>
      </c>
      <c r="T84" s="6">
        <v>0.32300000000000001</v>
      </c>
      <c r="U84" s="6">
        <v>91</v>
      </c>
      <c r="V84" s="7">
        <v>46</v>
      </c>
    </row>
    <row r="85" spans="2:22" x14ac:dyDescent="0.25">
      <c r="B85" s="15" t="s">
        <v>96</v>
      </c>
      <c r="C85" s="6">
        <v>-0.35949999999999999</v>
      </c>
      <c r="D85" s="6">
        <v>0.108781</v>
      </c>
      <c r="E85" s="6">
        <v>1.7042890718564744E-3</v>
      </c>
      <c r="F85" s="6">
        <v>0.35949999999999999</v>
      </c>
      <c r="G85" s="6">
        <v>35</v>
      </c>
      <c r="H85" s="7">
        <v>93</v>
      </c>
      <c r="I85" s="15" t="s">
        <v>94</v>
      </c>
      <c r="J85" s="6">
        <v>-1797</v>
      </c>
      <c r="K85" s="6">
        <v>0.110641</v>
      </c>
      <c r="L85" s="6">
        <v>0.27039120717157616</v>
      </c>
      <c r="M85" s="6">
        <v>1797</v>
      </c>
      <c r="N85" s="6">
        <v>37</v>
      </c>
      <c r="O85" s="7">
        <v>27</v>
      </c>
      <c r="P85" s="15" t="s">
        <v>94</v>
      </c>
      <c r="Q85" s="6">
        <v>3.5219999999999998</v>
      </c>
      <c r="R85" s="6">
        <v>0.65381299999999998</v>
      </c>
      <c r="S85" s="6">
        <v>6.044521099778024E-2</v>
      </c>
      <c r="T85" s="6">
        <v>3.5219999999999998</v>
      </c>
      <c r="U85" s="6">
        <v>56</v>
      </c>
      <c r="V85" s="7">
        <v>47</v>
      </c>
    </row>
    <row r="86" spans="2:22" x14ac:dyDescent="0.25">
      <c r="B86" s="15" t="s">
        <v>97</v>
      </c>
      <c r="C86" s="6">
        <v>0.50060000000000004</v>
      </c>
      <c r="D86" s="6">
        <v>2.5808000000000001E-2</v>
      </c>
      <c r="E86" s="6">
        <v>3.1695717383254992E-3</v>
      </c>
      <c r="F86" s="6">
        <v>0.50060000000000004</v>
      </c>
      <c r="G86" s="6">
        <v>33</v>
      </c>
      <c r="H86" s="7">
        <v>81</v>
      </c>
      <c r="I86" s="15" t="s">
        <v>95</v>
      </c>
      <c r="J86" s="6">
        <v>2.5720000000000001</v>
      </c>
      <c r="K86" s="6">
        <v>0.95015300000000003</v>
      </c>
      <c r="L86" s="6">
        <v>5.1157381882825509E-2</v>
      </c>
      <c r="M86" s="6">
        <v>2.5720000000000001</v>
      </c>
      <c r="N86" s="6">
        <v>119</v>
      </c>
      <c r="O86" s="7">
        <v>50</v>
      </c>
      <c r="P86" s="15" t="s">
        <v>95</v>
      </c>
      <c r="Q86" s="6">
        <v>2.0379999999999998</v>
      </c>
      <c r="R86" s="6" t="s">
        <v>154</v>
      </c>
      <c r="S86" s="6">
        <v>0.69324978175370899</v>
      </c>
      <c r="T86" s="6">
        <v>2.0379999999999998</v>
      </c>
      <c r="U86" s="6">
        <v>66</v>
      </c>
      <c r="V86" s="7">
        <v>1</v>
      </c>
    </row>
    <row r="87" spans="2:22" x14ac:dyDescent="0.25">
      <c r="B87" s="15" t="s">
        <v>98</v>
      </c>
      <c r="C87" s="6">
        <v>-0.15210000000000001</v>
      </c>
      <c r="D87" s="6">
        <v>0.49450699999999997</v>
      </c>
      <c r="E87" s="6">
        <v>3.6690986112119391E-3</v>
      </c>
      <c r="F87" s="6">
        <v>0.15210000000000001</v>
      </c>
      <c r="G87" s="6">
        <v>44</v>
      </c>
      <c r="H87" s="7">
        <v>79</v>
      </c>
      <c r="I87" s="15" t="s">
        <v>96</v>
      </c>
      <c r="J87" s="6">
        <v>-243</v>
      </c>
      <c r="K87" s="6">
        <v>0.91444999999999999</v>
      </c>
      <c r="L87" s="6">
        <v>9.1796906430366157E-2</v>
      </c>
      <c r="M87" s="6">
        <v>243</v>
      </c>
      <c r="N87" s="6">
        <v>66</v>
      </c>
      <c r="O87" s="7">
        <v>43</v>
      </c>
      <c r="P87" s="15" t="s">
        <v>96</v>
      </c>
      <c r="Q87" s="6">
        <v>-17.47</v>
      </c>
      <c r="R87" s="6">
        <v>0.26127699999999998</v>
      </c>
      <c r="S87" s="6">
        <v>3.3835267521852283E-5</v>
      </c>
      <c r="T87" s="6">
        <v>17.47</v>
      </c>
      <c r="U87" s="6">
        <v>45</v>
      </c>
      <c r="V87" s="7">
        <v>131</v>
      </c>
    </row>
    <row r="88" spans="2:22" x14ac:dyDescent="0.25">
      <c r="B88" s="15" t="s">
        <v>99</v>
      </c>
      <c r="C88" s="6">
        <v>0.13789999999999999</v>
      </c>
      <c r="D88" s="6">
        <v>0.32579900000000001</v>
      </c>
      <c r="E88" s="6">
        <v>3.0030728962538296E-4</v>
      </c>
      <c r="F88" s="6">
        <v>0.13789999999999999</v>
      </c>
      <c r="G88" s="6">
        <v>46</v>
      </c>
      <c r="H88" s="7">
        <v>113</v>
      </c>
      <c r="I88" s="15" t="s">
        <v>97</v>
      </c>
      <c r="J88" s="6">
        <v>903.3</v>
      </c>
      <c r="K88" s="6">
        <v>0.68015199999999998</v>
      </c>
      <c r="L88" s="6">
        <v>1.4981643267429883E-2</v>
      </c>
      <c r="M88" s="6">
        <v>903.3</v>
      </c>
      <c r="N88" s="6">
        <v>42</v>
      </c>
      <c r="O88" s="7">
        <v>67</v>
      </c>
      <c r="P88" s="15" t="s">
        <v>97</v>
      </c>
      <c r="Q88" s="6">
        <v>-30.84</v>
      </c>
      <c r="R88" s="6">
        <v>3.8558000000000002E-2</v>
      </c>
      <c r="S88" s="6">
        <v>1.9116275637003708E-3</v>
      </c>
      <c r="T88" s="6">
        <v>30.84</v>
      </c>
      <c r="U88" s="6">
        <v>35</v>
      </c>
      <c r="V88" s="7">
        <v>98</v>
      </c>
    </row>
    <row r="89" spans="2:22" x14ac:dyDescent="0.25">
      <c r="B89" s="15" t="s">
        <v>100</v>
      </c>
      <c r="C89" s="6">
        <v>1.5589999999999999</v>
      </c>
      <c r="D89" s="6">
        <v>6.7698999999999995E-2</v>
      </c>
      <c r="E89" s="6">
        <v>1.7750141862694788E-2</v>
      </c>
      <c r="F89" s="6">
        <v>1.5589999999999999</v>
      </c>
      <c r="G89" s="6">
        <v>21</v>
      </c>
      <c r="H89" s="7">
        <v>52</v>
      </c>
      <c r="I89" s="15" t="s">
        <v>98</v>
      </c>
      <c r="J89" s="6">
        <v>-1656</v>
      </c>
      <c r="K89" s="6">
        <v>0.43797999999999998</v>
      </c>
      <c r="L89" s="6">
        <v>3.0583339770694561E-2</v>
      </c>
      <c r="M89" s="6">
        <v>1656</v>
      </c>
      <c r="N89" s="6">
        <v>38</v>
      </c>
      <c r="O89" s="7">
        <v>56</v>
      </c>
      <c r="P89" s="15" t="s">
        <v>98</v>
      </c>
      <c r="Q89" s="6">
        <v>-4.8540000000000001</v>
      </c>
      <c r="R89" s="6">
        <v>0.74263500000000005</v>
      </c>
      <c r="S89" s="6">
        <v>8.4445030795144815E-4</v>
      </c>
      <c r="T89" s="6">
        <v>4.8540000000000001</v>
      </c>
      <c r="U89" s="6">
        <v>52</v>
      </c>
      <c r="V89" s="7">
        <v>109</v>
      </c>
    </row>
    <row r="90" spans="2:22" x14ac:dyDescent="0.25">
      <c r="B90" s="15" t="s">
        <v>101</v>
      </c>
      <c r="C90" s="6">
        <v>0.16020000000000001</v>
      </c>
      <c r="D90" s="6">
        <v>3.5899999999999999E-6</v>
      </c>
      <c r="E90" s="6">
        <v>0.64399169072001561</v>
      </c>
      <c r="F90" s="6">
        <v>0.16020000000000001</v>
      </c>
      <c r="G90" s="6">
        <v>42</v>
      </c>
      <c r="H90" s="7">
        <v>3</v>
      </c>
      <c r="I90" s="15" t="s">
        <v>99</v>
      </c>
      <c r="J90" s="6">
        <v>-683.8</v>
      </c>
      <c r="K90" s="6">
        <v>0.61921700000000002</v>
      </c>
      <c r="L90" s="6">
        <v>6.4806581856659384E-2</v>
      </c>
      <c r="M90" s="6">
        <v>683.8</v>
      </c>
      <c r="N90" s="6">
        <v>46</v>
      </c>
      <c r="O90" s="7">
        <v>48</v>
      </c>
      <c r="P90" s="15" t="s">
        <v>99</v>
      </c>
      <c r="Q90" s="6">
        <v>6.7750000000000004</v>
      </c>
      <c r="R90" s="6">
        <v>0.47574899999999998</v>
      </c>
      <c r="S90" s="6">
        <v>4.9313296410581587E-3</v>
      </c>
      <c r="T90" s="6">
        <v>6.7750000000000004</v>
      </c>
      <c r="U90" s="6">
        <v>50</v>
      </c>
      <c r="V90" s="7">
        <v>77</v>
      </c>
    </row>
    <row r="91" spans="2:22" x14ac:dyDescent="0.25">
      <c r="B91" s="15" t="s">
        <v>102</v>
      </c>
      <c r="C91" s="6">
        <v>-0.30230000000000001</v>
      </c>
      <c r="D91" s="6">
        <v>0.79304600000000003</v>
      </c>
      <c r="E91" s="6">
        <v>4.1183901237662381E-3</v>
      </c>
      <c r="F91" s="6">
        <v>0.30230000000000001</v>
      </c>
      <c r="G91" s="6">
        <v>38</v>
      </c>
      <c r="H91" s="7">
        <v>76</v>
      </c>
      <c r="I91" s="15" t="s">
        <v>100</v>
      </c>
      <c r="J91" s="6">
        <v>-3683</v>
      </c>
      <c r="K91" s="6">
        <v>0.66187099999999999</v>
      </c>
      <c r="L91" s="6">
        <v>6.7624481731430458E-2</v>
      </c>
      <c r="M91" s="6">
        <v>3683</v>
      </c>
      <c r="N91" s="6">
        <v>31</v>
      </c>
      <c r="O91" s="7">
        <v>47</v>
      </c>
      <c r="P91" s="15" t="s">
        <v>100</v>
      </c>
      <c r="Q91" s="6">
        <v>30.49</v>
      </c>
      <c r="R91" s="6">
        <v>0.60026900000000005</v>
      </c>
      <c r="S91" s="6">
        <v>1.8239811351172412E-2</v>
      </c>
      <c r="T91" s="6">
        <v>30.49</v>
      </c>
      <c r="U91" s="6">
        <v>36</v>
      </c>
      <c r="V91" s="7">
        <v>58</v>
      </c>
    </row>
    <row r="92" spans="2:22" x14ac:dyDescent="0.25">
      <c r="B92" s="15" t="s">
        <v>103</v>
      </c>
      <c r="C92" s="6">
        <v>0.49330000000000002</v>
      </c>
      <c r="D92" s="6">
        <v>0.67766099999999996</v>
      </c>
      <c r="E92" s="6">
        <v>1.6122200231287374E-2</v>
      </c>
      <c r="F92" s="6">
        <v>0.49330000000000002</v>
      </c>
      <c r="G92" s="6">
        <v>34</v>
      </c>
      <c r="H92" s="7">
        <v>54</v>
      </c>
      <c r="I92" s="15" t="s">
        <v>101</v>
      </c>
      <c r="J92" s="6">
        <v>552</v>
      </c>
      <c r="K92" s="6">
        <v>0.19276699999999999</v>
      </c>
      <c r="L92" s="6">
        <v>0.23625067331249594</v>
      </c>
      <c r="M92" s="6">
        <v>552</v>
      </c>
      <c r="N92" s="6">
        <v>49</v>
      </c>
      <c r="O92" s="7">
        <v>33</v>
      </c>
      <c r="P92" s="15" t="s">
        <v>101</v>
      </c>
      <c r="Q92" s="6">
        <v>-7.4649999999999999</v>
      </c>
      <c r="R92" s="6">
        <v>9.3690000000000006E-3</v>
      </c>
      <c r="S92" s="6">
        <v>0.5057569056806871</v>
      </c>
      <c r="T92" s="6">
        <v>7.4649999999999999</v>
      </c>
      <c r="U92" s="6">
        <v>49</v>
      </c>
      <c r="V92" s="7">
        <v>8</v>
      </c>
    </row>
    <row r="93" spans="2:22" x14ac:dyDescent="0.25">
      <c r="B93" s="15" t="s">
        <v>104</v>
      </c>
      <c r="C93" s="6">
        <v>0.32779999999999998</v>
      </c>
      <c r="D93" s="6">
        <v>0.80203800000000003</v>
      </c>
      <c r="E93" s="6">
        <v>4.9864496622698089E-3</v>
      </c>
      <c r="F93" s="6">
        <v>0.32779999999999998</v>
      </c>
      <c r="G93" s="6">
        <v>37</v>
      </c>
      <c r="H93" s="7">
        <v>73</v>
      </c>
      <c r="I93" s="15" t="s">
        <v>102</v>
      </c>
      <c r="J93" s="6">
        <v>-5711</v>
      </c>
      <c r="K93" s="6">
        <v>0.60882499999999995</v>
      </c>
      <c r="L93" s="6">
        <v>1.5883886302897412E-3</v>
      </c>
      <c r="M93" s="6">
        <v>5711</v>
      </c>
      <c r="N93" s="6">
        <v>27</v>
      </c>
      <c r="O93" s="7">
        <v>106</v>
      </c>
      <c r="P93" s="15" t="s">
        <v>102</v>
      </c>
      <c r="Q93" s="6">
        <v>25.7</v>
      </c>
      <c r="R93" s="6">
        <v>0.739097</v>
      </c>
      <c r="S93" s="6">
        <v>8.29383844879364E-5</v>
      </c>
      <c r="T93" s="6">
        <v>25.7</v>
      </c>
      <c r="U93" s="6">
        <v>37</v>
      </c>
      <c r="V93" s="7">
        <v>128</v>
      </c>
    </row>
    <row r="94" spans="2:22" x14ac:dyDescent="0.25">
      <c r="B94" s="15" t="s">
        <v>105</v>
      </c>
      <c r="C94" s="6">
        <v>1.33</v>
      </c>
      <c r="D94" s="6">
        <v>0.26602599999999998</v>
      </c>
      <c r="E94" s="6">
        <v>2.5006774283467203E-3</v>
      </c>
      <c r="F94" s="6">
        <v>1.33</v>
      </c>
      <c r="G94" s="6">
        <v>23</v>
      </c>
      <c r="H94" s="7">
        <v>86</v>
      </c>
      <c r="I94" s="15" t="s">
        <v>103</v>
      </c>
      <c r="J94" s="6">
        <v>-12500</v>
      </c>
      <c r="K94" s="6">
        <v>0.26980700000000002</v>
      </c>
      <c r="L94" s="6">
        <v>1.4029016996057764E-2</v>
      </c>
      <c r="M94" s="6">
        <v>12500</v>
      </c>
      <c r="N94" s="6">
        <v>20</v>
      </c>
      <c r="O94" s="7">
        <v>69</v>
      </c>
      <c r="P94" s="15" t="s">
        <v>103</v>
      </c>
      <c r="Q94" s="6">
        <v>-35.68</v>
      </c>
      <c r="R94" s="6">
        <v>0.64980000000000004</v>
      </c>
      <c r="S94" s="6">
        <v>3.2108053715653978E-2</v>
      </c>
      <c r="T94" s="6">
        <v>35.68</v>
      </c>
      <c r="U94" s="6">
        <v>32</v>
      </c>
      <c r="V94" s="7">
        <v>52</v>
      </c>
    </row>
    <row r="95" spans="2:22" x14ac:dyDescent="0.25">
      <c r="B95" s="15" t="s">
        <v>106</v>
      </c>
      <c r="C95" s="6">
        <v>3.0459999999999998</v>
      </c>
      <c r="D95" s="6">
        <v>2.1774999999999999E-2</v>
      </c>
      <c r="E95" s="6">
        <v>6.5175942425257987E-3</v>
      </c>
      <c r="F95" s="6">
        <v>3.0459999999999998</v>
      </c>
      <c r="G95" s="6">
        <v>14</v>
      </c>
      <c r="H95" s="7">
        <v>70</v>
      </c>
      <c r="I95" s="15" t="s">
        <v>104</v>
      </c>
      <c r="J95" s="6">
        <v>8500</v>
      </c>
      <c r="K95" s="6">
        <v>0.51697599999999999</v>
      </c>
      <c r="L95" s="6">
        <v>2.7463405412543871E-3</v>
      </c>
      <c r="M95" s="6">
        <v>8500</v>
      </c>
      <c r="N95" s="6">
        <v>25</v>
      </c>
      <c r="O95" s="7">
        <v>97</v>
      </c>
      <c r="P95" s="15" t="s">
        <v>104</v>
      </c>
      <c r="Q95" s="6">
        <v>18.71</v>
      </c>
      <c r="R95" s="6">
        <v>0.83674700000000002</v>
      </c>
      <c r="S95" s="6">
        <v>6.3025669420117697E-3</v>
      </c>
      <c r="T95" s="6">
        <v>18.71</v>
      </c>
      <c r="U95" s="6">
        <v>43</v>
      </c>
      <c r="V95" s="7">
        <v>71</v>
      </c>
    </row>
    <row r="96" spans="2:22" x14ac:dyDescent="0.25">
      <c r="B96" s="15" t="s">
        <v>107</v>
      </c>
      <c r="C96" s="6">
        <v>-1.2250000000000001</v>
      </c>
      <c r="D96" s="6">
        <v>0.38896199999999997</v>
      </c>
      <c r="E96" s="6">
        <v>2.7895028893176802E-2</v>
      </c>
      <c r="F96" s="6">
        <v>1.2250000000000001</v>
      </c>
      <c r="G96" s="6">
        <v>25</v>
      </c>
      <c r="H96" s="7">
        <v>47</v>
      </c>
      <c r="I96" s="15" t="s">
        <v>105</v>
      </c>
      <c r="J96" s="6">
        <v>66.06</v>
      </c>
      <c r="K96" s="6">
        <v>0.99548400000000004</v>
      </c>
      <c r="L96" s="6">
        <v>8.5851425888276503E-3</v>
      </c>
      <c r="M96" s="6">
        <v>66.06</v>
      </c>
      <c r="N96" s="6">
        <v>84</v>
      </c>
      <c r="O96" s="7">
        <v>78</v>
      </c>
      <c r="P96" s="15" t="s">
        <v>105</v>
      </c>
      <c r="Q96" s="6">
        <v>-36.72</v>
      </c>
      <c r="R96" s="6">
        <v>0.64866999999999997</v>
      </c>
      <c r="S96" s="6">
        <v>5.1783688536176535E-5</v>
      </c>
      <c r="T96" s="6">
        <v>36.72</v>
      </c>
      <c r="U96" s="6">
        <v>31</v>
      </c>
      <c r="V96" s="7">
        <v>130</v>
      </c>
    </row>
    <row r="97" spans="2:22" x14ac:dyDescent="0.25">
      <c r="B97" s="15" t="s">
        <v>108</v>
      </c>
      <c r="C97" s="6">
        <v>1.6240000000000001</v>
      </c>
      <c r="D97" s="6">
        <v>0.283582</v>
      </c>
      <c r="E97" s="6">
        <v>5.0602851028368747E-3</v>
      </c>
      <c r="F97" s="6">
        <v>1.6240000000000001</v>
      </c>
      <c r="G97" s="6">
        <v>20</v>
      </c>
      <c r="H97" s="7">
        <v>72</v>
      </c>
      <c r="I97" s="15" t="s">
        <v>106</v>
      </c>
      <c r="J97" s="6">
        <v>15980</v>
      </c>
      <c r="K97" s="6">
        <v>0.23083300000000001</v>
      </c>
      <c r="L97" s="6">
        <v>5.6188833319100861E-3</v>
      </c>
      <c r="M97" s="6">
        <v>15980</v>
      </c>
      <c r="N97" s="6">
        <v>17</v>
      </c>
      <c r="O97" s="7">
        <v>82</v>
      </c>
      <c r="P97" s="15" t="s">
        <v>106</v>
      </c>
      <c r="Q97" s="6">
        <v>-152.80000000000001</v>
      </c>
      <c r="R97" s="6">
        <v>9.5714999999999995E-2</v>
      </c>
      <c r="S97" s="6">
        <v>4.2927779112163075E-3</v>
      </c>
      <c r="T97" s="6">
        <v>152.80000000000001</v>
      </c>
      <c r="U97" s="6">
        <v>16</v>
      </c>
      <c r="V97" s="7">
        <v>80</v>
      </c>
    </row>
    <row r="98" spans="2:22" x14ac:dyDescent="0.25">
      <c r="B98" s="15" t="s">
        <v>109</v>
      </c>
      <c r="C98" s="6">
        <v>-1.752</v>
      </c>
      <c r="D98" s="6">
        <v>0.11769499999999999</v>
      </c>
      <c r="E98" s="6">
        <v>7.494370121106657E-3</v>
      </c>
      <c r="F98" s="6">
        <v>1.752</v>
      </c>
      <c r="G98" s="6">
        <v>19</v>
      </c>
      <c r="H98" s="7">
        <v>65</v>
      </c>
      <c r="I98" s="15" t="s">
        <v>107</v>
      </c>
      <c r="J98" s="6">
        <v>12850</v>
      </c>
      <c r="K98" s="6">
        <v>0.34651700000000002</v>
      </c>
      <c r="L98" s="6">
        <v>3.1457662506609523E-2</v>
      </c>
      <c r="M98" s="6">
        <v>12850</v>
      </c>
      <c r="N98" s="6">
        <v>19</v>
      </c>
      <c r="O98" s="7">
        <v>55</v>
      </c>
      <c r="P98" s="15" t="s">
        <v>107</v>
      </c>
      <c r="Q98" s="6">
        <v>185.8</v>
      </c>
      <c r="R98" s="6">
        <v>4.6200999999999999E-2</v>
      </c>
      <c r="S98" s="6">
        <v>5.254495962059734E-2</v>
      </c>
      <c r="T98" s="6">
        <v>185.8</v>
      </c>
      <c r="U98" s="6">
        <v>15</v>
      </c>
      <c r="V98" s="7">
        <v>49</v>
      </c>
    </row>
    <row r="99" spans="2:22" x14ac:dyDescent="0.25">
      <c r="B99" s="15" t="s">
        <v>110</v>
      </c>
      <c r="C99" s="6">
        <v>-8.4340000000000005E-3</v>
      </c>
      <c r="D99" s="6">
        <v>5.7369999999999997E-2</v>
      </c>
      <c r="E99" s="6">
        <v>0.2031038928549378</v>
      </c>
      <c r="F99" s="6">
        <v>8.4340000000000005E-3</v>
      </c>
      <c r="G99" s="6">
        <v>83</v>
      </c>
      <c r="H99" s="7">
        <v>32</v>
      </c>
      <c r="I99" s="15" t="s">
        <v>108</v>
      </c>
      <c r="J99" s="6">
        <v>22850</v>
      </c>
      <c r="K99" s="6">
        <v>0.117369</v>
      </c>
      <c r="L99" s="6">
        <v>1.5631793250790291E-3</v>
      </c>
      <c r="M99" s="6">
        <v>22850</v>
      </c>
      <c r="N99" s="6">
        <v>14</v>
      </c>
      <c r="O99" s="7">
        <v>109</v>
      </c>
      <c r="P99" s="15" t="s">
        <v>108</v>
      </c>
      <c r="Q99" s="6">
        <v>-113.8</v>
      </c>
      <c r="R99" s="6">
        <v>0.26123400000000002</v>
      </c>
      <c r="S99" s="6">
        <v>6.9552122615479826E-3</v>
      </c>
      <c r="T99" s="6">
        <v>113.8</v>
      </c>
      <c r="U99" s="6">
        <v>18</v>
      </c>
      <c r="V99" s="7">
        <v>70</v>
      </c>
    </row>
    <row r="100" spans="2:22" x14ac:dyDescent="0.25">
      <c r="B100" s="15" t="s">
        <v>111</v>
      </c>
      <c r="C100" s="6">
        <v>-4.9560000000000003E-3</v>
      </c>
      <c r="D100" s="6">
        <v>0.90676400000000001</v>
      </c>
      <c r="E100" s="6">
        <v>0.20887868415374405</v>
      </c>
      <c r="F100" s="6">
        <v>4.9560000000000003E-3</v>
      </c>
      <c r="G100" s="6">
        <v>95</v>
      </c>
      <c r="H100" s="7">
        <v>29</v>
      </c>
      <c r="I100" s="15" t="s">
        <v>109</v>
      </c>
      <c r="J100" s="6">
        <v>5711</v>
      </c>
      <c r="K100" s="6">
        <v>0.59547899999999998</v>
      </c>
      <c r="L100" s="6">
        <v>7.1081102911454809E-3</v>
      </c>
      <c r="M100" s="6">
        <v>5711</v>
      </c>
      <c r="N100" s="6">
        <v>27</v>
      </c>
      <c r="O100" s="7">
        <v>80</v>
      </c>
      <c r="P100" s="15" t="s">
        <v>109</v>
      </c>
      <c r="Q100" s="6">
        <v>64.739999999999995</v>
      </c>
      <c r="R100" s="6">
        <v>0.38299299999999997</v>
      </c>
      <c r="S100" s="6">
        <v>7.1545076754166827E-3</v>
      </c>
      <c r="T100" s="6">
        <v>64.739999999999995</v>
      </c>
      <c r="U100" s="6">
        <v>25</v>
      </c>
      <c r="V100" s="7">
        <v>69</v>
      </c>
    </row>
    <row r="101" spans="2:22" x14ac:dyDescent="0.25">
      <c r="B101" s="15" t="s">
        <v>112</v>
      </c>
      <c r="C101" s="6">
        <v>3.32E-3</v>
      </c>
      <c r="D101" s="6">
        <v>3.9253000000000003E-2</v>
      </c>
      <c r="E101" s="6">
        <v>0.10305418274037563</v>
      </c>
      <c r="F101" s="6">
        <v>3.32E-3</v>
      </c>
      <c r="G101" s="6">
        <v>96</v>
      </c>
      <c r="H101" s="7">
        <v>38</v>
      </c>
      <c r="I101" s="15" t="s">
        <v>110</v>
      </c>
      <c r="J101" s="6">
        <v>124.5</v>
      </c>
      <c r="K101" s="6">
        <v>2.9819999999999998E-3</v>
      </c>
      <c r="L101" s="6">
        <v>0.23794492548881016</v>
      </c>
      <c r="M101" s="6">
        <v>124.5</v>
      </c>
      <c r="N101" s="6">
        <v>75</v>
      </c>
      <c r="O101" s="7">
        <v>32</v>
      </c>
      <c r="P101" s="15" t="s">
        <v>110</v>
      </c>
      <c r="Q101" s="6">
        <v>0.30420000000000003</v>
      </c>
      <c r="R101" s="6">
        <v>0.30810900000000002</v>
      </c>
      <c r="S101" s="6">
        <v>0.1587938052731965</v>
      </c>
      <c r="T101" s="6">
        <v>0.30420000000000003</v>
      </c>
      <c r="U101" s="6">
        <v>92</v>
      </c>
      <c r="V101" s="7">
        <v>31</v>
      </c>
    </row>
    <row r="102" spans="2:22" x14ac:dyDescent="0.25">
      <c r="B102" s="15" t="s">
        <v>113</v>
      </c>
      <c r="C102" s="6">
        <v>1.3469999999999999E-2</v>
      </c>
      <c r="D102" s="6">
        <v>0.74479799999999996</v>
      </c>
      <c r="E102" s="6">
        <v>0.20405421559453749</v>
      </c>
      <c r="F102" s="6">
        <v>1.3469999999999999E-2</v>
      </c>
      <c r="G102" s="6">
        <v>76</v>
      </c>
      <c r="H102" s="7">
        <v>31</v>
      </c>
      <c r="I102" s="15" t="s">
        <v>111</v>
      </c>
      <c r="J102" s="6">
        <v>-335.5</v>
      </c>
      <c r="K102" s="6">
        <v>0.42812</v>
      </c>
      <c r="L102" s="6">
        <v>0.28619296775082653</v>
      </c>
      <c r="M102" s="6">
        <v>335.5</v>
      </c>
      <c r="N102" s="6">
        <v>57</v>
      </c>
      <c r="O102" s="7">
        <v>21</v>
      </c>
      <c r="P102" s="15" t="s">
        <v>111</v>
      </c>
      <c r="Q102" s="6">
        <v>-1.651</v>
      </c>
      <c r="R102" s="6">
        <v>0.57301599999999997</v>
      </c>
      <c r="S102" s="6">
        <v>0.14393442169509621</v>
      </c>
      <c r="T102" s="6">
        <v>1.651</v>
      </c>
      <c r="U102" s="6">
        <v>72</v>
      </c>
      <c r="V102" s="7">
        <v>37</v>
      </c>
    </row>
    <row r="103" spans="2:22" x14ac:dyDescent="0.25">
      <c r="B103" s="15" t="s">
        <v>114</v>
      </c>
      <c r="C103" s="6">
        <v>-8.6739999999999994E-3</v>
      </c>
      <c r="D103" s="6">
        <v>0.23722599999999999</v>
      </c>
      <c r="E103" s="6">
        <v>0.21398133369172709</v>
      </c>
      <c r="F103" s="6">
        <v>8.6739999999999994E-3</v>
      </c>
      <c r="G103" s="6">
        <v>82</v>
      </c>
      <c r="H103" s="7">
        <v>27</v>
      </c>
      <c r="I103" s="15" t="s">
        <v>112</v>
      </c>
      <c r="J103" s="6">
        <v>7.7670000000000003</v>
      </c>
      <c r="K103" s="6">
        <v>0.619923</v>
      </c>
      <c r="L103" s="6">
        <v>5.0281857983748617E-2</v>
      </c>
      <c r="M103" s="6">
        <v>7.7670000000000003</v>
      </c>
      <c r="N103" s="6">
        <v>107</v>
      </c>
      <c r="O103" s="7">
        <v>51</v>
      </c>
      <c r="P103" s="15" t="s">
        <v>112</v>
      </c>
      <c r="Q103" s="6">
        <v>-0.15509999999999999</v>
      </c>
      <c r="R103" s="6">
        <v>0.14885799999999999</v>
      </c>
      <c r="S103" s="6">
        <v>8.4063639395146897E-2</v>
      </c>
      <c r="T103" s="6">
        <v>0.15509999999999999</v>
      </c>
      <c r="U103" s="6">
        <v>96</v>
      </c>
      <c r="V103" s="7">
        <v>41</v>
      </c>
    </row>
    <row r="104" spans="2:22" x14ac:dyDescent="0.25">
      <c r="B104" s="15" t="s">
        <v>115</v>
      </c>
      <c r="C104" s="6">
        <v>-1.6389999999999998E-2</v>
      </c>
      <c r="D104" s="6">
        <v>4.241E-3</v>
      </c>
      <c r="E104" s="6">
        <v>0.25819896853878527</v>
      </c>
      <c r="F104" s="6">
        <v>1.6389999999999998E-2</v>
      </c>
      <c r="G104" s="6">
        <v>71</v>
      </c>
      <c r="H104" s="7">
        <v>23</v>
      </c>
      <c r="I104" s="15" t="s">
        <v>113</v>
      </c>
      <c r="J104" s="6">
        <v>356.3</v>
      </c>
      <c r="K104" s="6">
        <v>0.39158900000000002</v>
      </c>
      <c r="L104" s="6">
        <v>0.28459978899920818</v>
      </c>
      <c r="M104" s="6">
        <v>356.3</v>
      </c>
      <c r="N104" s="6">
        <v>54</v>
      </c>
      <c r="O104" s="7">
        <v>23</v>
      </c>
      <c r="P104" s="15" t="s">
        <v>113</v>
      </c>
      <c r="Q104" s="6">
        <v>1.889</v>
      </c>
      <c r="R104" s="6">
        <v>0.51155300000000004</v>
      </c>
      <c r="S104" s="6">
        <v>0.1409462281573369</v>
      </c>
      <c r="T104" s="6">
        <v>1.889</v>
      </c>
      <c r="U104" s="6">
        <v>67</v>
      </c>
      <c r="V104" s="7">
        <v>38</v>
      </c>
    </row>
    <row r="105" spans="2:22" x14ac:dyDescent="0.25">
      <c r="B105" s="15" t="s">
        <v>116</v>
      </c>
      <c r="C105" s="6">
        <v>6.2960000000000004E-3</v>
      </c>
      <c r="D105" s="6">
        <v>6.5548999999999996E-2</v>
      </c>
      <c r="E105" s="6">
        <v>0.20892118972288212</v>
      </c>
      <c r="F105" s="6">
        <v>6.2960000000000004E-3</v>
      </c>
      <c r="G105" s="6">
        <v>93</v>
      </c>
      <c r="H105" s="7">
        <v>28</v>
      </c>
      <c r="I105" s="15" t="s">
        <v>114</v>
      </c>
      <c r="J105" s="6">
        <v>-141.19999999999999</v>
      </c>
      <c r="K105" s="6">
        <v>4.7808000000000003E-2</v>
      </c>
      <c r="L105" s="6">
        <v>0.29083496504358963</v>
      </c>
      <c r="M105" s="6">
        <v>141.19999999999999</v>
      </c>
      <c r="N105" s="6">
        <v>72</v>
      </c>
      <c r="O105" s="7">
        <v>18</v>
      </c>
      <c r="P105" s="15" t="s">
        <v>114</v>
      </c>
      <c r="Q105" s="6">
        <v>-9.3799999999999994E-2</v>
      </c>
      <c r="R105" s="6">
        <v>0.85130799999999995</v>
      </c>
      <c r="S105" s="6">
        <v>0.14988168173744823</v>
      </c>
      <c r="T105" s="6">
        <v>9.3799999999999994E-2</v>
      </c>
      <c r="U105" s="6">
        <v>102</v>
      </c>
      <c r="V105" s="7">
        <v>34</v>
      </c>
    </row>
    <row r="106" spans="2:22" x14ac:dyDescent="0.25">
      <c r="B106" s="15" t="s">
        <v>117</v>
      </c>
      <c r="C106" s="6">
        <v>-2.3939999999999999E-3</v>
      </c>
      <c r="D106" s="6">
        <v>0.574604</v>
      </c>
      <c r="E106" s="6">
        <v>0.1962662260862657</v>
      </c>
      <c r="F106" s="6">
        <v>2.3939999999999999E-3</v>
      </c>
      <c r="G106" s="6">
        <v>100</v>
      </c>
      <c r="H106" s="7">
        <v>33</v>
      </c>
      <c r="I106" s="15" t="s">
        <v>115</v>
      </c>
      <c r="J106" s="6">
        <v>-23.83</v>
      </c>
      <c r="K106" s="6">
        <v>0.68300399999999994</v>
      </c>
      <c r="L106" s="6">
        <v>0.25005024299174461</v>
      </c>
      <c r="M106" s="6">
        <v>23.83</v>
      </c>
      <c r="N106" s="6">
        <v>97</v>
      </c>
      <c r="O106" s="7">
        <v>30</v>
      </c>
      <c r="P106" s="15" t="s">
        <v>115</v>
      </c>
      <c r="Q106" s="6">
        <v>0.80900000000000005</v>
      </c>
      <c r="R106" s="6">
        <v>4.1610000000000001E-2</v>
      </c>
      <c r="S106" s="6">
        <v>0.19832314482446242</v>
      </c>
      <c r="T106" s="6">
        <v>0.80900000000000005</v>
      </c>
      <c r="U106" s="6">
        <v>80</v>
      </c>
      <c r="V106" s="7">
        <v>27</v>
      </c>
    </row>
    <row r="107" spans="2:22" x14ac:dyDescent="0.25">
      <c r="B107" s="15" t="s">
        <v>118</v>
      </c>
      <c r="C107" s="6">
        <v>2.2420000000000001E-3</v>
      </c>
      <c r="D107" s="6">
        <v>0.60007999999999995</v>
      </c>
      <c r="E107" s="6">
        <v>0.23317184295437071</v>
      </c>
      <c r="F107" s="6">
        <v>2.2420000000000001E-3</v>
      </c>
      <c r="G107" s="6">
        <v>101</v>
      </c>
      <c r="H107" s="7">
        <v>24</v>
      </c>
      <c r="I107" s="15" t="s">
        <v>116</v>
      </c>
      <c r="J107" s="6">
        <v>-9.8239999999999998</v>
      </c>
      <c r="K107" s="6">
        <v>0.77176</v>
      </c>
      <c r="L107" s="6">
        <v>0.27968568376797043</v>
      </c>
      <c r="M107" s="6">
        <v>9.8239999999999998</v>
      </c>
      <c r="N107" s="6">
        <v>104</v>
      </c>
      <c r="O107" s="7">
        <v>25</v>
      </c>
      <c r="P107" s="15" t="s">
        <v>116</v>
      </c>
      <c r="Q107" s="6">
        <v>-9.8790000000000003E-2</v>
      </c>
      <c r="R107" s="6">
        <v>0.67288400000000004</v>
      </c>
      <c r="S107" s="6">
        <v>0.14631664896042709</v>
      </c>
      <c r="T107" s="6">
        <v>9.8790000000000003E-2</v>
      </c>
      <c r="U107" s="6">
        <v>101</v>
      </c>
      <c r="V107" s="7">
        <v>35</v>
      </c>
    </row>
    <row r="108" spans="2:22" x14ac:dyDescent="0.25">
      <c r="B108" s="15" t="s">
        <v>119</v>
      </c>
      <c r="C108" s="6">
        <v>5.0020000000000004E-3</v>
      </c>
      <c r="D108" s="6">
        <v>0.53443600000000002</v>
      </c>
      <c r="E108" s="6">
        <v>0.61494908556182892</v>
      </c>
      <c r="F108" s="6">
        <v>5.0020000000000004E-3</v>
      </c>
      <c r="G108" s="6">
        <v>94</v>
      </c>
      <c r="H108" s="7">
        <v>4</v>
      </c>
      <c r="I108" s="15" t="s">
        <v>117</v>
      </c>
      <c r="J108" s="6">
        <v>45.43</v>
      </c>
      <c r="K108" s="6">
        <v>0.27707799999999999</v>
      </c>
      <c r="L108" s="6">
        <v>0.19904078096233324</v>
      </c>
      <c r="M108" s="6">
        <v>45.43</v>
      </c>
      <c r="N108" s="6">
        <v>91</v>
      </c>
      <c r="O108" s="7">
        <v>40</v>
      </c>
      <c r="P108" s="15" t="s">
        <v>117</v>
      </c>
      <c r="Q108" s="6">
        <v>0.1547</v>
      </c>
      <c r="R108" s="6">
        <v>0.59359300000000004</v>
      </c>
      <c r="S108" s="6">
        <v>0.15260632444266564</v>
      </c>
      <c r="T108" s="6">
        <v>0.1547</v>
      </c>
      <c r="U108" s="6">
        <v>97</v>
      </c>
      <c r="V108" s="7">
        <v>33</v>
      </c>
    </row>
    <row r="109" spans="2:22" x14ac:dyDescent="0.25">
      <c r="B109" s="15" t="s">
        <v>120</v>
      </c>
      <c r="C109" s="6">
        <v>8.4189999999999994E-3</v>
      </c>
      <c r="D109" s="6">
        <v>0.48474499999999998</v>
      </c>
      <c r="E109" s="6">
        <v>1.2726689983263435E-2</v>
      </c>
      <c r="F109" s="6">
        <v>8.4189999999999994E-3</v>
      </c>
      <c r="G109" s="6">
        <v>84</v>
      </c>
      <c r="H109" s="7">
        <v>57</v>
      </c>
      <c r="I109" s="15" t="s">
        <v>118</v>
      </c>
      <c r="J109" s="6">
        <v>-24.21</v>
      </c>
      <c r="K109" s="6">
        <v>0.55709900000000001</v>
      </c>
      <c r="L109" s="6">
        <v>0.28580599779426824</v>
      </c>
      <c r="M109" s="6">
        <v>24.21</v>
      </c>
      <c r="N109" s="6">
        <v>96</v>
      </c>
      <c r="O109" s="7">
        <v>22</v>
      </c>
      <c r="P109" s="15" t="s">
        <v>118</v>
      </c>
      <c r="Q109" s="6">
        <v>-0.35289999999999999</v>
      </c>
      <c r="R109" s="6">
        <v>0.21352599999999999</v>
      </c>
      <c r="S109" s="6">
        <v>0.18038711890761197</v>
      </c>
      <c r="T109" s="6">
        <v>0.35289999999999999</v>
      </c>
      <c r="U109" s="6">
        <v>89</v>
      </c>
      <c r="V109" s="7">
        <v>29</v>
      </c>
    </row>
    <row r="110" spans="2:22" x14ac:dyDescent="0.25">
      <c r="B110" s="15" t="s">
        <v>121</v>
      </c>
      <c r="C110" s="6">
        <v>1.575E-2</v>
      </c>
      <c r="D110" s="6">
        <v>6.2378000000000003E-2</v>
      </c>
      <c r="E110" s="6">
        <v>3.3018895594850875E-4</v>
      </c>
      <c r="F110" s="6">
        <v>1.575E-2</v>
      </c>
      <c r="G110" s="6">
        <v>74</v>
      </c>
      <c r="H110" s="7">
        <v>112</v>
      </c>
      <c r="I110" s="15" t="s">
        <v>119</v>
      </c>
      <c r="J110" s="6">
        <v>-65.73</v>
      </c>
      <c r="K110" s="6">
        <v>0.68929700000000005</v>
      </c>
      <c r="L110" s="6">
        <v>0.22097632184865604</v>
      </c>
      <c r="M110" s="6">
        <v>65.73</v>
      </c>
      <c r="N110" s="6">
        <v>85</v>
      </c>
      <c r="O110" s="7">
        <v>34</v>
      </c>
      <c r="P110" s="15" t="s">
        <v>119</v>
      </c>
      <c r="Q110" s="6">
        <v>4.6900000000000004</v>
      </c>
      <c r="R110" s="6">
        <v>8.7600000000000008E-6</v>
      </c>
      <c r="S110" s="6">
        <v>0.58541081095192959</v>
      </c>
      <c r="T110" s="6">
        <v>4.6900000000000004</v>
      </c>
      <c r="U110" s="6">
        <v>54</v>
      </c>
      <c r="V110" s="7">
        <v>7</v>
      </c>
    </row>
    <row r="111" spans="2:22" x14ac:dyDescent="0.25">
      <c r="B111" s="15" t="s">
        <v>122</v>
      </c>
      <c r="C111" s="6">
        <v>-9.2359999999999994E-3</v>
      </c>
      <c r="D111" s="6">
        <v>0.48165000000000002</v>
      </c>
      <c r="E111" s="6">
        <v>7.5384062919961669E-3</v>
      </c>
      <c r="F111" s="6">
        <v>9.2359999999999994E-3</v>
      </c>
      <c r="G111" s="6">
        <v>80</v>
      </c>
      <c r="H111" s="7">
        <v>64</v>
      </c>
      <c r="I111" s="15" t="s">
        <v>120</v>
      </c>
      <c r="J111" s="6">
        <v>0.47820000000000001</v>
      </c>
      <c r="K111" s="6">
        <v>0.99681299999999995</v>
      </c>
      <c r="L111" s="6">
        <v>6.2236840182777031E-2</v>
      </c>
      <c r="M111" s="6">
        <v>0.47820000000000001</v>
      </c>
      <c r="N111" s="6">
        <v>130</v>
      </c>
      <c r="O111" s="7">
        <v>49</v>
      </c>
      <c r="P111" s="15" t="s">
        <v>120</v>
      </c>
      <c r="Q111" s="6">
        <v>-1.5249999999999999</v>
      </c>
      <c r="R111" s="6">
        <v>6.1677000000000003E-2</v>
      </c>
      <c r="S111" s="6">
        <v>8.6010815726444492E-3</v>
      </c>
      <c r="T111" s="6">
        <v>1.5249999999999999</v>
      </c>
      <c r="U111" s="6">
        <v>74</v>
      </c>
      <c r="V111" s="7">
        <v>66</v>
      </c>
    </row>
    <row r="112" spans="2:22" x14ac:dyDescent="0.25">
      <c r="B112" s="15" t="s">
        <v>123</v>
      </c>
      <c r="C112" s="6">
        <v>1.9650000000000002E-3</v>
      </c>
      <c r="D112" s="6">
        <v>0.65968800000000005</v>
      </c>
      <c r="E112" s="6">
        <v>2.1590684466887109E-3</v>
      </c>
      <c r="F112" s="6">
        <v>1.9650000000000002E-3</v>
      </c>
      <c r="G112" s="6">
        <v>103</v>
      </c>
      <c r="H112" s="7">
        <v>88</v>
      </c>
      <c r="I112" s="15" t="s">
        <v>121</v>
      </c>
      <c r="J112" s="6">
        <v>29.61</v>
      </c>
      <c r="K112" s="6">
        <v>0.72563999999999995</v>
      </c>
      <c r="L112" s="6">
        <v>6.7292464005488755E-5</v>
      </c>
      <c r="M112" s="6">
        <v>29.61</v>
      </c>
      <c r="N112" s="6">
        <v>95</v>
      </c>
      <c r="O112" s="7">
        <v>128</v>
      </c>
      <c r="P112" s="15" t="s">
        <v>121</v>
      </c>
      <c r="Q112" s="6">
        <v>3.6860000000000001E-4</v>
      </c>
      <c r="R112" s="6">
        <v>0.99949600000000005</v>
      </c>
      <c r="S112" s="6">
        <v>8.2203301029076543E-4</v>
      </c>
      <c r="T112" s="6">
        <v>3.6860000000000001E-4</v>
      </c>
      <c r="U112" s="6">
        <v>134</v>
      </c>
      <c r="V112" s="7">
        <v>111</v>
      </c>
    </row>
    <row r="113" spans="2:22" x14ac:dyDescent="0.25">
      <c r="B113" s="15" t="s">
        <v>124</v>
      </c>
      <c r="C113" s="6">
        <v>-0.5796</v>
      </c>
      <c r="D113" s="6">
        <v>0.47550100000000001</v>
      </c>
      <c r="E113" s="6">
        <v>0.56356710478551697</v>
      </c>
      <c r="F113" s="6">
        <v>0.5796</v>
      </c>
      <c r="G113" s="6">
        <v>32</v>
      </c>
      <c r="H113" s="7">
        <v>6</v>
      </c>
      <c r="I113" s="15" t="s">
        <v>122</v>
      </c>
      <c r="J113" s="6">
        <v>-241.7</v>
      </c>
      <c r="K113" s="6">
        <v>5.1060000000000001E-2</v>
      </c>
      <c r="L113" s="6">
        <v>3.2625638847391825E-3</v>
      </c>
      <c r="M113" s="6">
        <v>241.7</v>
      </c>
      <c r="N113" s="6">
        <v>67</v>
      </c>
      <c r="O113" s="7">
        <v>92</v>
      </c>
      <c r="P113" s="15" t="s">
        <v>122</v>
      </c>
      <c r="Q113" s="6">
        <v>-0.1205</v>
      </c>
      <c r="R113" s="6">
        <v>0.88967200000000002</v>
      </c>
      <c r="S113" s="6">
        <v>4.0625666236525083E-4</v>
      </c>
      <c r="T113" s="6">
        <v>0.1205</v>
      </c>
      <c r="U113" s="6">
        <v>100</v>
      </c>
      <c r="V113" s="7">
        <v>117</v>
      </c>
    </row>
    <row r="114" spans="2:22" x14ac:dyDescent="0.25">
      <c r="B114" s="15" t="s">
        <v>125</v>
      </c>
      <c r="C114" s="6">
        <v>-1.153</v>
      </c>
      <c r="D114" s="6">
        <v>2.6300000000000001E-8</v>
      </c>
      <c r="E114" s="6">
        <v>0.77184389952722443</v>
      </c>
      <c r="F114" s="6">
        <v>1.153</v>
      </c>
      <c r="G114" s="6">
        <v>26</v>
      </c>
      <c r="H114" s="7">
        <v>1</v>
      </c>
      <c r="I114" s="15" t="s">
        <v>123</v>
      </c>
      <c r="J114" s="6">
        <v>-43.58</v>
      </c>
      <c r="K114" s="6">
        <v>0.31130000000000002</v>
      </c>
      <c r="L114" s="6">
        <v>4.2591813542573798E-2</v>
      </c>
      <c r="M114" s="6">
        <v>43.58</v>
      </c>
      <c r="N114" s="6">
        <v>92</v>
      </c>
      <c r="O114" s="7">
        <v>53</v>
      </c>
      <c r="P114" s="15" t="s">
        <v>123</v>
      </c>
      <c r="Q114" s="6">
        <v>-6.6640000000000005E-2</v>
      </c>
      <c r="R114" s="6">
        <v>0.823407</v>
      </c>
      <c r="S114" s="6">
        <v>1.0430459208459726E-3</v>
      </c>
      <c r="T114" s="6">
        <v>6.6640000000000005E-2</v>
      </c>
      <c r="U114" s="6">
        <v>103</v>
      </c>
      <c r="V114" s="7">
        <v>106</v>
      </c>
    </row>
    <row r="115" spans="2:22" x14ac:dyDescent="0.25">
      <c r="B115" s="15" t="s">
        <v>126</v>
      </c>
      <c r="C115" s="6">
        <v>-1.1180000000000001</v>
      </c>
      <c r="D115" s="6">
        <v>0.31359300000000001</v>
      </c>
      <c r="E115" s="6">
        <v>5.2339386523365852E-4</v>
      </c>
      <c r="F115" s="6">
        <v>1.1180000000000001</v>
      </c>
      <c r="G115" s="6">
        <v>27</v>
      </c>
      <c r="H115" s="7">
        <v>110</v>
      </c>
      <c r="I115" s="15" t="s">
        <v>124</v>
      </c>
      <c r="J115" s="6">
        <v>799.1</v>
      </c>
      <c r="K115" s="6">
        <v>0.92257800000000001</v>
      </c>
      <c r="L115" s="6">
        <v>0.21112152562518099</v>
      </c>
      <c r="M115" s="6">
        <v>799.1</v>
      </c>
      <c r="N115" s="6">
        <v>43</v>
      </c>
      <c r="O115" s="7">
        <v>36</v>
      </c>
      <c r="P115" s="15" t="s">
        <v>124</v>
      </c>
      <c r="Q115" s="6">
        <v>21.79</v>
      </c>
      <c r="R115" s="6">
        <v>0.70128800000000002</v>
      </c>
      <c r="S115" s="6">
        <v>0.38833053789459887</v>
      </c>
      <c r="T115" s="6">
        <v>21.79</v>
      </c>
      <c r="U115" s="6">
        <v>42</v>
      </c>
      <c r="V115" s="7">
        <v>10</v>
      </c>
    </row>
    <row r="116" spans="2:22" x14ac:dyDescent="0.25">
      <c r="B116" s="15" t="s">
        <v>127</v>
      </c>
      <c r="C116" s="6">
        <v>0.3377</v>
      </c>
      <c r="D116" s="6">
        <v>0.76430399999999998</v>
      </c>
      <c r="E116" s="6">
        <v>2.0027041010006476E-3</v>
      </c>
      <c r="F116" s="6">
        <v>0.3377</v>
      </c>
      <c r="G116" s="6">
        <v>36</v>
      </c>
      <c r="H116" s="7">
        <v>89</v>
      </c>
      <c r="I116" s="15" t="s">
        <v>125</v>
      </c>
      <c r="J116" s="6">
        <v>-2833</v>
      </c>
      <c r="K116" s="6">
        <v>0.38449499999999998</v>
      </c>
      <c r="L116" s="6">
        <v>0.26306742104297354</v>
      </c>
      <c r="M116" s="6">
        <v>2833</v>
      </c>
      <c r="N116" s="6">
        <v>32</v>
      </c>
      <c r="O116" s="7">
        <v>29</v>
      </c>
      <c r="P116" s="15" t="s">
        <v>125</v>
      </c>
      <c r="Q116" s="6">
        <v>86.36</v>
      </c>
      <c r="R116" s="6">
        <v>4.6199999999999998E-5</v>
      </c>
      <c r="S116" s="6">
        <v>0.59045671624674012</v>
      </c>
      <c r="T116" s="6">
        <v>86.36</v>
      </c>
      <c r="U116" s="6">
        <v>21</v>
      </c>
      <c r="V116" s="7">
        <v>6</v>
      </c>
    </row>
    <row r="117" spans="2:22" x14ac:dyDescent="0.25">
      <c r="B117" s="15" t="s">
        <v>128</v>
      </c>
      <c r="C117" s="6">
        <v>-3.6139999999999999</v>
      </c>
      <c r="D117" s="6">
        <v>2.3000000000000001E-4</v>
      </c>
      <c r="E117" s="6">
        <v>2.779373558447359E-3</v>
      </c>
      <c r="F117" s="6">
        <v>3.6139999999999999</v>
      </c>
      <c r="G117" s="6">
        <v>13</v>
      </c>
      <c r="H117" s="7">
        <v>84</v>
      </c>
      <c r="I117" s="15" t="s">
        <v>126</v>
      </c>
      <c r="J117" s="6">
        <v>12300</v>
      </c>
      <c r="K117" s="6">
        <v>0.25701800000000002</v>
      </c>
      <c r="L117" s="6">
        <v>6.5966252726476732E-4</v>
      </c>
      <c r="M117" s="6">
        <v>12300</v>
      </c>
      <c r="N117" s="6">
        <v>21</v>
      </c>
      <c r="O117" s="7">
        <v>117</v>
      </c>
      <c r="P117" s="15" t="s">
        <v>126</v>
      </c>
      <c r="Q117" s="6">
        <v>107.3</v>
      </c>
      <c r="R117" s="6">
        <v>0.15145700000000001</v>
      </c>
      <c r="S117" s="6">
        <v>2.0546549513817333E-3</v>
      </c>
      <c r="T117" s="6">
        <v>107.3</v>
      </c>
      <c r="U117" s="6">
        <v>19</v>
      </c>
      <c r="V117" s="7">
        <v>96</v>
      </c>
    </row>
    <row r="118" spans="2:22" x14ac:dyDescent="0.25">
      <c r="B118" s="15" t="s">
        <v>129</v>
      </c>
      <c r="C118" s="6">
        <v>1.845</v>
      </c>
      <c r="D118" s="6">
        <v>5.9952999999999999E-2</v>
      </c>
      <c r="E118" s="6">
        <v>1.2831466732972114E-3</v>
      </c>
      <c r="F118" s="6">
        <v>1.845</v>
      </c>
      <c r="G118" s="6">
        <v>17</v>
      </c>
      <c r="H118" s="7">
        <v>98</v>
      </c>
      <c r="I118" s="15" t="s">
        <v>127</v>
      </c>
      <c r="J118" s="6">
        <v>18590</v>
      </c>
      <c r="K118" s="6">
        <v>8.4875999999999993E-2</v>
      </c>
      <c r="L118" s="6">
        <v>6.4754900186291052E-4</v>
      </c>
      <c r="M118" s="6">
        <v>18590</v>
      </c>
      <c r="N118" s="6">
        <v>16</v>
      </c>
      <c r="O118" s="7">
        <v>118</v>
      </c>
      <c r="P118" s="15" t="s">
        <v>127</v>
      </c>
      <c r="Q118" s="6">
        <v>-96.72</v>
      </c>
      <c r="R118" s="6">
        <v>0.19689300000000001</v>
      </c>
      <c r="S118" s="6">
        <v>5.0441829066222678E-4</v>
      </c>
      <c r="T118" s="6">
        <v>96.72</v>
      </c>
      <c r="U118" s="6">
        <v>20</v>
      </c>
      <c r="V118" s="7">
        <v>115</v>
      </c>
    </row>
    <row r="119" spans="2:22" x14ac:dyDescent="0.25">
      <c r="B119" s="15" t="s">
        <v>130</v>
      </c>
      <c r="C119" s="6">
        <v>-1.76</v>
      </c>
      <c r="D119" s="6">
        <v>0.10014099999999999</v>
      </c>
      <c r="E119" s="6">
        <v>1.4378928256378622E-3</v>
      </c>
      <c r="F119" s="6">
        <v>1.76</v>
      </c>
      <c r="G119" s="6">
        <v>18</v>
      </c>
      <c r="H119" s="7">
        <v>97</v>
      </c>
      <c r="I119" s="15" t="s">
        <v>128</v>
      </c>
      <c r="J119" s="6">
        <v>-296.89999999999998</v>
      </c>
      <c r="K119" s="6">
        <v>0.97618000000000005</v>
      </c>
      <c r="L119" s="6">
        <v>2.2488098529660802E-3</v>
      </c>
      <c r="M119" s="6">
        <v>296.89999999999998</v>
      </c>
      <c r="N119" s="6">
        <v>61</v>
      </c>
      <c r="O119" s="7">
        <v>103</v>
      </c>
      <c r="P119" s="15" t="s">
        <v>128</v>
      </c>
      <c r="Q119" s="6">
        <v>82.95</v>
      </c>
      <c r="R119" s="6">
        <v>0.224857</v>
      </c>
      <c r="S119" s="6">
        <v>5.5737096924303878E-3</v>
      </c>
      <c r="T119" s="6">
        <v>82.95</v>
      </c>
      <c r="U119" s="6">
        <v>23</v>
      </c>
      <c r="V119" s="7">
        <v>75</v>
      </c>
    </row>
    <row r="120" spans="2:22" x14ac:dyDescent="0.25">
      <c r="B120" s="15" t="s">
        <v>131</v>
      </c>
      <c r="C120" s="6">
        <v>0.76880000000000004</v>
      </c>
      <c r="D120" s="6">
        <v>0.53181900000000004</v>
      </c>
      <c r="E120" s="6">
        <v>3.5182977827286748E-5</v>
      </c>
      <c r="F120" s="6">
        <v>0.76880000000000004</v>
      </c>
      <c r="G120" s="6">
        <v>29</v>
      </c>
      <c r="H120" s="7">
        <v>124</v>
      </c>
      <c r="I120" s="15" t="s">
        <v>129</v>
      </c>
      <c r="J120" s="6">
        <v>731.2</v>
      </c>
      <c r="K120" s="6">
        <v>0.93877600000000005</v>
      </c>
      <c r="L120" s="6">
        <v>9.0936574786183826E-3</v>
      </c>
      <c r="M120" s="6">
        <v>731.2</v>
      </c>
      <c r="N120" s="6">
        <v>44</v>
      </c>
      <c r="O120" s="7">
        <v>77</v>
      </c>
      <c r="P120" s="15" t="s">
        <v>129</v>
      </c>
      <c r="Q120" s="6">
        <v>-85.83</v>
      </c>
      <c r="R120" s="6">
        <v>0.18912300000000001</v>
      </c>
      <c r="S120" s="6">
        <v>1.4391434329381937E-4</v>
      </c>
      <c r="T120" s="6">
        <v>85.83</v>
      </c>
      <c r="U120" s="6">
        <v>22</v>
      </c>
      <c r="V120" s="7">
        <v>125</v>
      </c>
    </row>
    <row r="121" spans="2:22" x14ac:dyDescent="0.25">
      <c r="B121" s="15" t="s">
        <v>132</v>
      </c>
      <c r="C121" s="6">
        <v>0.60970000000000002</v>
      </c>
      <c r="D121" s="6">
        <v>0.58319299999999996</v>
      </c>
      <c r="E121" s="6">
        <v>7.2913436313490451E-4</v>
      </c>
      <c r="F121" s="6">
        <v>0.60970000000000002</v>
      </c>
      <c r="G121" s="6">
        <v>31</v>
      </c>
      <c r="H121" s="7">
        <v>105</v>
      </c>
      <c r="I121" s="15" t="s">
        <v>130</v>
      </c>
      <c r="J121" s="6">
        <v>-11600</v>
      </c>
      <c r="K121" s="6">
        <v>0.25808700000000001</v>
      </c>
      <c r="L121" s="6">
        <v>1.3661557843361127E-3</v>
      </c>
      <c r="M121" s="6">
        <v>11600</v>
      </c>
      <c r="N121" s="6">
        <v>22</v>
      </c>
      <c r="O121" s="7">
        <v>112</v>
      </c>
      <c r="P121" s="15" t="s">
        <v>130</v>
      </c>
      <c r="Q121" s="6">
        <v>34</v>
      </c>
      <c r="R121" s="6">
        <v>0.63292999999999999</v>
      </c>
      <c r="S121" s="6">
        <v>1.2382470833080544E-5</v>
      </c>
      <c r="T121" s="6">
        <v>34</v>
      </c>
      <c r="U121" s="6">
        <v>34</v>
      </c>
      <c r="V121" s="7">
        <v>134</v>
      </c>
    </row>
    <row r="122" spans="2:22" x14ac:dyDescent="0.25">
      <c r="B122" s="15" t="s">
        <v>133</v>
      </c>
      <c r="C122" s="6">
        <v>0.24479999999999999</v>
      </c>
      <c r="D122" s="6">
        <v>0.81395099999999998</v>
      </c>
      <c r="E122" s="6">
        <v>2.6825492465719469E-2</v>
      </c>
      <c r="F122" s="6">
        <v>0.24479999999999999</v>
      </c>
      <c r="G122" s="6">
        <v>40</v>
      </c>
      <c r="H122" s="7">
        <v>48</v>
      </c>
      <c r="I122" s="15" t="s">
        <v>131</v>
      </c>
      <c r="J122" s="6">
        <v>21770</v>
      </c>
      <c r="K122" s="6">
        <v>6.0991999999999998E-2</v>
      </c>
      <c r="L122" s="6">
        <v>4.181635587554317E-7</v>
      </c>
      <c r="M122" s="6">
        <v>21770</v>
      </c>
      <c r="N122" s="6">
        <v>15</v>
      </c>
      <c r="O122" s="7">
        <v>134</v>
      </c>
      <c r="P122" s="15" t="s">
        <v>131</v>
      </c>
      <c r="Q122" s="6">
        <v>-16.559999999999999</v>
      </c>
      <c r="R122" s="6">
        <v>0.838731</v>
      </c>
      <c r="S122" s="6">
        <v>1.6454097186005057E-4</v>
      </c>
      <c r="T122" s="6">
        <v>16.559999999999999</v>
      </c>
      <c r="U122" s="6">
        <v>46</v>
      </c>
      <c r="V122" s="7">
        <v>123</v>
      </c>
    </row>
    <row r="123" spans="2:22" x14ac:dyDescent="0.25">
      <c r="B123" s="15" t="s">
        <v>134</v>
      </c>
      <c r="C123" s="6">
        <v>0.1103</v>
      </c>
      <c r="D123" s="6">
        <v>1.946E-3</v>
      </c>
      <c r="E123" s="6">
        <v>0.3215281996396393</v>
      </c>
      <c r="F123" s="6">
        <v>0.1103</v>
      </c>
      <c r="G123" s="6">
        <v>47</v>
      </c>
      <c r="H123" s="7">
        <v>13</v>
      </c>
      <c r="I123" s="15" t="s">
        <v>132</v>
      </c>
      <c r="J123" s="6">
        <v>14960</v>
      </c>
      <c r="K123" s="6">
        <v>0.16042899999999999</v>
      </c>
      <c r="L123" s="6">
        <v>1.1688759679211231E-2</v>
      </c>
      <c r="M123" s="6">
        <v>14960</v>
      </c>
      <c r="N123" s="6">
        <v>18</v>
      </c>
      <c r="O123" s="7">
        <v>75</v>
      </c>
      <c r="P123" s="15" t="s">
        <v>132</v>
      </c>
      <c r="Q123" s="6">
        <v>-34.74</v>
      </c>
      <c r="R123" s="6">
        <v>0.63958099999999996</v>
      </c>
      <c r="S123" s="6">
        <v>5.2147689052005732E-3</v>
      </c>
      <c r="T123" s="6">
        <v>34.74</v>
      </c>
      <c r="U123" s="6">
        <v>33</v>
      </c>
      <c r="V123" s="7">
        <v>76</v>
      </c>
    </row>
    <row r="124" spans="2:22" x14ac:dyDescent="0.25">
      <c r="B124" s="15" t="s">
        <v>135</v>
      </c>
      <c r="C124" s="6">
        <v>3.6310000000000002E-2</v>
      </c>
      <c r="D124" s="6">
        <v>0.92312499999999997</v>
      </c>
      <c r="E124" s="6">
        <v>0.30280635744720824</v>
      </c>
      <c r="F124" s="6">
        <v>3.6310000000000002E-2</v>
      </c>
      <c r="G124" s="6">
        <v>60</v>
      </c>
      <c r="H124" s="7">
        <v>18</v>
      </c>
      <c r="I124" s="15" t="s">
        <v>133</v>
      </c>
      <c r="J124" s="6">
        <v>11150</v>
      </c>
      <c r="K124" s="6">
        <v>0.28573700000000002</v>
      </c>
      <c r="L124" s="6">
        <v>1.9534055688422931E-2</v>
      </c>
      <c r="M124" s="6">
        <v>11150</v>
      </c>
      <c r="N124" s="6">
        <v>23</v>
      </c>
      <c r="O124" s="7">
        <v>61</v>
      </c>
      <c r="P124" s="15" t="s">
        <v>133</v>
      </c>
      <c r="Q124" s="6">
        <v>61.25</v>
      </c>
      <c r="R124" s="6">
        <v>0.39687899999999998</v>
      </c>
      <c r="S124" s="6">
        <v>2.1778356334533955E-2</v>
      </c>
      <c r="T124" s="6">
        <v>61.25</v>
      </c>
      <c r="U124" s="6">
        <v>26</v>
      </c>
      <c r="V124" s="7">
        <v>56</v>
      </c>
    </row>
    <row r="125" spans="2:22" x14ac:dyDescent="0.25">
      <c r="B125" s="15" t="s">
        <v>136</v>
      </c>
      <c r="C125" s="6">
        <v>-4.4609999999999997E-2</v>
      </c>
      <c r="D125" s="6">
        <v>7.6433000000000001E-2</v>
      </c>
      <c r="E125" s="6">
        <v>0.21967903628552116</v>
      </c>
      <c r="F125" s="6">
        <v>4.4609999999999997E-2</v>
      </c>
      <c r="G125" s="6">
        <v>57</v>
      </c>
      <c r="H125" s="7">
        <v>26</v>
      </c>
      <c r="I125" s="15" t="s">
        <v>134</v>
      </c>
      <c r="J125" s="6">
        <v>-480.9</v>
      </c>
      <c r="K125" s="6">
        <v>0.171989</v>
      </c>
      <c r="L125" s="6">
        <v>0.37890052355511267</v>
      </c>
      <c r="M125" s="6">
        <v>480.9</v>
      </c>
      <c r="N125" s="6">
        <v>52</v>
      </c>
      <c r="O125" s="7">
        <v>13</v>
      </c>
      <c r="P125" s="15" t="s">
        <v>134</v>
      </c>
      <c r="Q125" s="6">
        <v>-5.9589999999999996</v>
      </c>
      <c r="R125" s="6">
        <v>1.2781000000000001E-2</v>
      </c>
      <c r="S125" s="6">
        <v>0.25446284795775642</v>
      </c>
      <c r="T125" s="6">
        <v>5.9589999999999996</v>
      </c>
      <c r="U125" s="6">
        <v>51</v>
      </c>
      <c r="V125" s="7">
        <v>15</v>
      </c>
    </row>
    <row r="126" spans="2:22" x14ac:dyDescent="0.25">
      <c r="B126" s="15" t="s">
        <v>137</v>
      </c>
      <c r="C126" s="6">
        <v>-0.1583</v>
      </c>
      <c r="D126" s="6">
        <v>0.66930199999999995</v>
      </c>
      <c r="E126" s="6">
        <v>0.29304562167262338</v>
      </c>
      <c r="F126" s="6">
        <v>0.1583</v>
      </c>
      <c r="G126" s="6">
        <v>43</v>
      </c>
      <c r="H126" s="7">
        <v>20</v>
      </c>
      <c r="I126" s="15" t="s">
        <v>135</v>
      </c>
      <c r="J126" s="6">
        <v>2252</v>
      </c>
      <c r="K126" s="6">
        <v>0.54544099999999995</v>
      </c>
      <c r="L126" s="6">
        <v>0.48061098399997537</v>
      </c>
      <c r="M126" s="6">
        <v>2252</v>
      </c>
      <c r="N126" s="6">
        <v>35</v>
      </c>
      <c r="O126" s="7">
        <v>7</v>
      </c>
      <c r="P126" s="15" t="s">
        <v>135</v>
      </c>
      <c r="Q126" s="6">
        <v>23.3</v>
      </c>
      <c r="R126" s="6">
        <v>0.364452</v>
      </c>
      <c r="S126" s="6">
        <v>0.20996673025545612</v>
      </c>
      <c r="T126" s="6">
        <v>23.3</v>
      </c>
      <c r="U126" s="6">
        <v>39</v>
      </c>
      <c r="V126" s="7">
        <v>23</v>
      </c>
    </row>
    <row r="127" spans="2:22" x14ac:dyDescent="0.25">
      <c r="B127" s="15" t="s">
        <v>138</v>
      </c>
      <c r="C127" s="6">
        <v>6.3960000000000003E-2</v>
      </c>
      <c r="D127" s="6">
        <v>0.122545</v>
      </c>
      <c r="E127" s="6">
        <v>0.31615537103708724</v>
      </c>
      <c r="F127" s="6">
        <v>6.3960000000000003E-2</v>
      </c>
      <c r="G127" s="6">
        <v>51</v>
      </c>
      <c r="H127" s="7">
        <v>15</v>
      </c>
      <c r="I127" s="15" t="s">
        <v>136</v>
      </c>
      <c r="J127" s="6">
        <v>-51.65</v>
      </c>
      <c r="K127" s="6">
        <v>0.83216999999999997</v>
      </c>
      <c r="L127" s="6">
        <v>8.8262862636223516E-2</v>
      </c>
      <c r="M127" s="6">
        <v>51.65</v>
      </c>
      <c r="N127" s="6">
        <v>89</v>
      </c>
      <c r="O127" s="7">
        <v>44</v>
      </c>
      <c r="P127" s="15" t="s">
        <v>136</v>
      </c>
      <c r="Q127" s="6">
        <v>1.8759999999999999</v>
      </c>
      <c r="R127" s="6">
        <v>0.26322299999999998</v>
      </c>
      <c r="S127" s="6">
        <v>0.1619254958911894</v>
      </c>
      <c r="T127" s="6">
        <v>1.8759999999999999</v>
      </c>
      <c r="U127" s="6">
        <v>68</v>
      </c>
      <c r="V127" s="7">
        <v>30</v>
      </c>
    </row>
    <row r="128" spans="2:22" x14ac:dyDescent="0.25">
      <c r="B128" s="15" t="s">
        <v>139</v>
      </c>
      <c r="C128" s="6">
        <v>9.7309999999999994E-2</v>
      </c>
      <c r="D128" s="6">
        <v>5.6379999999999998E-3</v>
      </c>
      <c r="E128" s="6">
        <v>0.37829381129189765</v>
      </c>
      <c r="F128" s="6">
        <v>9.7309999999999994E-2</v>
      </c>
      <c r="G128" s="6">
        <v>48</v>
      </c>
      <c r="H128" s="7">
        <v>7</v>
      </c>
      <c r="I128" s="15" t="s">
        <v>137</v>
      </c>
      <c r="J128" s="6">
        <v>-2013</v>
      </c>
      <c r="K128" s="6">
        <v>0.58806400000000003</v>
      </c>
      <c r="L128" s="6">
        <v>0.47577191669676111</v>
      </c>
      <c r="M128" s="6">
        <v>2013</v>
      </c>
      <c r="N128" s="6">
        <v>36</v>
      </c>
      <c r="O128" s="7">
        <v>8</v>
      </c>
      <c r="P128" s="15" t="s">
        <v>137</v>
      </c>
      <c r="Q128" s="6">
        <v>-22.93</v>
      </c>
      <c r="R128" s="6">
        <v>0.371172</v>
      </c>
      <c r="S128" s="6">
        <v>0.20523207308933575</v>
      </c>
      <c r="T128" s="6">
        <v>22.93</v>
      </c>
      <c r="U128" s="6">
        <v>40</v>
      </c>
      <c r="V128" s="7">
        <v>25</v>
      </c>
    </row>
    <row r="129" spans="2:22" x14ac:dyDescent="0.25">
      <c r="B129" s="15" t="s">
        <v>140</v>
      </c>
      <c r="C129" s="6">
        <v>-7.6730000000000007E-2</v>
      </c>
      <c r="D129" s="6">
        <v>1.8377000000000001E-2</v>
      </c>
      <c r="E129" s="6">
        <v>0.30824857698693331</v>
      </c>
      <c r="F129" s="6">
        <v>7.6730000000000007E-2</v>
      </c>
      <c r="G129" s="6">
        <v>50</v>
      </c>
      <c r="H129" s="7">
        <v>17</v>
      </c>
      <c r="I129" s="15" t="s">
        <v>138</v>
      </c>
      <c r="J129" s="6">
        <v>689.9</v>
      </c>
      <c r="K129" s="6">
        <v>8.8029999999999997E-2</v>
      </c>
      <c r="L129" s="6">
        <v>0.485898640193488</v>
      </c>
      <c r="M129" s="6">
        <v>689.9</v>
      </c>
      <c r="N129" s="6">
        <v>45</v>
      </c>
      <c r="O129" s="7">
        <v>6</v>
      </c>
      <c r="P129" s="15" t="s">
        <v>138</v>
      </c>
      <c r="Q129" s="6">
        <v>0.1348</v>
      </c>
      <c r="R129" s="6">
        <v>0.96196099999999996</v>
      </c>
      <c r="S129" s="6">
        <v>0.22195673673327354</v>
      </c>
      <c r="T129" s="6">
        <v>0.1348</v>
      </c>
      <c r="U129" s="6">
        <v>98</v>
      </c>
      <c r="V129" s="7">
        <v>19</v>
      </c>
    </row>
    <row r="130" spans="2:22" x14ac:dyDescent="0.25">
      <c r="B130" s="15" t="s">
        <v>141</v>
      </c>
      <c r="C130" s="6">
        <v>6.4729999999999996E-3</v>
      </c>
      <c r="D130" s="6">
        <v>0.84957300000000002</v>
      </c>
      <c r="E130" s="6">
        <v>0.34598065147378726</v>
      </c>
      <c r="F130" s="6">
        <v>6.4729999999999996E-3</v>
      </c>
      <c r="G130" s="6">
        <v>90</v>
      </c>
      <c r="H130" s="7">
        <v>11</v>
      </c>
      <c r="I130" s="15" t="s">
        <v>139</v>
      </c>
      <c r="J130" s="6">
        <v>289.5</v>
      </c>
      <c r="K130" s="6">
        <v>0.41017599999999999</v>
      </c>
      <c r="L130" s="6">
        <v>0.36064835112224114</v>
      </c>
      <c r="M130" s="6">
        <v>289.5</v>
      </c>
      <c r="N130" s="6">
        <v>62</v>
      </c>
      <c r="O130" s="7">
        <v>16</v>
      </c>
      <c r="P130" s="15" t="s">
        <v>139</v>
      </c>
      <c r="Q130" s="6">
        <v>-4.7759999999999998</v>
      </c>
      <c r="R130" s="6">
        <v>4.6504999999999998E-2</v>
      </c>
      <c r="S130" s="6">
        <v>0.27205143237509394</v>
      </c>
      <c r="T130" s="6">
        <v>4.7759999999999998</v>
      </c>
      <c r="U130" s="6">
        <v>53</v>
      </c>
      <c r="V130" s="7">
        <v>12</v>
      </c>
    </row>
    <row r="131" spans="2:22" x14ac:dyDescent="0.25">
      <c r="B131" s="15" t="s">
        <v>142</v>
      </c>
      <c r="C131" s="6">
        <v>-1.7299999999999999E-2</v>
      </c>
      <c r="D131" s="6">
        <v>0.54351799999999995</v>
      </c>
      <c r="E131" s="6">
        <v>0.34925224111501857</v>
      </c>
      <c r="F131" s="6">
        <v>1.7299999999999999E-2</v>
      </c>
      <c r="G131" s="6">
        <v>69</v>
      </c>
      <c r="H131" s="7">
        <v>10</v>
      </c>
      <c r="I131" s="15" t="s">
        <v>140</v>
      </c>
      <c r="J131" s="6">
        <v>136.1</v>
      </c>
      <c r="K131" s="6">
        <v>0.67355299999999996</v>
      </c>
      <c r="L131" s="6">
        <v>0.4425933548352407</v>
      </c>
      <c r="M131" s="6">
        <v>136.1</v>
      </c>
      <c r="N131" s="6">
        <v>73</v>
      </c>
      <c r="O131" s="7">
        <v>9</v>
      </c>
      <c r="P131" s="15" t="s">
        <v>140</v>
      </c>
      <c r="Q131" s="6">
        <v>1.7529999999999999</v>
      </c>
      <c r="R131" s="6">
        <v>0.43154999999999999</v>
      </c>
      <c r="S131" s="6">
        <v>0.21988177925979333</v>
      </c>
      <c r="T131" s="6">
        <v>1.7529999999999999</v>
      </c>
      <c r="U131" s="6">
        <v>70</v>
      </c>
      <c r="V131" s="7">
        <v>21</v>
      </c>
    </row>
    <row r="132" spans="2:22" x14ac:dyDescent="0.25">
      <c r="B132" s="15" t="s">
        <v>143</v>
      </c>
      <c r="C132" s="6">
        <v>8.5199999999999998E-2</v>
      </c>
      <c r="D132" s="6">
        <v>8.2700000000000004E-4</v>
      </c>
      <c r="E132" s="6">
        <v>2.337367128148935E-5</v>
      </c>
      <c r="F132" s="6">
        <v>8.5199999999999998E-2</v>
      </c>
      <c r="G132" s="6">
        <v>49</v>
      </c>
      <c r="H132" s="7">
        <v>126</v>
      </c>
      <c r="I132" s="15" t="s">
        <v>141</v>
      </c>
      <c r="J132" s="6">
        <v>-578.79999999999995</v>
      </c>
      <c r="K132" s="6">
        <v>7.4330999999999994E-2</v>
      </c>
      <c r="L132" s="6">
        <v>0.3768207711714705</v>
      </c>
      <c r="M132" s="6">
        <v>578.79999999999995</v>
      </c>
      <c r="N132" s="6">
        <v>48</v>
      </c>
      <c r="O132" s="7">
        <v>14</v>
      </c>
      <c r="P132" s="15" t="s">
        <v>141</v>
      </c>
      <c r="Q132" s="6">
        <v>-1.137</v>
      </c>
      <c r="R132" s="6">
        <v>0.61613899999999999</v>
      </c>
      <c r="S132" s="6">
        <v>0.27504934986193313</v>
      </c>
      <c r="T132" s="6">
        <v>1.137</v>
      </c>
      <c r="U132" s="6">
        <v>78</v>
      </c>
      <c r="V132" s="7">
        <v>11</v>
      </c>
    </row>
    <row r="133" spans="2:22" x14ac:dyDescent="0.25">
      <c r="B133" s="15" t="s">
        <v>144</v>
      </c>
      <c r="C133" s="6">
        <v>-1.008E-2</v>
      </c>
      <c r="D133" s="6">
        <v>0.47208899999999998</v>
      </c>
      <c r="E133" s="6">
        <v>6.382284750290054E-5</v>
      </c>
      <c r="F133" s="6">
        <v>1.008E-2</v>
      </c>
      <c r="G133" s="6">
        <v>78</v>
      </c>
      <c r="H133" s="7">
        <v>122</v>
      </c>
      <c r="I133" s="15" t="s">
        <v>142</v>
      </c>
      <c r="J133" s="6">
        <v>145.80000000000001</v>
      </c>
      <c r="K133" s="6">
        <v>0.59444399999999997</v>
      </c>
      <c r="L133" s="6">
        <v>0.40181153098892186</v>
      </c>
      <c r="M133" s="6">
        <v>145.80000000000001</v>
      </c>
      <c r="N133" s="6">
        <v>71</v>
      </c>
      <c r="O133" s="7">
        <v>12</v>
      </c>
      <c r="P133" s="15" t="s">
        <v>142</v>
      </c>
      <c r="Q133" s="6">
        <v>2.9889999999999999</v>
      </c>
      <c r="R133" s="6">
        <v>0.111135</v>
      </c>
      <c r="S133" s="6">
        <v>0.26589959789563417</v>
      </c>
      <c r="T133" s="6">
        <v>2.9889999999999999</v>
      </c>
      <c r="U133" s="6">
        <v>61</v>
      </c>
      <c r="V133" s="7">
        <v>13</v>
      </c>
    </row>
    <row r="134" spans="2:22" x14ac:dyDescent="0.25">
      <c r="B134" s="15" t="s">
        <v>145</v>
      </c>
      <c r="C134" s="6">
        <v>-2.445E-2</v>
      </c>
      <c r="D134" s="6">
        <v>0.30325200000000002</v>
      </c>
      <c r="E134" s="6">
        <v>5.1496147860456316E-2</v>
      </c>
      <c r="F134" s="6">
        <v>2.445E-2</v>
      </c>
      <c r="G134" s="6">
        <v>64</v>
      </c>
      <c r="H134" s="7">
        <v>45</v>
      </c>
      <c r="I134" s="15" t="s">
        <v>155</v>
      </c>
      <c r="J134" s="6">
        <v>319.2</v>
      </c>
      <c r="K134" s="6">
        <v>0.85313000000000005</v>
      </c>
      <c r="L134" s="6">
        <v>0.27161993038086885</v>
      </c>
      <c r="M134" s="6">
        <v>319.2</v>
      </c>
      <c r="N134" s="6">
        <v>60</v>
      </c>
      <c r="O134" s="7">
        <v>26</v>
      </c>
      <c r="P134" s="15" t="s">
        <v>155</v>
      </c>
      <c r="Q134" s="6">
        <v>-57.97</v>
      </c>
      <c r="R134" s="6">
        <v>5.6599999999999997E-8</v>
      </c>
      <c r="S134" s="6">
        <v>0.68370457764042869</v>
      </c>
      <c r="T134" s="6">
        <v>57.97</v>
      </c>
      <c r="U134" s="6">
        <v>27</v>
      </c>
      <c r="V134" s="7">
        <v>2</v>
      </c>
    </row>
    <row r="135" spans="2:22" ht="15.75" thickBot="1" x14ac:dyDescent="0.3">
      <c r="B135" s="16" t="s">
        <v>146</v>
      </c>
      <c r="C135" s="8">
        <v>-6.8180000000000003E-3</v>
      </c>
      <c r="D135" s="8">
        <v>0.76032200000000005</v>
      </c>
      <c r="E135" s="8">
        <v>1.1431005194684584E-2</v>
      </c>
      <c r="F135" s="8">
        <v>6.8180000000000003E-3</v>
      </c>
      <c r="G135" s="8">
        <v>89</v>
      </c>
      <c r="H135" s="9">
        <v>58</v>
      </c>
      <c r="I135" s="15" t="s">
        <v>143</v>
      </c>
      <c r="J135" s="6">
        <v>-128.6</v>
      </c>
      <c r="K135" s="6">
        <v>0.61231800000000003</v>
      </c>
      <c r="L135" s="6">
        <v>0.21483042879807643</v>
      </c>
      <c r="M135" s="6">
        <v>128.6</v>
      </c>
      <c r="N135" s="6">
        <v>74</v>
      </c>
      <c r="O135" s="7">
        <v>35</v>
      </c>
      <c r="P135" s="15" t="s">
        <v>143</v>
      </c>
      <c r="Q135" s="6">
        <v>-3.125</v>
      </c>
      <c r="R135" s="6">
        <v>7.1525000000000005E-2</v>
      </c>
      <c r="S135" s="6">
        <v>2.5583730402852639E-4</v>
      </c>
      <c r="T135" s="6">
        <v>3.125</v>
      </c>
      <c r="U135" s="6">
        <v>60</v>
      </c>
      <c r="V135" s="7">
        <v>119</v>
      </c>
    </row>
    <row r="136" spans="2:22" x14ac:dyDescent="0.25">
      <c r="I136" s="15" t="s">
        <v>144</v>
      </c>
      <c r="J136" s="6">
        <v>-85.21</v>
      </c>
      <c r="K136" s="6">
        <v>0.54357299999999997</v>
      </c>
      <c r="L136" s="6">
        <v>2.4522581528768992E-2</v>
      </c>
      <c r="M136" s="6">
        <v>85.21</v>
      </c>
      <c r="N136" s="6">
        <v>80</v>
      </c>
      <c r="O136" s="7">
        <v>58</v>
      </c>
      <c r="P136" s="15" t="s">
        <v>144</v>
      </c>
      <c r="Q136" s="6">
        <v>2.2999999999999998</v>
      </c>
      <c r="R136" s="6">
        <v>1.5391E-2</v>
      </c>
      <c r="S136" s="6">
        <v>1.0304351795559212E-3</v>
      </c>
      <c r="T136" s="6">
        <v>2.2999999999999998</v>
      </c>
      <c r="U136" s="6">
        <v>65</v>
      </c>
      <c r="V136" s="7">
        <v>107</v>
      </c>
    </row>
    <row r="137" spans="2:22" x14ac:dyDescent="0.25">
      <c r="I137" s="15" t="s">
        <v>145</v>
      </c>
      <c r="J137" s="6">
        <v>247.4</v>
      </c>
      <c r="K137" s="6">
        <v>0.28878399999999999</v>
      </c>
      <c r="L137" s="6">
        <v>1.9167675534220573E-2</v>
      </c>
      <c r="M137" s="6">
        <v>247.4</v>
      </c>
      <c r="N137" s="6">
        <v>65</v>
      </c>
      <c r="O137" s="7">
        <v>62</v>
      </c>
      <c r="P137" s="15" t="s">
        <v>145</v>
      </c>
      <c r="Q137" s="6">
        <v>2.6930000000000001</v>
      </c>
      <c r="R137" s="6">
        <v>9.2501E-2</v>
      </c>
      <c r="S137" s="6">
        <v>2.8885823628170326E-2</v>
      </c>
      <c r="T137" s="6">
        <v>2.6930000000000001</v>
      </c>
      <c r="U137" s="6">
        <v>62</v>
      </c>
      <c r="V137" s="7">
        <v>53</v>
      </c>
    </row>
    <row r="138" spans="2:22" ht="15.75" thickBot="1" x14ac:dyDescent="0.3">
      <c r="I138" s="16" t="s">
        <v>146</v>
      </c>
      <c r="J138" s="8">
        <v>336</v>
      </c>
      <c r="K138" s="8">
        <v>0.122061</v>
      </c>
      <c r="L138" s="8">
        <v>8.629985767522233E-2</v>
      </c>
      <c r="M138" s="8">
        <v>336</v>
      </c>
      <c r="N138" s="8">
        <v>56</v>
      </c>
      <c r="O138" s="9">
        <v>46</v>
      </c>
      <c r="P138" s="16" t="s">
        <v>146</v>
      </c>
      <c r="Q138" s="8">
        <v>1.327</v>
      </c>
      <c r="R138" s="8">
        <v>0.37977300000000003</v>
      </c>
      <c r="S138" s="8">
        <v>4.5656753536125732E-3</v>
      </c>
      <c r="T138" s="8">
        <v>1.327</v>
      </c>
      <c r="U138" s="8">
        <v>75</v>
      </c>
      <c r="V138" s="9">
        <v>78</v>
      </c>
    </row>
  </sheetData>
  <mergeCells count="3">
    <mergeCell ref="I2:O2"/>
    <mergeCell ref="P2:V2"/>
    <mergeCell ref="B2:H2"/>
  </mergeCells>
  <conditionalFormatting sqref="F4:F1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3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13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3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1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O1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1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1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35 K4:K138 R4:R138">
    <cfRule type="cellIs" dxfId="7" priority="7" operator="lessThan">
      <formula>0.05</formula>
    </cfRule>
  </conditionalFormatting>
  <conditionalFormatting sqref="E5:E135">
    <cfRule type="cellIs" dxfId="6" priority="6" operator="greaterThan">
      <formula>0.129</formula>
    </cfRule>
  </conditionalFormatting>
  <conditionalFormatting sqref="L5:L138">
    <cfRule type="cellIs" dxfId="5" priority="5" operator="greaterThan">
      <formula>0.144</formula>
    </cfRule>
  </conditionalFormatting>
  <conditionalFormatting sqref="S5:S138">
    <cfRule type="cellIs" dxfId="4" priority="4" operator="greaterThan">
      <formula>0.124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445F-A560-41E8-9572-8A3DDFCD27A8}">
  <dimension ref="B1:V43"/>
  <sheetViews>
    <sheetView tabSelected="1" topLeftCell="B1" zoomScale="115" zoomScaleNormal="115" workbookViewId="0">
      <selection activeCell="Q24" sqref="Q24"/>
    </sheetView>
  </sheetViews>
  <sheetFormatPr defaultRowHeight="15" x14ac:dyDescent="0.25"/>
  <cols>
    <col min="2" max="2" width="30.85546875" bestFit="1" customWidth="1"/>
    <col min="3" max="3" width="9" bestFit="1" customWidth="1"/>
    <col min="9" max="9" width="28.28515625" bestFit="1" customWidth="1"/>
    <col min="16" max="16" width="28.28515625" bestFit="1" customWidth="1"/>
  </cols>
  <sheetData>
    <row r="1" spans="2:22" ht="15.75" thickBot="1" x14ac:dyDescent="0.3"/>
    <row r="2" spans="2:22" ht="15.75" thickBot="1" x14ac:dyDescent="0.3">
      <c r="B2" s="10" t="s">
        <v>163</v>
      </c>
      <c r="C2" s="11"/>
      <c r="D2" s="11"/>
      <c r="E2" s="11"/>
      <c r="F2" s="11"/>
      <c r="G2" s="11"/>
      <c r="H2" s="12"/>
      <c r="I2" s="3" t="s">
        <v>168</v>
      </c>
      <c r="J2" s="4"/>
      <c r="K2" s="4"/>
      <c r="L2" s="4"/>
      <c r="M2" s="4"/>
      <c r="N2" s="4"/>
      <c r="O2" s="5"/>
      <c r="P2" s="3" t="s">
        <v>167</v>
      </c>
      <c r="Q2" s="4"/>
      <c r="R2" s="4"/>
      <c r="S2" s="4"/>
      <c r="T2" s="4"/>
      <c r="U2" s="4"/>
      <c r="V2" s="5"/>
    </row>
    <row r="3" spans="2:22" ht="15.75" thickBot="1" x14ac:dyDescent="0.3">
      <c r="B3" s="13" t="s">
        <v>159</v>
      </c>
      <c r="C3" s="14" t="s">
        <v>147</v>
      </c>
      <c r="D3" s="13" t="s">
        <v>150</v>
      </c>
      <c r="E3" s="13" t="s">
        <v>164</v>
      </c>
      <c r="F3" s="13" t="s">
        <v>169</v>
      </c>
      <c r="G3" s="13" t="s">
        <v>170</v>
      </c>
      <c r="H3" s="13" t="s">
        <v>171</v>
      </c>
      <c r="I3" s="13" t="s">
        <v>160</v>
      </c>
      <c r="J3" s="14" t="s">
        <v>156</v>
      </c>
      <c r="K3" s="13" t="s">
        <v>150</v>
      </c>
      <c r="L3" s="13" t="s">
        <v>165</v>
      </c>
      <c r="M3" s="13" t="s">
        <v>169</v>
      </c>
      <c r="N3" s="13" t="s">
        <v>170</v>
      </c>
      <c r="O3" s="13" t="s">
        <v>171</v>
      </c>
      <c r="P3" s="13" t="s">
        <v>160</v>
      </c>
      <c r="Q3" s="14" t="s">
        <v>156</v>
      </c>
      <c r="R3" s="13" t="s">
        <v>150</v>
      </c>
      <c r="S3" s="13" t="s">
        <v>166</v>
      </c>
      <c r="T3" s="13" t="s">
        <v>169</v>
      </c>
      <c r="U3" s="13" t="s">
        <v>170</v>
      </c>
      <c r="V3" s="13" t="s">
        <v>171</v>
      </c>
    </row>
    <row r="4" spans="2:22" x14ac:dyDescent="0.25">
      <c r="B4" s="15" t="s">
        <v>82</v>
      </c>
      <c r="C4" s="6">
        <v>11120</v>
      </c>
      <c r="D4" s="6">
        <v>8.4869999999999998E-3</v>
      </c>
      <c r="E4" s="6">
        <v>1.1976478954892737E-3</v>
      </c>
      <c r="F4" s="6">
        <v>11120</v>
      </c>
      <c r="G4" s="6">
        <v>1</v>
      </c>
      <c r="H4" s="7">
        <v>99</v>
      </c>
      <c r="I4" s="15" t="s">
        <v>84</v>
      </c>
      <c r="J4" s="6">
        <v>69600000</v>
      </c>
      <c r="K4" s="6">
        <v>9.1977000000000003E-2</v>
      </c>
      <c r="L4" s="6">
        <v>5.1847062170975004E-3</v>
      </c>
      <c r="M4" s="6">
        <v>69600000</v>
      </c>
      <c r="N4" s="6">
        <v>1</v>
      </c>
      <c r="O4" s="7">
        <v>85</v>
      </c>
      <c r="P4" s="15" t="s">
        <v>83</v>
      </c>
      <c r="Q4" s="6">
        <v>645600</v>
      </c>
      <c r="R4" s="6">
        <v>2.2543000000000001E-2</v>
      </c>
      <c r="S4" s="6">
        <v>1.7827874449295716E-2</v>
      </c>
      <c r="T4" s="6">
        <v>645600</v>
      </c>
      <c r="U4" s="6">
        <v>1</v>
      </c>
      <c r="V4" s="7">
        <v>59</v>
      </c>
    </row>
    <row r="5" spans="2:22" x14ac:dyDescent="0.25">
      <c r="B5" s="15" t="s">
        <v>83</v>
      </c>
      <c r="C5" s="6">
        <v>-3974</v>
      </c>
      <c r="D5" s="6">
        <v>0.355819</v>
      </c>
      <c r="E5" s="6">
        <v>1.7477961464051235E-2</v>
      </c>
      <c r="F5" s="6">
        <v>3974</v>
      </c>
      <c r="G5" s="6">
        <v>2</v>
      </c>
      <c r="H5" s="7">
        <v>53</v>
      </c>
      <c r="I5" s="15" t="s">
        <v>82</v>
      </c>
      <c r="J5" s="6">
        <v>48690000</v>
      </c>
      <c r="K5" s="6">
        <v>0.243337</v>
      </c>
      <c r="L5" s="6">
        <v>3.4502674773805139E-3</v>
      </c>
      <c r="M5" s="6">
        <v>48690000</v>
      </c>
      <c r="N5" s="6">
        <v>2</v>
      </c>
      <c r="O5" s="7">
        <v>89</v>
      </c>
      <c r="P5" s="15" t="s">
        <v>82</v>
      </c>
      <c r="Q5" s="6">
        <v>-536000</v>
      </c>
      <c r="R5" s="6">
        <v>6.0932E-2</v>
      </c>
      <c r="S5" s="6">
        <v>2.1570647365400934E-3</v>
      </c>
      <c r="T5" s="6">
        <v>536000</v>
      </c>
      <c r="U5" s="6">
        <v>2</v>
      </c>
      <c r="V5" s="7">
        <v>95</v>
      </c>
    </row>
    <row r="6" spans="2:22" x14ac:dyDescent="0.25">
      <c r="B6" s="15" t="s">
        <v>63</v>
      </c>
      <c r="C6" s="6">
        <v>-3568</v>
      </c>
      <c r="D6" s="6">
        <v>9.7443000000000002E-2</v>
      </c>
      <c r="E6" s="6">
        <v>8.9772371291642361E-4</v>
      </c>
      <c r="F6" s="6">
        <v>3568</v>
      </c>
      <c r="G6" s="6">
        <v>3</v>
      </c>
      <c r="H6" s="7">
        <v>102</v>
      </c>
      <c r="I6" s="15" t="s">
        <v>64</v>
      </c>
      <c r="J6" s="6">
        <v>42560000</v>
      </c>
      <c r="K6" s="6">
        <v>5.1414000000000001E-2</v>
      </c>
      <c r="L6" s="6">
        <v>2.2123139897239785E-4</v>
      </c>
      <c r="M6" s="6">
        <v>42560000</v>
      </c>
      <c r="N6" s="6">
        <v>3</v>
      </c>
      <c r="O6" s="7">
        <v>124</v>
      </c>
      <c r="P6" s="15" t="s">
        <v>85</v>
      </c>
      <c r="Q6" s="6">
        <v>253400</v>
      </c>
      <c r="R6" s="6">
        <v>0.32295299999999999</v>
      </c>
      <c r="S6" s="6">
        <v>9.1643315746268109E-3</v>
      </c>
      <c r="T6" s="6">
        <v>253400</v>
      </c>
      <c r="U6" s="6">
        <v>3</v>
      </c>
      <c r="V6" s="7">
        <v>63</v>
      </c>
    </row>
    <row r="7" spans="2:22" x14ac:dyDescent="0.25">
      <c r="B7" s="15" t="s">
        <v>85</v>
      </c>
      <c r="C7" s="6">
        <v>-3103</v>
      </c>
      <c r="D7" s="6">
        <v>0.42061900000000002</v>
      </c>
      <c r="E7" s="6">
        <v>1.5004043942011823E-2</v>
      </c>
      <c r="F7" s="6">
        <v>3103</v>
      </c>
      <c r="G7" s="6">
        <v>4</v>
      </c>
      <c r="H7" s="7">
        <v>55</v>
      </c>
      <c r="I7" s="15" t="s">
        <v>65</v>
      </c>
      <c r="J7" s="6">
        <v>24630000</v>
      </c>
      <c r="K7" s="6">
        <v>0.169962</v>
      </c>
      <c r="L7" s="6">
        <v>5.2603077909556539E-3</v>
      </c>
      <c r="M7" s="6">
        <v>24630000</v>
      </c>
      <c r="N7" s="6">
        <v>4</v>
      </c>
      <c r="O7" s="7">
        <v>84</v>
      </c>
      <c r="P7" s="15" t="s">
        <v>84</v>
      </c>
      <c r="Q7" s="6">
        <v>-137200</v>
      </c>
      <c r="R7" s="6">
        <v>0.63422999999999996</v>
      </c>
      <c r="S7" s="6">
        <v>1.366558604978866E-2</v>
      </c>
      <c r="T7" s="6">
        <v>137200</v>
      </c>
      <c r="U7" s="6">
        <v>4</v>
      </c>
      <c r="V7" s="7">
        <v>61</v>
      </c>
    </row>
    <row r="8" spans="2:22" x14ac:dyDescent="0.25">
      <c r="B8" s="15" t="s">
        <v>64</v>
      </c>
      <c r="C8" s="6">
        <v>1824</v>
      </c>
      <c r="D8" s="6">
        <v>0.43167899999999998</v>
      </c>
      <c r="E8" s="6">
        <v>1.590001314083693E-3</v>
      </c>
      <c r="F8" s="6">
        <v>1824</v>
      </c>
      <c r="G8" s="6">
        <v>5</v>
      </c>
      <c r="H8" s="7">
        <v>95</v>
      </c>
      <c r="I8" s="15" t="s">
        <v>66</v>
      </c>
      <c r="J8" s="6">
        <v>23700000</v>
      </c>
      <c r="K8" s="6">
        <v>0.19899700000000001</v>
      </c>
      <c r="L8" s="6">
        <v>2.8591995842482845E-3</v>
      </c>
      <c r="M8" s="6">
        <v>23700000</v>
      </c>
      <c r="N8" s="6">
        <v>5</v>
      </c>
      <c r="O8" s="7">
        <v>94</v>
      </c>
      <c r="P8" s="15" t="s">
        <v>63</v>
      </c>
      <c r="Q8" s="6">
        <v>100300</v>
      </c>
      <c r="R8" s="6">
        <v>0.48358200000000001</v>
      </c>
      <c r="S8" s="6">
        <v>1.424352625025851E-3</v>
      </c>
      <c r="T8" s="6">
        <v>100300</v>
      </c>
      <c r="U8" s="6">
        <v>5</v>
      </c>
      <c r="V8" s="7">
        <v>100</v>
      </c>
    </row>
    <row r="9" spans="2:22" x14ac:dyDescent="0.25">
      <c r="B9" s="15" t="s">
        <v>65</v>
      </c>
      <c r="C9" s="6">
        <v>-1538</v>
      </c>
      <c r="D9" s="6">
        <v>0.412717</v>
      </c>
      <c r="E9" s="6">
        <v>1.9504475021561633E-3</v>
      </c>
      <c r="F9" s="6">
        <v>1538</v>
      </c>
      <c r="G9" s="6">
        <v>6</v>
      </c>
      <c r="H9" s="7">
        <v>90</v>
      </c>
      <c r="I9" s="15" t="s">
        <v>83</v>
      </c>
      <c r="J9" s="6">
        <v>16890000</v>
      </c>
      <c r="K9" s="6">
        <v>0.68588199999999999</v>
      </c>
      <c r="L9" s="6">
        <v>1.1815729026280605E-2</v>
      </c>
      <c r="M9" s="6">
        <v>16890000</v>
      </c>
      <c r="N9" s="6">
        <v>6</v>
      </c>
      <c r="O9" s="7">
        <v>73</v>
      </c>
      <c r="P9" s="15" t="s">
        <v>64</v>
      </c>
      <c r="Q9" s="6">
        <v>-78300</v>
      </c>
      <c r="R9" s="6">
        <v>0.608962</v>
      </c>
      <c r="S9" s="6">
        <v>2.4781776584786815E-3</v>
      </c>
      <c r="T9" s="6">
        <v>78300</v>
      </c>
      <c r="U9" s="6">
        <v>6</v>
      </c>
      <c r="V9" s="7">
        <v>90</v>
      </c>
    </row>
    <row r="10" spans="2:22" x14ac:dyDescent="0.25">
      <c r="B10" s="15" t="s">
        <v>66</v>
      </c>
      <c r="C10" s="6">
        <v>1461</v>
      </c>
      <c r="D10" s="6">
        <v>0.424904</v>
      </c>
      <c r="E10" s="6">
        <v>2.2342916053303675E-2</v>
      </c>
      <c r="F10" s="6">
        <v>1461</v>
      </c>
      <c r="G10" s="6">
        <v>7</v>
      </c>
      <c r="H10" s="7">
        <v>49</v>
      </c>
      <c r="I10" s="15" t="s">
        <v>63</v>
      </c>
      <c r="J10" s="6">
        <v>-9570000</v>
      </c>
      <c r="K10" s="6">
        <v>0.64453499999999997</v>
      </c>
      <c r="L10" s="6">
        <v>4.5828440153531857E-3</v>
      </c>
      <c r="M10" s="6">
        <v>9570000</v>
      </c>
      <c r="N10" s="6">
        <v>7</v>
      </c>
      <c r="O10" s="7">
        <v>86</v>
      </c>
      <c r="P10" s="15" t="s">
        <v>66</v>
      </c>
      <c r="Q10" s="6">
        <v>73260</v>
      </c>
      <c r="R10" s="6">
        <v>0.56767299999999998</v>
      </c>
      <c r="S10" s="6">
        <v>2.3532631816099273E-2</v>
      </c>
      <c r="T10" s="6">
        <v>73260</v>
      </c>
      <c r="U10" s="6">
        <v>7</v>
      </c>
      <c r="V10" s="7">
        <v>54</v>
      </c>
    </row>
    <row r="11" spans="2:22" x14ac:dyDescent="0.25">
      <c r="B11" s="15" t="s">
        <v>84</v>
      </c>
      <c r="C11" s="6">
        <v>1035</v>
      </c>
      <c r="D11" s="6">
        <v>0.81222000000000005</v>
      </c>
      <c r="E11" s="6">
        <v>7.9083403713680594E-3</v>
      </c>
      <c r="F11" s="6">
        <v>1035</v>
      </c>
      <c r="G11" s="6">
        <v>8</v>
      </c>
      <c r="H11" s="7">
        <v>63</v>
      </c>
      <c r="I11" s="15" t="s">
        <v>85</v>
      </c>
      <c r="J11" s="6">
        <v>4105000</v>
      </c>
      <c r="K11" s="6">
        <v>0.91222899999999996</v>
      </c>
      <c r="L11" s="6">
        <v>1.3068931929396545E-2</v>
      </c>
      <c r="M11" s="6">
        <v>4105000</v>
      </c>
      <c r="N11" s="6">
        <v>8</v>
      </c>
      <c r="O11" s="7">
        <v>71</v>
      </c>
      <c r="P11" s="15" t="s">
        <v>65</v>
      </c>
      <c r="Q11" s="6">
        <v>26060</v>
      </c>
      <c r="R11" s="6">
        <v>0.83474499999999996</v>
      </c>
      <c r="S11" s="6">
        <v>7.2737312924755909E-3</v>
      </c>
      <c r="T11" s="6">
        <v>26060</v>
      </c>
      <c r="U11" s="6">
        <v>8</v>
      </c>
      <c r="V11" s="7">
        <v>68</v>
      </c>
    </row>
    <row r="12" spans="2:22" x14ac:dyDescent="0.25">
      <c r="B12" s="15" t="s">
        <v>77</v>
      </c>
      <c r="C12" s="6">
        <v>21.83</v>
      </c>
      <c r="D12" s="6">
        <v>2.1198000000000002E-2</v>
      </c>
      <c r="E12" s="6">
        <v>6.208755401265937E-3</v>
      </c>
      <c r="F12" s="6">
        <v>21.83</v>
      </c>
      <c r="G12" s="6">
        <v>9</v>
      </c>
      <c r="H12" s="7">
        <v>71</v>
      </c>
      <c r="I12" s="15" t="s">
        <v>15</v>
      </c>
      <c r="J12" s="6">
        <v>-340000</v>
      </c>
      <c r="K12" s="6">
        <v>0.103502</v>
      </c>
      <c r="L12" s="6"/>
      <c r="M12" s="6">
        <v>340000</v>
      </c>
      <c r="N12" s="6">
        <v>9</v>
      </c>
      <c r="O12" s="7"/>
      <c r="P12" s="15" t="s">
        <v>79</v>
      </c>
      <c r="Q12" s="6">
        <v>-341.9</v>
      </c>
      <c r="R12" s="6">
        <v>0.36880299999999999</v>
      </c>
      <c r="S12" s="6">
        <v>2.3217580090795054E-2</v>
      </c>
      <c r="T12" s="6">
        <v>341.9</v>
      </c>
      <c r="U12" s="6">
        <v>9</v>
      </c>
      <c r="V12" s="7">
        <v>55</v>
      </c>
    </row>
    <row r="13" spans="2:22" x14ac:dyDescent="0.25">
      <c r="B13" s="15" t="s">
        <v>15</v>
      </c>
      <c r="C13" s="6">
        <v>-14.87</v>
      </c>
      <c r="D13" s="6">
        <v>0.48683500000000002</v>
      </c>
      <c r="E13" s="6"/>
      <c r="F13" s="6">
        <v>14.87</v>
      </c>
      <c r="G13" s="6">
        <v>10</v>
      </c>
      <c r="H13" s="7"/>
      <c r="I13" s="15" t="s">
        <v>79</v>
      </c>
      <c r="J13" s="6">
        <v>-75150</v>
      </c>
      <c r="K13" s="6">
        <v>0.17044300000000001</v>
      </c>
      <c r="L13" s="6">
        <v>1.3658633814687857E-2</v>
      </c>
      <c r="M13" s="6">
        <v>75150</v>
      </c>
      <c r="N13" s="6">
        <v>10</v>
      </c>
      <c r="O13" s="7">
        <v>70</v>
      </c>
      <c r="P13" s="15" t="s">
        <v>77</v>
      </c>
      <c r="Q13" s="6">
        <v>285</v>
      </c>
      <c r="R13" s="6">
        <v>0.66007499999999997</v>
      </c>
      <c r="S13" s="6">
        <v>1.0393064060582443E-4</v>
      </c>
      <c r="T13" s="6">
        <v>285</v>
      </c>
      <c r="U13" s="6">
        <v>10</v>
      </c>
      <c r="V13" s="7">
        <v>127</v>
      </c>
    </row>
    <row r="14" spans="2:22" x14ac:dyDescent="0.25">
      <c r="B14" s="15" t="s">
        <v>58</v>
      </c>
      <c r="C14" s="6">
        <v>4.05</v>
      </c>
      <c r="D14" s="6">
        <v>0.30122100000000002</v>
      </c>
      <c r="E14" s="6">
        <v>0.58351456456709305</v>
      </c>
      <c r="F14" s="6">
        <v>4.05</v>
      </c>
      <c r="G14" s="6">
        <v>12</v>
      </c>
      <c r="H14" s="7">
        <v>5</v>
      </c>
      <c r="I14" s="15" t="s">
        <v>135</v>
      </c>
      <c r="J14" s="6">
        <v>2252</v>
      </c>
      <c r="K14" s="6">
        <v>0.54544099999999995</v>
      </c>
      <c r="L14" s="6">
        <v>0.48061098399997537</v>
      </c>
      <c r="M14" s="6">
        <v>2252</v>
      </c>
      <c r="N14" s="6">
        <v>35</v>
      </c>
      <c r="O14" s="7">
        <v>7</v>
      </c>
      <c r="P14" s="15" t="s">
        <v>153</v>
      </c>
      <c r="Q14" s="6">
        <v>-239.3</v>
      </c>
      <c r="R14" s="6">
        <v>1.4700000000000001E-7</v>
      </c>
      <c r="S14" s="6">
        <v>0.67784172185625247</v>
      </c>
      <c r="T14" s="6">
        <v>239.3</v>
      </c>
      <c r="U14" s="6">
        <v>12</v>
      </c>
      <c r="V14" s="7">
        <v>4</v>
      </c>
    </row>
    <row r="15" spans="2:22" x14ac:dyDescent="0.25">
      <c r="B15" s="15" t="s">
        <v>125</v>
      </c>
      <c r="C15" s="6">
        <v>-1.153</v>
      </c>
      <c r="D15" s="6">
        <v>2.6300000000000001E-8</v>
      </c>
      <c r="E15" s="6">
        <v>0.77184389952722443</v>
      </c>
      <c r="F15" s="6">
        <v>1.153</v>
      </c>
      <c r="G15" s="6">
        <v>26</v>
      </c>
      <c r="H15" s="7">
        <v>1</v>
      </c>
      <c r="I15" s="15" t="s">
        <v>137</v>
      </c>
      <c r="J15" s="6">
        <v>-2013</v>
      </c>
      <c r="K15" s="6">
        <v>0.58806400000000003</v>
      </c>
      <c r="L15" s="6">
        <v>0.47577191669676111</v>
      </c>
      <c r="M15" s="6">
        <v>2013</v>
      </c>
      <c r="N15" s="6">
        <v>36</v>
      </c>
      <c r="O15" s="7">
        <v>8</v>
      </c>
      <c r="P15" s="15" t="s">
        <v>152</v>
      </c>
      <c r="Q15" s="6">
        <v>188.3</v>
      </c>
      <c r="R15" s="6">
        <v>1.6199999999999999E-8</v>
      </c>
      <c r="S15" s="6">
        <v>0.67920978359455531</v>
      </c>
      <c r="T15" s="6">
        <v>188.3</v>
      </c>
      <c r="U15" s="6">
        <v>14</v>
      </c>
      <c r="V15" s="7">
        <v>3</v>
      </c>
    </row>
    <row r="16" spans="2:22" x14ac:dyDescent="0.25">
      <c r="B16" s="15" t="s">
        <v>124</v>
      </c>
      <c r="C16" s="6">
        <v>-0.5796</v>
      </c>
      <c r="D16" s="6">
        <v>0.47550100000000001</v>
      </c>
      <c r="E16" s="6">
        <v>0.56356710478551697</v>
      </c>
      <c r="F16" s="6">
        <v>0.5796</v>
      </c>
      <c r="G16" s="6">
        <v>32</v>
      </c>
      <c r="H16" s="7">
        <v>6</v>
      </c>
      <c r="I16" s="15" t="s">
        <v>75</v>
      </c>
      <c r="J16" s="6">
        <v>1048</v>
      </c>
      <c r="K16" s="6">
        <v>0.19395200000000001</v>
      </c>
      <c r="L16" s="6">
        <v>0.43898587423290775</v>
      </c>
      <c r="M16" s="6">
        <v>1048</v>
      </c>
      <c r="N16" s="6">
        <v>41</v>
      </c>
      <c r="O16" s="7">
        <v>10</v>
      </c>
      <c r="P16" s="15" t="s">
        <v>125</v>
      </c>
      <c r="Q16" s="6">
        <v>86.36</v>
      </c>
      <c r="R16" s="6">
        <v>4.6199999999999998E-5</v>
      </c>
      <c r="S16" s="6">
        <v>0.59045671624674012</v>
      </c>
      <c r="T16" s="6">
        <v>86.36</v>
      </c>
      <c r="U16" s="6">
        <v>21</v>
      </c>
      <c r="V16" s="7">
        <v>6</v>
      </c>
    </row>
    <row r="17" spans="2:22" x14ac:dyDescent="0.25">
      <c r="B17" s="15" t="s">
        <v>72</v>
      </c>
      <c r="C17" s="6">
        <v>0.2016</v>
      </c>
      <c r="D17" s="6">
        <v>0.111466</v>
      </c>
      <c r="E17" s="6">
        <v>0.37437639395057204</v>
      </c>
      <c r="F17" s="6">
        <v>0.2016</v>
      </c>
      <c r="G17" s="6">
        <v>41</v>
      </c>
      <c r="H17" s="7">
        <v>8</v>
      </c>
      <c r="I17" s="15" t="s">
        <v>138</v>
      </c>
      <c r="J17" s="6">
        <v>689.9</v>
      </c>
      <c r="K17" s="6">
        <v>8.8029999999999997E-2</v>
      </c>
      <c r="L17" s="6">
        <v>0.485898640193488</v>
      </c>
      <c r="M17" s="6">
        <v>689.9</v>
      </c>
      <c r="N17" s="6">
        <v>45</v>
      </c>
      <c r="O17" s="7">
        <v>6</v>
      </c>
      <c r="P17" s="15" t="s">
        <v>58</v>
      </c>
      <c r="Q17" s="6">
        <v>76.87</v>
      </c>
      <c r="R17" s="6">
        <v>0.78630599999999995</v>
      </c>
      <c r="S17" s="6">
        <v>0.39984362906618032</v>
      </c>
      <c r="T17" s="6">
        <v>76.87</v>
      </c>
      <c r="U17" s="6">
        <v>24</v>
      </c>
      <c r="V17" s="7">
        <v>9</v>
      </c>
    </row>
    <row r="18" spans="2:22" x14ac:dyDescent="0.25">
      <c r="B18" s="15" t="s">
        <v>101</v>
      </c>
      <c r="C18" s="6">
        <v>0.16020000000000001</v>
      </c>
      <c r="D18" s="6">
        <v>3.5899999999999999E-6</v>
      </c>
      <c r="E18" s="6">
        <v>0.64399169072001561</v>
      </c>
      <c r="F18" s="6">
        <v>0.16020000000000001</v>
      </c>
      <c r="G18" s="6">
        <v>42</v>
      </c>
      <c r="H18" s="7">
        <v>3</v>
      </c>
      <c r="I18" s="15" t="s">
        <v>140</v>
      </c>
      <c r="J18" s="6">
        <v>136.1</v>
      </c>
      <c r="K18" s="6">
        <v>0.67355299999999996</v>
      </c>
      <c r="L18" s="6">
        <v>0.4425933548352407</v>
      </c>
      <c r="M18" s="6">
        <v>136.1</v>
      </c>
      <c r="N18" s="6">
        <v>73</v>
      </c>
      <c r="O18" s="7">
        <v>9</v>
      </c>
      <c r="P18" s="15" t="s">
        <v>155</v>
      </c>
      <c r="Q18" s="6">
        <v>-57.97</v>
      </c>
      <c r="R18" s="6">
        <v>5.6599999999999997E-8</v>
      </c>
      <c r="S18" s="6">
        <v>0.68370457764042869</v>
      </c>
      <c r="T18" s="6">
        <v>57.97</v>
      </c>
      <c r="U18" s="6">
        <v>27</v>
      </c>
      <c r="V18" s="7">
        <v>2</v>
      </c>
    </row>
    <row r="19" spans="2:22" x14ac:dyDescent="0.25">
      <c r="B19" s="15" t="s">
        <v>139</v>
      </c>
      <c r="C19" s="6">
        <v>9.7309999999999994E-2</v>
      </c>
      <c r="D19" s="6">
        <v>5.6379999999999998E-3</v>
      </c>
      <c r="E19" s="6">
        <v>0.37829381129189765</v>
      </c>
      <c r="F19" s="6">
        <v>9.7309999999999994E-2</v>
      </c>
      <c r="G19" s="6">
        <v>48</v>
      </c>
      <c r="H19" s="7">
        <v>7</v>
      </c>
      <c r="I19" s="15" t="s">
        <v>68</v>
      </c>
      <c r="J19" s="6">
        <v>10.49</v>
      </c>
      <c r="K19" s="6">
        <v>4.9931999999999997E-2</v>
      </c>
      <c r="L19" s="6">
        <v>0.60632695561652072</v>
      </c>
      <c r="M19" s="6">
        <v>10.49</v>
      </c>
      <c r="N19" s="6">
        <v>103</v>
      </c>
      <c r="O19" s="7">
        <v>2</v>
      </c>
      <c r="P19" s="15" t="s">
        <v>124</v>
      </c>
      <c r="Q19" s="6">
        <v>21.79</v>
      </c>
      <c r="R19" s="6">
        <v>0.70128800000000002</v>
      </c>
      <c r="S19" s="6">
        <v>0.38833053789459887</v>
      </c>
      <c r="T19" s="6">
        <v>21.79</v>
      </c>
      <c r="U19" s="6">
        <v>42</v>
      </c>
      <c r="V19" s="7">
        <v>10</v>
      </c>
    </row>
    <row r="20" spans="2:22" x14ac:dyDescent="0.25">
      <c r="B20" s="15" t="s">
        <v>142</v>
      </c>
      <c r="C20" s="6">
        <v>-1.7299999999999999E-2</v>
      </c>
      <c r="D20" s="6">
        <v>0.54351799999999995</v>
      </c>
      <c r="E20" s="6">
        <v>0.34925224111501857</v>
      </c>
      <c r="F20" s="6">
        <v>1.7299999999999999E-2</v>
      </c>
      <c r="G20" s="6">
        <v>69</v>
      </c>
      <c r="H20" s="7">
        <v>10</v>
      </c>
      <c r="I20" s="15" t="s">
        <v>87</v>
      </c>
      <c r="J20" s="6">
        <v>-7.149</v>
      </c>
      <c r="K20" s="6">
        <v>0.156054</v>
      </c>
      <c r="L20" s="6">
        <v>0.57214912236559534</v>
      </c>
      <c r="M20" s="6">
        <v>7.149</v>
      </c>
      <c r="N20" s="6">
        <v>108</v>
      </c>
      <c r="O20" s="7">
        <v>4</v>
      </c>
      <c r="P20" s="15" t="s">
        <v>101</v>
      </c>
      <c r="Q20" s="6">
        <v>-7.4649999999999999</v>
      </c>
      <c r="R20" s="6">
        <v>9.3690000000000006E-3</v>
      </c>
      <c r="S20" s="6">
        <v>0.5057569056806871</v>
      </c>
      <c r="T20" s="6">
        <v>7.4649999999999999</v>
      </c>
      <c r="U20" s="6">
        <v>49</v>
      </c>
      <c r="V20" s="7">
        <v>8</v>
      </c>
    </row>
    <row r="21" spans="2:22" x14ac:dyDescent="0.25">
      <c r="B21" s="15" t="s">
        <v>76</v>
      </c>
      <c r="C21" s="6">
        <v>9.0500000000000008E-3</v>
      </c>
      <c r="D21" s="6">
        <v>1.0499999999999999E-15</v>
      </c>
      <c r="E21" s="6">
        <v>0.67920978359455531</v>
      </c>
      <c r="F21" s="6">
        <v>9.0500000000000008E-3</v>
      </c>
      <c r="G21" s="6">
        <v>81</v>
      </c>
      <c r="H21" s="7">
        <v>2</v>
      </c>
      <c r="I21" s="15" t="s">
        <v>70</v>
      </c>
      <c r="J21" s="6">
        <v>-4.7649999999999997</v>
      </c>
      <c r="K21" s="6">
        <v>0.38469500000000001</v>
      </c>
      <c r="L21" s="6">
        <v>0.57674020022107031</v>
      </c>
      <c r="M21" s="6">
        <v>4.7649999999999997</v>
      </c>
      <c r="N21" s="6">
        <v>111</v>
      </c>
      <c r="O21" s="7">
        <v>3</v>
      </c>
      <c r="P21" s="15" t="s">
        <v>119</v>
      </c>
      <c r="Q21" s="6">
        <v>4.6900000000000004</v>
      </c>
      <c r="R21" s="6">
        <v>8.7600000000000008E-6</v>
      </c>
      <c r="S21" s="6">
        <v>0.58541081095192959</v>
      </c>
      <c r="T21" s="6">
        <v>4.6900000000000004</v>
      </c>
      <c r="U21" s="6">
        <v>54</v>
      </c>
      <c r="V21" s="7">
        <v>7</v>
      </c>
    </row>
    <row r="22" spans="2:22" x14ac:dyDescent="0.25">
      <c r="B22" s="15" t="s">
        <v>119</v>
      </c>
      <c r="C22" s="6">
        <v>5.0020000000000004E-3</v>
      </c>
      <c r="D22" s="6">
        <v>0.53443600000000002</v>
      </c>
      <c r="E22" s="6">
        <v>0.61494908556182892</v>
      </c>
      <c r="F22" s="6">
        <v>5.0020000000000004E-3</v>
      </c>
      <c r="G22" s="6">
        <v>94</v>
      </c>
      <c r="H22" s="7">
        <v>4</v>
      </c>
      <c r="I22" s="15" t="s">
        <v>89</v>
      </c>
      <c r="J22" s="6">
        <v>4.2439999999999998</v>
      </c>
      <c r="K22" s="6">
        <v>0.47925400000000001</v>
      </c>
      <c r="L22" s="6">
        <v>0.5683974236027789</v>
      </c>
      <c r="M22" s="6">
        <v>4.2439999999999998</v>
      </c>
      <c r="N22" s="6">
        <v>113</v>
      </c>
      <c r="O22" s="7">
        <v>5</v>
      </c>
      <c r="P22" s="15" t="s">
        <v>95</v>
      </c>
      <c r="Q22" s="6">
        <v>2.0379999999999998</v>
      </c>
      <c r="R22" s="6" t="s">
        <v>154</v>
      </c>
      <c r="S22" s="6">
        <v>0.69324978175370899</v>
      </c>
      <c r="T22" s="6">
        <v>2.0379999999999998</v>
      </c>
      <c r="U22" s="6">
        <v>66</v>
      </c>
      <c r="V22" s="7">
        <v>1</v>
      </c>
    </row>
    <row r="23" spans="2:22" ht="15.75" thickBot="1" x14ac:dyDescent="0.3">
      <c r="B23" s="16" t="s">
        <v>68</v>
      </c>
      <c r="C23" s="8">
        <v>1.289E-3</v>
      </c>
      <c r="D23" s="8">
        <v>1.7741E-2</v>
      </c>
      <c r="E23" s="8">
        <v>0.35376199243771173</v>
      </c>
      <c r="F23" s="8">
        <v>1.289E-3</v>
      </c>
      <c r="G23" s="8">
        <v>105</v>
      </c>
      <c r="H23" s="9">
        <v>9</v>
      </c>
      <c r="I23" s="16" t="s">
        <v>86</v>
      </c>
      <c r="J23" s="8">
        <v>0.99029999999999996</v>
      </c>
      <c r="K23" s="8" t="s">
        <v>154</v>
      </c>
      <c r="L23" s="8">
        <v>0.75015245487230697</v>
      </c>
      <c r="M23" s="8">
        <v>0.99029999999999996</v>
      </c>
      <c r="N23" s="8">
        <v>124</v>
      </c>
      <c r="O23" s="9">
        <v>1</v>
      </c>
      <c r="P23" s="16" t="s">
        <v>151</v>
      </c>
      <c r="Q23" s="8">
        <v>0.18559999999999999</v>
      </c>
      <c r="R23" s="8">
        <v>0.27328599999999997</v>
      </c>
      <c r="S23" s="8">
        <v>0.63836586740647139</v>
      </c>
      <c r="T23" s="8">
        <v>0.18559999999999999</v>
      </c>
      <c r="U23" s="8">
        <v>95</v>
      </c>
      <c r="V23" s="9">
        <v>5</v>
      </c>
    </row>
    <row r="24" spans="2:22" x14ac:dyDescent="0.25">
      <c r="B24" s="15" t="s">
        <v>82</v>
      </c>
      <c r="C24" t="s">
        <v>172</v>
      </c>
      <c r="D24" t="s">
        <v>175</v>
      </c>
      <c r="I24" s="15" t="s">
        <v>84</v>
      </c>
      <c r="J24" t="s">
        <v>172</v>
      </c>
      <c r="K24" t="s">
        <v>178</v>
      </c>
      <c r="P24" s="15" t="s">
        <v>83</v>
      </c>
      <c r="Q24" t="s">
        <v>172</v>
      </c>
      <c r="R24" t="s">
        <v>176</v>
      </c>
    </row>
    <row r="25" spans="2:22" x14ac:dyDescent="0.25">
      <c r="B25" s="15" t="s">
        <v>83</v>
      </c>
      <c r="C25" t="s">
        <v>172</v>
      </c>
      <c r="D25" t="s">
        <v>176</v>
      </c>
      <c r="I25" s="15" t="s">
        <v>82</v>
      </c>
      <c r="J25" t="s">
        <v>172</v>
      </c>
      <c r="K25" t="s">
        <v>175</v>
      </c>
      <c r="P25" s="15" t="s">
        <v>82</v>
      </c>
      <c r="Q25" t="s">
        <v>172</v>
      </c>
      <c r="R25" t="s">
        <v>175</v>
      </c>
    </row>
    <row r="26" spans="2:22" x14ac:dyDescent="0.25">
      <c r="B26" s="15" t="s">
        <v>63</v>
      </c>
      <c r="C26" t="s">
        <v>173</v>
      </c>
      <c r="D26" t="s">
        <v>175</v>
      </c>
      <c r="I26" s="15" t="s">
        <v>64</v>
      </c>
      <c r="J26" t="s">
        <v>173</v>
      </c>
      <c r="K26" t="s">
        <v>176</v>
      </c>
      <c r="P26" s="15" t="s">
        <v>85</v>
      </c>
      <c r="Q26" t="s">
        <v>172</v>
      </c>
      <c r="R26" t="s">
        <v>177</v>
      </c>
    </row>
    <row r="27" spans="2:22" x14ac:dyDescent="0.25">
      <c r="B27" s="15" t="s">
        <v>85</v>
      </c>
      <c r="C27" t="s">
        <v>172</v>
      </c>
      <c r="D27" t="s">
        <v>177</v>
      </c>
      <c r="I27" s="15" t="s">
        <v>65</v>
      </c>
      <c r="J27" t="s">
        <v>173</v>
      </c>
      <c r="K27" t="s">
        <v>178</v>
      </c>
      <c r="P27" s="15" t="s">
        <v>84</v>
      </c>
      <c r="Q27" t="s">
        <v>172</v>
      </c>
      <c r="R27" t="s">
        <v>178</v>
      </c>
    </row>
    <row r="28" spans="2:22" x14ac:dyDescent="0.25">
      <c r="B28" s="15" t="s">
        <v>64</v>
      </c>
      <c r="C28" t="s">
        <v>173</v>
      </c>
      <c r="D28" t="s">
        <v>176</v>
      </c>
      <c r="I28" s="15" t="s">
        <v>66</v>
      </c>
      <c r="J28" t="s">
        <v>173</v>
      </c>
      <c r="K28" t="s">
        <v>177</v>
      </c>
      <c r="P28" s="15" t="s">
        <v>63</v>
      </c>
      <c r="Q28" t="s">
        <v>173</v>
      </c>
      <c r="R28" t="s">
        <v>175</v>
      </c>
    </row>
    <row r="29" spans="2:22" x14ac:dyDescent="0.25">
      <c r="B29" s="15" t="s">
        <v>65</v>
      </c>
      <c r="C29" t="s">
        <v>173</v>
      </c>
      <c r="D29" t="s">
        <v>178</v>
      </c>
      <c r="I29" s="15" t="s">
        <v>83</v>
      </c>
      <c r="J29" t="s">
        <v>172</v>
      </c>
      <c r="K29" t="s">
        <v>176</v>
      </c>
      <c r="P29" s="15" t="s">
        <v>64</v>
      </c>
      <c r="Q29" t="s">
        <v>173</v>
      </c>
      <c r="R29" t="s">
        <v>176</v>
      </c>
    </row>
    <row r="30" spans="2:22" x14ac:dyDescent="0.25">
      <c r="B30" s="15" t="s">
        <v>66</v>
      </c>
      <c r="C30" t="s">
        <v>173</v>
      </c>
      <c r="D30" t="s">
        <v>177</v>
      </c>
      <c r="I30" s="15" t="s">
        <v>63</v>
      </c>
      <c r="J30" t="s">
        <v>173</v>
      </c>
      <c r="K30" t="s">
        <v>175</v>
      </c>
      <c r="P30" s="15" t="s">
        <v>66</v>
      </c>
      <c r="Q30" t="s">
        <v>173</v>
      </c>
      <c r="R30" t="s">
        <v>177</v>
      </c>
    </row>
    <row r="31" spans="2:22" x14ac:dyDescent="0.25">
      <c r="B31" s="15" t="s">
        <v>84</v>
      </c>
      <c r="C31" t="s">
        <v>172</v>
      </c>
      <c r="D31" t="s">
        <v>178</v>
      </c>
      <c r="I31" s="15" t="s">
        <v>85</v>
      </c>
      <c r="J31" t="s">
        <v>172</v>
      </c>
      <c r="K31" t="s">
        <v>177</v>
      </c>
      <c r="P31" s="15" t="s">
        <v>65</v>
      </c>
      <c r="Q31" t="s">
        <v>173</v>
      </c>
      <c r="R31" t="s">
        <v>178</v>
      </c>
    </row>
    <row r="32" spans="2:22" x14ac:dyDescent="0.25">
      <c r="B32" s="15" t="s">
        <v>77</v>
      </c>
      <c r="C32" t="s">
        <v>172</v>
      </c>
      <c r="D32" t="s">
        <v>179</v>
      </c>
      <c r="I32" s="15" t="s">
        <v>15</v>
      </c>
      <c r="J32" t="s">
        <v>173</v>
      </c>
      <c r="K32" t="s">
        <v>180</v>
      </c>
      <c r="P32" s="15" t="s">
        <v>79</v>
      </c>
      <c r="Q32" t="s">
        <v>172</v>
      </c>
      <c r="R32" t="s">
        <v>184</v>
      </c>
    </row>
    <row r="33" spans="2:18" x14ac:dyDescent="0.25">
      <c r="B33" s="15" t="s">
        <v>15</v>
      </c>
      <c r="C33" t="s">
        <v>173</v>
      </c>
      <c r="D33" t="s">
        <v>180</v>
      </c>
      <c r="I33" s="15" t="s">
        <v>79</v>
      </c>
      <c r="J33" t="s">
        <v>172</v>
      </c>
      <c r="K33" t="s">
        <v>184</v>
      </c>
      <c r="P33" s="15" t="s">
        <v>77</v>
      </c>
      <c r="Q33" t="s">
        <v>172</v>
      </c>
      <c r="R33" t="s">
        <v>179</v>
      </c>
    </row>
    <row r="34" spans="2:18" x14ac:dyDescent="0.25">
      <c r="B34" s="15" t="s">
        <v>58</v>
      </c>
      <c r="C34" t="s">
        <v>173</v>
      </c>
      <c r="D34" t="s">
        <v>179</v>
      </c>
      <c r="I34" s="15" t="s">
        <v>135</v>
      </c>
      <c r="J34" t="s">
        <v>174</v>
      </c>
      <c r="K34" t="s">
        <v>182</v>
      </c>
      <c r="P34" s="15" t="s">
        <v>153</v>
      </c>
      <c r="Q34" t="s">
        <v>172</v>
      </c>
      <c r="R34" t="s">
        <v>179</v>
      </c>
    </row>
    <row r="35" spans="2:18" x14ac:dyDescent="0.25">
      <c r="B35" s="15" t="s">
        <v>125</v>
      </c>
      <c r="C35" t="s">
        <v>174</v>
      </c>
      <c r="D35" t="s">
        <v>179</v>
      </c>
      <c r="I35" s="15" t="s">
        <v>137</v>
      </c>
      <c r="J35" t="s">
        <v>174</v>
      </c>
      <c r="K35" t="s">
        <v>185</v>
      </c>
      <c r="P35" s="15" t="s">
        <v>152</v>
      </c>
      <c r="Q35" t="s">
        <v>173</v>
      </c>
      <c r="R35" t="s">
        <v>179</v>
      </c>
    </row>
    <row r="36" spans="2:18" x14ac:dyDescent="0.25">
      <c r="B36" s="15" t="s">
        <v>124</v>
      </c>
      <c r="C36" t="s">
        <v>174</v>
      </c>
      <c r="D36" t="s">
        <v>179</v>
      </c>
      <c r="I36" s="15" t="s">
        <v>75</v>
      </c>
      <c r="J36" t="s">
        <v>173</v>
      </c>
      <c r="K36" t="s">
        <v>183</v>
      </c>
      <c r="P36" s="15" t="s">
        <v>125</v>
      </c>
      <c r="Q36" t="s">
        <v>174</v>
      </c>
      <c r="R36" t="s">
        <v>179</v>
      </c>
    </row>
    <row r="37" spans="2:18" x14ac:dyDescent="0.25">
      <c r="B37" s="15" t="s">
        <v>72</v>
      </c>
      <c r="C37" t="s">
        <v>173</v>
      </c>
      <c r="D37" t="s">
        <v>181</v>
      </c>
      <c r="I37" s="15" t="s">
        <v>138</v>
      </c>
      <c r="J37" t="s">
        <v>174</v>
      </c>
      <c r="K37" t="s">
        <v>187</v>
      </c>
      <c r="P37" s="15" t="s">
        <v>58</v>
      </c>
      <c r="Q37" t="s">
        <v>173</v>
      </c>
      <c r="R37" t="s">
        <v>179</v>
      </c>
    </row>
    <row r="38" spans="2:18" x14ac:dyDescent="0.25">
      <c r="B38" s="15" t="s">
        <v>101</v>
      </c>
      <c r="C38" t="s">
        <v>174</v>
      </c>
      <c r="D38" t="s">
        <v>179</v>
      </c>
      <c r="I38" s="15" t="s">
        <v>140</v>
      </c>
      <c r="J38" t="s">
        <v>174</v>
      </c>
      <c r="K38" t="s">
        <v>186</v>
      </c>
      <c r="P38" s="15" t="s">
        <v>155</v>
      </c>
      <c r="Q38" t="s">
        <v>174</v>
      </c>
      <c r="R38" t="s">
        <v>179</v>
      </c>
    </row>
    <row r="39" spans="2:18" x14ac:dyDescent="0.25">
      <c r="B39" s="15" t="s">
        <v>139</v>
      </c>
      <c r="C39" t="s">
        <v>174</v>
      </c>
      <c r="D39" t="s">
        <v>181</v>
      </c>
      <c r="I39" s="15" t="s">
        <v>68</v>
      </c>
      <c r="J39" t="s">
        <v>173</v>
      </c>
      <c r="K39" t="s">
        <v>182</v>
      </c>
      <c r="P39" s="15" t="s">
        <v>124</v>
      </c>
      <c r="Q39" t="s">
        <v>174</v>
      </c>
      <c r="R39" t="s">
        <v>179</v>
      </c>
    </row>
    <row r="40" spans="2:18" x14ac:dyDescent="0.25">
      <c r="B40" s="15" t="s">
        <v>142</v>
      </c>
      <c r="C40" t="s">
        <v>174</v>
      </c>
      <c r="D40" t="s">
        <v>183</v>
      </c>
      <c r="I40" s="15" t="s">
        <v>87</v>
      </c>
      <c r="J40" t="s">
        <v>172</v>
      </c>
      <c r="K40" t="s">
        <v>182</v>
      </c>
      <c r="P40" s="15" t="s">
        <v>101</v>
      </c>
      <c r="Q40" t="s">
        <v>174</v>
      </c>
      <c r="R40" t="s">
        <v>179</v>
      </c>
    </row>
    <row r="41" spans="2:18" x14ac:dyDescent="0.25">
      <c r="B41" s="15" t="s">
        <v>76</v>
      </c>
      <c r="C41" t="s">
        <v>173</v>
      </c>
      <c r="D41" t="s">
        <v>179</v>
      </c>
      <c r="I41" s="15" t="s">
        <v>70</v>
      </c>
      <c r="J41" t="s">
        <v>173</v>
      </c>
      <c r="K41" t="s">
        <v>185</v>
      </c>
      <c r="P41" s="15" t="s">
        <v>119</v>
      </c>
      <c r="Q41" t="s">
        <v>174</v>
      </c>
      <c r="R41" t="s">
        <v>179</v>
      </c>
    </row>
    <row r="42" spans="2:18" x14ac:dyDescent="0.25">
      <c r="B42" s="15" t="s">
        <v>119</v>
      </c>
      <c r="C42" t="s">
        <v>174</v>
      </c>
      <c r="D42" t="s">
        <v>179</v>
      </c>
      <c r="I42" s="15" t="s">
        <v>89</v>
      </c>
      <c r="J42" t="s">
        <v>172</v>
      </c>
      <c r="K42" t="s">
        <v>185</v>
      </c>
      <c r="P42" s="15" t="s">
        <v>95</v>
      </c>
      <c r="Q42" t="s">
        <v>172</v>
      </c>
      <c r="R42" t="s">
        <v>179</v>
      </c>
    </row>
    <row r="43" spans="2:18" ht="15.75" thickBot="1" x14ac:dyDescent="0.3">
      <c r="B43" s="16" t="s">
        <v>68</v>
      </c>
      <c r="C43" t="s">
        <v>173</v>
      </c>
      <c r="D43" t="s">
        <v>182</v>
      </c>
      <c r="I43" s="16" t="s">
        <v>86</v>
      </c>
      <c r="J43" t="s">
        <v>172</v>
      </c>
      <c r="K43" t="s">
        <v>179</v>
      </c>
      <c r="P43" s="16" t="s">
        <v>151</v>
      </c>
      <c r="Q43" t="s">
        <v>173</v>
      </c>
      <c r="R43" t="s">
        <v>179</v>
      </c>
    </row>
  </sheetData>
  <sortState xmlns:xlrd2="http://schemas.microsoft.com/office/spreadsheetml/2017/richdata2" ref="P4:V23">
    <sortCondition ref="U4:U23"/>
    <sortCondition ref="V4:V23"/>
  </sortState>
  <mergeCells count="3">
    <mergeCell ref="B2:H2"/>
    <mergeCell ref="I2:O2"/>
    <mergeCell ref="P2:V2"/>
  </mergeCells>
  <conditionalFormatting sqref="D4:D23 K4:K23 R4:R23">
    <cfRule type="cellIs" dxfId="3" priority="4" operator="lessThan">
      <formula>0.05</formula>
    </cfRule>
  </conditionalFormatting>
  <conditionalFormatting sqref="E5:E23">
    <cfRule type="cellIs" dxfId="2" priority="3" operator="greaterThan">
      <formula>0.129</formula>
    </cfRule>
  </conditionalFormatting>
  <conditionalFormatting sqref="L5:L23">
    <cfRule type="cellIs" dxfId="1" priority="2" operator="greaterThan">
      <formula>0.144</formula>
    </cfRule>
  </conditionalFormatting>
  <conditionalFormatting sqref="S5:S23">
    <cfRule type="cellIs" dxfId="0" priority="1" operator="greaterThan">
      <formula>0.124</formula>
    </cfRule>
  </conditionalFormatting>
  <conditionalFormatting sqref="F4:F23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23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23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2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O2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3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23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Schyler Raadt</cp:lastModifiedBy>
  <dcterms:created xsi:type="dcterms:W3CDTF">2025-03-02T06:47:48Z</dcterms:created>
  <dcterms:modified xsi:type="dcterms:W3CDTF">2025-03-02T07:46:27Z</dcterms:modified>
</cp:coreProperties>
</file>