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e68f40a2cf1bff/New Organization/2025/jobs/RDWP/SIM/"/>
    </mc:Choice>
  </mc:AlternateContent>
  <xr:revisionPtr revIDLastSave="653" documentId="8_{1062DDB5-1FD3-4498-B654-2179F031A632}" xr6:coauthVersionLast="47" xr6:coauthVersionMax="47" xr10:uidLastSave="{20076ECB-2B1E-4CE3-B81C-C55768B1DB8B}"/>
  <bookViews>
    <workbookView xWindow="-28920" yWindow="-120" windowWidth="29040" windowHeight="15720" activeTab="4" xr2:uid="{5916C8CE-E68D-4C6B-941B-611E02EF5DC0}"/>
  </bookViews>
  <sheets>
    <sheet name="visits" sheetId="4" r:id="rId1"/>
    <sheet name="spent" sheetId="5" r:id="rId2"/>
    <sheet name="savings" sheetId="8" r:id="rId3"/>
    <sheet name="most important predictors" sheetId="9" r:id="rId4"/>
    <sheet name="prices, costs, and credits" sheetId="10" r:id="rId5"/>
    <sheet name="raw" sheetId="11" r:id="rId6"/>
    <sheet name="lm results" sheetId="12" r:id="rId7"/>
    <sheet name="most imp pred anal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0" l="1"/>
  <c r="M23" i="10"/>
  <c r="M14" i="10"/>
  <c r="B203" i="11" l="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203" i="11"/>
  <c r="K12" i="10"/>
  <c r="K13" i="10"/>
  <c r="K14" i="10"/>
  <c r="K15" i="10"/>
  <c r="K16" i="10"/>
  <c r="K17" i="10"/>
  <c r="K18" i="10"/>
  <c r="K20" i="10"/>
  <c r="K21" i="10"/>
  <c r="K22" i="10"/>
  <c r="K23" i="10"/>
  <c r="K24" i="10"/>
  <c r="K25" i="10"/>
  <c r="K26" i="10"/>
  <c r="K27" i="10"/>
  <c r="K29" i="10"/>
  <c r="K30" i="10"/>
  <c r="K31" i="10"/>
  <c r="K32" i="10"/>
  <c r="K33" i="10"/>
  <c r="K34" i="10"/>
  <c r="K35" i="10"/>
  <c r="K36" i="10"/>
  <c r="K11" i="10"/>
  <c r="E3" i="10"/>
  <c r="E4" i="10"/>
  <c r="E5" i="10"/>
  <c r="E6" i="10"/>
  <c r="E7" i="10"/>
  <c r="E8" i="10"/>
  <c r="E9" i="10"/>
  <c r="E10" i="10"/>
  <c r="O10" i="10" s="1"/>
  <c r="E11" i="10"/>
  <c r="G11" i="10" s="1"/>
  <c r="E12" i="10"/>
  <c r="G12" i="10" s="1"/>
  <c r="E13" i="10"/>
  <c r="G13" i="10" s="1"/>
  <c r="E14" i="10"/>
  <c r="G14" i="10" s="1"/>
  <c r="E15" i="10"/>
  <c r="O15" i="10" s="1"/>
  <c r="Q15" i="10" s="1"/>
  <c r="E16" i="10"/>
  <c r="G16" i="10" s="1"/>
  <c r="E17" i="10"/>
  <c r="O17" i="10" s="1"/>
  <c r="Q17" i="10" s="1"/>
  <c r="E18" i="10"/>
  <c r="O18" i="10" s="1"/>
  <c r="Q18" i="10" s="1"/>
  <c r="E19" i="10"/>
  <c r="O19" i="10" s="1"/>
  <c r="E20" i="10"/>
  <c r="O20" i="10" s="1"/>
  <c r="Q20" i="10" s="1"/>
  <c r="E21" i="10"/>
  <c r="O21" i="10" s="1"/>
  <c r="Q21" i="10" s="1"/>
  <c r="E22" i="10"/>
  <c r="O22" i="10" s="1"/>
  <c r="Q22" i="10" s="1"/>
  <c r="E23" i="10"/>
  <c r="G23" i="10" s="1"/>
  <c r="E24" i="10"/>
  <c r="O24" i="10" s="1"/>
  <c r="Q24" i="10" s="1"/>
  <c r="E25" i="10"/>
  <c r="O25" i="10" s="1"/>
  <c r="Q25" i="10" s="1"/>
  <c r="E26" i="10"/>
  <c r="G26" i="10" s="1"/>
  <c r="E27" i="10"/>
  <c r="O27" i="10" s="1"/>
  <c r="Q27" i="10" s="1"/>
  <c r="E28" i="10"/>
  <c r="O28" i="10" s="1"/>
  <c r="E29" i="10"/>
  <c r="O29" i="10" s="1"/>
  <c r="Q29" i="10" s="1"/>
  <c r="E30" i="10"/>
  <c r="G30" i="10" s="1"/>
  <c r="E31" i="10"/>
  <c r="O31" i="10" s="1"/>
  <c r="Q31" i="10" s="1"/>
  <c r="E32" i="10"/>
  <c r="G32" i="10" s="1"/>
  <c r="E33" i="10"/>
  <c r="O33" i="10" s="1"/>
  <c r="Q33" i="10" s="1"/>
  <c r="E34" i="10"/>
  <c r="O34" i="10" s="1"/>
  <c r="Q34" i="10" s="1"/>
  <c r="E35" i="10"/>
  <c r="O35" i="10" s="1"/>
  <c r="Q35" i="10" s="1"/>
  <c r="E36" i="10"/>
  <c r="O36" i="10" s="1"/>
  <c r="Q36" i="10" s="1"/>
  <c r="E2" i="10"/>
  <c r="E65" i="8"/>
  <c r="E78" i="8"/>
  <c r="E81" i="8"/>
  <c r="E94" i="8"/>
  <c r="E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6" i="8"/>
  <c r="E67" i="8"/>
  <c r="E68" i="8"/>
  <c r="E69" i="8"/>
  <c r="E70" i="8"/>
  <c r="E71" i="8"/>
  <c r="E72" i="8"/>
  <c r="E73" i="8"/>
  <c r="E74" i="8"/>
  <c r="E75" i="8"/>
  <c r="E76" i="8"/>
  <c r="E77" i="8"/>
  <c r="E79" i="8"/>
  <c r="E80" i="8"/>
  <c r="E82" i="8"/>
  <c r="E83" i="8"/>
  <c r="E84" i="8"/>
  <c r="E85" i="8"/>
  <c r="E86" i="8"/>
  <c r="E87" i="8"/>
  <c r="E88" i="8"/>
  <c r="E89" i="8"/>
  <c r="E90" i="8"/>
  <c r="E91" i="8"/>
  <c r="E92" i="8"/>
  <c r="E93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3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2" i="4"/>
  <c r="G29" i="10" l="1"/>
  <c r="G27" i="10"/>
  <c r="G25" i="10"/>
  <c r="O16" i="10"/>
  <c r="Q16" i="10" s="1"/>
  <c r="O14" i="10"/>
  <c r="Q14" i="10" s="1"/>
  <c r="O12" i="10"/>
  <c r="Q12" i="10" s="1"/>
  <c r="G17" i="10"/>
  <c r="O32" i="10"/>
  <c r="Q32" i="10" s="1"/>
  <c r="O30" i="10"/>
  <c r="Q30" i="10" s="1"/>
  <c r="O26" i="10"/>
  <c r="Q26" i="10" s="1"/>
  <c r="G24" i="10"/>
  <c r="O13" i="10"/>
  <c r="Q13" i="10" s="1"/>
  <c r="G22" i="10"/>
  <c r="O11" i="10"/>
  <c r="Q11" i="10" s="1"/>
  <c r="G21" i="10"/>
  <c r="G20" i="10"/>
  <c r="G36" i="10"/>
  <c r="G18" i="10"/>
  <c r="G35" i="10"/>
  <c r="O23" i="10"/>
  <c r="Q23" i="10" s="1"/>
  <c r="G34" i="10"/>
  <c r="G33" i="10"/>
  <c r="G15" i="10"/>
  <c r="G31" i="10"/>
  <c r="R29" i="10"/>
  <c r="T29" i="10" s="1"/>
  <c r="S29" i="10"/>
  <c r="L11" i="10"/>
  <c r="L29" i="10"/>
  <c r="L20" i="10"/>
  <c r="F2" i="8"/>
  <c r="H20" i="10" l="1"/>
  <c r="R20" i="10"/>
  <c r="R11" i="10"/>
  <c r="T11" i="10" s="1"/>
  <c r="H11" i="10"/>
  <c r="H29" i="10"/>
  <c r="T20" i="10"/>
  <c r="S20" i="10"/>
  <c r="M29" i="10"/>
  <c r="N29" i="10"/>
  <c r="M20" i="10"/>
  <c r="N20" i="10"/>
  <c r="M11" i="10"/>
  <c r="N11" i="10"/>
  <c r="S11" i="10" l="1"/>
</calcChain>
</file>

<file path=xl/sharedStrings.xml><?xml version="1.0" encoding="utf-8"?>
<sst xmlns="http://schemas.openxmlformats.org/spreadsheetml/2006/main" count="1639" uniqueCount="187">
  <si>
    <t>metadata.target_market_size</t>
  </si>
  <si>
    <t>metadata.r</t>
  </si>
  <si>
    <t>metadata.s</t>
  </si>
  <si>
    <t>metadata.u</t>
  </si>
  <si>
    <t>metadata.nm</t>
  </si>
  <si>
    <t>metadata.rationality</t>
  </si>
  <si>
    <t>metadata.visit_change</t>
  </si>
  <si>
    <t>metadata.mean_daily_visitors</t>
  </si>
  <si>
    <t>metadata.playground</t>
  </si>
  <si>
    <t>metadata.tutoring</t>
  </si>
  <si>
    <t>metadata.coworking</t>
  </si>
  <si>
    <t>metadata.cafe</t>
  </si>
  <si>
    <t>metadata.party</t>
  </si>
  <si>
    <t>metadata.workshop</t>
  </si>
  <si>
    <t>metadata.camp</t>
  </si>
  <si>
    <t>metadata.merchandise</t>
  </si>
  <si>
    <t>metadata.r.membership_cost</t>
  </si>
  <si>
    <t>metadata.r.playground_credits</t>
  </si>
  <si>
    <t>metadata.r.tutoring_credits</t>
  </si>
  <si>
    <t>metadata.r.cowowrking_credits</t>
  </si>
  <si>
    <t>metadata.r.cafe_credits</t>
  </si>
  <si>
    <t>metadata.r.party_credits</t>
  </si>
  <si>
    <t>metadata.r.workshop_credits</t>
  </si>
  <si>
    <t>metadata.r.camp_credits</t>
  </si>
  <si>
    <t>metadata.r.merchandise_credits</t>
  </si>
  <si>
    <t>metadata.s.membership_cost</t>
  </si>
  <si>
    <t>metadata.s.playground_credits</t>
  </si>
  <si>
    <t>metadata.s.tutoring_credits</t>
  </si>
  <si>
    <t>metadata.s.cowowrking_credits</t>
  </si>
  <si>
    <t>metadata.s.cafe_credits</t>
  </si>
  <si>
    <t>metadata.s.party_credits</t>
  </si>
  <si>
    <t>metadata.s.workshop_credits</t>
  </si>
  <si>
    <t>metadata.s.camp_credits</t>
  </si>
  <si>
    <t>metadata.s.merchandise_credits</t>
  </si>
  <si>
    <t>metadata.u.membership_cost</t>
  </si>
  <si>
    <t>metadata.u.playground_credits</t>
  </si>
  <si>
    <t>metadata.u.tutoring_credits</t>
  </si>
  <si>
    <t>metadata.u.cowowrking_credits</t>
  </si>
  <si>
    <t>metadata.u.cafe_credits</t>
  </si>
  <si>
    <t>metadata.u.party_credits</t>
  </si>
  <si>
    <t>metadata.u.workshop_credits</t>
  </si>
  <si>
    <t>metadata.u.camp_credits</t>
  </si>
  <si>
    <t>metadata.u.merchandise_credits</t>
  </si>
  <si>
    <t>dxsxbar.visit_prob</t>
  </si>
  <si>
    <t>dxsxbar.visits</t>
  </si>
  <si>
    <t>dxsxbar.playground_lambda</t>
  </si>
  <si>
    <t>dxsxbar.tutoring_lambda</t>
  </si>
  <si>
    <t>dxsxbar.coworking_lambda</t>
  </si>
  <si>
    <t>dxsxbar.cafe_lambda</t>
  </si>
  <si>
    <t>dxsxbar.party_lambda</t>
  </si>
  <si>
    <t>dxsxbar.workshop_lambda</t>
  </si>
  <si>
    <t>dxsxbar.camp_lambda</t>
  </si>
  <si>
    <t>dxsxbar.merchandise_lambda</t>
  </si>
  <si>
    <t>dxsxbar.spent</t>
  </si>
  <si>
    <t>dxsxbar.playground_credits</t>
  </si>
  <si>
    <t>dxsxbar.tutoring_credits</t>
  </si>
  <si>
    <t>dxsxbar.coworking_credits</t>
  </si>
  <si>
    <t>dxsxbar.cafe_credits</t>
  </si>
  <si>
    <t>dxsxbar.party_credits</t>
  </si>
  <si>
    <t>dxsxbar.workshop_credits</t>
  </si>
  <si>
    <t>dxsxbar.camp_credits</t>
  </si>
  <si>
    <t>dxsxbar.merchandise_credits</t>
  </si>
  <si>
    <t>dxsxbar.savings</t>
  </si>
  <si>
    <t>dxsxbar.r</t>
  </si>
  <si>
    <t>dxsxbar.s</t>
  </si>
  <si>
    <t>dxsxbar.u</t>
  </si>
  <si>
    <t>dxsxbar.nm</t>
  </si>
  <si>
    <t>dxssd.visit_prob</t>
  </si>
  <si>
    <t>dxssd.visits</t>
  </si>
  <si>
    <t>dxssd.playground_lambda</t>
  </si>
  <si>
    <t>dxssd.tutoring_lambda</t>
  </si>
  <si>
    <t>dxssd.coworking_lambda</t>
  </si>
  <si>
    <t>dxssd.cafe_lambda</t>
  </si>
  <si>
    <t>dxssd.party_lambda</t>
  </si>
  <si>
    <t>dxssd.workshop_lambda</t>
  </si>
  <si>
    <t>dxssd.camp_lambda</t>
  </si>
  <si>
    <t>dxssd.merchandise_lambda</t>
  </si>
  <si>
    <t>dxssd.spent</t>
  </si>
  <si>
    <t>dxssd.playground_credits</t>
  </si>
  <si>
    <t>dxssd.tutoring_credits</t>
  </si>
  <si>
    <t>dxssd.coworking_credits</t>
  </si>
  <si>
    <t>dxssd.cafe_credits</t>
  </si>
  <si>
    <t>dxssd.party_credits</t>
  </si>
  <si>
    <t>dxssd.workshop_credits</t>
  </si>
  <si>
    <t>dxssd.camp_credits</t>
  </si>
  <si>
    <t>dxssd.merchandise_credits</t>
  </si>
  <si>
    <t>dxssd.savings</t>
  </si>
  <si>
    <t>dxssd.r</t>
  </si>
  <si>
    <t>dxssd.s</t>
  </si>
  <si>
    <t>dxssd.u</t>
  </si>
  <si>
    <t>dxssd.nm</t>
  </si>
  <si>
    <t>dxsk.visit_prob</t>
  </si>
  <si>
    <t>dxsk.visits</t>
  </si>
  <si>
    <t>dxsk.playground_lambda</t>
  </si>
  <si>
    <t>dxsk.tutoring_lambda</t>
  </si>
  <si>
    <t>dxsk.coworking_lambda</t>
  </si>
  <si>
    <t>dxsk.cafe_lambda</t>
  </si>
  <si>
    <t>dxsk.party_lambda</t>
  </si>
  <si>
    <t>dxsk.workshop_lambda</t>
  </si>
  <si>
    <t>dxsk.camp_lambda</t>
  </si>
  <si>
    <t>dxsk.merchandise_lambda</t>
  </si>
  <si>
    <t>dxsk.spent</t>
  </si>
  <si>
    <t>dxsk.playground_credits</t>
  </si>
  <si>
    <t>dxsk.tutoring_credits</t>
  </si>
  <si>
    <t>dxsk.coworking_credits</t>
  </si>
  <si>
    <t>dxsk.cafe_credits</t>
  </si>
  <si>
    <t>dxsk.party_credits</t>
  </si>
  <si>
    <t>dxsk.workshop_credits</t>
  </si>
  <si>
    <t>dxsk.camp_credits</t>
  </si>
  <si>
    <t>dxsk.merchandise_credits</t>
  </si>
  <si>
    <t>dxsk.savings</t>
  </si>
  <si>
    <t>dxsk.r</t>
  </si>
  <si>
    <t>dxsk.s</t>
  </si>
  <si>
    <t>dxsk.u</t>
  </si>
  <si>
    <t>dxsk.nm</t>
  </si>
  <si>
    <t>dxssk.visit_prob</t>
  </si>
  <si>
    <t>dxssk.visits</t>
  </si>
  <si>
    <t>dxssk.playground_lambda</t>
  </si>
  <si>
    <t>dxssk.tutoring_lambda</t>
  </si>
  <si>
    <t>dxssk.coworking_lambda</t>
  </si>
  <si>
    <t>dxssk.cafe_lambda</t>
  </si>
  <si>
    <t>dxssk.party_lambda</t>
  </si>
  <si>
    <t>dxssk.workshop_lambda</t>
  </si>
  <si>
    <t>dxssk.camp_lambda</t>
  </si>
  <si>
    <t>dxssk.merchandise_lambda</t>
  </si>
  <si>
    <t>dxssk.spent</t>
  </si>
  <si>
    <t>dxssk.playground_credits</t>
  </si>
  <si>
    <t>dxssk.tutoring_credits</t>
  </si>
  <si>
    <t>dxssk.coworking_credits</t>
  </si>
  <si>
    <t>dxssk.cafe_credits</t>
  </si>
  <si>
    <t>dxssk.party_credits</t>
  </si>
  <si>
    <t>dxssk.workshop_credits</t>
  </si>
  <si>
    <t>dxssk.camp_credits</t>
  </si>
  <si>
    <t>dxssk.merchandise_credits</t>
  </si>
  <si>
    <t>dxssk.savings</t>
  </si>
  <si>
    <t>dxssk.r</t>
  </si>
  <si>
    <t>dxssk.s</t>
  </si>
  <si>
    <t>dxssk.u</t>
  </si>
  <si>
    <t>dxssk.nm</t>
  </si>
  <si>
    <t>(Intercept)</t>
  </si>
  <si>
    <t>coef</t>
  </si>
  <si>
    <t>coef1</t>
  </si>
  <si>
    <t>avg</t>
  </si>
  <si>
    <t>est</t>
  </si>
  <si>
    <t>prod</t>
  </si>
  <si>
    <t>sum</t>
  </si>
  <si>
    <t>coef2</t>
  </si>
  <si>
    <t>dxsxbar.visits: F(131,68)=99.22, p&lt;.05, R^2=.9948, Adj R^2=.9848</t>
  </si>
  <si>
    <t>Coef</t>
  </si>
  <si>
    <t>Est</t>
  </si>
  <si>
    <t>p</t>
  </si>
  <si>
    <t>r^2: .129</t>
  </si>
  <si>
    <t>abs est</t>
  </si>
  <si>
    <t>rank est</t>
  </si>
  <si>
    <t>rank r^2</t>
  </si>
  <si>
    <t>variety</t>
  </si>
  <si>
    <t>daily parties</t>
  </si>
  <si>
    <t>daily workshops</t>
  </si>
  <si>
    <t>average</t>
  </si>
  <si>
    <t>daily merch sales</t>
  </si>
  <si>
    <t>daily camps</t>
  </si>
  <si>
    <t>x</t>
  </si>
  <si>
    <t>overall</t>
  </si>
  <si>
    <t>outliers</t>
  </si>
  <si>
    <t>party credits</t>
  </si>
  <si>
    <t>merch credits</t>
  </si>
  <si>
    <t>playground credits</t>
  </si>
  <si>
    <t>dxsxbar.spent: F(134, 65)=60.79, p&lt;.05, R^2=.9921, Adj R^2=.9758</t>
  </si>
  <si>
    <t>r^2: .144</t>
  </si>
  <si>
    <t>&lt; 2e-16</t>
  </si>
  <si>
    <t>daily tutoring</t>
  </si>
  <si>
    <t>coworking credits</t>
  </si>
  <si>
    <t>café credits</t>
  </si>
  <si>
    <t>workshop credits</t>
  </si>
  <si>
    <t>dxsxbar.savings: F(134, 65) = 222.1, p&lt;.05, R^2=.9978, Adj R^2=.9933</t>
  </si>
  <si>
    <t>r^2: .124</t>
  </si>
  <si>
    <t>daily merchandise sales</t>
  </si>
  <si>
    <t>visit</t>
  </si>
  <si>
    <t>spent</t>
  </si>
  <si>
    <t>savings</t>
  </si>
  <si>
    <t>cost</t>
  </si>
  <si>
    <t>cost x credits</t>
  </si>
  <si>
    <t>value</t>
  </si>
  <si>
    <t>value ratio</t>
  </si>
  <si>
    <t>business rounding</t>
  </si>
  <si>
    <t>exact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</si>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</sst>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6" fillId="2" borderId="0" xfId="6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6" fillId="2" borderId="19" xfId="6" applyBorder="1"/>
    <xf numFmtId="0" fontId="6" fillId="2" borderId="20" xfId="6" applyBorder="1"/>
    <xf numFmtId="0" fontId="6" fillId="2" borderId="21" xfId="6" applyBorder="1"/>
    <xf numFmtId="0" fontId="6" fillId="2" borderId="22" xfId="6" applyBorder="1"/>
    <xf numFmtId="0" fontId="6" fillId="2" borderId="0" xfId="6" applyBorder="1"/>
    <xf numFmtId="0" fontId="6" fillId="2" borderId="15" xfId="6" applyBorder="1"/>
    <xf numFmtId="0" fontId="6" fillId="2" borderId="23" xfId="6" applyBorder="1"/>
    <xf numFmtId="0" fontId="6" fillId="2" borderId="17" xfId="6" applyBorder="1"/>
    <xf numFmtId="0" fontId="6" fillId="2" borderId="18" xfId="6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3456-9026-4383-AC6D-A391081223B9}">
  <dimension ref="A1:F133"/>
  <sheetViews>
    <sheetView workbookViewId="0">
      <selection activeCell="F5" sqref="F5"/>
    </sheetView>
  </sheetViews>
  <sheetFormatPr defaultRowHeight="15" x14ac:dyDescent="0.25"/>
  <cols>
    <col min="1" max="1" width="30.85546875" bestFit="1" customWidth="1"/>
    <col min="2" max="2" width="9.42578125" bestFit="1" customWidth="1"/>
    <col min="3" max="3" width="30.85546875" bestFit="1" customWidth="1"/>
    <col min="4" max="4" width="12.7109375" bestFit="1" customWidth="1"/>
    <col min="5" max="5" width="9.28515625" bestFit="1" customWidth="1"/>
    <col min="6" max="6" width="12" bestFit="1" customWidth="1"/>
  </cols>
  <sheetData>
    <row r="1" spans="1:6" x14ac:dyDescent="0.25">
      <c r="A1" t="s">
        <v>140</v>
      </c>
      <c r="B1" t="s">
        <v>142</v>
      </c>
      <c r="C1" t="s">
        <v>146</v>
      </c>
      <c r="D1" t="s">
        <v>143</v>
      </c>
      <c r="E1" t="s">
        <v>144</v>
      </c>
      <c r="F1" t="s">
        <v>145</v>
      </c>
    </row>
    <row r="2" spans="1:6" x14ac:dyDescent="0.25">
      <c r="A2" t="s">
        <v>139</v>
      </c>
      <c r="B2">
        <v>1</v>
      </c>
      <c r="C2" t="s">
        <v>139</v>
      </c>
      <c r="D2">
        <v>-14.87</v>
      </c>
      <c r="E2">
        <f>B2*D2</f>
        <v>-14.87</v>
      </c>
      <c r="F2">
        <v>1.2954791268530546</v>
      </c>
    </row>
    <row r="3" spans="1:6" x14ac:dyDescent="0.25">
      <c r="A3" t="s">
        <v>0</v>
      </c>
      <c r="B3">
        <v>18019.36</v>
      </c>
      <c r="C3" t="s">
        <v>0</v>
      </c>
      <c r="D3">
        <v>4.2520000000000001E-6</v>
      </c>
      <c r="E3">
        <f t="shared" ref="E3:E66" si="0">B3*D3</f>
        <v>7.6618318720000009E-2</v>
      </c>
    </row>
    <row r="4" spans="1:6" x14ac:dyDescent="0.25">
      <c r="A4" t="s">
        <v>1</v>
      </c>
      <c r="B4">
        <v>0.54800000000000004</v>
      </c>
      <c r="C4" t="s">
        <v>1</v>
      </c>
      <c r="D4">
        <v>-7.8359999999999992E-3</v>
      </c>
      <c r="E4">
        <f t="shared" si="0"/>
        <v>-4.2941279999999995E-3</v>
      </c>
    </row>
    <row r="5" spans="1:6" x14ac:dyDescent="0.25">
      <c r="A5" t="s">
        <v>2</v>
      </c>
      <c r="B5">
        <v>0.496</v>
      </c>
      <c r="C5" t="s">
        <v>2</v>
      </c>
      <c r="D5">
        <v>5.6189999999999997E-2</v>
      </c>
      <c r="E5">
        <f t="shared" si="0"/>
        <v>2.7870239999999998E-2</v>
      </c>
    </row>
    <row r="6" spans="1:6" x14ac:dyDescent="0.25">
      <c r="A6" t="s">
        <v>3</v>
      </c>
      <c r="B6">
        <v>0.44400000000000006</v>
      </c>
      <c r="C6" t="s">
        <v>3</v>
      </c>
      <c r="D6">
        <v>-2.5170000000000001E-2</v>
      </c>
      <c r="E6">
        <f t="shared" si="0"/>
        <v>-1.1175480000000002E-2</v>
      </c>
    </row>
    <row r="7" spans="1:6" x14ac:dyDescent="0.25">
      <c r="A7" t="s">
        <v>4</v>
      </c>
      <c r="B7">
        <v>-0.30800000000000005</v>
      </c>
      <c r="C7" t="s">
        <v>4</v>
      </c>
      <c r="D7">
        <v>1.918E-4</v>
      </c>
      <c r="E7">
        <f t="shared" si="0"/>
        <v>-5.9074400000000012E-5</v>
      </c>
    </row>
    <row r="8" spans="1:6" x14ac:dyDescent="0.25">
      <c r="A8" t="s">
        <v>5</v>
      </c>
      <c r="B8">
        <v>1.284</v>
      </c>
      <c r="C8" t="s">
        <v>5</v>
      </c>
      <c r="D8">
        <v>-9.5359999999999993E-3</v>
      </c>
      <c r="E8">
        <f t="shared" si="0"/>
        <v>-1.2244224E-2</v>
      </c>
    </row>
    <row r="9" spans="1:6" ht="15.75" thickBot="1" x14ac:dyDescent="0.3">
      <c r="A9" t="s">
        <v>6</v>
      </c>
      <c r="B9">
        <v>1.02504</v>
      </c>
      <c r="C9" t="s">
        <v>6</v>
      </c>
      <c r="D9">
        <v>-0.87760000000000005</v>
      </c>
      <c r="E9">
        <f t="shared" si="0"/>
        <v>-0.89957510399999996</v>
      </c>
    </row>
    <row r="10" spans="1:6" x14ac:dyDescent="0.25">
      <c r="A10" s="10" t="s">
        <v>8</v>
      </c>
      <c r="B10" s="11">
        <v>15.343434343434346</v>
      </c>
      <c r="C10" s="11" t="s">
        <v>8</v>
      </c>
      <c r="D10" s="11">
        <v>2.8979999999999999E-2</v>
      </c>
      <c r="E10" s="12">
        <f t="shared" si="0"/>
        <v>0.44465272727272731</v>
      </c>
    </row>
    <row r="11" spans="1:6" x14ac:dyDescent="0.25">
      <c r="A11" s="13" t="s">
        <v>9</v>
      </c>
      <c r="B11" s="14">
        <v>28.345454545454551</v>
      </c>
      <c r="C11" s="14" t="s">
        <v>9</v>
      </c>
      <c r="D11" s="14">
        <v>6.3280000000000003E-3</v>
      </c>
      <c r="E11" s="15">
        <f t="shared" si="0"/>
        <v>0.17937003636363641</v>
      </c>
    </row>
    <row r="12" spans="1:6" x14ac:dyDescent="0.25">
      <c r="A12" s="13" t="s">
        <v>10</v>
      </c>
      <c r="B12" s="14">
        <v>14.414141414141405</v>
      </c>
      <c r="C12" s="14" t="s">
        <v>10</v>
      </c>
      <c r="D12" s="14">
        <v>2.9389999999999999E-2</v>
      </c>
      <c r="E12" s="15">
        <f t="shared" si="0"/>
        <v>0.42363161616161588</v>
      </c>
    </row>
    <row r="13" spans="1:6" x14ac:dyDescent="0.25">
      <c r="A13" s="13" t="s">
        <v>11</v>
      </c>
      <c r="B13" s="14">
        <v>6.3236363636363642</v>
      </c>
      <c r="C13" s="14" t="s">
        <v>11</v>
      </c>
      <c r="D13" s="14">
        <v>2.0590000000000001E-3</v>
      </c>
      <c r="E13" s="15">
        <f t="shared" si="0"/>
        <v>1.3020367272727274E-2</v>
      </c>
    </row>
    <row r="14" spans="1:6" x14ac:dyDescent="0.25">
      <c r="A14" s="13" t="s">
        <v>12</v>
      </c>
      <c r="B14" s="14">
        <v>308.64646464646478</v>
      </c>
      <c r="C14" s="14" t="s">
        <v>12</v>
      </c>
      <c r="D14" s="14">
        <v>4.3130000000000002E-5</v>
      </c>
      <c r="E14" s="15">
        <f t="shared" si="0"/>
        <v>1.3311922020202026E-2</v>
      </c>
    </row>
    <row r="15" spans="1:6" x14ac:dyDescent="0.25">
      <c r="A15" s="13" t="s">
        <v>13</v>
      </c>
      <c r="B15" s="14">
        <v>26.36363636363636</v>
      </c>
      <c r="C15" s="14" t="s">
        <v>13</v>
      </c>
      <c r="D15" s="14">
        <v>-5.1670000000000004E-4</v>
      </c>
      <c r="E15" s="15">
        <f t="shared" si="0"/>
        <v>-1.3622090909090908E-2</v>
      </c>
    </row>
    <row r="16" spans="1:6" x14ac:dyDescent="0.25">
      <c r="A16" s="13" t="s">
        <v>14</v>
      </c>
      <c r="B16" s="14">
        <v>291.19191919191917</v>
      </c>
      <c r="C16" s="14" t="s">
        <v>14</v>
      </c>
      <c r="D16" s="14">
        <v>3.0840000000000003E-5</v>
      </c>
      <c r="E16" s="15">
        <f t="shared" si="0"/>
        <v>8.9803587878787873E-3</v>
      </c>
    </row>
    <row r="17" spans="1:5" ht="15.75" thickBot="1" x14ac:dyDescent="0.3">
      <c r="A17" s="16" t="s">
        <v>15</v>
      </c>
      <c r="B17" s="17">
        <v>27.410505050505048</v>
      </c>
      <c r="C17" s="17" t="s">
        <v>15</v>
      </c>
      <c r="D17" s="17">
        <v>3.2390000000000001E-4</v>
      </c>
      <c r="E17" s="18">
        <f t="shared" si="0"/>
        <v>8.8782625858585852E-3</v>
      </c>
    </row>
    <row r="18" spans="1:5" x14ac:dyDescent="0.25">
      <c r="A18" s="10" t="s">
        <v>16</v>
      </c>
      <c r="B18" s="11">
        <v>22832.32</v>
      </c>
      <c r="C18" s="11" t="s">
        <v>16</v>
      </c>
      <c r="D18" s="11">
        <v>-6.1319999999999999E-6</v>
      </c>
      <c r="E18" s="12">
        <f t="shared" si="0"/>
        <v>-0.14000778623999999</v>
      </c>
    </row>
    <row r="19" spans="1:5" x14ac:dyDescent="0.25">
      <c r="A19" s="13" t="s">
        <v>17</v>
      </c>
      <c r="B19" s="14">
        <v>2275.2399999999998</v>
      </c>
      <c r="C19" s="14" t="s">
        <v>17</v>
      </c>
      <c r="D19" s="14">
        <v>9.6559999999999997E-5</v>
      </c>
      <c r="E19" s="15">
        <f t="shared" si="0"/>
        <v>0.21969717439999997</v>
      </c>
    </row>
    <row r="20" spans="1:5" x14ac:dyDescent="0.25">
      <c r="A20" s="13" t="s">
        <v>18</v>
      </c>
      <c r="B20" s="14">
        <v>10.4</v>
      </c>
      <c r="C20" s="14" t="s">
        <v>18</v>
      </c>
      <c r="D20" s="14">
        <v>-3.5780000000000002E-4</v>
      </c>
      <c r="E20" s="15">
        <f t="shared" si="0"/>
        <v>-3.7211200000000005E-3</v>
      </c>
    </row>
    <row r="21" spans="1:5" x14ac:dyDescent="0.25">
      <c r="A21" s="13" t="s">
        <v>19</v>
      </c>
      <c r="B21" s="14">
        <v>2259.3200000000002</v>
      </c>
      <c r="C21" s="14" t="s">
        <v>19</v>
      </c>
      <c r="D21" s="14">
        <v>4.5779999999999999E-5</v>
      </c>
      <c r="E21" s="15">
        <f t="shared" si="0"/>
        <v>0.1034316696</v>
      </c>
    </row>
    <row r="22" spans="1:5" x14ac:dyDescent="0.25">
      <c r="A22" s="13" t="s">
        <v>20</v>
      </c>
      <c r="B22" s="14">
        <v>510.84</v>
      </c>
      <c r="C22" s="14" t="s">
        <v>20</v>
      </c>
      <c r="D22" s="14">
        <v>-1.395E-4</v>
      </c>
      <c r="E22" s="15">
        <f t="shared" si="0"/>
        <v>-7.1262179999999994E-2</v>
      </c>
    </row>
    <row r="23" spans="1:5" x14ac:dyDescent="0.25">
      <c r="A23" s="13" t="s">
        <v>21</v>
      </c>
      <c r="B23" s="14">
        <v>1.56</v>
      </c>
      <c r="C23" s="14" t="s">
        <v>21</v>
      </c>
      <c r="D23" s="14">
        <v>-4.743E-2</v>
      </c>
      <c r="E23" s="15">
        <f t="shared" si="0"/>
        <v>-7.3990800000000009E-2</v>
      </c>
    </row>
    <row r="24" spans="1:5" x14ac:dyDescent="0.25">
      <c r="A24" s="13" t="s">
        <v>22</v>
      </c>
      <c r="B24" s="14">
        <v>6.4</v>
      </c>
      <c r="C24" s="14" t="s">
        <v>22</v>
      </c>
      <c r="D24" s="14">
        <v>1.7440000000000001E-2</v>
      </c>
      <c r="E24" s="15">
        <f t="shared" si="0"/>
        <v>0.11161600000000001</v>
      </c>
    </row>
    <row r="25" spans="1:5" x14ac:dyDescent="0.25">
      <c r="A25" s="13" t="s">
        <v>23</v>
      </c>
      <c r="B25" s="14">
        <v>4.12</v>
      </c>
      <c r="C25" s="14" t="s">
        <v>23</v>
      </c>
      <c r="D25" s="14">
        <v>3.0109999999999998E-3</v>
      </c>
      <c r="E25" s="15">
        <f t="shared" si="0"/>
        <v>1.2405319999999999E-2</v>
      </c>
    </row>
    <row r="26" spans="1:5" x14ac:dyDescent="0.25">
      <c r="A26" s="13" t="s">
        <v>24</v>
      </c>
      <c r="B26" s="14">
        <v>2.36</v>
      </c>
      <c r="C26" s="14" t="s">
        <v>24</v>
      </c>
      <c r="D26" s="14">
        <v>4.0590000000000001E-2</v>
      </c>
      <c r="E26" s="15">
        <f t="shared" si="0"/>
        <v>9.57924E-2</v>
      </c>
    </row>
    <row r="27" spans="1:5" x14ac:dyDescent="0.25">
      <c r="A27" s="13" t="s">
        <v>25</v>
      </c>
      <c r="B27" s="14">
        <v>5148.28</v>
      </c>
      <c r="C27" s="14" t="s">
        <v>25</v>
      </c>
      <c r="D27" s="14">
        <v>5.5400000000000003E-6</v>
      </c>
      <c r="E27" s="15">
        <f t="shared" si="0"/>
        <v>2.8521471199999999E-2</v>
      </c>
    </row>
    <row r="28" spans="1:5" x14ac:dyDescent="0.25">
      <c r="A28" s="13" t="s">
        <v>26</v>
      </c>
      <c r="B28" s="14">
        <v>218.04</v>
      </c>
      <c r="C28" s="14" t="s">
        <v>26</v>
      </c>
      <c r="D28" s="14">
        <v>-1.171E-4</v>
      </c>
      <c r="E28" s="15">
        <f t="shared" si="0"/>
        <v>-2.5532483999999998E-2</v>
      </c>
    </row>
    <row r="29" spans="1:5" x14ac:dyDescent="0.25">
      <c r="A29" s="13" t="s">
        <v>27</v>
      </c>
      <c r="B29" s="14">
        <v>5.6</v>
      </c>
      <c r="C29" s="14" t="s">
        <v>27</v>
      </c>
      <c r="D29" s="14">
        <v>1.454E-3</v>
      </c>
      <c r="E29" s="15">
        <f t="shared" si="0"/>
        <v>8.1423999999999993E-3</v>
      </c>
    </row>
    <row r="30" spans="1:5" x14ac:dyDescent="0.25">
      <c r="A30" s="13" t="s">
        <v>28</v>
      </c>
      <c r="B30" s="14">
        <v>17.48</v>
      </c>
      <c r="C30" s="14" t="s">
        <v>28</v>
      </c>
      <c r="D30" s="14">
        <v>2.02E-5</v>
      </c>
      <c r="E30" s="15">
        <f t="shared" si="0"/>
        <v>3.5309600000000001E-4</v>
      </c>
    </row>
    <row r="31" spans="1:5" x14ac:dyDescent="0.25">
      <c r="A31" s="13" t="s">
        <v>29</v>
      </c>
      <c r="B31" s="14">
        <v>56.32</v>
      </c>
      <c r="C31" s="14" t="s">
        <v>29</v>
      </c>
      <c r="D31" s="14">
        <v>-4.5909999999999999E-5</v>
      </c>
      <c r="E31" s="15">
        <f t="shared" si="0"/>
        <v>-2.5856512000000001E-3</v>
      </c>
    </row>
    <row r="32" spans="1:5" x14ac:dyDescent="0.25">
      <c r="A32" s="13" t="s">
        <v>30</v>
      </c>
      <c r="B32" s="14">
        <v>0.6</v>
      </c>
      <c r="C32" s="14" t="s">
        <v>30</v>
      </c>
      <c r="D32" s="14">
        <v>8.2050000000000005E-3</v>
      </c>
      <c r="E32" s="15">
        <f t="shared" si="0"/>
        <v>4.9230000000000003E-3</v>
      </c>
    </row>
    <row r="33" spans="1:5" x14ac:dyDescent="0.25">
      <c r="A33" s="13" t="s">
        <v>31</v>
      </c>
      <c r="B33" s="14">
        <v>0.44</v>
      </c>
      <c r="C33" s="14" t="s">
        <v>31</v>
      </c>
      <c r="D33" s="14">
        <v>-1.5720000000000001E-2</v>
      </c>
      <c r="E33" s="15">
        <f t="shared" si="0"/>
        <v>-6.9168000000000007E-3</v>
      </c>
    </row>
    <row r="34" spans="1:5" x14ac:dyDescent="0.25">
      <c r="A34" s="13" t="s">
        <v>32</v>
      </c>
      <c r="B34" s="14">
        <v>0.36</v>
      </c>
      <c r="C34" s="14" t="s">
        <v>32</v>
      </c>
      <c r="D34" s="14">
        <v>-1.6219999999999998E-2</v>
      </c>
      <c r="E34" s="15">
        <f t="shared" si="0"/>
        <v>-5.8391999999999993E-3</v>
      </c>
    </row>
    <row r="35" spans="1:5" x14ac:dyDescent="0.25">
      <c r="A35" s="13" t="s">
        <v>33</v>
      </c>
      <c r="B35" s="14">
        <v>0.52</v>
      </c>
      <c r="C35" s="14" t="s">
        <v>33</v>
      </c>
      <c r="D35" s="14">
        <v>6.378E-3</v>
      </c>
      <c r="E35" s="15">
        <f t="shared" si="0"/>
        <v>3.3165600000000001E-3</v>
      </c>
    </row>
    <row r="36" spans="1:5" x14ac:dyDescent="0.25">
      <c r="A36" s="13" t="s">
        <v>34</v>
      </c>
      <c r="B36" s="14">
        <v>1462.56</v>
      </c>
      <c r="C36" s="14" t="s">
        <v>34</v>
      </c>
      <c r="D36" s="14">
        <v>1.8519999999999999E-5</v>
      </c>
      <c r="E36" s="15">
        <f t="shared" si="0"/>
        <v>2.7086611199999996E-2</v>
      </c>
    </row>
    <row r="37" spans="1:5" x14ac:dyDescent="0.25">
      <c r="A37" s="13" t="s">
        <v>35</v>
      </c>
      <c r="B37" s="14">
        <v>25.32</v>
      </c>
      <c r="C37" s="14" t="s">
        <v>35</v>
      </c>
      <c r="D37" s="14">
        <v>9.2840000000000002E-4</v>
      </c>
      <c r="E37" s="15">
        <f t="shared" si="0"/>
        <v>2.3507088000000002E-2</v>
      </c>
    </row>
    <row r="38" spans="1:5" x14ac:dyDescent="0.25">
      <c r="A38" s="13" t="s">
        <v>36</v>
      </c>
      <c r="B38" s="14">
        <v>64.760000000000005</v>
      </c>
      <c r="C38" s="14" t="s">
        <v>36</v>
      </c>
      <c r="D38" s="14">
        <v>1.1999999999999999E-3</v>
      </c>
      <c r="E38" s="15">
        <f t="shared" si="0"/>
        <v>7.7712000000000003E-2</v>
      </c>
    </row>
    <row r="39" spans="1:5" x14ac:dyDescent="0.25">
      <c r="A39" s="13" t="s">
        <v>37</v>
      </c>
      <c r="B39" s="14">
        <v>22.84</v>
      </c>
      <c r="C39" s="14" t="s">
        <v>37</v>
      </c>
      <c r="D39" s="14">
        <v>5.5619999999999999E-5</v>
      </c>
      <c r="E39" s="15">
        <f t="shared" si="0"/>
        <v>1.2703607999999999E-3</v>
      </c>
    </row>
    <row r="40" spans="1:5" x14ac:dyDescent="0.25">
      <c r="A40" s="13" t="s">
        <v>38</v>
      </c>
      <c r="B40" s="14">
        <v>28.4</v>
      </c>
      <c r="C40" s="14" t="s">
        <v>38</v>
      </c>
      <c r="D40" s="14">
        <v>7.3609999999999995E-4</v>
      </c>
      <c r="E40" s="15">
        <f t="shared" si="0"/>
        <v>2.0905239999999999E-2</v>
      </c>
    </row>
    <row r="41" spans="1:5" x14ac:dyDescent="0.25">
      <c r="A41" s="13" t="s">
        <v>39</v>
      </c>
      <c r="B41" s="14">
        <v>0.52</v>
      </c>
      <c r="C41" s="14" t="s">
        <v>39</v>
      </c>
      <c r="D41" s="14">
        <v>3.3110000000000001E-3</v>
      </c>
      <c r="E41" s="15">
        <f t="shared" si="0"/>
        <v>1.7217200000000002E-3</v>
      </c>
    </row>
    <row r="42" spans="1:5" x14ac:dyDescent="0.25">
      <c r="A42" s="13" t="s">
        <v>40</v>
      </c>
      <c r="B42" s="14">
        <v>0.48</v>
      </c>
      <c r="C42" s="14" t="s">
        <v>40</v>
      </c>
      <c r="D42" s="14">
        <v>1.2279999999999999E-2</v>
      </c>
      <c r="E42" s="15">
        <f t="shared" si="0"/>
        <v>5.8943999999999993E-3</v>
      </c>
    </row>
    <row r="43" spans="1:5" x14ac:dyDescent="0.25">
      <c r="A43" s="13" t="s">
        <v>41</v>
      </c>
      <c r="B43" s="14">
        <v>1.84</v>
      </c>
      <c r="C43" s="14" t="s">
        <v>41</v>
      </c>
      <c r="D43" s="14">
        <v>-1.7840000000000002E-2</v>
      </c>
      <c r="E43" s="15">
        <f t="shared" si="0"/>
        <v>-3.2825600000000003E-2</v>
      </c>
    </row>
    <row r="44" spans="1:5" ht="15.75" thickBot="1" x14ac:dyDescent="0.3">
      <c r="A44" s="16" t="s">
        <v>42</v>
      </c>
      <c r="B44" s="17">
        <v>0.52</v>
      </c>
      <c r="C44" s="17" t="s">
        <v>42</v>
      </c>
      <c r="D44" s="17">
        <v>1.89E-2</v>
      </c>
      <c r="E44" s="18">
        <f t="shared" si="0"/>
        <v>9.8279999999999999E-3</v>
      </c>
    </row>
    <row r="45" spans="1:5" x14ac:dyDescent="0.25">
      <c r="A45" t="s">
        <v>43</v>
      </c>
      <c r="B45">
        <v>0.51724089798718464</v>
      </c>
      <c r="C45" t="s">
        <v>43</v>
      </c>
      <c r="D45">
        <v>4.05</v>
      </c>
      <c r="E45">
        <f t="shared" si="0"/>
        <v>2.0948256368480975</v>
      </c>
    </row>
    <row r="46" spans="1:5" x14ac:dyDescent="0.25">
      <c r="A46" t="s">
        <v>45</v>
      </c>
      <c r="B46">
        <v>4.9989946328959611</v>
      </c>
      <c r="C46" t="s">
        <v>45</v>
      </c>
      <c r="D46">
        <v>-4.761E-2</v>
      </c>
      <c r="E46">
        <f t="shared" si="0"/>
        <v>-0.23800213447217672</v>
      </c>
    </row>
    <row r="47" spans="1:5" x14ac:dyDescent="0.25">
      <c r="A47" t="s">
        <v>46</v>
      </c>
      <c r="B47">
        <v>1.0006861790224757</v>
      </c>
      <c r="C47" t="s">
        <v>46</v>
      </c>
      <c r="D47">
        <v>1.8879999999999999</v>
      </c>
      <c r="E47">
        <f t="shared" si="0"/>
        <v>1.8892955059944341</v>
      </c>
    </row>
    <row r="48" spans="1:5" x14ac:dyDescent="0.25">
      <c r="A48" t="s">
        <v>47</v>
      </c>
      <c r="B48">
        <v>5.0020304732280287</v>
      </c>
      <c r="C48" t="s">
        <v>47</v>
      </c>
      <c r="D48">
        <v>-1.9119999999999999</v>
      </c>
      <c r="E48">
        <f t="shared" si="0"/>
        <v>-9.5638822648119906</v>
      </c>
    </row>
    <row r="49" spans="1:5" x14ac:dyDescent="0.25">
      <c r="A49" t="s">
        <v>48</v>
      </c>
      <c r="B49">
        <v>1.0005477811204648</v>
      </c>
      <c r="C49" t="s">
        <v>48</v>
      </c>
      <c r="D49">
        <v>1.4730000000000001</v>
      </c>
      <c r="E49">
        <f t="shared" si="0"/>
        <v>1.4738068815904448</v>
      </c>
    </row>
    <row r="50" spans="1:5" x14ac:dyDescent="0.25">
      <c r="A50" t="s">
        <v>49</v>
      </c>
      <c r="B50">
        <v>1.3690433390072311E-3</v>
      </c>
      <c r="C50" t="s">
        <v>49</v>
      </c>
      <c r="D50">
        <v>-3568</v>
      </c>
      <c r="E50">
        <f t="shared" si="0"/>
        <v>-4.8847466335778007</v>
      </c>
    </row>
    <row r="51" spans="1:5" x14ac:dyDescent="0.25">
      <c r="A51" t="s">
        <v>50</v>
      </c>
      <c r="B51">
        <v>1.3682855468316176E-3</v>
      </c>
      <c r="C51" t="s">
        <v>50</v>
      </c>
      <c r="D51">
        <v>1824</v>
      </c>
      <c r="E51">
        <f t="shared" si="0"/>
        <v>2.4957528374208704</v>
      </c>
    </row>
    <row r="52" spans="1:5" x14ac:dyDescent="0.25">
      <c r="A52" t="s">
        <v>51</v>
      </c>
      <c r="B52">
        <v>1.3697774673307591E-3</v>
      </c>
      <c r="C52" t="s">
        <v>51</v>
      </c>
      <c r="D52">
        <v>-1538</v>
      </c>
      <c r="E52">
        <f t="shared" si="0"/>
        <v>-2.1067177447547074</v>
      </c>
    </row>
    <row r="53" spans="1:5" x14ac:dyDescent="0.25">
      <c r="A53" t="s">
        <v>52</v>
      </c>
      <c r="B53">
        <v>1.3691885543766454E-3</v>
      </c>
      <c r="C53" t="s">
        <v>52</v>
      </c>
      <c r="D53">
        <v>1461</v>
      </c>
      <c r="E53">
        <f t="shared" si="0"/>
        <v>2.0003844779442788</v>
      </c>
    </row>
    <row r="54" spans="1:5" x14ac:dyDescent="0.25">
      <c r="A54" s="1" t="s">
        <v>53</v>
      </c>
      <c r="B54">
        <v>5596.0035238854307</v>
      </c>
      <c r="C54" t="s">
        <v>53</v>
      </c>
      <c r="D54">
        <v>3.8709999999999999E-6</v>
      </c>
      <c r="E54">
        <f t="shared" si="0"/>
        <v>2.1662129640960502E-2</v>
      </c>
    </row>
    <row r="55" spans="1:5" x14ac:dyDescent="0.25">
      <c r="A55" t="s">
        <v>54</v>
      </c>
      <c r="B55">
        <v>484.08720423809552</v>
      </c>
      <c r="C55" t="s">
        <v>54</v>
      </c>
      <c r="D55">
        <v>1.289E-3</v>
      </c>
      <c r="E55">
        <f t="shared" si="0"/>
        <v>0.62398840626290508</v>
      </c>
    </row>
    <row r="56" spans="1:5" x14ac:dyDescent="0.25">
      <c r="A56" t="s">
        <v>55</v>
      </c>
      <c r="B56">
        <v>9.6612666765649688</v>
      </c>
      <c r="C56" t="s">
        <v>55</v>
      </c>
      <c r="D56">
        <v>7.685E-3</v>
      </c>
      <c r="E56">
        <f t="shared" si="0"/>
        <v>7.4246834409401788E-2</v>
      </c>
    </row>
    <row r="57" spans="1:5" x14ac:dyDescent="0.25">
      <c r="A57" t="s">
        <v>56</v>
      </c>
      <c r="B57">
        <v>457.20214585829456</v>
      </c>
      <c r="C57" t="s">
        <v>56</v>
      </c>
      <c r="D57">
        <v>-5.2459999999999996E-4</v>
      </c>
      <c r="E57">
        <f t="shared" si="0"/>
        <v>-0.23984824571726129</v>
      </c>
    </row>
    <row r="58" spans="1:5" x14ac:dyDescent="0.25">
      <c r="A58" t="s">
        <v>57</v>
      </c>
      <c r="B58">
        <v>116.53311879466192</v>
      </c>
      <c r="C58" t="s">
        <v>57</v>
      </c>
      <c r="D58">
        <v>-9.6520000000000004E-4</v>
      </c>
      <c r="E58">
        <f t="shared" si="0"/>
        <v>-0.11247776626060768</v>
      </c>
    </row>
    <row r="59" spans="1:5" x14ac:dyDescent="0.25">
      <c r="A59" t="s">
        <v>58</v>
      </c>
      <c r="B59">
        <v>0.53633669377063331</v>
      </c>
      <c r="C59" t="s">
        <v>58</v>
      </c>
      <c r="D59">
        <v>0.2016</v>
      </c>
      <c r="E59">
        <f t="shared" si="0"/>
        <v>0.10812547746415968</v>
      </c>
    </row>
    <row r="60" spans="1:5" x14ac:dyDescent="0.25">
      <c r="A60" t="s">
        <v>59</v>
      </c>
      <c r="B60">
        <v>1.4567340455733118</v>
      </c>
      <c r="C60" t="s">
        <v>59</v>
      </c>
      <c r="D60">
        <v>-1.7069999999999998E-2</v>
      </c>
      <c r="E60">
        <f t="shared" si="0"/>
        <v>-2.486645015793643E-2</v>
      </c>
    </row>
    <row r="61" spans="1:5" x14ac:dyDescent="0.25">
      <c r="A61" t="s">
        <v>60</v>
      </c>
      <c r="B61">
        <v>1.299177350029858</v>
      </c>
      <c r="C61" t="s">
        <v>60</v>
      </c>
      <c r="D61">
        <v>5.2940000000000001E-2</v>
      </c>
      <c r="E61">
        <f t="shared" si="0"/>
        <v>6.8778448910580686E-2</v>
      </c>
    </row>
    <row r="62" spans="1:5" x14ac:dyDescent="0.25">
      <c r="A62" t="s">
        <v>61</v>
      </c>
      <c r="B62">
        <v>0.69390485626126319</v>
      </c>
      <c r="C62" t="s">
        <v>61</v>
      </c>
      <c r="D62">
        <v>2.7829999999999999E-3</v>
      </c>
      <c r="E62">
        <f t="shared" si="0"/>
        <v>1.9311372149750953E-3</v>
      </c>
    </row>
    <row r="63" spans="1:5" x14ac:dyDescent="0.25">
      <c r="A63" s="1" t="s">
        <v>62</v>
      </c>
      <c r="B63">
        <v>123.59632686877013</v>
      </c>
      <c r="C63" t="s">
        <v>62</v>
      </c>
      <c r="D63">
        <v>9.0500000000000008E-3</v>
      </c>
      <c r="E63">
        <f t="shared" si="0"/>
        <v>1.1185467581623698</v>
      </c>
    </row>
    <row r="64" spans="1:5" x14ac:dyDescent="0.25">
      <c r="A64" t="s">
        <v>67</v>
      </c>
      <c r="B64">
        <v>0.2892483122745631</v>
      </c>
      <c r="C64" t="s">
        <v>67</v>
      </c>
      <c r="D64">
        <v>21.83</v>
      </c>
      <c r="E64">
        <f t="shared" si="0"/>
        <v>6.3142906569537116</v>
      </c>
    </row>
    <row r="65" spans="1:5" x14ac:dyDescent="0.25">
      <c r="A65" t="s">
        <v>69</v>
      </c>
      <c r="B65">
        <v>2.916726291454101</v>
      </c>
      <c r="C65" t="s">
        <v>69</v>
      </c>
      <c r="D65">
        <v>0.28249999999999997</v>
      </c>
      <c r="E65">
        <f t="shared" si="0"/>
        <v>0.8239751773357834</v>
      </c>
    </row>
    <row r="66" spans="1:5" x14ac:dyDescent="0.25">
      <c r="A66" t="s">
        <v>70</v>
      </c>
      <c r="B66">
        <v>0.58274313724802351</v>
      </c>
      <c r="C66" t="s">
        <v>70</v>
      </c>
      <c r="D66">
        <v>1.2769999999999999</v>
      </c>
      <c r="E66">
        <f t="shared" si="0"/>
        <v>0.74416298626572597</v>
      </c>
    </row>
    <row r="67" spans="1:5" x14ac:dyDescent="0.25">
      <c r="A67" t="s">
        <v>71</v>
      </c>
      <c r="B67">
        <v>2.917058593704243</v>
      </c>
      <c r="C67" t="s">
        <v>71</v>
      </c>
      <c r="D67">
        <v>-0.6613</v>
      </c>
      <c r="E67">
        <f t="shared" ref="E67:E130" si="1">B67*D67</f>
        <v>-1.929050848016616</v>
      </c>
    </row>
    <row r="68" spans="1:5" x14ac:dyDescent="0.25">
      <c r="A68" t="s">
        <v>72</v>
      </c>
      <c r="B68">
        <v>0.58277213168037745</v>
      </c>
      <c r="C68" t="s">
        <v>72</v>
      </c>
      <c r="D68">
        <v>8.6920000000000002</v>
      </c>
      <c r="E68">
        <f t="shared" si="1"/>
        <v>5.065455368565841</v>
      </c>
    </row>
    <row r="69" spans="1:5" x14ac:dyDescent="0.25">
      <c r="A69" t="s">
        <v>73</v>
      </c>
      <c r="B69">
        <v>7.9814939362605184E-4</v>
      </c>
      <c r="C69" t="s">
        <v>73</v>
      </c>
      <c r="D69">
        <v>11120</v>
      </c>
      <c r="E69">
        <f t="shared" si="1"/>
        <v>8.8754212571216957</v>
      </c>
    </row>
    <row r="70" spans="1:5" x14ac:dyDescent="0.25">
      <c r="A70" t="s">
        <v>74</v>
      </c>
      <c r="B70">
        <v>7.9820308311850593E-4</v>
      </c>
      <c r="C70" t="s">
        <v>74</v>
      </c>
      <c r="D70">
        <v>-3974</v>
      </c>
      <c r="E70">
        <f t="shared" si="1"/>
        <v>-3.1720590523129424</v>
      </c>
    </row>
    <row r="71" spans="1:5" x14ac:dyDescent="0.25">
      <c r="A71" t="s">
        <v>75</v>
      </c>
      <c r="B71">
        <v>7.987054828043394E-4</v>
      </c>
      <c r="C71" t="s">
        <v>75</v>
      </c>
      <c r="D71">
        <v>1035</v>
      </c>
      <c r="E71">
        <f t="shared" si="1"/>
        <v>0.82666017470249131</v>
      </c>
    </row>
    <row r="72" spans="1:5" x14ac:dyDescent="0.25">
      <c r="A72" t="s">
        <v>76</v>
      </c>
      <c r="B72">
        <v>7.9925393339110875E-4</v>
      </c>
      <c r="C72" t="s">
        <v>76</v>
      </c>
      <c r="D72">
        <v>-3103</v>
      </c>
      <c r="E72">
        <f t="shared" si="1"/>
        <v>-2.4800849553126105</v>
      </c>
    </row>
    <row r="73" spans="1:5" x14ac:dyDescent="0.25">
      <c r="A73" t="s">
        <v>77</v>
      </c>
      <c r="B73">
        <v>8177.9425593402002</v>
      </c>
      <c r="C73" t="s">
        <v>77</v>
      </c>
      <c r="D73">
        <v>1.5780000000000001E-5</v>
      </c>
      <c r="E73">
        <f t="shared" si="1"/>
        <v>0.12904793358638836</v>
      </c>
    </row>
    <row r="74" spans="1:5" x14ac:dyDescent="0.25">
      <c r="A74" t="s">
        <v>78</v>
      </c>
      <c r="B74">
        <v>817.15444136939641</v>
      </c>
      <c r="C74" t="s">
        <v>78</v>
      </c>
      <c r="D74">
        <v>-8.2129999999999996E-4</v>
      </c>
      <c r="E74">
        <f t="shared" si="1"/>
        <v>-0.67112894269668522</v>
      </c>
    </row>
    <row r="75" spans="1:5" x14ac:dyDescent="0.25">
      <c r="A75" t="s">
        <v>79</v>
      </c>
      <c r="B75">
        <v>18.983081270491041</v>
      </c>
      <c r="C75" t="s">
        <v>79</v>
      </c>
      <c r="D75">
        <v>-8.3800000000000003E-3</v>
      </c>
      <c r="E75">
        <f t="shared" si="1"/>
        <v>-0.15907822104671493</v>
      </c>
    </row>
    <row r="76" spans="1:5" x14ac:dyDescent="0.25">
      <c r="A76" t="s">
        <v>80</v>
      </c>
      <c r="B76">
        <v>819.330328910307</v>
      </c>
      <c r="C76" t="s">
        <v>80</v>
      </c>
      <c r="D76">
        <v>5.5019999999999998E-5</v>
      </c>
      <c r="E76">
        <f t="shared" si="1"/>
        <v>4.507955469664509E-2</v>
      </c>
    </row>
    <row r="77" spans="1:5" x14ac:dyDescent="0.25">
      <c r="A77" t="s">
        <v>81</v>
      </c>
      <c r="B77">
        <v>181.14309967181586</v>
      </c>
      <c r="C77" t="s">
        <v>81</v>
      </c>
      <c r="D77">
        <v>8.8420000000000002E-4</v>
      </c>
      <c r="E77">
        <f t="shared" si="1"/>
        <v>0.1601667287298196</v>
      </c>
    </row>
    <row r="78" spans="1:5" x14ac:dyDescent="0.25">
      <c r="A78" t="s">
        <v>82</v>
      </c>
      <c r="B78">
        <v>0.60913860792947727</v>
      </c>
      <c r="C78" t="s">
        <v>82</v>
      </c>
      <c r="D78">
        <v>-4.7329999999999997E-2</v>
      </c>
      <c r="E78">
        <f t="shared" si="1"/>
        <v>-2.8830530313302159E-2</v>
      </c>
    </row>
    <row r="79" spans="1:5" x14ac:dyDescent="0.25">
      <c r="A79" t="s">
        <v>83</v>
      </c>
      <c r="B79">
        <v>2.3285610011492031</v>
      </c>
      <c r="C79" t="s">
        <v>83</v>
      </c>
      <c r="D79">
        <v>-3.755E-2</v>
      </c>
      <c r="E79">
        <f t="shared" si="1"/>
        <v>-8.7437465593152575E-2</v>
      </c>
    </row>
    <row r="80" spans="1:5" x14ac:dyDescent="0.25">
      <c r="A80" t="s">
        <v>84</v>
      </c>
      <c r="B80">
        <v>1.6404307747138644</v>
      </c>
      <c r="C80" t="s">
        <v>84</v>
      </c>
      <c r="D80">
        <v>-1.5879999999999998E-2</v>
      </c>
      <c r="E80">
        <f t="shared" si="1"/>
        <v>-2.6050040702456166E-2</v>
      </c>
    </row>
    <row r="81" spans="1:5" x14ac:dyDescent="0.25">
      <c r="A81" t="s">
        <v>85</v>
      </c>
      <c r="B81">
        <v>0.88675474743615712</v>
      </c>
      <c r="C81" t="s">
        <v>85</v>
      </c>
      <c r="D81">
        <v>-0.1512</v>
      </c>
      <c r="E81">
        <f t="shared" si="1"/>
        <v>-0.13407731781234697</v>
      </c>
    </row>
    <row r="82" spans="1:5" x14ac:dyDescent="0.25">
      <c r="A82" t="s">
        <v>86</v>
      </c>
      <c r="B82">
        <v>113.58590777566738</v>
      </c>
      <c r="C82" t="s">
        <v>86</v>
      </c>
      <c r="D82">
        <v>-1.8280000000000001E-2</v>
      </c>
      <c r="E82">
        <f t="shared" si="1"/>
        <v>-2.0763503941391996</v>
      </c>
    </row>
    <row r="83" spans="1:5" x14ac:dyDescent="0.25">
      <c r="A83" t="s">
        <v>87</v>
      </c>
      <c r="B83">
        <v>7.4265516056921846E-2</v>
      </c>
      <c r="C83" t="s">
        <v>87</v>
      </c>
      <c r="D83">
        <v>-0.35949999999999999</v>
      </c>
      <c r="E83">
        <f t="shared" si="1"/>
        <v>-2.6698453022463403E-2</v>
      </c>
    </row>
    <row r="84" spans="1:5" x14ac:dyDescent="0.25">
      <c r="A84" t="s">
        <v>88</v>
      </c>
      <c r="B84">
        <v>6.7961869410725267E-2</v>
      </c>
      <c r="C84" t="s">
        <v>88</v>
      </c>
      <c r="D84">
        <v>0.50060000000000004</v>
      </c>
      <c r="E84">
        <f t="shared" si="1"/>
        <v>3.4021711827009068E-2</v>
      </c>
    </row>
    <row r="85" spans="1:5" x14ac:dyDescent="0.25">
      <c r="A85" t="s">
        <v>89</v>
      </c>
      <c r="B85">
        <v>7.9898606699197419E-2</v>
      </c>
      <c r="C85" t="s">
        <v>89</v>
      </c>
      <c r="D85">
        <v>-0.15210000000000001</v>
      </c>
      <c r="E85">
        <f t="shared" si="1"/>
        <v>-1.2152578078947929E-2</v>
      </c>
    </row>
    <row r="86" spans="1:5" x14ac:dyDescent="0.25">
      <c r="A86" t="s">
        <v>90</v>
      </c>
      <c r="B86">
        <v>8.0699178681785722E-2</v>
      </c>
      <c r="C86" t="s">
        <v>90</v>
      </c>
      <c r="D86">
        <v>0.13789999999999999</v>
      </c>
      <c r="E86">
        <f t="shared" si="1"/>
        <v>1.112841674021825E-2</v>
      </c>
    </row>
    <row r="87" spans="1:5" x14ac:dyDescent="0.25">
      <c r="A87" t="s">
        <v>91</v>
      </c>
      <c r="B87">
        <v>1.8064544721521154</v>
      </c>
      <c r="C87" t="s">
        <v>91</v>
      </c>
      <c r="D87">
        <v>1.5589999999999999</v>
      </c>
      <c r="E87">
        <f t="shared" si="1"/>
        <v>2.8162625220851476</v>
      </c>
    </row>
    <row r="88" spans="1:5" x14ac:dyDescent="0.25">
      <c r="A88" t="s">
        <v>92</v>
      </c>
      <c r="B88">
        <v>5.2066059803526992</v>
      </c>
      <c r="C88" t="s">
        <v>92</v>
      </c>
      <c r="D88">
        <v>0.16020000000000001</v>
      </c>
      <c r="E88">
        <f t="shared" si="1"/>
        <v>0.83409827805250247</v>
      </c>
    </row>
    <row r="89" spans="1:5" x14ac:dyDescent="0.25">
      <c r="A89" t="s">
        <v>93</v>
      </c>
      <c r="B89">
        <v>1.7998613700548096</v>
      </c>
      <c r="C89" t="s">
        <v>93</v>
      </c>
      <c r="D89">
        <v>-0.30230000000000001</v>
      </c>
      <c r="E89">
        <f t="shared" si="1"/>
        <v>-0.54409809216756899</v>
      </c>
    </row>
    <row r="90" spans="1:5" x14ac:dyDescent="0.25">
      <c r="A90" t="s">
        <v>94</v>
      </c>
      <c r="B90">
        <v>1.802015542401235</v>
      </c>
      <c r="C90" t="s">
        <v>94</v>
      </c>
      <c r="D90">
        <v>0.49330000000000002</v>
      </c>
      <c r="E90">
        <f t="shared" si="1"/>
        <v>0.88893426706652923</v>
      </c>
    </row>
    <row r="91" spans="1:5" x14ac:dyDescent="0.25">
      <c r="A91" t="s">
        <v>95</v>
      </c>
      <c r="B91">
        <v>1.7978639956491584</v>
      </c>
      <c r="C91" t="s">
        <v>95</v>
      </c>
      <c r="D91">
        <v>0.32779999999999998</v>
      </c>
      <c r="E91">
        <f t="shared" si="1"/>
        <v>0.58933981777379407</v>
      </c>
    </row>
    <row r="92" spans="1:5" x14ac:dyDescent="0.25">
      <c r="A92" t="s">
        <v>96</v>
      </c>
      <c r="B92">
        <v>1.80107261301759</v>
      </c>
      <c r="C92" t="s">
        <v>96</v>
      </c>
      <c r="D92">
        <v>1.33</v>
      </c>
      <c r="E92">
        <f t="shared" si="1"/>
        <v>2.3954265753133948</v>
      </c>
    </row>
    <row r="93" spans="1:5" x14ac:dyDescent="0.25">
      <c r="A93" t="s">
        <v>97</v>
      </c>
      <c r="B93">
        <v>1.8032438098314985</v>
      </c>
      <c r="C93" t="s">
        <v>97</v>
      </c>
      <c r="D93">
        <v>3.0459999999999998</v>
      </c>
      <c r="E93">
        <f t="shared" si="1"/>
        <v>5.492680644746744</v>
      </c>
    </row>
    <row r="94" spans="1:5" x14ac:dyDescent="0.25">
      <c r="A94" t="s">
        <v>98</v>
      </c>
      <c r="B94">
        <v>1.8026045627538294</v>
      </c>
      <c r="C94" t="s">
        <v>98</v>
      </c>
      <c r="D94">
        <v>-1.2250000000000001</v>
      </c>
      <c r="E94">
        <f t="shared" si="1"/>
        <v>-2.2081905893734413</v>
      </c>
    </row>
    <row r="95" spans="1:5" x14ac:dyDescent="0.25">
      <c r="A95" t="s">
        <v>99</v>
      </c>
      <c r="B95">
        <v>1.8008375199479618</v>
      </c>
      <c r="C95" t="s">
        <v>99</v>
      </c>
      <c r="D95">
        <v>1.6240000000000001</v>
      </c>
      <c r="E95">
        <f t="shared" si="1"/>
        <v>2.9245601323954902</v>
      </c>
    </row>
    <row r="96" spans="1:5" x14ac:dyDescent="0.25">
      <c r="A96" t="s">
        <v>100</v>
      </c>
      <c r="B96">
        <v>1.7990142931824249</v>
      </c>
      <c r="C96" t="s">
        <v>100</v>
      </c>
      <c r="D96">
        <v>-1.752</v>
      </c>
      <c r="E96">
        <f t="shared" si="1"/>
        <v>-3.1518730416556084</v>
      </c>
    </row>
    <row r="97" spans="1:5" x14ac:dyDescent="0.25">
      <c r="A97" t="s">
        <v>101</v>
      </c>
      <c r="B97">
        <v>5.5027319778975006</v>
      </c>
      <c r="C97" t="s">
        <v>101</v>
      </c>
      <c r="D97">
        <v>-8.4340000000000005E-3</v>
      </c>
      <c r="E97">
        <f t="shared" si="1"/>
        <v>-4.6410041501587521E-2</v>
      </c>
    </row>
    <row r="98" spans="1:5" x14ac:dyDescent="0.25">
      <c r="A98" t="s">
        <v>102</v>
      </c>
      <c r="B98">
        <v>6.912565527207577</v>
      </c>
      <c r="C98" t="s">
        <v>102</v>
      </c>
      <c r="D98">
        <v>-4.9560000000000003E-3</v>
      </c>
      <c r="E98">
        <f t="shared" si="1"/>
        <v>-3.4258674752840751E-2</v>
      </c>
    </row>
    <row r="99" spans="1:5" x14ac:dyDescent="0.25">
      <c r="A99" t="s">
        <v>103</v>
      </c>
      <c r="B99">
        <v>7.408356897725846</v>
      </c>
      <c r="C99" t="s">
        <v>103</v>
      </c>
      <c r="D99">
        <v>3.32E-3</v>
      </c>
      <c r="E99">
        <f t="shared" si="1"/>
        <v>2.4595744900449808E-2</v>
      </c>
    </row>
    <row r="100" spans="1:5" x14ac:dyDescent="0.25">
      <c r="A100" t="s">
        <v>104</v>
      </c>
      <c r="B100">
        <v>7.097039003130611</v>
      </c>
      <c r="C100" t="s">
        <v>104</v>
      </c>
      <c r="D100">
        <v>1.3469999999999999E-2</v>
      </c>
      <c r="E100">
        <f t="shared" si="1"/>
        <v>9.559711537216932E-2</v>
      </c>
    </row>
    <row r="101" spans="1:5" x14ac:dyDescent="0.25">
      <c r="A101" t="s">
        <v>105</v>
      </c>
      <c r="B101">
        <v>6.3593897601736042</v>
      </c>
      <c r="C101" t="s">
        <v>105</v>
      </c>
      <c r="D101">
        <v>-8.6739999999999994E-3</v>
      </c>
      <c r="E101">
        <f t="shared" si="1"/>
        <v>-5.5161346779745837E-2</v>
      </c>
    </row>
    <row r="102" spans="1:5" x14ac:dyDescent="0.25">
      <c r="A102" t="s">
        <v>106</v>
      </c>
      <c r="B102">
        <v>2.8430661591621846</v>
      </c>
      <c r="C102" t="s">
        <v>106</v>
      </c>
      <c r="D102">
        <v>-1.6389999999999998E-2</v>
      </c>
      <c r="E102">
        <f t="shared" si="1"/>
        <v>-4.65978543486682E-2</v>
      </c>
    </row>
    <row r="103" spans="1:5" x14ac:dyDescent="0.25">
      <c r="A103" t="s">
        <v>107</v>
      </c>
      <c r="B103">
        <v>5.569113466639104</v>
      </c>
      <c r="C103" t="s">
        <v>107</v>
      </c>
      <c r="D103">
        <v>6.2960000000000004E-3</v>
      </c>
      <c r="E103">
        <f t="shared" si="1"/>
        <v>3.5063138385959799E-2</v>
      </c>
    </row>
    <row r="104" spans="1:5" x14ac:dyDescent="0.25">
      <c r="A104" t="s">
        <v>108</v>
      </c>
      <c r="B104">
        <v>3.3558779904542946</v>
      </c>
      <c r="C104" t="s">
        <v>108</v>
      </c>
      <c r="D104">
        <v>-2.3939999999999999E-3</v>
      </c>
      <c r="E104">
        <f t="shared" si="1"/>
        <v>-8.033971909147581E-3</v>
      </c>
    </row>
    <row r="105" spans="1:5" x14ac:dyDescent="0.25">
      <c r="A105" t="s">
        <v>109</v>
      </c>
      <c r="B105">
        <v>4.9928437179249165</v>
      </c>
      <c r="C105" t="s">
        <v>109</v>
      </c>
      <c r="D105">
        <v>2.2420000000000001E-3</v>
      </c>
      <c r="E105">
        <f t="shared" si="1"/>
        <v>1.1193955615587663E-2</v>
      </c>
    </row>
    <row r="106" spans="1:5" x14ac:dyDescent="0.25">
      <c r="A106" t="s">
        <v>110</v>
      </c>
      <c r="B106">
        <v>2.735403489778498</v>
      </c>
      <c r="C106" t="s">
        <v>110</v>
      </c>
      <c r="D106">
        <v>5.0020000000000004E-3</v>
      </c>
      <c r="E106">
        <f t="shared" si="1"/>
        <v>1.3682488255872049E-2</v>
      </c>
    </row>
    <row r="107" spans="1:5" x14ac:dyDescent="0.25">
      <c r="A107" t="s">
        <v>111</v>
      </c>
      <c r="B107">
        <v>2.7494741065743908</v>
      </c>
      <c r="C107" t="s">
        <v>111</v>
      </c>
      <c r="D107">
        <v>8.4189999999999994E-3</v>
      </c>
      <c r="E107">
        <f t="shared" si="1"/>
        <v>2.3147822503249794E-2</v>
      </c>
    </row>
    <row r="108" spans="1:5" x14ac:dyDescent="0.25">
      <c r="A108" t="s">
        <v>112</v>
      </c>
      <c r="B108">
        <v>2.6186838640863872</v>
      </c>
      <c r="C108" t="s">
        <v>112</v>
      </c>
      <c r="D108">
        <v>1.575E-2</v>
      </c>
      <c r="E108">
        <f t="shared" si="1"/>
        <v>4.1244270859360596E-2</v>
      </c>
    </row>
    <row r="109" spans="1:5" x14ac:dyDescent="0.25">
      <c r="A109" t="s">
        <v>113</v>
      </c>
      <c r="B109">
        <v>2.5791693454657136</v>
      </c>
      <c r="C109" t="s">
        <v>113</v>
      </c>
      <c r="D109">
        <v>-9.2359999999999994E-3</v>
      </c>
      <c r="E109">
        <f t="shared" si="1"/>
        <v>-2.382120807472133E-2</v>
      </c>
    </row>
    <row r="110" spans="1:5" x14ac:dyDescent="0.25">
      <c r="A110" t="s">
        <v>114</v>
      </c>
      <c r="B110">
        <v>4.3279006709643495</v>
      </c>
      <c r="C110" t="s">
        <v>114</v>
      </c>
      <c r="D110">
        <v>1.9650000000000002E-3</v>
      </c>
      <c r="E110">
        <f t="shared" si="1"/>
        <v>8.5043248184449478E-3</v>
      </c>
    </row>
    <row r="111" spans="1:5" x14ac:dyDescent="0.25">
      <c r="A111" t="s">
        <v>115</v>
      </c>
      <c r="B111">
        <v>-8.0322444500481135E-2</v>
      </c>
      <c r="C111" t="s">
        <v>115</v>
      </c>
      <c r="D111">
        <v>-0.5796</v>
      </c>
      <c r="E111">
        <f t="shared" si="1"/>
        <v>4.6554888832478866E-2</v>
      </c>
    </row>
    <row r="112" spans="1:5" x14ac:dyDescent="0.25">
      <c r="A112" t="s">
        <v>116</v>
      </c>
      <c r="B112">
        <v>1.3123845640711198</v>
      </c>
      <c r="C112" t="s">
        <v>116</v>
      </c>
      <c r="D112">
        <v>-1.153</v>
      </c>
      <c r="E112">
        <f t="shared" si="1"/>
        <v>-1.5131794023740013</v>
      </c>
    </row>
    <row r="113" spans="1:5" x14ac:dyDescent="0.25">
      <c r="A113" t="s">
        <v>117</v>
      </c>
      <c r="B113">
        <v>3.9144992490641598E-4</v>
      </c>
      <c r="C113" t="s">
        <v>117</v>
      </c>
      <c r="D113">
        <v>-1.1180000000000001</v>
      </c>
      <c r="E113">
        <f t="shared" si="1"/>
        <v>-4.376410160453731E-4</v>
      </c>
    </row>
    <row r="114" spans="1:5" x14ac:dyDescent="0.25">
      <c r="A114" t="s">
        <v>118</v>
      </c>
      <c r="B114">
        <v>-3.4531917321987786E-3</v>
      </c>
      <c r="C114" t="s">
        <v>118</v>
      </c>
      <c r="D114">
        <v>0.3377</v>
      </c>
      <c r="E114">
        <f t="shared" si="1"/>
        <v>-1.1661428479635275E-3</v>
      </c>
    </row>
    <row r="115" spans="1:5" x14ac:dyDescent="0.25">
      <c r="A115" t="s">
        <v>119</v>
      </c>
      <c r="B115">
        <v>-1.7076406787427268E-3</v>
      </c>
      <c r="C115" t="s">
        <v>119</v>
      </c>
      <c r="D115">
        <v>-3.6139999999999999</v>
      </c>
      <c r="E115">
        <f t="shared" si="1"/>
        <v>6.1714134129762146E-3</v>
      </c>
    </row>
    <row r="116" spans="1:5" x14ac:dyDescent="0.25">
      <c r="A116" t="s">
        <v>120</v>
      </c>
      <c r="B116">
        <v>-1.964036596534846E-3</v>
      </c>
      <c r="C116" t="s">
        <v>120</v>
      </c>
      <c r="D116">
        <v>1.845</v>
      </c>
      <c r="E116">
        <f t="shared" si="1"/>
        <v>-3.623647520606791E-3</v>
      </c>
    </row>
    <row r="117" spans="1:5" x14ac:dyDescent="0.25">
      <c r="A117" t="s">
        <v>121</v>
      </c>
      <c r="B117">
        <v>3.1663336601599188E-3</v>
      </c>
      <c r="C117" t="s">
        <v>121</v>
      </c>
      <c r="D117">
        <v>-1.76</v>
      </c>
      <c r="E117">
        <f t="shared" si="1"/>
        <v>-5.572747241881457E-3</v>
      </c>
    </row>
    <row r="118" spans="1:5" x14ac:dyDescent="0.25">
      <c r="A118" t="s">
        <v>122</v>
      </c>
      <c r="B118">
        <v>3.4962310699704988E-3</v>
      </c>
      <c r="C118" t="s">
        <v>122</v>
      </c>
      <c r="D118">
        <v>0.76880000000000004</v>
      </c>
      <c r="E118">
        <f t="shared" si="1"/>
        <v>2.6879024465933194E-3</v>
      </c>
    </row>
    <row r="119" spans="1:5" x14ac:dyDescent="0.25">
      <c r="A119" t="s">
        <v>123</v>
      </c>
      <c r="B119">
        <v>3.3343232222958518E-4</v>
      </c>
      <c r="C119" t="s">
        <v>123</v>
      </c>
      <c r="D119">
        <v>0.60970000000000002</v>
      </c>
      <c r="E119">
        <f t="shared" si="1"/>
        <v>2.0329368686337808E-4</v>
      </c>
    </row>
    <row r="120" spans="1:5" x14ac:dyDescent="0.25">
      <c r="A120" t="s">
        <v>124</v>
      </c>
      <c r="B120">
        <v>8.0250381325491533E-4</v>
      </c>
      <c r="C120" t="s">
        <v>124</v>
      </c>
      <c r="D120">
        <v>0.24479999999999999</v>
      </c>
      <c r="E120">
        <f t="shared" si="1"/>
        <v>1.9645293348480327E-4</v>
      </c>
    </row>
    <row r="121" spans="1:5" x14ac:dyDescent="0.25">
      <c r="A121" t="s">
        <v>125</v>
      </c>
      <c r="B121">
        <v>1.5482323152646682</v>
      </c>
      <c r="C121" t="s">
        <v>125</v>
      </c>
      <c r="D121">
        <v>0.1103</v>
      </c>
      <c r="E121">
        <f t="shared" si="1"/>
        <v>0.1707700243736929</v>
      </c>
    </row>
    <row r="122" spans="1:5" x14ac:dyDescent="0.25">
      <c r="A122" t="s">
        <v>126</v>
      </c>
      <c r="B122">
        <v>1.9299009316172135</v>
      </c>
      <c r="C122" t="s">
        <v>126</v>
      </c>
      <c r="D122">
        <v>3.6310000000000002E-2</v>
      </c>
      <c r="E122">
        <f t="shared" si="1"/>
        <v>7.0074702827021024E-2</v>
      </c>
    </row>
    <row r="123" spans="1:5" x14ac:dyDescent="0.25">
      <c r="A123" t="s">
        <v>127</v>
      </c>
      <c r="B123">
        <v>2.242609384690522</v>
      </c>
      <c r="C123" t="s">
        <v>127</v>
      </c>
      <c r="D123">
        <v>-4.4609999999999997E-2</v>
      </c>
      <c r="E123">
        <f t="shared" si="1"/>
        <v>-0.10004280465104418</v>
      </c>
    </row>
    <row r="124" spans="1:5" x14ac:dyDescent="0.25">
      <c r="A124" t="s">
        <v>128</v>
      </c>
      <c r="B124">
        <v>1.9748982098055088</v>
      </c>
      <c r="C124" t="s">
        <v>128</v>
      </c>
      <c r="D124">
        <v>-0.1583</v>
      </c>
      <c r="E124">
        <f t="shared" si="1"/>
        <v>-0.31262638661221204</v>
      </c>
    </row>
    <row r="125" spans="1:5" x14ac:dyDescent="0.25">
      <c r="A125" t="s">
        <v>129</v>
      </c>
      <c r="B125">
        <v>1.7457420110817039</v>
      </c>
      <c r="C125" t="s">
        <v>129</v>
      </c>
      <c r="D125">
        <v>6.3960000000000003E-2</v>
      </c>
      <c r="E125">
        <f t="shared" si="1"/>
        <v>0.11165765902878579</v>
      </c>
    </row>
    <row r="126" spans="1:5" x14ac:dyDescent="0.25">
      <c r="A126" t="s">
        <v>130</v>
      </c>
      <c r="B126">
        <v>0.71722170318986844</v>
      </c>
      <c r="C126" t="s">
        <v>130</v>
      </c>
      <c r="D126">
        <v>9.7309999999999994E-2</v>
      </c>
      <c r="E126">
        <f t="shared" si="1"/>
        <v>6.979284393740609E-2</v>
      </c>
    </row>
    <row r="127" spans="1:5" x14ac:dyDescent="0.25">
      <c r="A127" t="s">
        <v>131</v>
      </c>
      <c r="B127">
        <v>1.6083789676017719</v>
      </c>
      <c r="C127" t="s">
        <v>131</v>
      </c>
      <c r="D127">
        <v>-7.6730000000000007E-2</v>
      </c>
      <c r="E127">
        <f t="shared" si="1"/>
        <v>-0.12341091818408396</v>
      </c>
    </row>
    <row r="128" spans="1:5" x14ac:dyDescent="0.25">
      <c r="A128" t="s">
        <v>132</v>
      </c>
      <c r="B128">
        <v>1.0410824872363691</v>
      </c>
      <c r="C128" t="s">
        <v>132</v>
      </c>
      <c r="D128">
        <v>6.4729999999999996E-3</v>
      </c>
      <c r="E128">
        <f t="shared" si="1"/>
        <v>6.7389269398810169E-3</v>
      </c>
    </row>
    <row r="129" spans="1:5" x14ac:dyDescent="0.25">
      <c r="A129" t="s">
        <v>133</v>
      </c>
      <c r="B129">
        <v>1.3010844090523301</v>
      </c>
      <c r="C129" t="s">
        <v>133</v>
      </c>
      <c r="D129">
        <v>-1.7299999999999999E-2</v>
      </c>
      <c r="E129">
        <f t="shared" si="1"/>
        <v>-2.2508760276605311E-2</v>
      </c>
    </row>
    <row r="130" spans="1:5" x14ac:dyDescent="0.25">
      <c r="A130" t="s">
        <v>135</v>
      </c>
      <c r="B130">
        <v>0.33316354610781201</v>
      </c>
      <c r="C130" t="s">
        <v>135</v>
      </c>
      <c r="D130">
        <v>8.5199999999999998E-2</v>
      </c>
      <c r="E130">
        <f t="shared" si="1"/>
        <v>2.8385534128385584E-2</v>
      </c>
    </row>
    <row r="131" spans="1:5" x14ac:dyDescent="0.25">
      <c r="A131" t="s">
        <v>136</v>
      </c>
      <c r="B131">
        <v>0.22344032815903137</v>
      </c>
      <c r="C131" t="s">
        <v>136</v>
      </c>
      <c r="D131">
        <v>-1.008E-2</v>
      </c>
      <c r="E131">
        <f t="shared" ref="E131:E133" si="2">B131*D131</f>
        <v>-2.2522785078430362E-3</v>
      </c>
    </row>
    <row r="132" spans="1:5" x14ac:dyDescent="0.25">
      <c r="A132" t="s">
        <v>137</v>
      </c>
      <c r="B132">
        <v>0.34107884976496267</v>
      </c>
      <c r="C132" t="s">
        <v>137</v>
      </c>
      <c r="D132">
        <v>-2.445E-2</v>
      </c>
      <c r="E132">
        <f t="shared" si="2"/>
        <v>-8.3393778767533368E-3</v>
      </c>
    </row>
    <row r="133" spans="1:5" x14ac:dyDescent="0.25">
      <c r="A133" t="s">
        <v>138</v>
      </c>
      <c r="B133">
        <v>0.95362032726428037</v>
      </c>
      <c r="C133" t="s">
        <v>138</v>
      </c>
      <c r="D133">
        <v>-6.8180000000000003E-3</v>
      </c>
      <c r="E133">
        <f t="shared" si="2"/>
        <v>-6.5017833912878638E-3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C6BF-EFD3-4402-AADA-695B06D325D3}">
  <dimension ref="A1:F136"/>
  <sheetViews>
    <sheetView workbookViewId="0">
      <selection activeCell="F2" sqref="F2"/>
    </sheetView>
  </sheetViews>
  <sheetFormatPr defaultRowHeight="15" x14ac:dyDescent="0.25"/>
  <cols>
    <col min="1" max="1" width="30.85546875" bestFit="1" customWidth="1"/>
    <col min="3" max="3" width="30.85546875" bestFit="1" customWidth="1"/>
  </cols>
  <sheetData>
    <row r="1" spans="1:6" x14ac:dyDescent="0.25">
      <c r="A1" t="s">
        <v>140</v>
      </c>
      <c r="B1" t="s">
        <v>142</v>
      </c>
      <c r="C1" t="s">
        <v>146</v>
      </c>
      <c r="D1" t="s">
        <v>143</v>
      </c>
      <c r="E1" t="s">
        <v>144</v>
      </c>
      <c r="F1" t="s">
        <v>145</v>
      </c>
    </row>
    <row r="2" spans="1:6" x14ac:dyDescent="0.25">
      <c r="A2" t="s">
        <v>139</v>
      </c>
      <c r="B2">
        <v>1</v>
      </c>
      <c r="C2" t="s">
        <v>139</v>
      </c>
      <c r="D2">
        <v>-340000</v>
      </c>
      <c r="E2">
        <f>B2*D2</f>
        <v>-340000</v>
      </c>
      <c r="F2">
        <v>9603.2476966812173</v>
      </c>
    </row>
    <row r="3" spans="1:6" x14ac:dyDescent="0.25">
      <c r="A3" t="s">
        <v>0</v>
      </c>
      <c r="B3">
        <v>18915.84</v>
      </c>
      <c r="C3" t="s">
        <v>0</v>
      </c>
      <c r="D3">
        <v>-5.5759999999999997E-2</v>
      </c>
      <c r="E3">
        <f t="shared" ref="E3:E66" si="0">B3*D3</f>
        <v>-1054.7472384</v>
      </c>
    </row>
    <row r="4" spans="1:6" x14ac:dyDescent="0.25">
      <c r="A4" t="s">
        <v>1</v>
      </c>
      <c r="B4">
        <v>0.70800000000000007</v>
      </c>
      <c r="C4" t="s">
        <v>1</v>
      </c>
      <c r="D4">
        <v>-68.81</v>
      </c>
      <c r="E4">
        <f t="shared" si="0"/>
        <v>-48.717480000000009</v>
      </c>
    </row>
    <row r="5" spans="1:6" x14ac:dyDescent="0.25">
      <c r="A5" t="s">
        <v>2</v>
      </c>
      <c r="B5">
        <v>0.504</v>
      </c>
      <c r="C5" t="s">
        <v>2</v>
      </c>
      <c r="D5">
        <v>488.4</v>
      </c>
      <c r="E5">
        <f t="shared" si="0"/>
        <v>246.15359999999998</v>
      </c>
    </row>
    <row r="6" spans="1:6" x14ac:dyDescent="0.25">
      <c r="A6" t="s">
        <v>3</v>
      </c>
      <c r="B6">
        <v>0.52</v>
      </c>
      <c r="C6" t="s">
        <v>3</v>
      </c>
      <c r="D6">
        <v>329</v>
      </c>
      <c r="E6">
        <f t="shared" si="0"/>
        <v>171.08</v>
      </c>
    </row>
    <row r="7" spans="1:6" x14ac:dyDescent="0.25">
      <c r="A7" t="s">
        <v>4</v>
      </c>
      <c r="B7">
        <v>-0.31200000000000006</v>
      </c>
      <c r="C7" t="s">
        <v>4</v>
      </c>
      <c r="D7">
        <v>337.3</v>
      </c>
      <c r="E7">
        <f t="shared" si="0"/>
        <v>-105.23760000000003</v>
      </c>
    </row>
    <row r="8" spans="1:6" x14ac:dyDescent="0.25">
      <c r="A8" t="s">
        <v>5</v>
      </c>
      <c r="B8">
        <v>1.3440000000000001</v>
      </c>
      <c r="C8" t="s">
        <v>5</v>
      </c>
      <c r="D8">
        <v>-95.03</v>
      </c>
      <c r="E8">
        <f t="shared" si="0"/>
        <v>-127.72032000000002</v>
      </c>
    </row>
    <row r="9" spans="1:6" x14ac:dyDescent="0.25">
      <c r="A9" t="s">
        <v>6</v>
      </c>
      <c r="B9">
        <v>1.0278799999999999</v>
      </c>
      <c r="C9" t="s">
        <v>6</v>
      </c>
      <c r="D9">
        <v>-4756</v>
      </c>
      <c r="E9">
        <f t="shared" si="0"/>
        <v>-4888.59728</v>
      </c>
    </row>
    <row r="10" spans="1:6" ht="15.75" thickBot="1" x14ac:dyDescent="0.3">
      <c r="A10" t="s">
        <v>7</v>
      </c>
      <c r="B10">
        <v>61.04</v>
      </c>
      <c r="C10" t="s">
        <v>7</v>
      </c>
      <c r="D10">
        <v>15.56</v>
      </c>
      <c r="E10">
        <f t="shared" si="0"/>
        <v>949.78240000000005</v>
      </c>
    </row>
    <row r="11" spans="1:6" x14ac:dyDescent="0.25">
      <c r="A11" s="10" t="s">
        <v>8</v>
      </c>
      <c r="B11" s="11">
        <v>15.11717171717172</v>
      </c>
      <c r="C11" s="11" t="s">
        <v>8</v>
      </c>
      <c r="D11" s="11">
        <v>-8.2230000000000008</v>
      </c>
      <c r="E11" s="12">
        <f t="shared" si="0"/>
        <v>-124.30850303030307</v>
      </c>
    </row>
    <row r="12" spans="1:6" x14ac:dyDescent="0.25">
      <c r="A12" s="13" t="s">
        <v>9</v>
      </c>
      <c r="B12" s="14">
        <v>29.654545454545463</v>
      </c>
      <c r="C12" s="14" t="s">
        <v>9</v>
      </c>
      <c r="D12" s="14">
        <v>-5.6769999999999996</v>
      </c>
      <c r="E12" s="15">
        <f t="shared" si="0"/>
        <v>-168.34885454545457</v>
      </c>
    </row>
    <row r="13" spans="1:6" x14ac:dyDescent="0.25">
      <c r="A13" s="13" t="s">
        <v>10</v>
      </c>
      <c r="B13" s="14">
        <v>14.58383838383839</v>
      </c>
      <c r="C13" s="14" t="s">
        <v>10</v>
      </c>
      <c r="D13" s="14">
        <v>0.50060000000000004</v>
      </c>
      <c r="E13" s="15">
        <f t="shared" si="0"/>
        <v>7.3006694949494992</v>
      </c>
    </row>
    <row r="14" spans="1:6" x14ac:dyDescent="0.25">
      <c r="A14" s="13" t="s">
        <v>11</v>
      </c>
      <c r="B14" s="14">
        <v>5.1163636363636362</v>
      </c>
      <c r="C14" s="14" t="s">
        <v>11</v>
      </c>
      <c r="D14" s="14">
        <v>17.57</v>
      </c>
      <c r="E14" s="15">
        <f t="shared" si="0"/>
        <v>89.894509090909096</v>
      </c>
    </row>
    <row r="15" spans="1:6" x14ac:dyDescent="0.25">
      <c r="A15" s="13" t="s">
        <v>12</v>
      </c>
      <c r="B15" s="14">
        <v>310.74747474747477</v>
      </c>
      <c r="C15" s="14" t="s">
        <v>12</v>
      </c>
      <c r="D15" s="14">
        <v>0.30830000000000002</v>
      </c>
      <c r="E15" s="15">
        <f t="shared" si="0"/>
        <v>95.80344646464647</v>
      </c>
    </row>
    <row r="16" spans="1:6" x14ac:dyDescent="0.25">
      <c r="A16" s="13" t="s">
        <v>13</v>
      </c>
      <c r="B16" s="14">
        <v>23.418181818181814</v>
      </c>
      <c r="C16" s="14" t="s">
        <v>13</v>
      </c>
      <c r="D16" s="14">
        <v>-1.423</v>
      </c>
      <c r="E16" s="15">
        <f t="shared" si="0"/>
        <v>-33.324072727272721</v>
      </c>
    </row>
    <row r="17" spans="1:5" x14ac:dyDescent="0.25">
      <c r="A17" s="13" t="s">
        <v>14</v>
      </c>
      <c r="B17" s="14">
        <v>269.88888888888891</v>
      </c>
      <c r="C17" s="14" t="s">
        <v>14</v>
      </c>
      <c r="D17" s="14">
        <v>0.52310000000000001</v>
      </c>
      <c r="E17" s="15">
        <f t="shared" si="0"/>
        <v>141.17887777777779</v>
      </c>
    </row>
    <row r="18" spans="1:5" ht="15.75" thickBot="1" x14ac:dyDescent="0.3">
      <c r="A18" s="16" t="s">
        <v>15</v>
      </c>
      <c r="B18" s="17">
        <v>29.885252525252525</v>
      </c>
      <c r="C18" s="17" t="s">
        <v>15</v>
      </c>
      <c r="D18" s="17">
        <v>0.88639999999999997</v>
      </c>
      <c r="E18" s="18">
        <f t="shared" si="0"/>
        <v>26.490287838383839</v>
      </c>
    </row>
    <row r="19" spans="1:5" x14ac:dyDescent="0.25">
      <c r="A19" s="10" t="s">
        <v>16</v>
      </c>
      <c r="B19" s="11">
        <v>31472.720000000001</v>
      </c>
      <c r="C19" s="11" t="s">
        <v>16</v>
      </c>
      <c r="D19" s="11">
        <v>-0.16839999999999999</v>
      </c>
      <c r="E19" s="12">
        <f t="shared" si="0"/>
        <v>-5300.0060480000002</v>
      </c>
    </row>
    <row r="20" spans="1:5" x14ac:dyDescent="0.25">
      <c r="A20" s="13" t="s">
        <v>17</v>
      </c>
      <c r="B20" s="14">
        <v>2252.96</v>
      </c>
      <c r="C20" s="14" t="s">
        <v>17</v>
      </c>
      <c r="D20" s="14">
        <v>0.88970000000000005</v>
      </c>
      <c r="E20" s="15">
        <f t="shared" si="0"/>
        <v>2004.4585120000002</v>
      </c>
    </row>
    <row r="21" spans="1:5" x14ac:dyDescent="0.25">
      <c r="A21" s="13" t="s">
        <v>18</v>
      </c>
      <c r="B21" s="14">
        <v>11.44</v>
      </c>
      <c r="C21" s="14" t="s">
        <v>18</v>
      </c>
      <c r="D21" s="14">
        <v>-4.3840000000000003</v>
      </c>
      <c r="E21" s="15">
        <f t="shared" si="0"/>
        <v>-50.15296</v>
      </c>
    </row>
    <row r="22" spans="1:5" x14ac:dyDescent="0.25">
      <c r="A22" s="13" t="s">
        <v>19</v>
      </c>
      <c r="B22" s="14">
        <v>2255.8000000000002</v>
      </c>
      <c r="C22" s="14" t="s">
        <v>19</v>
      </c>
      <c r="D22" s="14">
        <v>-1.24</v>
      </c>
      <c r="E22" s="15">
        <f t="shared" si="0"/>
        <v>-2797.192</v>
      </c>
    </row>
    <row r="23" spans="1:5" x14ac:dyDescent="0.25">
      <c r="A23" s="13" t="s">
        <v>20</v>
      </c>
      <c r="B23" s="14">
        <v>533.12</v>
      </c>
      <c r="C23" s="14" t="s">
        <v>20</v>
      </c>
      <c r="D23" s="14">
        <v>2.6579999999999999</v>
      </c>
      <c r="E23" s="15">
        <f t="shared" si="0"/>
        <v>1417.03296</v>
      </c>
    </row>
    <row r="24" spans="1:5" x14ac:dyDescent="0.25">
      <c r="A24" s="13" t="s">
        <v>21</v>
      </c>
      <c r="B24" s="14">
        <v>1.48</v>
      </c>
      <c r="C24" s="14" t="s">
        <v>21</v>
      </c>
      <c r="D24" s="14">
        <v>-198</v>
      </c>
      <c r="E24" s="15">
        <f t="shared" si="0"/>
        <v>-293.04000000000002</v>
      </c>
    </row>
    <row r="25" spans="1:5" x14ac:dyDescent="0.25">
      <c r="A25" s="13" t="s">
        <v>22</v>
      </c>
      <c r="B25" s="14">
        <v>7.28</v>
      </c>
      <c r="C25" s="14" t="s">
        <v>22</v>
      </c>
      <c r="D25" s="14">
        <v>-148.6</v>
      </c>
      <c r="E25" s="15">
        <f t="shared" si="0"/>
        <v>-1081.808</v>
      </c>
    </row>
    <row r="26" spans="1:5" x14ac:dyDescent="0.25">
      <c r="A26" s="13" t="s">
        <v>23</v>
      </c>
      <c r="B26" s="14">
        <v>3.96</v>
      </c>
      <c r="C26" s="14" t="s">
        <v>23</v>
      </c>
      <c r="D26" s="14">
        <v>69.81</v>
      </c>
      <c r="E26" s="15">
        <f t="shared" si="0"/>
        <v>276.44760000000002</v>
      </c>
    </row>
    <row r="27" spans="1:5" x14ac:dyDescent="0.25">
      <c r="A27" s="13" t="s">
        <v>24</v>
      </c>
      <c r="B27" s="14">
        <v>2.72</v>
      </c>
      <c r="C27" s="14" t="s">
        <v>24</v>
      </c>
      <c r="D27" s="14">
        <v>369</v>
      </c>
      <c r="E27" s="15">
        <f t="shared" si="0"/>
        <v>1003.6800000000001</v>
      </c>
    </row>
    <row r="28" spans="1:5" x14ac:dyDescent="0.25">
      <c r="A28" s="13" t="s">
        <v>25</v>
      </c>
      <c r="B28" s="14">
        <v>5708.68</v>
      </c>
      <c r="C28" s="14" t="s">
        <v>25</v>
      </c>
      <c r="D28" s="14">
        <v>0.10340000000000001</v>
      </c>
      <c r="E28" s="15">
        <f t="shared" si="0"/>
        <v>590.27751200000012</v>
      </c>
    </row>
    <row r="29" spans="1:5" x14ac:dyDescent="0.25">
      <c r="A29" s="13" t="s">
        <v>26</v>
      </c>
      <c r="B29" s="14">
        <v>200.6</v>
      </c>
      <c r="C29" s="14" t="s">
        <v>26</v>
      </c>
      <c r="D29" s="14">
        <v>-1.5049999999999999</v>
      </c>
      <c r="E29" s="15">
        <f t="shared" si="0"/>
        <v>-301.90299999999996</v>
      </c>
    </row>
    <row r="30" spans="1:5" x14ac:dyDescent="0.25">
      <c r="A30" s="13" t="s">
        <v>27</v>
      </c>
      <c r="B30" s="14">
        <v>6.76</v>
      </c>
      <c r="C30" s="14" t="s">
        <v>27</v>
      </c>
      <c r="D30" s="14">
        <v>8.9</v>
      </c>
      <c r="E30" s="15">
        <f t="shared" si="0"/>
        <v>60.164000000000001</v>
      </c>
    </row>
    <row r="31" spans="1:5" x14ac:dyDescent="0.25">
      <c r="A31" s="13" t="s">
        <v>28</v>
      </c>
      <c r="B31" s="14">
        <v>20</v>
      </c>
      <c r="C31" s="14" t="s">
        <v>28</v>
      </c>
      <c r="D31" s="14">
        <v>-4.0449999999999999</v>
      </c>
      <c r="E31" s="15">
        <f t="shared" si="0"/>
        <v>-80.900000000000006</v>
      </c>
    </row>
    <row r="32" spans="1:5" x14ac:dyDescent="0.25">
      <c r="A32" s="13" t="s">
        <v>29</v>
      </c>
      <c r="B32" s="14">
        <v>58.6</v>
      </c>
      <c r="C32" s="14" t="s">
        <v>29</v>
      </c>
      <c r="D32" s="14">
        <v>0.90359999999999996</v>
      </c>
      <c r="E32" s="15">
        <f t="shared" si="0"/>
        <v>52.950960000000002</v>
      </c>
    </row>
    <row r="33" spans="1:5" x14ac:dyDescent="0.25">
      <c r="A33" s="13" t="s">
        <v>30</v>
      </c>
      <c r="B33" s="14">
        <v>0.6</v>
      </c>
      <c r="C33" s="14" t="s">
        <v>30</v>
      </c>
      <c r="D33" s="14">
        <v>253.7</v>
      </c>
      <c r="E33" s="15">
        <f t="shared" si="0"/>
        <v>152.22</v>
      </c>
    </row>
    <row r="34" spans="1:5" x14ac:dyDescent="0.25">
      <c r="A34" s="13" t="s">
        <v>31</v>
      </c>
      <c r="B34" s="14">
        <v>0.4</v>
      </c>
      <c r="C34" s="14" t="s">
        <v>31</v>
      </c>
      <c r="D34" s="14">
        <v>39.57</v>
      </c>
      <c r="E34" s="15">
        <f t="shared" si="0"/>
        <v>15.828000000000001</v>
      </c>
    </row>
    <row r="35" spans="1:5" x14ac:dyDescent="0.25">
      <c r="A35" s="13" t="s">
        <v>32</v>
      </c>
      <c r="B35" s="14">
        <v>0.56000000000000005</v>
      </c>
      <c r="C35" s="14" t="s">
        <v>32</v>
      </c>
      <c r="D35" s="14">
        <v>45.98</v>
      </c>
      <c r="E35" s="15">
        <f t="shared" si="0"/>
        <v>25.748799999999999</v>
      </c>
    </row>
    <row r="36" spans="1:5" x14ac:dyDescent="0.25">
      <c r="A36" s="13" t="s">
        <v>33</v>
      </c>
      <c r="B36" s="14">
        <v>0.52</v>
      </c>
      <c r="C36" s="14" t="s">
        <v>33</v>
      </c>
      <c r="D36" s="14">
        <v>-54.31</v>
      </c>
      <c r="E36" s="15">
        <f t="shared" si="0"/>
        <v>-28.241200000000003</v>
      </c>
    </row>
    <row r="37" spans="1:5" x14ac:dyDescent="0.25">
      <c r="A37" s="13" t="s">
        <v>34</v>
      </c>
      <c r="B37" s="14">
        <v>1327.88</v>
      </c>
      <c r="C37" s="14" t="s">
        <v>34</v>
      </c>
      <c r="D37" s="14">
        <v>0.17199999999999999</v>
      </c>
      <c r="E37" s="15">
        <f t="shared" si="0"/>
        <v>228.39536000000001</v>
      </c>
    </row>
    <row r="38" spans="1:5" x14ac:dyDescent="0.25">
      <c r="A38" s="13" t="s">
        <v>35</v>
      </c>
      <c r="B38" s="14">
        <v>23.2</v>
      </c>
      <c r="C38" s="14" t="s">
        <v>35</v>
      </c>
      <c r="D38" s="14">
        <v>2.8559999999999999</v>
      </c>
      <c r="E38" s="15">
        <f t="shared" si="0"/>
        <v>66.259199999999993</v>
      </c>
    </row>
    <row r="39" spans="1:5" x14ac:dyDescent="0.25">
      <c r="A39" s="13" t="s">
        <v>36</v>
      </c>
      <c r="B39" s="14">
        <v>63.04</v>
      </c>
      <c r="C39" s="14" t="s">
        <v>36</v>
      </c>
      <c r="D39" s="14">
        <v>-4.1379999999999999</v>
      </c>
      <c r="E39" s="15">
        <f t="shared" si="0"/>
        <v>-260.85951999999997</v>
      </c>
    </row>
    <row r="40" spans="1:5" x14ac:dyDescent="0.25">
      <c r="A40" s="13" t="s">
        <v>37</v>
      </c>
      <c r="B40" s="14">
        <v>24.28</v>
      </c>
      <c r="C40" s="14" t="s">
        <v>37</v>
      </c>
      <c r="D40" s="14">
        <v>4.0119999999999996</v>
      </c>
      <c r="E40" s="15">
        <f t="shared" si="0"/>
        <v>97.411359999999988</v>
      </c>
    </row>
    <row r="41" spans="1:5" x14ac:dyDescent="0.25">
      <c r="A41" s="13" t="s">
        <v>38</v>
      </c>
      <c r="B41" s="14">
        <v>24.88</v>
      </c>
      <c r="C41" s="14" t="s">
        <v>38</v>
      </c>
      <c r="D41" s="14">
        <v>-2.3210000000000002</v>
      </c>
      <c r="E41" s="15">
        <f t="shared" si="0"/>
        <v>-57.746480000000005</v>
      </c>
    </row>
    <row r="42" spans="1:5" x14ac:dyDescent="0.25">
      <c r="A42" s="13" t="s">
        <v>39</v>
      </c>
      <c r="B42" s="14">
        <v>0.52</v>
      </c>
      <c r="C42" s="14" t="s">
        <v>39</v>
      </c>
      <c r="D42" s="14">
        <v>218.9</v>
      </c>
      <c r="E42" s="15">
        <f t="shared" si="0"/>
        <v>113.828</v>
      </c>
    </row>
    <row r="43" spans="1:5" x14ac:dyDescent="0.25">
      <c r="A43" s="13" t="s">
        <v>40</v>
      </c>
      <c r="B43" s="14">
        <v>0.4</v>
      </c>
      <c r="C43" s="14" t="s">
        <v>40</v>
      </c>
      <c r="D43" s="14">
        <v>23.51</v>
      </c>
      <c r="E43" s="15">
        <f t="shared" si="0"/>
        <v>9.4040000000000017</v>
      </c>
    </row>
    <row r="44" spans="1:5" x14ac:dyDescent="0.25">
      <c r="A44" s="13" t="s">
        <v>41</v>
      </c>
      <c r="B44" s="14">
        <v>1.8</v>
      </c>
      <c r="C44" s="14" t="s">
        <v>41</v>
      </c>
      <c r="D44" s="14">
        <v>-54.4</v>
      </c>
      <c r="E44" s="15">
        <f t="shared" si="0"/>
        <v>-97.92</v>
      </c>
    </row>
    <row r="45" spans="1:5" ht="15.75" thickBot="1" x14ac:dyDescent="0.3">
      <c r="A45" s="16" t="s">
        <v>42</v>
      </c>
      <c r="B45" s="17">
        <v>0.4</v>
      </c>
      <c r="C45" s="17" t="s">
        <v>42</v>
      </c>
      <c r="D45" s="17">
        <v>-101.4</v>
      </c>
      <c r="E45" s="18">
        <f t="shared" si="0"/>
        <v>-40.56</v>
      </c>
    </row>
    <row r="46" spans="1:5" x14ac:dyDescent="0.25">
      <c r="A46" t="s">
        <v>43</v>
      </c>
      <c r="B46">
        <v>0.51395159202675444</v>
      </c>
      <c r="C46" t="s">
        <v>43</v>
      </c>
      <c r="D46">
        <v>34830</v>
      </c>
      <c r="E46">
        <f t="shared" si="0"/>
        <v>17900.933950291856</v>
      </c>
    </row>
    <row r="47" spans="1:5" x14ac:dyDescent="0.25">
      <c r="A47" s="1" t="s">
        <v>44</v>
      </c>
      <c r="B47">
        <v>1.0975002921340653</v>
      </c>
      <c r="C47" t="s">
        <v>44</v>
      </c>
      <c r="D47">
        <v>-2446</v>
      </c>
      <c r="E47">
        <f t="shared" si="0"/>
        <v>-2684.4857145599235</v>
      </c>
    </row>
    <row r="48" spans="1:5" x14ac:dyDescent="0.25">
      <c r="A48" t="s">
        <v>45</v>
      </c>
      <c r="B48">
        <v>4.9986837246113032</v>
      </c>
      <c r="C48" t="s">
        <v>45</v>
      </c>
      <c r="D48">
        <v>5543</v>
      </c>
      <c r="E48">
        <f t="shared" si="0"/>
        <v>27707.703885520452</v>
      </c>
    </row>
    <row r="49" spans="1:5" x14ac:dyDescent="0.25">
      <c r="A49" t="s">
        <v>46</v>
      </c>
      <c r="B49">
        <v>1.0007956389650361</v>
      </c>
      <c r="C49" t="s">
        <v>46</v>
      </c>
      <c r="D49">
        <v>38540</v>
      </c>
      <c r="E49">
        <f t="shared" si="0"/>
        <v>38570.663925712492</v>
      </c>
    </row>
    <row r="50" spans="1:5" x14ac:dyDescent="0.25">
      <c r="A50" t="s">
        <v>47</v>
      </c>
      <c r="B50">
        <v>4.9976951083469103</v>
      </c>
      <c r="C50" t="s">
        <v>47</v>
      </c>
      <c r="D50">
        <v>1609</v>
      </c>
      <c r="E50">
        <f t="shared" si="0"/>
        <v>8041.2914293301783</v>
      </c>
    </row>
    <row r="51" spans="1:5" x14ac:dyDescent="0.25">
      <c r="A51" t="s">
        <v>48</v>
      </c>
      <c r="B51">
        <v>1.001809531620014</v>
      </c>
      <c r="C51" t="s">
        <v>48</v>
      </c>
      <c r="D51">
        <v>-114.8</v>
      </c>
      <c r="E51">
        <f t="shared" si="0"/>
        <v>-115.0077342299776</v>
      </c>
    </row>
    <row r="52" spans="1:5" x14ac:dyDescent="0.25">
      <c r="A52" t="s">
        <v>49</v>
      </c>
      <c r="B52">
        <v>1.3708132629687195E-3</v>
      </c>
      <c r="C52" t="s">
        <v>49</v>
      </c>
      <c r="D52">
        <v>-9570000</v>
      </c>
      <c r="E52">
        <f t="shared" si="0"/>
        <v>-13118.682926610645</v>
      </c>
    </row>
    <row r="53" spans="1:5" x14ac:dyDescent="0.25">
      <c r="A53" t="s">
        <v>50</v>
      </c>
      <c r="B53">
        <v>1.3672708192369876E-3</v>
      </c>
      <c r="C53" t="s">
        <v>50</v>
      </c>
      <c r="D53">
        <v>42560000</v>
      </c>
      <c r="E53">
        <f t="shared" si="0"/>
        <v>58191.046066726194</v>
      </c>
    </row>
    <row r="54" spans="1:5" x14ac:dyDescent="0.25">
      <c r="A54" t="s">
        <v>51</v>
      </c>
      <c r="B54">
        <v>1.369131336590144E-3</v>
      </c>
      <c r="C54" t="s">
        <v>51</v>
      </c>
      <c r="D54">
        <v>24630000</v>
      </c>
      <c r="E54">
        <f t="shared" si="0"/>
        <v>33721.704820215244</v>
      </c>
    </row>
    <row r="55" spans="1:5" x14ac:dyDescent="0.25">
      <c r="A55" t="s">
        <v>52</v>
      </c>
      <c r="B55">
        <v>1.3689605969420863E-3</v>
      </c>
      <c r="C55" t="s">
        <v>52</v>
      </c>
      <c r="D55">
        <v>23700000</v>
      </c>
      <c r="E55">
        <f t="shared" si="0"/>
        <v>32444.366147527446</v>
      </c>
    </row>
    <row r="56" spans="1:5" x14ac:dyDescent="0.25">
      <c r="A56" t="s">
        <v>54</v>
      </c>
      <c r="B56">
        <v>625.86345699238893</v>
      </c>
      <c r="C56" t="s">
        <v>54</v>
      </c>
      <c r="D56">
        <v>10.49</v>
      </c>
      <c r="E56">
        <f t="shared" si="0"/>
        <v>6565.3076638501598</v>
      </c>
    </row>
    <row r="57" spans="1:5" x14ac:dyDescent="0.25">
      <c r="A57" t="s">
        <v>55</v>
      </c>
      <c r="B57">
        <v>7.5147130283258923</v>
      </c>
      <c r="C57" t="s">
        <v>55</v>
      </c>
      <c r="D57">
        <v>-104</v>
      </c>
      <c r="E57">
        <f t="shared" si="0"/>
        <v>-781.53015494589283</v>
      </c>
    </row>
    <row r="58" spans="1:5" x14ac:dyDescent="0.25">
      <c r="A58" t="s">
        <v>56</v>
      </c>
      <c r="B58">
        <v>602.98289014112856</v>
      </c>
      <c r="C58" t="s">
        <v>56</v>
      </c>
      <c r="D58">
        <v>-4.7649999999999997</v>
      </c>
      <c r="E58">
        <f t="shared" si="0"/>
        <v>-2873.2134715224774</v>
      </c>
    </row>
    <row r="59" spans="1:5" x14ac:dyDescent="0.25">
      <c r="A59" t="s">
        <v>57</v>
      </c>
      <c r="B59">
        <v>161.85148136136314</v>
      </c>
      <c r="C59" t="s">
        <v>57</v>
      </c>
      <c r="D59">
        <v>11.99</v>
      </c>
      <c r="E59">
        <f t="shared" si="0"/>
        <v>1940.5992615227442</v>
      </c>
    </row>
    <row r="60" spans="1:5" x14ac:dyDescent="0.25">
      <c r="A60" t="s">
        <v>58</v>
      </c>
      <c r="B60">
        <v>0.57352566158922125</v>
      </c>
      <c r="C60" t="s">
        <v>58</v>
      </c>
      <c r="D60">
        <v>-58.72</v>
      </c>
      <c r="E60">
        <f t="shared" si="0"/>
        <v>-33.677426848519069</v>
      </c>
    </row>
    <row r="61" spans="1:5" x14ac:dyDescent="0.25">
      <c r="A61" t="s">
        <v>59</v>
      </c>
      <c r="B61">
        <v>2.1280042917548694</v>
      </c>
      <c r="C61" t="s">
        <v>59</v>
      </c>
      <c r="D61">
        <v>-325.2</v>
      </c>
      <c r="E61">
        <f t="shared" si="0"/>
        <v>-692.02699567868353</v>
      </c>
    </row>
    <row r="62" spans="1:5" x14ac:dyDescent="0.25">
      <c r="A62" t="s">
        <v>60</v>
      </c>
      <c r="B62">
        <v>1.4006200823427724</v>
      </c>
      <c r="C62" t="s">
        <v>60</v>
      </c>
      <c r="D62">
        <v>-277</v>
      </c>
      <c r="E62">
        <f t="shared" si="0"/>
        <v>-387.97176280894791</v>
      </c>
    </row>
    <row r="63" spans="1:5" x14ac:dyDescent="0.25">
      <c r="A63" t="s">
        <v>61</v>
      </c>
      <c r="B63">
        <v>0.8816285955463532</v>
      </c>
      <c r="C63" t="s">
        <v>61</v>
      </c>
      <c r="D63">
        <v>1048</v>
      </c>
      <c r="E63">
        <f t="shared" si="0"/>
        <v>923.9467681325782</v>
      </c>
    </row>
    <row r="64" spans="1:5" x14ac:dyDescent="0.25">
      <c r="A64" s="1" t="s">
        <v>62</v>
      </c>
      <c r="B64">
        <v>112.49394007208176</v>
      </c>
      <c r="C64" t="s">
        <v>62</v>
      </c>
      <c r="D64">
        <v>-5.7619999999999996</v>
      </c>
      <c r="E64">
        <f t="shared" si="0"/>
        <v>-648.19008269533504</v>
      </c>
    </row>
    <row r="65" spans="1:5" x14ac:dyDescent="0.25">
      <c r="A65" t="s">
        <v>67</v>
      </c>
      <c r="B65">
        <v>0.28857151353739707</v>
      </c>
      <c r="C65" t="s">
        <v>67</v>
      </c>
      <c r="D65">
        <v>-40920</v>
      </c>
      <c r="E65">
        <f t="shared" si="0"/>
        <v>-11808.346333950289</v>
      </c>
    </row>
    <row r="66" spans="1:5" x14ac:dyDescent="0.25">
      <c r="A66" t="s">
        <v>68</v>
      </c>
      <c r="B66">
        <v>1.1954452002090106</v>
      </c>
      <c r="C66" t="s">
        <v>68</v>
      </c>
      <c r="D66">
        <v>2656</v>
      </c>
      <c r="E66">
        <f t="shared" si="0"/>
        <v>3175.1024517551323</v>
      </c>
    </row>
    <row r="67" spans="1:5" x14ac:dyDescent="0.25">
      <c r="A67" t="s">
        <v>69</v>
      </c>
      <c r="B67">
        <v>2.9136761383422138</v>
      </c>
      <c r="C67" t="s">
        <v>69</v>
      </c>
      <c r="D67">
        <v>-6287</v>
      </c>
      <c r="E67">
        <f t="shared" ref="E67:E130" si="1">B67*D67</f>
        <v>-18318.281881757499</v>
      </c>
    </row>
    <row r="68" spans="1:5" x14ac:dyDescent="0.25">
      <c r="A68" t="s">
        <v>70</v>
      </c>
      <c r="B68">
        <v>0.58258756350639829</v>
      </c>
      <c r="C68" t="s">
        <v>70</v>
      </c>
      <c r="D68">
        <v>-75150</v>
      </c>
      <c r="E68">
        <f t="shared" si="1"/>
        <v>-43781.45539750583</v>
      </c>
    </row>
    <row r="69" spans="1:5" x14ac:dyDescent="0.25">
      <c r="A69" t="s">
        <v>71</v>
      </c>
      <c r="B69">
        <v>2.9181566186458294</v>
      </c>
      <c r="C69" t="s">
        <v>71</v>
      </c>
      <c r="D69">
        <v>9224</v>
      </c>
      <c r="E69">
        <f t="shared" si="1"/>
        <v>26917.076650389132</v>
      </c>
    </row>
    <row r="70" spans="1:5" x14ac:dyDescent="0.25">
      <c r="A70" t="s">
        <v>72</v>
      </c>
      <c r="B70">
        <v>0.58293597451943413</v>
      </c>
      <c r="C70" t="s">
        <v>72</v>
      </c>
      <c r="D70">
        <v>-1562</v>
      </c>
      <c r="E70">
        <f t="shared" si="1"/>
        <v>-910.54599219935608</v>
      </c>
    </row>
    <row r="71" spans="1:5" x14ac:dyDescent="0.25">
      <c r="A71" t="s">
        <v>73</v>
      </c>
      <c r="B71">
        <v>7.9823281937497408E-4</v>
      </c>
      <c r="C71" t="s">
        <v>73</v>
      </c>
      <c r="D71">
        <v>48690000</v>
      </c>
      <c r="E71">
        <f t="shared" si="1"/>
        <v>38865.955975367491</v>
      </c>
    </row>
    <row r="72" spans="1:5" x14ac:dyDescent="0.25">
      <c r="A72" t="s">
        <v>74</v>
      </c>
      <c r="B72">
        <v>7.9881461742885296E-4</v>
      </c>
      <c r="C72" t="s">
        <v>74</v>
      </c>
      <c r="D72">
        <v>16890000</v>
      </c>
      <c r="E72">
        <f t="shared" si="1"/>
        <v>13491.978888373327</v>
      </c>
    </row>
    <row r="73" spans="1:5" x14ac:dyDescent="0.25">
      <c r="A73" t="s">
        <v>75</v>
      </c>
      <c r="B73">
        <v>7.9832830777539832E-4</v>
      </c>
      <c r="C73" t="s">
        <v>75</v>
      </c>
      <c r="D73">
        <v>69600000</v>
      </c>
      <c r="E73">
        <f t="shared" si="1"/>
        <v>55563.650221167722</v>
      </c>
    </row>
    <row r="74" spans="1:5" x14ac:dyDescent="0.25">
      <c r="A74" t="s">
        <v>76</v>
      </c>
      <c r="B74">
        <v>7.9923272775428769E-4</v>
      </c>
      <c r="C74" t="s">
        <v>76</v>
      </c>
      <c r="D74">
        <v>4105000</v>
      </c>
      <c r="E74">
        <f t="shared" si="1"/>
        <v>3280.8503474313511</v>
      </c>
    </row>
    <row r="75" spans="1:5" x14ac:dyDescent="0.25">
      <c r="A75" t="s">
        <v>77</v>
      </c>
      <c r="B75">
        <v>13382.85397891054</v>
      </c>
      <c r="C75" t="s">
        <v>77</v>
      </c>
      <c r="D75">
        <v>0.99029999999999996</v>
      </c>
      <c r="E75">
        <f t="shared" si="1"/>
        <v>13253.040295315108</v>
      </c>
    </row>
    <row r="76" spans="1:5" x14ac:dyDescent="0.25">
      <c r="A76" t="s">
        <v>78</v>
      </c>
      <c r="B76">
        <v>950.4639377992529</v>
      </c>
      <c r="C76" t="s">
        <v>78</v>
      </c>
      <c r="D76">
        <v>-7.149</v>
      </c>
      <c r="E76">
        <f t="shared" si="1"/>
        <v>-6794.8666913268589</v>
      </c>
    </row>
    <row r="77" spans="1:5" x14ac:dyDescent="0.25">
      <c r="A77" t="s">
        <v>79</v>
      </c>
      <c r="B77">
        <v>16.320756740383171</v>
      </c>
      <c r="C77" t="s">
        <v>79</v>
      </c>
      <c r="D77">
        <v>69.72</v>
      </c>
      <c r="E77">
        <f t="shared" si="1"/>
        <v>1137.8831599395146</v>
      </c>
    </row>
    <row r="78" spans="1:5" x14ac:dyDescent="0.25">
      <c r="A78" t="s">
        <v>80</v>
      </c>
      <c r="B78">
        <v>964.17877744619273</v>
      </c>
      <c r="C78" t="s">
        <v>80</v>
      </c>
      <c r="D78">
        <v>4.2439999999999998</v>
      </c>
      <c r="E78">
        <f t="shared" si="1"/>
        <v>4091.9747314816418</v>
      </c>
    </row>
    <row r="79" spans="1:5" x14ac:dyDescent="0.25">
      <c r="A79" t="s">
        <v>81</v>
      </c>
      <c r="B79">
        <v>229.68290985386989</v>
      </c>
      <c r="C79" t="s">
        <v>81</v>
      </c>
      <c r="D79">
        <v>-13.49</v>
      </c>
      <c r="E79">
        <f t="shared" si="1"/>
        <v>-3098.4224539287047</v>
      </c>
    </row>
    <row r="80" spans="1:5" x14ac:dyDescent="0.25">
      <c r="A80" t="s">
        <v>82</v>
      </c>
      <c r="B80">
        <v>0.65653389914241145</v>
      </c>
      <c r="C80" t="s">
        <v>82</v>
      </c>
      <c r="D80">
        <v>533.9</v>
      </c>
      <c r="E80">
        <f t="shared" si="1"/>
        <v>350.52344875213345</v>
      </c>
    </row>
    <row r="81" spans="1:5" x14ac:dyDescent="0.25">
      <c r="A81" t="s">
        <v>83</v>
      </c>
      <c r="B81">
        <v>3.1713992202857226</v>
      </c>
      <c r="C81" t="s">
        <v>83</v>
      </c>
      <c r="D81">
        <v>618.5</v>
      </c>
      <c r="E81">
        <f t="shared" si="1"/>
        <v>1961.5104177467194</v>
      </c>
    </row>
    <row r="82" spans="1:5" x14ac:dyDescent="0.25">
      <c r="A82" t="s">
        <v>84</v>
      </c>
      <c r="B82">
        <v>1.7522604917346631</v>
      </c>
      <c r="C82" t="s">
        <v>84</v>
      </c>
      <c r="D82">
        <v>-32.229999999999997</v>
      </c>
      <c r="E82">
        <f t="shared" si="1"/>
        <v>-56.475355648608186</v>
      </c>
    </row>
    <row r="83" spans="1:5" x14ac:dyDescent="0.25">
      <c r="A83" t="s">
        <v>85</v>
      </c>
      <c r="B83">
        <v>1.1686265235254802</v>
      </c>
      <c r="C83" t="s">
        <v>85</v>
      </c>
      <c r="D83">
        <v>-1797</v>
      </c>
      <c r="E83">
        <f t="shared" si="1"/>
        <v>-2100.0218627752879</v>
      </c>
    </row>
    <row r="84" spans="1:5" x14ac:dyDescent="0.25">
      <c r="A84" t="s">
        <v>86</v>
      </c>
      <c r="B84">
        <v>113.4312995240025</v>
      </c>
      <c r="C84" t="s">
        <v>86</v>
      </c>
      <c r="D84">
        <v>2.5720000000000001</v>
      </c>
      <c r="E84">
        <f t="shared" si="1"/>
        <v>291.74530237573441</v>
      </c>
    </row>
    <row r="85" spans="1:5" x14ac:dyDescent="0.25">
      <c r="A85" t="s">
        <v>87</v>
      </c>
      <c r="B85">
        <v>0.10718374270340324</v>
      </c>
      <c r="C85" t="s">
        <v>87</v>
      </c>
      <c r="D85">
        <v>-243</v>
      </c>
      <c r="E85">
        <f t="shared" si="1"/>
        <v>-26.045649476926986</v>
      </c>
    </row>
    <row r="86" spans="1:5" x14ac:dyDescent="0.25">
      <c r="A86" t="s">
        <v>88</v>
      </c>
      <c r="B86">
        <v>5.1476131531762025E-2</v>
      </c>
      <c r="C86" t="s">
        <v>88</v>
      </c>
      <c r="D86">
        <v>903.3</v>
      </c>
      <c r="E86">
        <f t="shared" si="1"/>
        <v>46.498389612640636</v>
      </c>
    </row>
    <row r="87" spans="1:5" x14ac:dyDescent="0.25">
      <c r="A87" t="s">
        <v>89</v>
      </c>
      <c r="B87">
        <v>6.483522048037646E-2</v>
      </c>
      <c r="C87" t="s">
        <v>89</v>
      </c>
      <c r="D87">
        <v>-1656</v>
      </c>
      <c r="E87">
        <f t="shared" si="1"/>
        <v>-107.36712511550341</v>
      </c>
    </row>
    <row r="88" spans="1:5" x14ac:dyDescent="0.25">
      <c r="A88" t="s">
        <v>90</v>
      </c>
      <c r="B88">
        <v>5.8342866080840786E-2</v>
      </c>
      <c r="C88" t="s">
        <v>90</v>
      </c>
      <c r="D88">
        <v>-683.8</v>
      </c>
      <c r="E88">
        <f t="shared" si="1"/>
        <v>-39.894851826078927</v>
      </c>
    </row>
    <row r="89" spans="1:5" x14ac:dyDescent="0.25">
      <c r="A89" t="s">
        <v>91</v>
      </c>
      <c r="B89">
        <v>1.8101863422309779</v>
      </c>
      <c r="C89" t="s">
        <v>91</v>
      </c>
      <c r="D89">
        <v>-3683</v>
      </c>
      <c r="E89">
        <f t="shared" si="1"/>
        <v>-6666.9162984366912</v>
      </c>
    </row>
    <row r="90" spans="1:5" x14ac:dyDescent="0.25">
      <c r="A90" t="s">
        <v>92</v>
      </c>
      <c r="B90">
        <v>5.1737648996223582</v>
      </c>
      <c r="C90" t="s">
        <v>92</v>
      </c>
      <c r="D90">
        <v>552</v>
      </c>
      <c r="E90">
        <f t="shared" si="1"/>
        <v>2855.9182245915417</v>
      </c>
    </row>
    <row r="91" spans="1:5" x14ac:dyDescent="0.25">
      <c r="A91" t="s">
        <v>93</v>
      </c>
      <c r="B91">
        <v>1.8010223792781241</v>
      </c>
      <c r="C91" t="s">
        <v>93</v>
      </c>
      <c r="D91">
        <v>-5711</v>
      </c>
      <c r="E91">
        <f t="shared" si="1"/>
        <v>-10285.638808057367</v>
      </c>
    </row>
    <row r="92" spans="1:5" x14ac:dyDescent="0.25">
      <c r="A92" t="s">
        <v>94</v>
      </c>
      <c r="B92">
        <v>1.8016732586214221</v>
      </c>
      <c r="C92" t="s">
        <v>94</v>
      </c>
      <c r="D92">
        <v>-12500</v>
      </c>
      <c r="E92">
        <f t="shared" si="1"/>
        <v>-22520.915732767775</v>
      </c>
    </row>
    <row r="93" spans="1:5" x14ac:dyDescent="0.25">
      <c r="A93" t="s">
        <v>95</v>
      </c>
      <c r="B93">
        <v>1.7970587546334975</v>
      </c>
      <c r="C93" t="s">
        <v>95</v>
      </c>
      <c r="D93">
        <v>8500</v>
      </c>
      <c r="E93">
        <f t="shared" si="1"/>
        <v>15274.999414384729</v>
      </c>
    </row>
    <row r="94" spans="1:5" x14ac:dyDescent="0.25">
      <c r="A94" t="s">
        <v>96</v>
      </c>
      <c r="B94">
        <v>1.8002886575461299</v>
      </c>
      <c r="C94" t="s">
        <v>96</v>
      </c>
      <c r="D94">
        <v>66.06</v>
      </c>
      <c r="E94">
        <f t="shared" si="1"/>
        <v>118.92706871749735</v>
      </c>
    </row>
    <row r="95" spans="1:5" x14ac:dyDescent="0.25">
      <c r="A95" t="s">
        <v>97</v>
      </c>
      <c r="B95">
        <v>1.8018778927944428</v>
      </c>
      <c r="C95" t="s">
        <v>97</v>
      </c>
      <c r="D95">
        <v>15980</v>
      </c>
      <c r="E95">
        <f t="shared" si="1"/>
        <v>28794.008726855194</v>
      </c>
    </row>
    <row r="96" spans="1:5" x14ac:dyDescent="0.25">
      <c r="A96" t="s">
        <v>98</v>
      </c>
      <c r="B96">
        <v>1.8026565917434993</v>
      </c>
      <c r="C96" t="s">
        <v>98</v>
      </c>
      <c r="D96">
        <v>12850</v>
      </c>
      <c r="E96">
        <f t="shared" si="1"/>
        <v>23164.137203903967</v>
      </c>
    </row>
    <row r="97" spans="1:5" x14ac:dyDescent="0.25">
      <c r="A97" t="s">
        <v>99</v>
      </c>
      <c r="B97">
        <v>1.8011039362731915</v>
      </c>
      <c r="C97" t="s">
        <v>99</v>
      </c>
      <c r="D97">
        <v>22850</v>
      </c>
      <c r="E97">
        <f t="shared" si="1"/>
        <v>41155.224943842426</v>
      </c>
    </row>
    <row r="98" spans="1:5" x14ac:dyDescent="0.25">
      <c r="A98" t="s">
        <v>100</v>
      </c>
      <c r="B98">
        <v>1.7991444202703537</v>
      </c>
      <c r="C98" t="s">
        <v>100</v>
      </c>
      <c r="D98">
        <v>5711</v>
      </c>
      <c r="E98">
        <f t="shared" si="1"/>
        <v>10274.913784163989</v>
      </c>
    </row>
    <row r="99" spans="1:5" x14ac:dyDescent="0.25">
      <c r="A99" t="s">
        <v>101</v>
      </c>
      <c r="B99">
        <v>2.0567808452600649</v>
      </c>
      <c r="C99" t="s">
        <v>101</v>
      </c>
      <c r="D99">
        <v>124.5</v>
      </c>
      <c r="E99">
        <f t="shared" si="1"/>
        <v>256.06921523487807</v>
      </c>
    </row>
    <row r="100" spans="1:5" x14ac:dyDescent="0.25">
      <c r="A100" t="s">
        <v>102</v>
      </c>
      <c r="B100">
        <v>2.1453393382283767</v>
      </c>
      <c r="C100" t="s">
        <v>102</v>
      </c>
      <c r="D100">
        <v>-335.5</v>
      </c>
      <c r="E100">
        <f t="shared" si="1"/>
        <v>-719.76134797562042</v>
      </c>
    </row>
    <row r="101" spans="1:5" x14ac:dyDescent="0.25">
      <c r="A101" t="s">
        <v>103</v>
      </c>
      <c r="B101">
        <v>9.3458074054684221</v>
      </c>
      <c r="C101" t="s">
        <v>103</v>
      </c>
      <c r="D101">
        <v>7.7670000000000003</v>
      </c>
      <c r="E101">
        <f t="shared" si="1"/>
        <v>72.588886118273237</v>
      </c>
    </row>
    <row r="102" spans="1:5" x14ac:dyDescent="0.25">
      <c r="A102" t="s">
        <v>104</v>
      </c>
      <c r="B102">
        <v>2.161778053389952</v>
      </c>
      <c r="C102" t="s">
        <v>104</v>
      </c>
      <c r="D102">
        <v>356.3</v>
      </c>
      <c r="E102">
        <f t="shared" si="1"/>
        <v>770.24152042283993</v>
      </c>
    </row>
    <row r="103" spans="1:5" x14ac:dyDescent="0.25">
      <c r="A103" t="s">
        <v>105</v>
      </c>
      <c r="B103">
        <v>2.0512751715544688</v>
      </c>
      <c r="C103" t="s">
        <v>105</v>
      </c>
      <c r="D103">
        <v>-141.19999999999999</v>
      </c>
      <c r="E103">
        <f t="shared" si="1"/>
        <v>-289.64005422349095</v>
      </c>
    </row>
    <row r="104" spans="1:5" x14ac:dyDescent="0.25">
      <c r="A104" t="s">
        <v>106</v>
      </c>
      <c r="B104">
        <v>1.5931792183633442</v>
      </c>
      <c r="C104" t="s">
        <v>106</v>
      </c>
      <c r="D104">
        <v>-23.83</v>
      </c>
      <c r="E104">
        <f t="shared" si="1"/>
        <v>-37.965460773598487</v>
      </c>
    </row>
    <row r="105" spans="1:5" x14ac:dyDescent="0.25">
      <c r="A105" t="s">
        <v>107</v>
      </c>
      <c r="B105">
        <v>2.0902226234615986</v>
      </c>
      <c r="C105" t="s">
        <v>107</v>
      </c>
      <c r="D105">
        <v>-9.8239999999999998</v>
      </c>
      <c r="E105">
        <f t="shared" si="1"/>
        <v>-20.534347052886744</v>
      </c>
    </row>
    <row r="106" spans="1:5" x14ac:dyDescent="0.25">
      <c r="A106" t="s">
        <v>108</v>
      </c>
      <c r="B106">
        <v>1.7967402079737309</v>
      </c>
      <c r="C106" t="s">
        <v>108</v>
      </c>
      <c r="D106">
        <v>45.43</v>
      </c>
      <c r="E106">
        <f t="shared" si="1"/>
        <v>81.625907648246596</v>
      </c>
    </row>
    <row r="107" spans="1:5" x14ac:dyDescent="0.25">
      <c r="A107" t="s">
        <v>109</v>
      </c>
      <c r="B107">
        <v>1.892708455429835</v>
      </c>
      <c r="C107" t="s">
        <v>109</v>
      </c>
      <c r="D107">
        <v>-24.21</v>
      </c>
      <c r="E107">
        <f t="shared" si="1"/>
        <v>-45.82247170595631</v>
      </c>
    </row>
    <row r="108" spans="1:5" x14ac:dyDescent="0.25">
      <c r="A108" t="s">
        <v>110</v>
      </c>
      <c r="B108">
        <v>2.7853796727175948</v>
      </c>
      <c r="C108" t="s">
        <v>110</v>
      </c>
      <c r="D108">
        <v>-65.73</v>
      </c>
      <c r="E108">
        <f t="shared" si="1"/>
        <v>-183.08300588772752</v>
      </c>
    </row>
    <row r="109" spans="1:5" x14ac:dyDescent="0.25">
      <c r="A109" t="s">
        <v>111</v>
      </c>
      <c r="B109">
        <v>2.2364994773088438</v>
      </c>
      <c r="C109" t="s">
        <v>111</v>
      </c>
      <c r="D109">
        <v>0.47820000000000001</v>
      </c>
      <c r="E109">
        <f t="shared" si="1"/>
        <v>1.069494050049089</v>
      </c>
    </row>
    <row r="110" spans="1:5" x14ac:dyDescent="0.25">
      <c r="A110" t="s">
        <v>112</v>
      </c>
      <c r="B110">
        <v>2.5437309545065574</v>
      </c>
      <c r="C110" t="s">
        <v>112</v>
      </c>
      <c r="D110">
        <v>29.61</v>
      </c>
      <c r="E110">
        <f t="shared" si="1"/>
        <v>75.319873562939165</v>
      </c>
    </row>
    <row r="111" spans="1:5" x14ac:dyDescent="0.25">
      <c r="A111" t="s">
        <v>113</v>
      </c>
      <c r="B111">
        <v>2.6210297795667459</v>
      </c>
      <c r="C111" t="s">
        <v>113</v>
      </c>
      <c r="D111">
        <v>-241.7</v>
      </c>
      <c r="E111">
        <f t="shared" si="1"/>
        <v>-633.50289772128247</v>
      </c>
    </row>
    <row r="112" spans="1:5" x14ac:dyDescent="0.25">
      <c r="A112" t="s">
        <v>114</v>
      </c>
      <c r="B112">
        <v>6.5429827772364115</v>
      </c>
      <c r="C112" t="s">
        <v>114</v>
      </c>
      <c r="D112">
        <v>-43.58</v>
      </c>
      <c r="E112">
        <f t="shared" si="1"/>
        <v>-285.14318943196281</v>
      </c>
    </row>
    <row r="113" spans="1:5" x14ac:dyDescent="0.25">
      <c r="A113" t="s">
        <v>115</v>
      </c>
      <c r="B113">
        <v>-6.6592186456753882E-2</v>
      </c>
      <c r="C113" t="s">
        <v>115</v>
      </c>
      <c r="D113">
        <v>799.1</v>
      </c>
      <c r="E113">
        <f t="shared" si="1"/>
        <v>-53.213816197592031</v>
      </c>
    </row>
    <row r="114" spans="1:5" x14ac:dyDescent="0.25">
      <c r="A114" t="s">
        <v>116</v>
      </c>
      <c r="B114">
        <v>1.3398360637476632</v>
      </c>
      <c r="C114" t="s">
        <v>116</v>
      </c>
      <c r="D114">
        <v>-2833</v>
      </c>
      <c r="E114">
        <f t="shared" si="1"/>
        <v>-3795.7555685971297</v>
      </c>
    </row>
    <row r="115" spans="1:5" x14ac:dyDescent="0.25">
      <c r="A115" t="s">
        <v>117</v>
      </c>
      <c r="B115">
        <v>2.697156895227273E-3</v>
      </c>
      <c r="C115" t="s">
        <v>117</v>
      </c>
      <c r="D115">
        <v>12300</v>
      </c>
      <c r="E115">
        <f t="shared" si="1"/>
        <v>33.17502981129546</v>
      </c>
    </row>
    <row r="116" spans="1:5" x14ac:dyDescent="0.25">
      <c r="A116" t="s">
        <v>118</v>
      </c>
      <c r="B116">
        <v>-1.3576033279735084E-3</v>
      </c>
      <c r="C116" t="s">
        <v>118</v>
      </c>
      <c r="D116">
        <v>18590</v>
      </c>
      <c r="E116">
        <f t="shared" si="1"/>
        <v>-25.23784586702752</v>
      </c>
    </row>
    <row r="117" spans="1:5" x14ac:dyDescent="0.25">
      <c r="A117" t="s">
        <v>119</v>
      </c>
      <c r="B117">
        <v>-7.4716850764965288E-4</v>
      </c>
      <c r="C117" t="s">
        <v>119</v>
      </c>
      <c r="D117">
        <v>-296.89999999999998</v>
      </c>
      <c r="E117">
        <f t="shared" si="1"/>
        <v>0.22183432992118193</v>
      </c>
    </row>
    <row r="118" spans="1:5" x14ac:dyDescent="0.25">
      <c r="A118" t="s">
        <v>120</v>
      </c>
      <c r="B118">
        <v>-2.8362301750591229E-3</v>
      </c>
      <c r="C118" t="s">
        <v>120</v>
      </c>
      <c r="D118">
        <v>731.2</v>
      </c>
      <c r="E118">
        <f t="shared" si="1"/>
        <v>-2.0738515040032306</v>
      </c>
    </row>
    <row r="119" spans="1:5" x14ac:dyDescent="0.25">
      <c r="A119" t="s">
        <v>121</v>
      </c>
      <c r="B119">
        <v>-1.6606375513103137E-4</v>
      </c>
      <c r="C119" t="s">
        <v>121</v>
      </c>
      <c r="D119">
        <v>-11600</v>
      </c>
      <c r="E119">
        <f t="shared" si="1"/>
        <v>1.9263395595199639</v>
      </c>
    </row>
    <row r="120" spans="1:5" x14ac:dyDescent="0.25">
      <c r="A120" t="s">
        <v>122</v>
      </c>
      <c r="B120">
        <v>3.3944436566000101E-3</v>
      </c>
      <c r="C120" t="s">
        <v>122</v>
      </c>
      <c r="D120">
        <v>21770</v>
      </c>
      <c r="E120">
        <f t="shared" si="1"/>
        <v>73.897038404182226</v>
      </c>
    </row>
    <row r="121" spans="1:5" x14ac:dyDescent="0.25">
      <c r="A121" t="s">
        <v>123</v>
      </c>
      <c r="B121">
        <v>2.1262123346356696E-3</v>
      </c>
      <c r="C121" t="s">
        <v>123</v>
      </c>
      <c r="D121">
        <v>14960</v>
      </c>
      <c r="E121">
        <f t="shared" si="1"/>
        <v>31.808136526149617</v>
      </c>
    </row>
    <row r="122" spans="1:5" x14ac:dyDescent="0.25">
      <c r="A122" t="s">
        <v>124</v>
      </c>
      <c r="B122">
        <v>-5.0296112415856311E-4</v>
      </c>
      <c r="C122" t="s">
        <v>124</v>
      </c>
      <c r="D122">
        <v>11150</v>
      </c>
      <c r="E122">
        <f t="shared" si="1"/>
        <v>-5.6080165343679784</v>
      </c>
    </row>
    <row r="123" spans="1:5" x14ac:dyDescent="0.25">
      <c r="A123" t="s">
        <v>125</v>
      </c>
      <c r="B123">
        <v>0.92464177126428682</v>
      </c>
      <c r="C123" t="s">
        <v>125</v>
      </c>
      <c r="D123">
        <v>-480.9</v>
      </c>
      <c r="E123">
        <f t="shared" si="1"/>
        <v>-444.66022780099553</v>
      </c>
    </row>
    <row r="124" spans="1:5" x14ac:dyDescent="0.25">
      <c r="A124" t="s">
        <v>126</v>
      </c>
      <c r="B124">
        <v>1.0118363137358939</v>
      </c>
      <c r="C124" t="s">
        <v>126</v>
      </c>
      <c r="D124">
        <v>2252</v>
      </c>
      <c r="E124">
        <f t="shared" si="1"/>
        <v>2278.655378533233</v>
      </c>
    </row>
    <row r="125" spans="1:5" x14ac:dyDescent="0.25">
      <c r="A125" t="s">
        <v>127</v>
      </c>
      <c r="B125">
        <v>2.5431552218958933</v>
      </c>
      <c r="C125" t="s">
        <v>127</v>
      </c>
      <c r="D125">
        <v>-51.65</v>
      </c>
      <c r="E125">
        <f t="shared" si="1"/>
        <v>-131.35396721092289</v>
      </c>
    </row>
    <row r="126" spans="1:5" x14ac:dyDescent="0.25">
      <c r="A126" t="s">
        <v>128</v>
      </c>
      <c r="B126">
        <v>1.0293112112904044</v>
      </c>
      <c r="C126" t="s">
        <v>128</v>
      </c>
      <c r="D126">
        <v>-2013</v>
      </c>
      <c r="E126">
        <f t="shared" si="1"/>
        <v>-2072.003468327584</v>
      </c>
    </row>
    <row r="127" spans="1:5" x14ac:dyDescent="0.25">
      <c r="A127" t="s">
        <v>129</v>
      </c>
      <c r="B127">
        <v>0.92087395293103724</v>
      </c>
      <c r="C127" t="s">
        <v>129</v>
      </c>
      <c r="D127">
        <v>689.9</v>
      </c>
      <c r="E127">
        <f t="shared" si="1"/>
        <v>635.31094012712254</v>
      </c>
    </row>
    <row r="128" spans="1:5" x14ac:dyDescent="0.25">
      <c r="A128" t="s">
        <v>130</v>
      </c>
      <c r="B128">
        <v>0.46358862141553986</v>
      </c>
      <c r="C128" t="s">
        <v>130</v>
      </c>
      <c r="D128">
        <v>289.5</v>
      </c>
      <c r="E128">
        <f t="shared" si="1"/>
        <v>134.20890589979879</v>
      </c>
    </row>
    <row r="129" spans="1:5" x14ac:dyDescent="0.25">
      <c r="A129" t="s">
        <v>131</v>
      </c>
      <c r="B129">
        <v>0.96019463695081075</v>
      </c>
      <c r="C129" t="s">
        <v>131</v>
      </c>
      <c r="D129">
        <v>136.1</v>
      </c>
      <c r="E129">
        <f t="shared" si="1"/>
        <v>130.68249008900534</v>
      </c>
    </row>
    <row r="130" spans="1:5" x14ac:dyDescent="0.25">
      <c r="A130" t="s">
        <v>132</v>
      </c>
      <c r="B130">
        <v>0.66257671858370737</v>
      </c>
      <c r="C130" t="s">
        <v>132</v>
      </c>
      <c r="D130">
        <v>-578.79999999999995</v>
      </c>
      <c r="E130">
        <f t="shared" si="1"/>
        <v>-383.49940471624978</v>
      </c>
    </row>
    <row r="131" spans="1:5" x14ac:dyDescent="0.25">
      <c r="A131" t="s">
        <v>133</v>
      </c>
      <c r="B131">
        <v>0.77077192366933356</v>
      </c>
      <c r="C131" t="s">
        <v>133</v>
      </c>
      <c r="D131">
        <v>145.80000000000001</v>
      </c>
      <c r="E131">
        <f t="shared" ref="E131:E136" si="2">B131*D131</f>
        <v>112.37854647098884</v>
      </c>
    </row>
    <row r="132" spans="1:5" x14ac:dyDescent="0.25">
      <c r="A132" t="s">
        <v>134</v>
      </c>
      <c r="B132">
        <v>0.70921781078771529</v>
      </c>
      <c r="C132" t="s">
        <v>134</v>
      </c>
      <c r="D132">
        <v>319.2</v>
      </c>
      <c r="E132">
        <f t="shared" si="2"/>
        <v>226.38232520343871</v>
      </c>
    </row>
    <row r="133" spans="1:5" x14ac:dyDescent="0.25">
      <c r="A133" t="s">
        <v>135</v>
      </c>
      <c r="B133">
        <v>-0.16477027640424416</v>
      </c>
      <c r="C133" t="s">
        <v>135</v>
      </c>
      <c r="D133">
        <v>-128.6</v>
      </c>
      <c r="E133">
        <f t="shared" si="2"/>
        <v>21.1894575455858</v>
      </c>
    </row>
    <row r="134" spans="1:5" x14ac:dyDescent="0.25">
      <c r="A134" t="s">
        <v>136</v>
      </c>
      <c r="B134">
        <v>-7.3452463148496822E-2</v>
      </c>
      <c r="C134" t="s">
        <v>136</v>
      </c>
      <c r="D134">
        <v>-85.21</v>
      </c>
      <c r="E134">
        <f t="shared" si="2"/>
        <v>6.2588843848834141</v>
      </c>
    </row>
    <row r="135" spans="1:5" x14ac:dyDescent="0.25">
      <c r="A135" t="s">
        <v>137</v>
      </c>
      <c r="B135">
        <v>0.38389114956735659</v>
      </c>
      <c r="C135" t="s">
        <v>137</v>
      </c>
      <c r="D135">
        <v>247.4</v>
      </c>
      <c r="E135">
        <f t="shared" si="2"/>
        <v>94.974670402964023</v>
      </c>
    </row>
    <row r="136" spans="1:5" x14ac:dyDescent="0.25">
      <c r="A136" t="s">
        <v>138</v>
      </c>
      <c r="B136">
        <v>1.6969029928493971</v>
      </c>
      <c r="C136" t="s">
        <v>138</v>
      </c>
      <c r="D136">
        <v>336</v>
      </c>
      <c r="E136">
        <f t="shared" si="2"/>
        <v>570.15940559739738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F4E4-6652-4006-92DF-43E4512E8E11}">
  <dimension ref="A1:F136"/>
  <sheetViews>
    <sheetView workbookViewId="0">
      <selection activeCell="D11" sqref="D11:D45"/>
    </sheetView>
  </sheetViews>
  <sheetFormatPr defaultRowHeight="15" x14ac:dyDescent="0.25"/>
  <cols>
    <col min="1" max="2" width="30.85546875" bestFit="1" customWidth="1"/>
  </cols>
  <sheetData>
    <row r="1" spans="1:6" x14ac:dyDescent="0.25">
      <c r="A1" t="s">
        <v>140</v>
      </c>
      <c r="B1" t="s">
        <v>141</v>
      </c>
      <c r="C1" t="s">
        <v>143</v>
      </c>
      <c r="D1" t="s">
        <v>142</v>
      </c>
      <c r="E1" t="s">
        <v>144</v>
      </c>
      <c r="F1" t="s">
        <v>145</v>
      </c>
    </row>
    <row r="2" spans="1:6" x14ac:dyDescent="0.25">
      <c r="B2" t="s">
        <v>139</v>
      </c>
      <c r="C2">
        <v>-266.3</v>
      </c>
      <c r="D2">
        <v>1</v>
      </c>
      <c r="E2">
        <f>$C2*D2</f>
        <v>-266.3</v>
      </c>
      <c r="F2">
        <f>SUM(E:E)</f>
        <v>149.92697103352248</v>
      </c>
    </row>
    <row r="3" spans="1:6" x14ac:dyDescent="0.25">
      <c r="A3" t="s">
        <v>0</v>
      </c>
      <c r="B3" t="s">
        <v>0</v>
      </c>
      <c r="C3">
        <v>-4.9810000000000002E-4</v>
      </c>
      <c r="D3">
        <v>18323.599999999999</v>
      </c>
      <c r="E3">
        <f t="shared" ref="E3:E66" si="0">$C3*D3</f>
        <v>-9.1269851600000003</v>
      </c>
    </row>
    <row r="4" spans="1:6" x14ac:dyDescent="0.25">
      <c r="A4" t="s">
        <v>1</v>
      </c>
      <c r="B4" t="s">
        <v>1</v>
      </c>
      <c r="C4">
        <v>1.012</v>
      </c>
      <c r="D4">
        <v>0.52399999999999991</v>
      </c>
      <c r="E4">
        <f t="shared" si="0"/>
        <v>0.53028799999999987</v>
      </c>
    </row>
    <row r="5" spans="1:6" x14ac:dyDescent="0.25">
      <c r="A5" t="s">
        <v>2</v>
      </c>
      <c r="B5" t="s">
        <v>2</v>
      </c>
      <c r="C5">
        <v>-2.6659999999999999</v>
      </c>
      <c r="D5">
        <v>0.5079999999999999</v>
      </c>
      <c r="E5">
        <f t="shared" si="0"/>
        <v>-1.3543279999999998</v>
      </c>
    </row>
    <row r="6" spans="1:6" x14ac:dyDescent="0.25">
      <c r="A6" t="s">
        <v>3</v>
      </c>
      <c r="B6" t="s">
        <v>3</v>
      </c>
      <c r="C6">
        <v>1.6519999999999999</v>
      </c>
      <c r="D6">
        <v>0.55600000000000005</v>
      </c>
      <c r="E6">
        <f t="shared" si="0"/>
        <v>0.918512</v>
      </c>
    </row>
    <row r="7" spans="1:6" x14ac:dyDescent="0.25">
      <c r="A7" t="s">
        <v>4</v>
      </c>
      <c r="B7" t="s">
        <v>4</v>
      </c>
      <c r="C7">
        <v>1.19</v>
      </c>
      <c r="D7">
        <v>-0.316</v>
      </c>
      <c r="E7">
        <f t="shared" si="0"/>
        <v>-0.37603999999999999</v>
      </c>
    </row>
    <row r="8" spans="1:6" x14ac:dyDescent="0.25">
      <c r="A8" t="s">
        <v>5</v>
      </c>
      <c r="B8" t="s">
        <v>5</v>
      </c>
      <c r="C8">
        <v>-0.2172</v>
      </c>
      <c r="D8">
        <v>1.3160000000000003</v>
      </c>
      <c r="E8">
        <f t="shared" si="0"/>
        <v>-0.28583520000000007</v>
      </c>
    </row>
    <row r="9" spans="1:6" x14ac:dyDescent="0.25">
      <c r="A9" t="s">
        <v>6</v>
      </c>
      <c r="B9" t="s">
        <v>6</v>
      </c>
      <c r="C9">
        <v>-25.65</v>
      </c>
      <c r="D9">
        <v>1.0256000000000001</v>
      </c>
      <c r="E9">
        <f t="shared" si="0"/>
        <v>-26.306640000000002</v>
      </c>
    </row>
    <row r="10" spans="1:6" ht="15.75" thickBot="1" x14ac:dyDescent="0.3">
      <c r="A10" t="s">
        <v>7</v>
      </c>
      <c r="B10" t="s">
        <v>7</v>
      </c>
      <c r="C10">
        <v>0.18559999999999999</v>
      </c>
      <c r="D10">
        <v>66.08</v>
      </c>
      <c r="E10">
        <f t="shared" si="0"/>
        <v>12.264447999999998</v>
      </c>
    </row>
    <row r="11" spans="1:6" x14ac:dyDescent="0.25">
      <c r="A11" s="10" t="s">
        <v>8</v>
      </c>
      <c r="B11" s="11" t="s">
        <v>8</v>
      </c>
      <c r="C11" s="11">
        <v>-3.5369999999999999</v>
      </c>
      <c r="D11" s="11">
        <v>19.997979797979806</v>
      </c>
      <c r="E11" s="12">
        <f t="shared" si="0"/>
        <v>-70.732854545454572</v>
      </c>
    </row>
    <row r="12" spans="1:6" x14ac:dyDescent="0.25">
      <c r="A12" s="13" t="s">
        <v>9</v>
      </c>
      <c r="B12" s="14" t="s">
        <v>9</v>
      </c>
      <c r="C12" s="14">
        <v>-0.70889999999999997</v>
      </c>
      <c r="D12" s="14">
        <v>34.709090909090904</v>
      </c>
      <c r="E12" s="15">
        <f t="shared" si="0"/>
        <v>-24.605274545454542</v>
      </c>
    </row>
    <row r="13" spans="1:6" x14ac:dyDescent="0.25">
      <c r="A13" s="13" t="s">
        <v>10</v>
      </c>
      <c r="B13" s="14" t="s">
        <v>10</v>
      </c>
      <c r="C13" s="14">
        <v>-3.4220000000000002</v>
      </c>
      <c r="D13" s="14">
        <v>18.705050505050501</v>
      </c>
      <c r="E13" s="15">
        <f t="shared" si="0"/>
        <v>-64.008682828282815</v>
      </c>
    </row>
    <row r="14" spans="1:6" x14ac:dyDescent="0.25">
      <c r="A14" s="13" t="s">
        <v>11</v>
      </c>
      <c r="B14" s="14" t="s">
        <v>11</v>
      </c>
      <c r="C14" s="14">
        <v>-0.63480000000000003</v>
      </c>
      <c r="D14" s="14">
        <v>5.7054545454545451</v>
      </c>
      <c r="E14" s="15">
        <f t="shared" si="0"/>
        <v>-3.6218225454545454</v>
      </c>
    </row>
    <row r="15" spans="1:6" x14ac:dyDescent="0.25">
      <c r="A15" s="13" t="s">
        <v>12</v>
      </c>
      <c r="B15" s="14" t="s">
        <v>12</v>
      </c>
      <c r="C15" s="14">
        <v>1.928E-3</v>
      </c>
      <c r="D15" s="14">
        <v>327.07070707070704</v>
      </c>
      <c r="E15" s="15">
        <f t="shared" si="0"/>
        <v>0.63059232323232317</v>
      </c>
    </row>
    <row r="16" spans="1:6" x14ac:dyDescent="0.25">
      <c r="A16" s="13" t="s">
        <v>13</v>
      </c>
      <c r="B16" s="14" t="s">
        <v>13</v>
      </c>
      <c r="C16" s="14">
        <v>9.5659999999999999E-3</v>
      </c>
      <c r="D16" s="14">
        <v>27.090909090909086</v>
      </c>
      <c r="E16" s="15">
        <f t="shared" si="0"/>
        <v>0.25915163636363631</v>
      </c>
    </row>
    <row r="17" spans="1:5" x14ac:dyDescent="0.25">
      <c r="A17" s="13" t="s">
        <v>14</v>
      </c>
      <c r="B17" s="14" t="s">
        <v>14</v>
      </c>
      <c r="C17" s="14">
        <v>2.6689999999999999E-3</v>
      </c>
      <c r="D17" s="14">
        <v>315.75757575757575</v>
      </c>
      <c r="E17" s="15">
        <f t="shared" si="0"/>
        <v>0.84275696969696967</v>
      </c>
    </row>
    <row r="18" spans="1:5" ht="15.75" thickBot="1" x14ac:dyDescent="0.3">
      <c r="A18" s="16" t="s">
        <v>15</v>
      </c>
      <c r="B18" s="17" t="s">
        <v>15</v>
      </c>
      <c r="C18" s="17">
        <v>7.2220000000000001E-3</v>
      </c>
      <c r="D18" s="17">
        <v>29.429898989898994</v>
      </c>
      <c r="E18" s="18">
        <f t="shared" si="0"/>
        <v>0.21254273050505054</v>
      </c>
    </row>
    <row r="19" spans="1:5" x14ac:dyDescent="0.25">
      <c r="A19" s="10" t="s">
        <v>16</v>
      </c>
      <c r="B19" s="11" t="s">
        <v>16</v>
      </c>
      <c r="C19" s="11">
        <v>4.395E-4</v>
      </c>
      <c r="D19" s="11">
        <v>21757.56</v>
      </c>
      <c r="E19" s="12">
        <f t="shared" si="0"/>
        <v>9.5624476200000004</v>
      </c>
    </row>
    <row r="20" spans="1:5" x14ac:dyDescent="0.25">
      <c r="A20" s="13" t="s">
        <v>17</v>
      </c>
      <c r="B20" s="14" t="s">
        <v>17</v>
      </c>
      <c r="C20" s="14">
        <v>-2.0079999999999998E-3</v>
      </c>
      <c r="D20" s="14">
        <v>2284.96</v>
      </c>
      <c r="E20" s="15">
        <f t="shared" si="0"/>
        <v>-4.5881996799999998</v>
      </c>
    </row>
    <row r="21" spans="1:5" x14ac:dyDescent="0.25">
      <c r="A21" s="13" t="s">
        <v>18</v>
      </c>
      <c r="B21" s="14" t="s">
        <v>18</v>
      </c>
      <c r="C21" s="14">
        <v>3.4450000000000001E-2</v>
      </c>
      <c r="D21" s="14">
        <v>9.84</v>
      </c>
      <c r="E21" s="15">
        <f t="shared" si="0"/>
        <v>0.33898800000000001</v>
      </c>
    </row>
    <row r="22" spans="1:5" x14ac:dyDescent="0.25">
      <c r="A22" s="13" t="s">
        <v>19</v>
      </c>
      <c r="B22" s="14" t="s">
        <v>19</v>
      </c>
      <c r="C22" s="14">
        <v>4.1339999999999997E-3</v>
      </c>
      <c r="D22" s="14">
        <v>2289.7199999999998</v>
      </c>
      <c r="E22" s="15">
        <f t="shared" si="0"/>
        <v>9.4657024799999991</v>
      </c>
    </row>
    <row r="23" spans="1:5" x14ac:dyDescent="0.25">
      <c r="A23" s="13" t="s">
        <v>20</v>
      </c>
      <c r="B23" s="14" t="s">
        <v>20</v>
      </c>
      <c r="C23" s="14">
        <v>5.4599999999999996E-3</v>
      </c>
      <c r="D23" s="14">
        <v>525.04</v>
      </c>
      <c r="E23" s="15">
        <f t="shared" si="0"/>
        <v>2.8667183999999994</v>
      </c>
    </row>
    <row r="24" spans="1:5" x14ac:dyDescent="0.25">
      <c r="A24" s="13" t="s">
        <v>21</v>
      </c>
      <c r="B24" s="14" t="s">
        <v>21</v>
      </c>
      <c r="C24" s="14">
        <v>0.51959999999999995</v>
      </c>
      <c r="D24" s="14">
        <v>1.56</v>
      </c>
      <c r="E24" s="15">
        <f t="shared" si="0"/>
        <v>0.81057599999999996</v>
      </c>
    </row>
    <row r="25" spans="1:5" x14ac:dyDescent="0.25">
      <c r="A25" s="13" t="s">
        <v>22</v>
      </c>
      <c r="B25" s="14" t="s">
        <v>22</v>
      </c>
      <c r="C25" s="14">
        <v>-0.75060000000000004</v>
      </c>
      <c r="D25" s="14">
        <v>6.96</v>
      </c>
      <c r="E25" s="15">
        <f t="shared" si="0"/>
        <v>-5.2241759999999999</v>
      </c>
    </row>
    <row r="26" spans="1:5" x14ac:dyDescent="0.25">
      <c r="A26" s="13" t="s">
        <v>23</v>
      </c>
      <c r="B26" s="14" t="s">
        <v>23</v>
      </c>
      <c r="C26" s="14">
        <v>0.19450000000000001</v>
      </c>
      <c r="D26" s="14">
        <v>4.72</v>
      </c>
      <c r="E26" s="15">
        <f t="shared" si="0"/>
        <v>0.91803999999999997</v>
      </c>
    </row>
    <row r="27" spans="1:5" x14ac:dyDescent="0.25">
      <c r="A27" s="13" t="s">
        <v>24</v>
      </c>
      <c r="B27" s="14" t="s">
        <v>24</v>
      </c>
      <c r="C27" s="14">
        <v>-1.214</v>
      </c>
      <c r="D27" s="14">
        <v>2.4</v>
      </c>
      <c r="E27" s="15">
        <f t="shared" si="0"/>
        <v>-2.9135999999999997</v>
      </c>
    </row>
    <row r="28" spans="1:5" x14ac:dyDescent="0.25">
      <c r="A28" s="13" t="s">
        <v>25</v>
      </c>
      <c r="B28" s="14" t="s">
        <v>25</v>
      </c>
      <c r="C28" s="14">
        <v>-4.1350000000000002E-4</v>
      </c>
      <c r="D28" s="14">
        <v>5090.76</v>
      </c>
      <c r="E28" s="15">
        <f t="shared" si="0"/>
        <v>-2.1050292600000002</v>
      </c>
    </row>
    <row r="29" spans="1:5" x14ac:dyDescent="0.25">
      <c r="A29" s="13" t="s">
        <v>26</v>
      </c>
      <c r="B29" s="14" t="s">
        <v>26</v>
      </c>
      <c r="C29" s="14">
        <v>1.196E-2</v>
      </c>
      <c r="D29" s="14">
        <v>183.88</v>
      </c>
      <c r="E29" s="15">
        <f t="shared" si="0"/>
        <v>2.1992048</v>
      </c>
    </row>
    <row r="30" spans="1:5" x14ac:dyDescent="0.25">
      <c r="A30" s="13" t="s">
        <v>27</v>
      </c>
      <c r="B30" s="14" t="s">
        <v>27</v>
      </c>
      <c r="C30" s="14">
        <v>-3.1719999999999998E-2</v>
      </c>
      <c r="D30" s="14">
        <v>5.96</v>
      </c>
      <c r="E30" s="15">
        <f t="shared" si="0"/>
        <v>-0.18905119999999997</v>
      </c>
    </row>
    <row r="31" spans="1:5" x14ac:dyDescent="0.25">
      <c r="A31" s="13" t="s">
        <v>28</v>
      </c>
      <c r="B31" s="14" t="s">
        <v>28</v>
      </c>
      <c r="C31" s="14">
        <v>-4.3339999999999997E-2</v>
      </c>
      <c r="D31" s="14">
        <v>17.64</v>
      </c>
      <c r="E31" s="15">
        <f t="shared" si="0"/>
        <v>-0.76451760000000002</v>
      </c>
    </row>
    <row r="32" spans="1:5" x14ac:dyDescent="0.25">
      <c r="A32" s="13" t="s">
        <v>29</v>
      </c>
      <c r="B32" s="14" t="s">
        <v>29</v>
      </c>
      <c r="C32" s="14">
        <v>3.0669999999999998E-3</v>
      </c>
      <c r="D32" s="14">
        <v>58.12</v>
      </c>
      <c r="E32" s="15">
        <f t="shared" si="0"/>
        <v>0.17825403999999997</v>
      </c>
    </row>
    <row r="33" spans="1:5" x14ac:dyDescent="0.25">
      <c r="A33" s="13" t="s">
        <v>30</v>
      </c>
      <c r="B33" s="14" t="s">
        <v>30</v>
      </c>
      <c r="C33" s="14">
        <v>-0.47910000000000003</v>
      </c>
      <c r="D33" s="14">
        <v>0.48</v>
      </c>
      <c r="E33" s="15">
        <f t="shared" si="0"/>
        <v>-0.22996800000000001</v>
      </c>
    </row>
    <row r="34" spans="1:5" x14ac:dyDescent="0.25">
      <c r="A34" s="13" t="s">
        <v>31</v>
      </c>
      <c r="B34" s="14" t="s">
        <v>31</v>
      </c>
      <c r="C34" s="14">
        <v>0.69669999999999999</v>
      </c>
      <c r="D34" s="14">
        <v>0.4</v>
      </c>
      <c r="E34" s="15">
        <f t="shared" si="0"/>
        <v>0.27867999999999998</v>
      </c>
    </row>
    <row r="35" spans="1:5" x14ac:dyDescent="0.25">
      <c r="A35" s="13" t="s">
        <v>32</v>
      </c>
      <c r="B35" s="14" t="s">
        <v>32</v>
      </c>
      <c r="C35" s="14">
        <v>-0.1237</v>
      </c>
      <c r="D35" s="14">
        <v>0.48</v>
      </c>
      <c r="E35" s="15">
        <f t="shared" si="0"/>
        <v>-5.9375999999999998E-2</v>
      </c>
    </row>
    <row r="36" spans="1:5" x14ac:dyDescent="0.25">
      <c r="A36" s="13" t="s">
        <v>33</v>
      </c>
      <c r="B36" s="14" t="s">
        <v>33</v>
      </c>
      <c r="C36" s="14">
        <v>-0.50880000000000003</v>
      </c>
      <c r="D36" s="14">
        <v>0.68</v>
      </c>
      <c r="E36" s="15">
        <f t="shared" si="0"/>
        <v>-0.34598400000000007</v>
      </c>
    </row>
    <row r="37" spans="1:5" x14ac:dyDescent="0.25">
      <c r="A37" s="13" t="s">
        <v>34</v>
      </c>
      <c r="B37" s="14" t="s">
        <v>34</v>
      </c>
      <c r="C37" s="14">
        <v>-4.6240000000000002E-4</v>
      </c>
      <c r="D37" s="14">
        <v>1545.76</v>
      </c>
      <c r="E37" s="15">
        <f t="shared" si="0"/>
        <v>-0.71475942400000003</v>
      </c>
    </row>
    <row r="38" spans="1:5" x14ac:dyDescent="0.25">
      <c r="A38" s="13" t="s">
        <v>35</v>
      </c>
      <c r="B38" s="14" t="s">
        <v>35</v>
      </c>
      <c r="C38" s="14">
        <v>-1.014E-2</v>
      </c>
      <c r="D38" s="14">
        <v>24.16</v>
      </c>
      <c r="E38" s="15">
        <f t="shared" si="0"/>
        <v>-0.24498239999999999</v>
      </c>
    </row>
    <row r="39" spans="1:5" x14ac:dyDescent="0.25">
      <c r="A39" s="13" t="s">
        <v>36</v>
      </c>
      <c r="B39" s="14" t="s">
        <v>36</v>
      </c>
      <c r="C39" s="14">
        <v>2.5569999999999999E-2</v>
      </c>
      <c r="D39" s="14">
        <v>58.56</v>
      </c>
      <c r="E39" s="15">
        <f t="shared" si="0"/>
        <v>1.4973791999999999</v>
      </c>
    </row>
    <row r="40" spans="1:5" x14ac:dyDescent="0.25">
      <c r="A40" s="13" t="s">
        <v>37</v>
      </c>
      <c r="B40" s="14" t="s">
        <v>37</v>
      </c>
      <c r="C40" s="14">
        <v>2.462E-2</v>
      </c>
      <c r="D40" s="14">
        <v>24.68</v>
      </c>
      <c r="E40" s="15">
        <f t="shared" si="0"/>
        <v>0.60762159999999998</v>
      </c>
    </row>
    <row r="41" spans="1:5" x14ac:dyDescent="0.25">
      <c r="A41" s="13" t="s">
        <v>38</v>
      </c>
      <c r="B41" s="14" t="s">
        <v>38</v>
      </c>
      <c r="C41" s="14">
        <v>-4.725E-2</v>
      </c>
      <c r="D41" s="14">
        <v>22.44</v>
      </c>
      <c r="E41" s="15">
        <f t="shared" si="0"/>
        <v>-1.0602900000000002</v>
      </c>
    </row>
    <row r="42" spans="1:5" x14ac:dyDescent="0.25">
      <c r="A42" s="13" t="s">
        <v>39</v>
      </c>
      <c r="B42" s="14" t="s">
        <v>39</v>
      </c>
      <c r="C42" s="14">
        <v>-1.7989999999999999</v>
      </c>
      <c r="D42" s="14">
        <v>0.36</v>
      </c>
      <c r="E42" s="15">
        <f t="shared" si="0"/>
        <v>-0.64763999999999999</v>
      </c>
    </row>
    <row r="43" spans="1:5" x14ac:dyDescent="0.25">
      <c r="A43" s="13" t="s">
        <v>40</v>
      </c>
      <c r="B43" s="14" t="s">
        <v>40</v>
      </c>
      <c r="C43" s="14">
        <v>-6.3439999999999996E-2</v>
      </c>
      <c r="D43" s="14">
        <v>0.4</v>
      </c>
      <c r="E43" s="15">
        <f t="shared" si="0"/>
        <v>-2.5375999999999999E-2</v>
      </c>
    </row>
    <row r="44" spans="1:5" x14ac:dyDescent="0.25">
      <c r="A44" s="13" t="s">
        <v>41</v>
      </c>
      <c r="B44" s="14" t="s">
        <v>41</v>
      </c>
      <c r="C44" s="14">
        <v>0.38819999999999999</v>
      </c>
      <c r="D44" s="14">
        <v>1.8</v>
      </c>
      <c r="E44" s="15">
        <f t="shared" si="0"/>
        <v>0.69876000000000005</v>
      </c>
    </row>
    <row r="45" spans="1:5" ht="15.75" thickBot="1" x14ac:dyDescent="0.3">
      <c r="A45" s="16" t="s">
        <v>42</v>
      </c>
      <c r="B45" s="17" t="s">
        <v>42</v>
      </c>
      <c r="C45" s="17">
        <v>-0.33639999999999998</v>
      </c>
      <c r="D45" s="17">
        <v>0.44</v>
      </c>
      <c r="E45" s="18">
        <f t="shared" si="0"/>
        <v>-0.14801599999999998</v>
      </c>
    </row>
    <row r="46" spans="1:5" x14ac:dyDescent="0.25">
      <c r="A46" t="s">
        <v>43</v>
      </c>
      <c r="B46" t="s">
        <v>43</v>
      </c>
      <c r="C46">
        <v>76.87</v>
      </c>
      <c r="D46">
        <v>0.51538554513439805</v>
      </c>
      <c r="E46">
        <f t="shared" si="0"/>
        <v>39.617686854481178</v>
      </c>
    </row>
    <row r="47" spans="1:5" x14ac:dyDescent="0.25">
      <c r="A47" t="s">
        <v>44</v>
      </c>
      <c r="B47" t="s">
        <v>44</v>
      </c>
      <c r="C47">
        <v>188.3</v>
      </c>
      <c r="D47">
        <v>1.2053530383292246</v>
      </c>
      <c r="E47">
        <f t="shared" si="0"/>
        <v>226.96797711739299</v>
      </c>
    </row>
    <row r="48" spans="1:5" x14ac:dyDescent="0.25">
      <c r="A48" t="s">
        <v>45</v>
      </c>
      <c r="B48" t="s">
        <v>45</v>
      </c>
      <c r="C48">
        <v>22.1</v>
      </c>
      <c r="D48">
        <v>5.0003379435194715</v>
      </c>
      <c r="E48">
        <f t="shared" si="0"/>
        <v>110.50746855178032</v>
      </c>
    </row>
    <row r="49" spans="1:5" x14ac:dyDescent="0.25">
      <c r="A49" t="s">
        <v>46</v>
      </c>
      <c r="B49" t="s">
        <v>46</v>
      </c>
      <c r="C49">
        <v>-226.8</v>
      </c>
      <c r="D49">
        <v>0.99938783557894073</v>
      </c>
      <c r="E49">
        <f t="shared" si="0"/>
        <v>-226.66116110930378</v>
      </c>
    </row>
    <row r="50" spans="1:5" x14ac:dyDescent="0.25">
      <c r="A50" t="s">
        <v>47</v>
      </c>
      <c r="B50" t="s">
        <v>47</v>
      </c>
      <c r="C50">
        <v>54.41</v>
      </c>
      <c r="D50">
        <v>5.0080484456130163</v>
      </c>
      <c r="E50">
        <f t="shared" si="0"/>
        <v>272.4879159258042</v>
      </c>
    </row>
    <row r="51" spans="1:5" x14ac:dyDescent="0.25">
      <c r="A51" t="s">
        <v>48</v>
      </c>
      <c r="B51" t="s">
        <v>48</v>
      </c>
      <c r="C51">
        <v>-132.6</v>
      </c>
      <c r="D51">
        <v>0.9996509424049197</v>
      </c>
      <c r="E51">
        <f t="shared" si="0"/>
        <v>-132.55371496289234</v>
      </c>
    </row>
    <row r="52" spans="1:5" x14ac:dyDescent="0.25">
      <c r="A52" t="s">
        <v>49</v>
      </c>
      <c r="B52" t="s">
        <v>49</v>
      </c>
      <c r="C52">
        <v>100300</v>
      </c>
      <c r="D52">
        <v>1.3701840594750694E-3</v>
      </c>
      <c r="E52">
        <f t="shared" si="0"/>
        <v>137.42946116534947</v>
      </c>
    </row>
    <row r="53" spans="1:5" x14ac:dyDescent="0.25">
      <c r="A53" t="s">
        <v>50</v>
      </c>
      <c r="B53" t="s">
        <v>50</v>
      </c>
      <c r="C53">
        <v>-78300</v>
      </c>
      <c r="D53">
        <v>1.3675634628167442E-3</v>
      </c>
      <c r="E53">
        <f t="shared" si="0"/>
        <v>-107.08021913855107</v>
      </c>
    </row>
    <row r="54" spans="1:5" x14ac:dyDescent="0.25">
      <c r="A54" t="s">
        <v>51</v>
      </c>
      <c r="B54" t="s">
        <v>51</v>
      </c>
      <c r="C54">
        <v>26060</v>
      </c>
      <c r="D54">
        <v>1.3724125884514097E-3</v>
      </c>
      <c r="E54">
        <f t="shared" si="0"/>
        <v>35.765072055043738</v>
      </c>
    </row>
    <row r="55" spans="1:5" x14ac:dyDescent="0.25">
      <c r="A55" t="s">
        <v>52</v>
      </c>
      <c r="B55" t="s">
        <v>52</v>
      </c>
      <c r="C55">
        <v>73260</v>
      </c>
      <c r="D55">
        <v>1.370303523235564E-3</v>
      </c>
      <c r="E55">
        <f t="shared" si="0"/>
        <v>100.38843611223743</v>
      </c>
    </row>
    <row r="56" spans="1:5" x14ac:dyDescent="0.25">
      <c r="A56" t="s">
        <v>53</v>
      </c>
      <c r="B56" t="s">
        <v>53</v>
      </c>
      <c r="C56">
        <v>-2.7520000000000002E-4</v>
      </c>
      <c r="D56">
        <v>5302.8739629660677</v>
      </c>
      <c r="E56">
        <f t="shared" si="0"/>
        <v>-1.4593509146082619</v>
      </c>
    </row>
    <row r="57" spans="1:5" x14ac:dyDescent="0.25">
      <c r="A57" t="s">
        <v>54</v>
      </c>
      <c r="B57" t="s">
        <v>54</v>
      </c>
      <c r="C57">
        <v>-6.5939999999999999E-2</v>
      </c>
      <c r="D57">
        <v>451.59356279330427</v>
      </c>
      <c r="E57">
        <f t="shared" si="0"/>
        <v>-29.778079530590482</v>
      </c>
    </row>
    <row r="58" spans="1:5" x14ac:dyDescent="0.25">
      <c r="A58" t="s">
        <v>55</v>
      </c>
      <c r="B58" t="s">
        <v>55</v>
      </c>
      <c r="C58">
        <v>5.5199999999999999E-2</v>
      </c>
      <c r="D58">
        <v>7.7235240176113971</v>
      </c>
      <c r="E58">
        <f t="shared" si="0"/>
        <v>0.42633852577214909</v>
      </c>
    </row>
    <row r="59" spans="1:5" x14ac:dyDescent="0.25">
      <c r="A59" t="s">
        <v>56</v>
      </c>
      <c r="B59" t="s">
        <v>56</v>
      </c>
      <c r="C59">
        <v>4.4049999999999999E-2</v>
      </c>
      <c r="D59">
        <v>435.63810246338454</v>
      </c>
      <c r="E59">
        <f t="shared" si="0"/>
        <v>19.189858413512088</v>
      </c>
    </row>
    <row r="60" spans="1:5" x14ac:dyDescent="0.25">
      <c r="A60" t="s">
        <v>57</v>
      </c>
      <c r="B60" t="s">
        <v>57</v>
      </c>
      <c r="C60">
        <v>5.8500000000000003E-2</v>
      </c>
      <c r="D60">
        <v>118.89842416386641</v>
      </c>
      <c r="E60">
        <f t="shared" si="0"/>
        <v>6.9555578135861857</v>
      </c>
    </row>
    <row r="61" spans="1:5" x14ac:dyDescent="0.25">
      <c r="A61" t="s">
        <v>58</v>
      </c>
      <c r="B61" t="s">
        <v>58</v>
      </c>
      <c r="C61">
        <v>-10.78</v>
      </c>
      <c r="D61">
        <v>0.47048999798351682</v>
      </c>
      <c r="E61">
        <f t="shared" si="0"/>
        <v>-5.0718821782623111</v>
      </c>
    </row>
    <row r="62" spans="1:5" x14ac:dyDescent="0.25">
      <c r="A62" t="s">
        <v>59</v>
      </c>
      <c r="B62" t="s">
        <v>59</v>
      </c>
      <c r="C62">
        <v>-2.44</v>
      </c>
      <c r="D62">
        <v>1.4758436441378453</v>
      </c>
      <c r="E62">
        <f t="shared" si="0"/>
        <v>-3.6010584916963424</v>
      </c>
    </row>
    <row r="63" spans="1:5" x14ac:dyDescent="0.25">
      <c r="A63" t="s">
        <v>60</v>
      </c>
      <c r="B63" t="s">
        <v>60</v>
      </c>
      <c r="C63">
        <v>-1.643</v>
      </c>
      <c r="D63">
        <v>1.3922079430414736</v>
      </c>
      <c r="E63">
        <f t="shared" si="0"/>
        <v>-2.2873976504171409</v>
      </c>
    </row>
    <row r="64" spans="1:5" x14ac:dyDescent="0.25">
      <c r="A64" t="s">
        <v>61</v>
      </c>
      <c r="B64" t="s">
        <v>61</v>
      </c>
      <c r="C64">
        <v>3.4860000000000002</v>
      </c>
      <c r="D64">
        <v>0.68972985802651809</v>
      </c>
      <c r="E64">
        <f t="shared" si="0"/>
        <v>2.4043982850804424</v>
      </c>
    </row>
    <row r="65" spans="1:5" x14ac:dyDescent="0.25">
      <c r="A65" t="s">
        <v>67</v>
      </c>
      <c r="B65" t="s">
        <v>67</v>
      </c>
      <c r="C65">
        <v>285</v>
      </c>
      <c r="D65">
        <v>0.28866879037688276</v>
      </c>
      <c r="E65">
        <f t="shared" si="0"/>
        <v>82.270605257411589</v>
      </c>
    </row>
    <row r="66" spans="1:5" x14ac:dyDescent="0.25">
      <c r="A66" t="s">
        <v>68</v>
      </c>
      <c r="B66" t="s">
        <v>68</v>
      </c>
      <c r="C66">
        <v>-239.3</v>
      </c>
      <c r="D66">
        <v>1.2690142672088451</v>
      </c>
      <c r="E66">
        <f t="shared" si="0"/>
        <v>-303.67511414307666</v>
      </c>
    </row>
    <row r="67" spans="1:5" x14ac:dyDescent="0.25">
      <c r="A67" t="s">
        <v>69</v>
      </c>
      <c r="B67" t="s">
        <v>69</v>
      </c>
      <c r="C67">
        <v>-17.79</v>
      </c>
      <c r="D67">
        <v>2.916343520894348</v>
      </c>
      <c r="E67">
        <f t="shared" ref="E67:E130" si="1">$C67*D67</f>
        <v>-51.88175123671045</v>
      </c>
    </row>
    <row r="68" spans="1:5" x14ac:dyDescent="0.25">
      <c r="A68" t="s">
        <v>70</v>
      </c>
      <c r="B68" t="s">
        <v>70</v>
      </c>
      <c r="C68">
        <v>-341.9</v>
      </c>
      <c r="D68">
        <v>0.58248947882782642</v>
      </c>
      <c r="E68">
        <f t="shared" si="1"/>
        <v>-199.15315281123384</v>
      </c>
    </row>
    <row r="69" spans="1:5" x14ac:dyDescent="0.25">
      <c r="A69" t="s">
        <v>71</v>
      </c>
      <c r="B69" t="s">
        <v>71</v>
      </c>
      <c r="C69">
        <v>50.68</v>
      </c>
      <c r="D69">
        <v>2.9155080299845393</v>
      </c>
      <c r="E69">
        <f t="shared" si="1"/>
        <v>147.75794695961645</v>
      </c>
    </row>
    <row r="70" spans="1:5" x14ac:dyDescent="0.25">
      <c r="A70" t="s">
        <v>72</v>
      </c>
      <c r="B70" t="s">
        <v>72</v>
      </c>
      <c r="C70">
        <v>-47.59</v>
      </c>
      <c r="D70">
        <v>0.58323587371836461</v>
      </c>
      <c r="E70">
        <f t="shared" si="1"/>
        <v>-27.756195230256974</v>
      </c>
    </row>
    <row r="71" spans="1:5" x14ac:dyDescent="0.25">
      <c r="A71" t="s">
        <v>73</v>
      </c>
      <c r="B71" t="s">
        <v>73</v>
      </c>
      <c r="C71">
        <v>-536000</v>
      </c>
      <c r="D71">
        <v>7.98079238729566E-4</v>
      </c>
      <c r="E71">
        <f t="shared" si="1"/>
        <v>-427.77047195904737</v>
      </c>
    </row>
    <row r="72" spans="1:5" x14ac:dyDescent="0.25">
      <c r="A72" t="s">
        <v>74</v>
      </c>
      <c r="B72" t="s">
        <v>74</v>
      </c>
      <c r="C72">
        <v>645600</v>
      </c>
      <c r="D72">
        <v>7.9804033230321313E-4</v>
      </c>
      <c r="E72">
        <f t="shared" si="1"/>
        <v>515.21483853495442</v>
      </c>
    </row>
    <row r="73" spans="1:5" x14ac:dyDescent="0.25">
      <c r="A73" t="s">
        <v>75</v>
      </c>
      <c r="B73" t="s">
        <v>75</v>
      </c>
      <c r="C73">
        <v>-137200</v>
      </c>
      <c r="D73">
        <v>7.9835870747032493E-4</v>
      </c>
      <c r="E73">
        <f t="shared" si="1"/>
        <v>-109.53481466492858</v>
      </c>
    </row>
    <row r="74" spans="1:5" x14ac:dyDescent="0.25">
      <c r="A74" t="s">
        <v>76</v>
      </c>
      <c r="B74" t="s">
        <v>76</v>
      </c>
      <c r="C74">
        <v>253400</v>
      </c>
      <c r="D74">
        <v>7.986069823299073E-4</v>
      </c>
      <c r="E74">
        <f t="shared" si="1"/>
        <v>202.3670093223985</v>
      </c>
    </row>
    <row r="75" spans="1:5" x14ac:dyDescent="0.25">
      <c r="A75" t="s">
        <v>77</v>
      </c>
      <c r="B75" t="s">
        <v>77</v>
      </c>
      <c r="C75">
        <v>-9.4010000000000003E-4</v>
      </c>
      <c r="D75">
        <v>7933.2671933164156</v>
      </c>
      <c r="E75">
        <f t="shared" si="1"/>
        <v>-7.4580644884367624</v>
      </c>
    </row>
    <row r="76" spans="1:5" x14ac:dyDescent="0.25">
      <c r="A76" t="s">
        <v>78</v>
      </c>
      <c r="B76" t="s">
        <v>78</v>
      </c>
      <c r="C76">
        <v>3.3770000000000001E-2</v>
      </c>
      <c r="D76">
        <v>803.96385477630918</v>
      </c>
      <c r="E76">
        <f t="shared" si="1"/>
        <v>27.149859375795963</v>
      </c>
    </row>
    <row r="77" spans="1:5" x14ac:dyDescent="0.25">
      <c r="A77" t="s">
        <v>79</v>
      </c>
      <c r="B77" t="s">
        <v>79</v>
      </c>
      <c r="C77">
        <v>-1.5699999999999999E-2</v>
      </c>
      <c r="D77">
        <v>16.476590867432382</v>
      </c>
      <c r="E77">
        <f t="shared" si="1"/>
        <v>-0.25868247661868837</v>
      </c>
    </row>
    <row r="78" spans="1:5" x14ac:dyDescent="0.25">
      <c r="A78" t="s">
        <v>80</v>
      </c>
      <c r="B78" t="s">
        <v>80</v>
      </c>
      <c r="C78">
        <v>-3.0800000000000001E-2</v>
      </c>
      <c r="D78">
        <v>809.63478180780294</v>
      </c>
      <c r="E78">
        <f t="shared" si="1"/>
        <v>-24.93675127968033</v>
      </c>
    </row>
    <row r="79" spans="1:5" x14ac:dyDescent="0.25">
      <c r="A79" t="s">
        <v>81</v>
      </c>
      <c r="B79" t="s">
        <v>81</v>
      </c>
      <c r="C79">
        <v>-4.2169999999999999E-2</v>
      </c>
      <c r="D79">
        <v>190.78388675115536</v>
      </c>
      <c r="E79">
        <f t="shared" si="1"/>
        <v>-8.0453565042962207</v>
      </c>
    </row>
    <row r="80" spans="1:5" x14ac:dyDescent="0.25">
      <c r="A80" t="s">
        <v>82</v>
      </c>
      <c r="B80" t="s">
        <v>82</v>
      </c>
      <c r="C80">
        <v>9.4469999999999992</v>
      </c>
      <c r="D80">
        <v>0.60654912129318672</v>
      </c>
      <c r="E80">
        <f t="shared" si="1"/>
        <v>5.7300695488567346</v>
      </c>
    </row>
    <row r="81" spans="1:5" x14ac:dyDescent="0.25">
      <c r="A81" t="s">
        <v>83</v>
      </c>
      <c r="B81" t="s">
        <v>83</v>
      </c>
      <c r="C81">
        <v>3.2970000000000002</v>
      </c>
      <c r="D81">
        <v>2.5093227742767414</v>
      </c>
      <c r="E81">
        <f t="shared" si="1"/>
        <v>8.2732371867904178</v>
      </c>
    </row>
    <row r="82" spans="1:5" x14ac:dyDescent="0.25">
      <c r="A82" t="s">
        <v>84</v>
      </c>
      <c r="B82" t="s">
        <v>84</v>
      </c>
      <c r="C82">
        <v>0.32300000000000001</v>
      </c>
      <c r="D82">
        <v>1.8267675703662667</v>
      </c>
      <c r="E82">
        <f t="shared" si="1"/>
        <v>0.59004592522830412</v>
      </c>
    </row>
    <row r="83" spans="1:5" x14ac:dyDescent="0.25">
      <c r="A83" t="s">
        <v>85</v>
      </c>
      <c r="B83" t="s">
        <v>85</v>
      </c>
      <c r="C83">
        <v>3.5219999999999998</v>
      </c>
      <c r="D83">
        <v>0.90012195092183234</v>
      </c>
      <c r="E83">
        <f t="shared" si="1"/>
        <v>3.1702295111466934</v>
      </c>
    </row>
    <row r="84" spans="1:5" x14ac:dyDescent="0.25">
      <c r="A84" t="s">
        <v>86</v>
      </c>
      <c r="B84" t="s">
        <v>86</v>
      </c>
      <c r="C84">
        <v>2.0379999999999998</v>
      </c>
      <c r="D84">
        <v>144.2829746799018</v>
      </c>
      <c r="E84">
        <f t="shared" si="1"/>
        <v>294.04870239763983</v>
      </c>
    </row>
    <row r="85" spans="1:5" x14ac:dyDescent="0.25">
      <c r="A85" t="s">
        <v>87</v>
      </c>
      <c r="B85" t="s">
        <v>87</v>
      </c>
      <c r="C85">
        <v>-17.47</v>
      </c>
      <c r="D85">
        <v>8.0467708223427595E-2</v>
      </c>
      <c r="E85">
        <f t="shared" si="1"/>
        <v>-1.4057708626632799</v>
      </c>
    </row>
    <row r="86" spans="1:5" x14ac:dyDescent="0.25">
      <c r="A86" t="s">
        <v>88</v>
      </c>
      <c r="B86" t="s">
        <v>88</v>
      </c>
      <c r="C86">
        <v>-30.84</v>
      </c>
      <c r="D86">
        <v>6.2557252738371275E-2</v>
      </c>
      <c r="E86">
        <f t="shared" si="1"/>
        <v>-1.9292656744513701</v>
      </c>
    </row>
    <row r="87" spans="1:5" x14ac:dyDescent="0.25">
      <c r="A87" t="s">
        <v>89</v>
      </c>
      <c r="B87" t="s">
        <v>89</v>
      </c>
      <c r="C87">
        <v>-4.8540000000000001</v>
      </c>
      <c r="D87">
        <v>8.7597637386041344E-2</v>
      </c>
      <c r="E87">
        <f t="shared" si="1"/>
        <v>-0.42519893187184471</v>
      </c>
    </row>
    <row r="88" spans="1:5" x14ac:dyDescent="0.25">
      <c r="A88" t="s">
        <v>90</v>
      </c>
      <c r="B88" t="s">
        <v>90</v>
      </c>
      <c r="C88">
        <v>6.7750000000000004</v>
      </c>
      <c r="D88">
        <v>7.1412364959462613E-2</v>
      </c>
      <c r="E88">
        <f t="shared" si="1"/>
        <v>0.48381877260035921</v>
      </c>
    </row>
    <row r="89" spans="1:5" x14ac:dyDescent="0.25">
      <c r="A89" t="s">
        <v>91</v>
      </c>
      <c r="B89" t="s">
        <v>91</v>
      </c>
      <c r="C89">
        <v>30.49</v>
      </c>
      <c r="D89">
        <v>1.8070856963993658</v>
      </c>
      <c r="E89">
        <f t="shared" si="1"/>
        <v>55.098042883216657</v>
      </c>
    </row>
    <row r="90" spans="1:5" x14ac:dyDescent="0.25">
      <c r="A90" t="s">
        <v>92</v>
      </c>
      <c r="B90" t="s">
        <v>92</v>
      </c>
      <c r="C90">
        <v>-7.4649999999999999</v>
      </c>
      <c r="D90">
        <v>5.0653899267286411</v>
      </c>
      <c r="E90">
        <f t="shared" si="1"/>
        <v>-37.813135803029304</v>
      </c>
    </row>
    <row r="91" spans="1:5" x14ac:dyDescent="0.25">
      <c r="A91" t="s">
        <v>93</v>
      </c>
      <c r="B91" t="s">
        <v>93</v>
      </c>
      <c r="C91">
        <v>25.7</v>
      </c>
      <c r="D91">
        <v>1.8012660094482573</v>
      </c>
      <c r="E91">
        <f t="shared" si="1"/>
        <v>46.292536442820214</v>
      </c>
    </row>
    <row r="92" spans="1:5" x14ac:dyDescent="0.25">
      <c r="A92" t="s">
        <v>94</v>
      </c>
      <c r="B92" t="s">
        <v>94</v>
      </c>
      <c r="C92">
        <v>-35.68</v>
      </c>
      <c r="D92">
        <v>1.8025650031310321</v>
      </c>
      <c r="E92">
        <f t="shared" si="1"/>
        <v>-64.315519311715221</v>
      </c>
    </row>
    <row r="93" spans="1:5" x14ac:dyDescent="0.25">
      <c r="A93" t="s">
        <v>95</v>
      </c>
      <c r="B93" t="s">
        <v>95</v>
      </c>
      <c r="C93">
        <v>18.71</v>
      </c>
      <c r="D93">
        <v>1.799192274451002</v>
      </c>
      <c r="E93">
        <f t="shared" si="1"/>
        <v>33.662887454978247</v>
      </c>
    </row>
    <row r="94" spans="1:5" x14ac:dyDescent="0.25">
      <c r="A94" t="s">
        <v>96</v>
      </c>
      <c r="B94" t="s">
        <v>96</v>
      </c>
      <c r="C94">
        <v>-36.72</v>
      </c>
      <c r="D94">
        <v>1.7996529067879377</v>
      </c>
      <c r="E94">
        <f t="shared" si="1"/>
        <v>-66.083254737253071</v>
      </c>
    </row>
    <row r="95" spans="1:5" x14ac:dyDescent="0.25">
      <c r="A95" t="s">
        <v>97</v>
      </c>
      <c r="B95" t="s">
        <v>97</v>
      </c>
      <c r="C95">
        <v>-152.80000000000001</v>
      </c>
      <c r="D95">
        <v>1.8024478325015942</v>
      </c>
      <c r="E95">
        <f t="shared" si="1"/>
        <v>-275.41402880624361</v>
      </c>
    </row>
    <row r="96" spans="1:5" x14ac:dyDescent="0.25">
      <c r="A96" t="s">
        <v>98</v>
      </c>
      <c r="B96" t="s">
        <v>98</v>
      </c>
      <c r="C96">
        <v>185.8</v>
      </c>
      <c r="D96">
        <v>1.8044552173092612</v>
      </c>
      <c r="E96">
        <f t="shared" si="1"/>
        <v>335.26777937606073</v>
      </c>
    </row>
    <row r="97" spans="1:5" x14ac:dyDescent="0.25">
      <c r="A97" t="s">
        <v>99</v>
      </c>
      <c r="B97" t="s">
        <v>99</v>
      </c>
      <c r="C97">
        <v>-113.8</v>
      </c>
      <c r="D97">
        <v>1.8016380830389245</v>
      </c>
      <c r="E97">
        <f t="shared" si="1"/>
        <v>-205.02641384982959</v>
      </c>
    </row>
    <row r="98" spans="1:5" x14ac:dyDescent="0.25">
      <c r="A98" t="s">
        <v>100</v>
      </c>
      <c r="B98" t="s">
        <v>100</v>
      </c>
      <c r="C98">
        <v>64.739999999999995</v>
      </c>
      <c r="D98">
        <v>1.8017069972626285</v>
      </c>
      <c r="E98">
        <f t="shared" si="1"/>
        <v>116.64251100278256</v>
      </c>
    </row>
    <row r="99" spans="1:5" x14ac:dyDescent="0.25">
      <c r="A99" t="s">
        <v>101</v>
      </c>
      <c r="B99" t="s">
        <v>101</v>
      </c>
      <c r="C99">
        <v>0.30420000000000003</v>
      </c>
      <c r="D99">
        <v>4.8487659211588348</v>
      </c>
      <c r="E99">
        <f t="shared" si="1"/>
        <v>1.4749945932165176</v>
      </c>
    </row>
    <row r="100" spans="1:5" x14ac:dyDescent="0.25">
      <c r="A100" t="s">
        <v>102</v>
      </c>
      <c r="B100" t="s">
        <v>102</v>
      </c>
      <c r="C100">
        <v>-1.651</v>
      </c>
      <c r="D100">
        <v>6.8232767809730692</v>
      </c>
      <c r="E100">
        <f t="shared" si="1"/>
        <v>-11.265229965386537</v>
      </c>
    </row>
    <row r="101" spans="1:5" x14ac:dyDescent="0.25">
      <c r="A101" t="s">
        <v>103</v>
      </c>
      <c r="B101" t="s">
        <v>103</v>
      </c>
      <c r="C101">
        <v>-0.15509999999999999</v>
      </c>
      <c r="D101">
        <v>8.6319244176279106</v>
      </c>
      <c r="E101">
        <f t="shared" si="1"/>
        <v>-1.3388114771740889</v>
      </c>
    </row>
    <row r="102" spans="1:5" x14ac:dyDescent="0.25">
      <c r="A102" t="s">
        <v>104</v>
      </c>
      <c r="B102" t="s">
        <v>104</v>
      </c>
      <c r="C102">
        <v>1.889</v>
      </c>
      <c r="D102">
        <v>6.9024663253769356</v>
      </c>
      <c r="E102">
        <f t="shared" si="1"/>
        <v>13.038758888637032</v>
      </c>
    </row>
    <row r="103" spans="1:5" x14ac:dyDescent="0.25">
      <c r="A103" t="s">
        <v>105</v>
      </c>
      <c r="B103" t="s">
        <v>105</v>
      </c>
      <c r="C103">
        <v>-9.3799999999999994E-2</v>
      </c>
      <c r="D103">
        <v>6.2416573823007893</v>
      </c>
      <c r="E103">
        <f t="shared" si="1"/>
        <v>-0.58546746245981396</v>
      </c>
    </row>
    <row r="104" spans="1:5" x14ac:dyDescent="0.25">
      <c r="A104" t="s">
        <v>106</v>
      </c>
      <c r="B104" t="s">
        <v>106</v>
      </c>
      <c r="C104">
        <v>0.80900000000000005</v>
      </c>
      <c r="D104">
        <v>3.1941406179822889</v>
      </c>
      <c r="E104">
        <f t="shared" si="1"/>
        <v>2.5840597599476718</v>
      </c>
    </row>
    <row r="105" spans="1:5" x14ac:dyDescent="0.25">
      <c r="A105" t="s">
        <v>107</v>
      </c>
      <c r="B105" t="s">
        <v>107</v>
      </c>
      <c r="C105">
        <v>-9.8790000000000003E-2</v>
      </c>
      <c r="D105">
        <v>6.0442481665701671</v>
      </c>
      <c r="E105">
        <f t="shared" si="1"/>
        <v>-0.59711127637546679</v>
      </c>
    </row>
    <row r="106" spans="1:5" x14ac:dyDescent="0.25">
      <c r="A106" t="s">
        <v>108</v>
      </c>
      <c r="B106" t="s">
        <v>108</v>
      </c>
      <c r="C106">
        <v>0.1547</v>
      </c>
      <c r="D106">
        <v>3.5089591649968317</v>
      </c>
      <c r="E106">
        <f t="shared" si="1"/>
        <v>0.54283598282500989</v>
      </c>
    </row>
    <row r="107" spans="1:5" x14ac:dyDescent="0.25">
      <c r="A107" t="s">
        <v>109</v>
      </c>
      <c r="B107" t="s">
        <v>109</v>
      </c>
      <c r="C107">
        <v>-0.35289999999999999</v>
      </c>
      <c r="D107">
        <v>4.2971592189818431</v>
      </c>
      <c r="E107">
        <f t="shared" si="1"/>
        <v>-1.5164674883786924</v>
      </c>
    </row>
    <row r="108" spans="1:5" x14ac:dyDescent="0.25">
      <c r="A108" t="s">
        <v>110</v>
      </c>
      <c r="B108" t="s">
        <v>110</v>
      </c>
      <c r="C108">
        <v>4.6900000000000004</v>
      </c>
      <c r="D108">
        <v>2.4872379623535572</v>
      </c>
      <c r="E108">
        <f t="shared" si="1"/>
        <v>11.665146043438185</v>
      </c>
    </row>
    <row r="109" spans="1:5" x14ac:dyDescent="0.25">
      <c r="A109" t="s">
        <v>111</v>
      </c>
      <c r="B109" t="s">
        <v>111</v>
      </c>
      <c r="C109">
        <v>-1.5249999999999999</v>
      </c>
      <c r="D109">
        <v>2.5947545889593568</v>
      </c>
      <c r="E109">
        <f t="shared" si="1"/>
        <v>-3.9570007481630189</v>
      </c>
    </row>
    <row r="110" spans="1:5" x14ac:dyDescent="0.25">
      <c r="A110" t="s">
        <v>112</v>
      </c>
      <c r="B110" t="s">
        <v>112</v>
      </c>
      <c r="C110">
        <v>3.6860000000000001E-4</v>
      </c>
      <c r="D110">
        <v>2.7297980152139716</v>
      </c>
      <c r="E110">
        <f t="shared" si="1"/>
        <v>1.0062035484078699E-3</v>
      </c>
    </row>
    <row r="111" spans="1:5" x14ac:dyDescent="0.25">
      <c r="A111" t="s">
        <v>113</v>
      </c>
      <c r="B111" t="s">
        <v>113</v>
      </c>
      <c r="C111">
        <v>-0.1205</v>
      </c>
      <c r="D111">
        <v>2.4923337975671962</v>
      </c>
      <c r="E111">
        <f t="shared" si="1"/>
        <v>-0.3003262226068471</v>
      </c>
    </row>
    <row r="112" spans="1:5" x14ac:dyDescent="0.25">
      <c r="A112" t="s">
        <v>114</v>
      </c>
      <c r="B112" t="s">
        <v>114</v>
      </c>
      <c r="C112">
        <v>-6.6640000000000005E-2</v>
      </c>
      <c r="D112">
        <v>4.8090328560696491</v>
      </c>
      <c r="E112">
        <f t="shared" si="1"/>
        <v>-0.32047394952848146</v>
      </c>
    </row>
    <row r="113" spans="1:5" x14ac:dyDescent="0.25">
      <c r="A113" t="s">
        <v>115</v>
      </c>
      <c r="B113" t="s">
        <v>115</v>
      </c>
      <c r="C113">
        <v>21.79</v>
      </c>
      <c r="D113">
        <v>-7.3630421671840682E-2</v>
      </c>
      <c r="E113">
        <f t="shared" si="1"/>
        <v>-1.6044068882294085</v>
      </c>
    </row>
    <row r="114" spans="1:5" x14ac:dyDescent="0.25">
      <c r="A114" t="s">
        <v>116</v>
      </c>
      <c r="B114" t="s">
        <v>116</v>
      </c>
      <c r="C114">
        <v>86.36</v>
      </c>
      <c r="D114">
        <v>1.2960853711536793</v>
      </c>
      <c r="E114">
        <f t="shared" si="1"/>
        <v>111.92993265283174</v>
      </c>
    </row>
    <row r="115" spans="1:5" x14ac:dyDescent="0.25">
      <c r="A115" t="s">
        <v>117</v>
      </c>
      <c r="B115" t="s">
        <v>117</v>
      </c>
      <c r="C115">
        <v>107.3</v>
      </c>
      <c r="D115">
        <v>1.7676871954323185E-4</v>
      </c>
      <c r="E115">
        <f t="shared" si="1"/>
        <v>1.8967283606988777E-2</v>
      </c>
    </row>
    <row r="116" spans="1:5" x14ac:dyDescent="0.25">
      <c r="A116" t="s">
        <v>118</v>
      </c>
      <c r="B116" t="s">
        <v>118</v>
      </c>
      <c r="C116">
        <v>-96.72</v>
      </c>
      <c r="D116">
        <v>-5.986669349790655E-4</v>
      </c>
      <c r="E116">
        <f t="shared" si="1"/>
        <v>5.7903065951175212E-2</v>
      </c>
    </row>
    <row r="117" spans="1:5" x14ac:dyDescent="0.25">
      <c r="A117" t="s">
        <v>119</v>
      </c>
      <c r="B117" t="s">
        <v>119</v>
      </c>
      <c r="C117">
        <v>82.95</v>
      </c>
      <c r="D117">
        <v>-4.902292822491959E-3</v>
      </c>
      <c r="E117">
        <f t="shared" si="1"/>
        <v>-0.406645189625708</v>
      </c>
    </row>
    <row r="118" spans="1:5" x14ac:dyDescent="0.25">
      <c r="A118" t="s">
        <v>120</v>
      </c>
      <c r="B118" t="s">
        <v>120</v>
      </c>
      <c r="C118">
        <v>-85.83</v>
      </c>
      <c r="D118">
        <v>4.7368175391343721E-4</v>
      </c>
      <c r="E118">
        <f t="shared" si="1"/>
        <v>-4.0656104938390315E-2</v>
      </c>
    </row>
    <row r="119" spans="1:5" x14ac:dyDescent="0.25">
      <c r="A119" t="s">
        <v>121</v>
      </c>
      <c r="B119" t="s">
        <v>121</v>
      </c>
      <c r="C119">
        <v>34</v>
      </c>
      <c r="D119">
        <v>7.2201673900879905E-4</v>
      </c>
      <c r="E119">
        <f t="shared" si="1"/>
        <v>2.4548569126299168E-2</v>
      </c>
    </row>
    <row r="120" spans="1:5" x14ac:dyDescent="0.25">
      <c r="A120" t="s">
        <v>122</v>
      </c>
      <c r="B120" t="s">
        <v>122</v>
      </c>
      <c r="C120">
        <v>-16.559999999999999</v>
      </c>
      <c r="D120">
        <v>3.0516534690392017E-3</v>
      </c>
      <c r="E120">
        <f t="shared" si="1"/>
        <v>-5.0535381447289175E-2</v>
      </c>
    </row>
    <row r="121" spans="1:5" x14ac:dyDescent="0.25">
      <c r="A121" t="s">
        <v>123</v>
      </c>
      <c r="B121" t="s">
        <v>123</v>
      </c>
      <c r="C121">
        <v>-34.74</v>
      </c>
      <c r="D121">
        <v>-4.0584910638787166E-3</v>
      </c>
      <c r="E121">
        <f t="shared" si="1"/>
        <v>0.14099197955914664</v>
      </c>
    </row>
    <row r="122" spans="1:5" x14ac:dyDescent="0.25">
      <c r="A122" t="s">
        <v>124</v>
      </c>
      <c r="B122" t="s">
        <v>124</v>
      </c>
      <c r="C122">
        <v>61.25</v>
      </c>
      <c r="D122">
        <v>-3.8189330303281115E-5</v>
      </c>
      <c r="E122">
        <f t="shared" si="1"/>
        <v>-2.3390964810759683E-3</v>
      </c>
    </row>
    <row r="123" spans="1:5" x14ac:dyDescent="0.25">
      <c r="A123" t="s">
        <v>125</v>
      </c>
      <c r="B123" t="s">
        <v>125</v>
      </c>
      <c r="C123">
        <v>-5.9589999999999996</v>
      </c>
      <c r="D123">
        <v>1.490969389454323</v>
      </c>
      <c r="E123">
        <f t="shared" si="1"/>
        <v>-8.8846865917583102</v>
      </c>
    </row>
    <row r="124" spans="1:5" x14ac:dyDescent="0.25">
      <c r="A124" t="s">
        <v>126</v>
      </c>
      <c r="B124" t="s">
        <v>126</v>
      </c>
      <c r="C124">
        <v>23.3</v>
      </c>
      <c r="D124">
        <v>1.9866647347958988</v>
      </c>
      <c r="E124">
        <f t="shared" si="1"/>
        <v>46.28928832074444</v>
      </c>
    </row>
    <row r="125" spans="1:5" x14ac:dyDescent="0.25">
      <c r="A125" t="s">
        <v>127</v>
      </c>
      <c r="B125" t="s">
        <v>127</v>
      </c>
      <c r="C125">
        <v>1.8759999999999999</v>
      </c>
      <c r="D125">
        <v>2.5119654834950382</v>
      </c>
      <c r="E125">
        <f t="shared" si="1"/>
        <v>4.7124472470366916</v>
      </c>
    </row>
    <row r="126" spans="1:5" x14ac:dyDescent="0.25">
      <c r="A126" t="s">
        <v>128</v>
      </c>
      <c r="B126" t="s">
        <v>128</v>
      </c>
      <c r="C126">
        <v>-22.93</v>
      </c>
      <c r="D126">
        <v>2.0079814739503088</v>
      </c>
      <c r="E126">
        <f t="shared" si="1"/>
        <v>-46.043015197680582</v>
      </c>
    </row>
    <row r="127" spans="1:5" x14ac:dyDescent="0.25">
      <c r="A127" t="s">
        <v>129</v>
      </c>
      <c r="B127" t="s">
        <v>129</v>
      </c>
      <c r="C127">
        <v>0.1348</v>
      </c>
      <c r="D127">
        <v>1.8240813623000047</v>
      </c>
      <c r="E127">
        <f t="shared" si="1"/>
        <v>0.24588616763804064</v>
      </c>
    </row>
    <row r="128" spans="1:5" x14ac:dyDescent="0.25">
      <c r="A128" t="s">
        <v>130</v>
      </c>
      <c r="B128" t="s">
        <v>130</v>
      </c>
      <c r="C128">
        <v>-4.7759999999999998</v>
      </c>
      <c r="D128">
        <v>0.93902792578643679</v>
      </c>
      <c r="E128">
        <f t="shared" si="1"/>
        <v>-4.484797373556022</v>
      </c>
    </row>
    <row r="129" spans="1:5" x14ac:dyDescent="0.25">
      <c r="A129" t="s">
        <v>131</v>
      </c>
      <c r="B129" t="s">
        <v>131</v>
      </c>
      <c r="C129">
        <v>1.7529999999999999</v>
      </c>
      <c r="D129">
        <v>1.7808780855085735</v>
      </c>
      <c r="E129">
        <f t="shared" si="1"/>
        <v>3.1218792838965292</v>
      </c>
    </row>
    <row r="130" spans="1:5" x14ac:dyDescent="0.25">
      <c r="A130" t="s">
        <v>132</v>
      </c>
      <c r="B130" t="s">
        <v>132</v>
      </c>
      <c r="C130">
        <v>-1.137</v>
      </c>
      <c r="D130">
        <v>1.1437675495731394</v>
      </c>
      <c r="E130">
        <f t="shared" si="1"/>
        <v>-1.3004637038646596</v>
      </c>
    </row>
    <row r="131" spans="1:5" x14ac:dyDescent="0.25">
      <c r="A131" t="s">
        <v>133</v>
      </c>
      <c r="B131" t="s">
        <v>133</v>
      </c>
      <c r="C131">
        <v>2.9889999999999999</v>
      </c>
      <c r="D131">
        <v>1.2617806839817791</v>
      </c>
      <c r="E131">
        <f t="shared" ref="E131:E136" si="2">$C131*D131</f>
        <v>3.7714624644215378</v>
      </c>
    </row>
    <row r="132" spans="1:5" x14ac:dyDescent="0.25">
      <c r="A132" t="s">
        <v>134</v>
      </c>
      <c r="B132" t="s">
        <v>134</v>
      </c>
      <c r="C132">
        <v>-57.97</v>
      </c>
      <c r="D132">
        <v>0.56358400025155564</v>
      </c>
      <c r="E132">
        <f t="shared" si="2"/>
        <v>-32.670964494582677</v>
      </c>
    </row>
    <row r="133" spans="1:5" x14ac:dyDescent="0.25">
      <c r="A133" t="s">
        <v>135</v>
      </c>
      <c r="B133" t="s">
        <v>135</v>
      </c>
      <c r="C133">
        <v>-3.125</v>
      </c>
      <c r="D133">
        <v>0.3026134501002915</v>
      </c>
      <c r="E133">
        <f t="shared" si="2"/>
        <v>-0.94566703156341092</v>
      </c>
    </row>
    <row r="134" spans="1:5" x14ac:dyDescent="0.25">
      <c r="A134" t="s">
        <v>136</v>
      </c>
      <c r="B134" t="s">
        <v>136</v>
      </c>
      <c r="C134">
        <v>2.2999999999999998</v>
      </c>
      <c r="D134">
        <v>0.18137382078075942</v>
      </c>
      <c r="E134">
        <f t="shared" si="2"/>
        <v>0.41715978779574664</v>
      </c>
    </row>
    <row r="135" spans="1:5" x14ac:dyDescent="0.25">
      <c r="A135" t="s">
        <v>137</v>
      </c>
      <c r="B135" t="s">
        <v>137</v>
      </c>
      <c r="C135">
        <v>2.6930000000000001</v>
      </c>
      <c r="D135">
        <v>0.36084988171582127</v>
      </c>
      <c r="E135">
        <f t="shared" si="2"/>
        <v>0.97176873146070675</v>
      </c>
    </row>
    <row r="136" spans="1:5" x14ac:dyDescent="0.25">
      <c r="A136" t="s">
        <v>138</v>
      </c>
      <c r="B136" t="s">
        <v>138</v>
      </c>
      <c r="C136">
        <v>1.327</v>
      </c>
      <c r="D136">
        <v>1.0152827549484205</v>
      </c>
      <c r="E136">
        <f t="shared" si="2"/>
        <v>1.347280215816554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70FC-172C-4821-A1E8-09F2768CDE6F}">
  <dimension ref="A1:C15"/>
  <sheetViews>
    <sheetView workbookViewId="0">
      <selection activeCell="A7" sqref="A7"/>
    </sheetView>
  </sheetViews>
  <sheetFormatPr defaultRowHeight="15" x14ac:dyDescent="0.25"/>
  <cols>
    <col min="1" max="1" width="28.28515625" bestFit="1" customWidth="1"/>
    <col min="2" max="2" width="19.140625" bestFit="1" customWidth="1"/>
    <col min="3" max="3" width="24.42578125" bestFit="1" customWidth="1"/>
    <col min="4" max="4" width="28.28515625" bestFit="1" customWidth="1"/>
    <col min="5" max="5" width="27.7109375" bestFit="1" customWidth="1"/>
    <col min="6" max="6" width="18" bestFit="1" customWidth="1"/>
    <col min="7" max="7" width="23.42578125" bestFit="1" customWidth="1"/>
    <col min="8" max="8" width="26.140625" bestFit="1" customWidth="1"/>
    <col min="9" max="9" width="18.7109375" bestFit="1" customWidth="1"/>
    <col min="10" max="10" width="24.28515625" bestFit="1" customWidth="1"/>
    <col min="11" max="11" width="23" bestFit="1" customWidth="1"/>
    <col min="12" max="12" width="21.140625" bestFit="1" customWidth="1"/>
    <col min="13" max="13" width="25.28515625" bestFit="1" customWidth="1"/>
    <col min="14" max="14" width="28" bestFit="1" customWidth="1"/>
    <col min="15" max="15" width="28.28515625" bestFit="1" customWidth="1"/>
    <col min="16" max="16" width="20.5703125" bestFit="1" customWidth="1"/>
    <col min="17" max="17" width="20.85546875" bestFit="1" customWidth="1"/>
    <col min="18" max="18" width="26.28515625" bestFit="1" customWidth="1"/>
    <col min="19" max="19" width="25.140625" bestFit="1" customWidth="1"/>
    <col min="20" max="20" width="7.28515625" bestFit="1" customWidth="1"/>
    <col min="21" max="21" width="11.28515625" bestFit="1" customWidth="1"/>
  </cols>
  <sheetData>
    <row r="1" spans="1:3" x14ac:dyDescent="0.25">
      <c r="A1" s="9" t="s">
        <v>75</v>
      </c>
      <c r="B1" t="s">
        <v>155</v>
      </c>
      <c r="C1" t="s">
        <v>160</v>
      </c>
    </row>
    <row r="2" spans="1:3" x14ac:dyDescent="0.25">
      <c r="A2" s="9" t="s">
        <v>76</v>
      </c>
      <c r="B2" t="s">
        <v>155</v>
      </c>
      <c r="C2" t="s">
        <v>176</v>
      </c>
    </row>
    <row r="3" spans="1:3" x14ac:dyDescent="0.25">
      <c r="A3" s="9" t="s">
        <v>74</v>
      </c>
      <c r="B3" t="s">
        <v>155</v>
      </c>
      <c r="C3" t="s">
        <v>157</v>
      </c>
    </row>
    <row r="4" spans="1:3" x14ac:dyDescent="0.25">
      <c r="A4" s="9" t="s">
        <v>51</v>
      </c>
      <c r="B4" t="s">
        <v>158</v>
      </c>
      <c r="C4" t="s">
        <v>160</v>
      </c>
    </row>
    <row r="5" spans="1:3" x14ac:dyDescent="0.25">
      <c r="A5" s="9" t="s">
        <v>52</v>
      </c>
      <c r="B5" t="s">
        <v>158</v>
      </c>
      <c r="C5" t="s">
        <v>176</v>
      </c>
    </row>
    <row r="6" spans="1:3" x14ac:dyDescent="0.25">
      <c r="A6" s="9" t="s">
        <v>49</v>
      </c>
      <c r="B6" t="s">
        <v>158</v>
      </c>
      <c r="C6" t="s">
        <v>156</v>
      </c>
    </row>
    <row r="7" spans="1:3" x14ac:dyDescent="0.25">
      <c r="A7" s="9" t="s">
        <v>50</v>
      </c>
      <c r="B7" t="s">
        <v>158</v>
      </c>
      <c r="C7" t="s">
        <v>157</v>
      </c>
    </row>
    <row r="10" spans="1:3" x14ac:dyDescent="0.25">
      <c r="A10" s="9" t="s">
        <v>75</v>
      </c>
      <c r="B10" t="s">
        <v>155</v>
      </c>
      <c r="C10" t="s">
        <v>160</v>
      </c>
    </row>
    <row r="11" spans="1:3" x14ac:dyDescent="0.25">
      <c r="A11" s="9" t="s">
        <v>76</v>
      </c>
      <c r="B11" t="s">
        <v>155</v>
      </c>
      <c r="C11" t="s">
        <v>176</v>
      </c>
    </row>
    <row r="12" spans="1:3" x14ac:dyDescent="0.25">
      <c r="A12" s="9" t="s">
        <v>73</v>
      </c>
      <c r="B12" t="s">
        <v>155</v>
      </c>
      <c r="C12" t="s">
        <v>156</v>
      </c>
    </row>
    <row r="13" spans="1:3" x14ac:dyDescent="0.25">
      <c r="A13" s="9" t="s">
        <v>74</v>
      </c>
      <c r="B13" t="s">
        <v>155</v>
      </c>
      <c r="C13" t="s">
        <v>157</v>
      </c>
    </row>
    <row r="14" spans="1:3" x14ac:dyDescent="0.25">
      <c r="A14" s="9" t="s">
        <v>49</v>
      </c>
      <c r="B14" t="s">
        <v>158</v>
      </c>
      <c r="C14" t="s">
        <v>156</v>
      </c>
    </row>
    <row r="15" spans="1:3" x14ac:dyDescent="0.25">
      <c r="A15" s="9" t="s">
        <v>50</v>
      </c>
      <c r="B15" t="s">
        <v>158</v>
      </c>
      <c r="C15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4FAA-7BF0-490F-A264-91851638E7F8}">
  <dimension ref="A1:T36"/>
  <sheetViews>
    <sheetView tabSelected="1" workbookViewId="0">
      <selection activeCell="I34" sqref="I34"/>
    </sheetView>
  </sheetViews>
  <sheetFormatPr defaultRowHeight="15" x14ac:dyDescent="0.25"/>
  <cols>
    <col min="1" max="1" width="30.85546875" bestFit="1" customWidth="1"/>
    <col min="2" max="6" width="12" bestFit="1" customWidth="1"/>
    <col min="7" max="7" width="12.42578125" bestFit="1" customWidth="1"/>
    <col min="8" max="8" width="12" bestFit="1" customWidth="1"/>
    <col min="9" max="9" width="6" bestFit="1" customWidth="1"/>
    <col min="10" max="10" width="7" bestFit="1" customWidth="1"/>
    <col min="11" max="11" width="12.42578125" bestFit="1" customWidth="1"/>
    <col min="12" max="12" width="9" bestFit="1" customWidth="1"/>
    <col min="13" max="13" width="12" bestFit="1" customWidth="1"/>
    <col min="14" max="14" width="9" bestFit="1" customWidth="1"/>
    <col min="15" max="15" width="8" bestFit="1" customWidth="1"/>
    <col min="16" max="16" width="7" bestFit="1" customWidth="1"/>
    <col min="17" max="17" width="12.42578125" bestFit="1" customWidth="1"/>
    <col min="18" max="18" width="11" bestFit="1" customWidth="1"/>
    <col min="19" max="19" width="12" bestFit="1" customWidth="1"/>
    <col min="20" max="20" width="11" bestFit="1" customWidth="1"/>
  </cols>
  <sheetData>
    <row r="1" spans="1:20" ht="15.75" thickBot="1" x14ac:dyDescent="0.3">
      <c r="A1" t="s">
        <v>140</v>
      </c>
      <c r="B1" t="s">
        <v>177</v>
      </c>
      <c r="C1" t="s">
        <v>178</v>
      </c>
      <c r="D1" t="s">
        <v>179</v>
      </c>
      <c r="E1" s="19" t="s">
        <v>142</v>
      </c>
    </row>
    <row r="2" spans="1:20" x14ac:dyDescent="0.25">
      <c r="A2" s="10" t="s">
        <v>8</v>
      </c>
      <c r="B2" s="11">
        <v>15.343434343434346</v>
      </c>
      <c r="C2" s="11">
        <v>15.11717171717172</v>
      </c>
      <c r="D2" s="11">
        <v>19.997979797979806</v>
      </c>
      <c r="E2" s="4">
        <f>AVERAGE(B2:D2)</f>
        <v>16.819528619528626</v>
      </c>
    </row>
    <row r="3" spans="1:20" x14ac:dyDescent="0.25">
      <c r="A3" s="13" t="s">
        <v>9</v>
      </c>
      <c r="B3" s="14">
        <v>28.345454545454551</v>
      </c>
      <c r="C3" s="14">
        <v>29.654545454545463</v>
      </c>
      <c r="D3" s="14">
        <v>34.709090909090904</v>
      </c>
      <c r="E3" s="4">
        <f t="shared" ref="E3:E36" si="0">AVERAGE(B3:D3)</f>
        <v>30.903030303030306</v>
      </c>
    </row>
    <row r="4" spans="1:20" x14ac:dyDescent="0.25">
      <c r="A4" s="13" t="s">
        <v>10</v>
      </c>
      <c r="B4" s="14">
        <v>14.414141414141405</v>
      </c>
      <c r="C4" s="14">
        <v>14.58383838383839</v>
      </c>
      <c r="D4" s="14">
        <v>18.705050505050501</v>
      </c>
      <c r="E4" s="4">
        <f t="shared" si="0"/>
        <v>15.901010101010099</v>
      </c>
    </row>
    <row r="5" spans="1:20" x14ac:dyDescent="0.25">
      <c r="A5" s="13" t="s">
        <v>11</v>
      </c>
      <c r="B5" s="14">
        <v>6.3236363636363642</v>
      </c>
      <c r="C5" s="14">
        <v>5.1163636363636362</v>
      </c>
      <c r="D5" s="14">
        <v>5.7054545454545451</v>
      </c>
      <c r="E5" s="4">
        <f t="shared" si="0"/>
        <v>5.7151515151515158</v>
      </c>
    </row>
    <row r="6" spans="1:20" x14ac:dyDescent="0.25">
      <c r="A6" s="13" t="s">
        <v>12</v>
      </c>
      <c r="B6" s="14">
        <v>308.64646464646478</v>
      </c>
      <c r="C6" s="14">
        <v>310.74747474747477</v>
      </c>
      <c r="D6" s="14">
        <v>327.07070707070704</v>
      </c>
      <c r="E6" s="4">
        <f t="shared" si="0"/>
        <v>315.48821548821553</v>
      </c>
    </row>
    <row r="7" spans="1:20" x14ac:dyDescent="0.25">
      <c r="A7" s="13" t="s">
        <v>13</v>
      </c>
      <c r="B7" s="14">
        <v>26.36363636363636</v>
      </c>
      <c r="C7" s="14">
        <v>23.418181818181814</v>
      </c>
      <c r="D7" s="14">
        <v>27.090909090909086</v>
      </c>
      <c r="E7" s="4">
        <f t="shared" si="0"/>
        <v>25.624242424242421</v>
      </c>
    </row>
    <row r="8" spans="1:20" x14ac:dyDescent="0.25">
      <c r="A8" s="13" t="s">
        <v>14</v>
      </c>
      <c r="B8" s="14">
        <v>291.19191919191917</v>
      </c>
      <c r="C8" s="14">
        <v>269.88888888888891</v>
      </c>
      <c r="D8" s="14">
        <v>315.75757575757575</v>
      </c>
      <c r="E8" s="4">
        <f t="shared" si="0"/>
        <v>292.27946127946126</v>
      </c>
    </row>
    <row r="9" spans="1:20" ht="15.75" thickBot="1" x14ac:dyDescent="0.3">
      <c r="A9" s="16" t="s">
        <v>15</v>
      </c>
      <c r="B9" s="17">
        <v>27.410505050505048</v>
      </c>
      <c r="C9" s="17">
        <v>29.885252525252525</v>
      </c>
      <c r="D9" s="17">
        <v>29.429898989898994</v>
      </c>
      <c r="E9" s="4">
        <f t="shared" si="0"/>
        <v>28.908552188552193</v>
      </c>
      <c r="F9" t="s">
        <v>185</v>
      </c>
      <c r="I9" t="s">
        <v>184</v>
      </c>
      <c r="O9" t="s">
        <v>186</v>
      </c>
    </row>
    <row r="10" spans="1:20" ht="15.75" thickBot="1" x14ac:dyDescent="0.3">
      <c r="A10" s="10" t="s">
        <v>16</v>
      </c>
      <c r="B10" s="11">
        <v>22832.32</v>
      </c>
      <c r="C10" s="11">
        <v>31472.720000000001</v>
      </c>
      <c r="D10" s="11">
        <v>21757.56</v>
      </c>
      <c r="E10" s="22">
        <f t="shared" si="0"/>
        <v>25354.2</v>
      </c>
      <c r="F10" s="25" t="s">
        <v>180</v>
      </c>
      <c r="G10" s="26" t="s">
        <v>181</v>
      </c>
      <c r="H10" s="3" t="s">
        <v>182</v>
      </c>
      <c r="I10" s="25">
        <v>24999</v>
      </c>
      <c r="J10" s="26" t="s">
        <v>180</v>
      </c>
      <c r="K10" s="26" t="s">
        <v>181</v>
      </c>
      <c r="L10" s="26" t="s">
        <v>182</v>
      </c>
      <c r="M10" s="26" t="s">
        <v>183</v>
      </c>
      <c r="N10" s="3" t="s">
        <v>179</v>
      </c>
      <c r="O10" s="26">
        <f>ROUND(E10,2)</f>
        <v>25354.2</v>
      </c>
      <c r="P10" s="26" t="s">
        <v>180</v>
      </c>
      <c r="Q10" s="26" t="s">
        <v>181</v>
      </c>
      <c r="R10" s="26" t="s">
        <v>182</v>
      </c>
      <c r="S10" s="26" t="s">
        <v>183</v>
      </c>
      <c r="T10" s="3" t="s">
        <v>179</v>
      </c>
    </row>
    <row r="11" spans="1:20" x14ac:dyDescent="0.25">
      <c r="A11" s="13" t="s">
        <v>17</v>
      </c>
      <c r="B11" s="14">
        <v>2275.2399999999998</v>
      </c>
      <c r="C11" s="14">
        <v>2252.96</v>
      </c>
      <c r="D11" s="14">
        <v>2284.96</v>
      </c>
      <c r="E11" s="4">
        <f t="shared" si="0"/>
        <v>2271.0533333333333</v>
      </c>
      <c r="F11" s="23">
        <v>16.819528619528626</v>
      </c>
      <c r="G11">
        <f>E11*F11</f>
        <v>38198.046536475886</v>
      </c>
      <c r="H11" s="5">
        <f>SUM(G11:G18)</f>
        <v>79560.531047362529</v>
      </c>
      <c r="I11">
        <v>2000</v>
      </c>
      <c r="J11">
        <v>16.989999999999998</v>
      </c>
      <c r="K11">
        <f>I11*J11</f>
        <v>33980</v>
      </c>
      <c r="L11">
        <f>SUM(K11:K18)</f>
        <v>80399.7</v>
      </c>
      <c r="M11">
        <f>I10/L11</f>
        <v>0.3109339960223732</v>
      </c>
      <c r="N11">
        <f>L11-I10</f>
        <v>55400.7</v>
      </c>
      <c r="O11">
        <f t="shared" ref="O11:O36" si="1">ROUND(E11,2)</f>
        <v>2271.0500000000002</v>
      </c>
      <c r="P11">
        <v>16.82</v>
      </c>
      <c r="Q11">
        <f>O11*P11</f>
        <v>38199.061000000002</v>
      </c>
      <c r="R11">
        <f>SUM(Q11:Q18)</f>
        <v>79561.563799999989</v>
      </c>
      <c r="S11">
        <f>O10/R11</f>
        <v>0.31867397759720761</v>
      </c>
      <c r="T11" s="5">
        <f>R11-O10</f>
        <v>54207.363799999992</v>
      </c>
    </row>
    <row r="12" spans="1:20" x14ac:dyDescent="0.25">
      <c r="A12" s="13" t="s">
        <v>18</v>
      </c>
      <c r="B12" s="14">
        <v>10.4</v>
      </c>
      <c r="C12" s="14">
        <v>11.44</v>
      </c>
      <c r="D12" s="14">
        <v>9.84</v>
      </c>
      <c r="E12" s="4">
        <f t="shared" si="0"/>
        <v>10.56</v>
      </c>
      <c r="F12" s="23">
        <v>30.903030303030306</v>
      </c>
      <c r="G12">
        <f t="shared" ref="G12:G36" si="2">E12*F12</f>
        <v>326.33600000000007</v>
      </c>
      <c r="H12" s="5"/>
      <c r="I12">
        <v>10</v>
      </c>
      <c r="J12">
        <v>29.99</v>
      </c>
      <c r="K12">
        <f t="shared" ref="K12:K36" si="3">I12*J12</f>
        <v>299.89999999999998</v>
      </c>
      <c r="O12">
        <f t="shared" si="1"/>
        <v>10.56</v>
      </c>
      <c r="P12">
        <v>30.9</v>
      </c>
      <c r="Q12">
        <f t="shared" ref="Q12:Q18" si="4">O12*P12</f>
        <v>326.30399999999997</v>
      </c>
      <c r="T12" s="5"/>
    </row>
    <row r="13" spans="1:20" x14ac:dyDescent="0.25">
      <c r="A13" s="13" t="s">
        <v>19</v>
      </c>
      <c r="B13" s="14">
        <v>2259.3200000000002</v>
      </c>
      <c r="C13" s="14">
        <v>2255.8000000000002</v>
      </c>
      <c r="D13" s="14">
        <v>2289.7199999999998</v>
      </c>
      <c r="E13" s="4">
        <f t="shared" si="0"/>
        <v>2268.2800000000002</v>
      </c>
      <c r="F13" s="23">
        <v>15.901010101010099</v>
      </c>
      <c r="G13">
        <f t="shared" si="2"/>
        <v>36067.943191919192</v>
      </c>
      <c r="H13" s="5"/>
      <c r="I13">
        <v>2000</v>
      </c>
      <c r="J13">
        <v>15.99</v>
      </c>
      <c r="K13">
        <f t="shared" si="3"/>
        <v>31980</v>
      </c>
      <c r="O13">
        <f t="shared" si="1"/>
        <v>2268.2800000000002</v>
      </c>
      <c r="P13">
        <v>15.9</v>
      </c>
      <c r="Q13">
        <f t="shared" si="4"/>
        <v>36065.652000000002</v>
      </c>
      <c r="T13" s="5"/>
    </row>
    <row r="14" spans="1:20" x14ac:dyDescent="0.25">
      <c r="A14" s="13" t="s">
        <v>20</v>
      </c>
      <c r="B14" s="14">
        <v>510.84</v>
      </c>
      <c r="C14" s="14">
        <v>533.12</v>
      </c>
      <c r="D14" s="14">
        <v>525.04</v>
      </c>
      <c r="E14" s="4">
        <f t="shared" si="0"/>
        <v>523</v>
      </c>
      <c r="F14" s="23">
        <v>5.7151515151515158</v>
      </c>
      <c r="G14">
        <f t="shared" si="2"/>
        <v>2989.0242424242429</v>
      </c>
      <c r="H14" s="5"/>
      <c r="I14">
        <v>2000</v>
      </c>
      <c r="J14">
        <v>5.99</v>
      </c>
      <c r="K14">
        <f t="shared" si="3"/>
        <v>11980</v>
      </c>
      <c r="M14">
        <f>I10/12</f>
        <v>2083.25</v>
      </c>
      <c r="O14">
        <f t="shared" si="1"/>
        <v>523</v>
      </c>
      <c r="P14">
        <v>5.72</v>
      </c>
      <c r="Q14">
        <f t="shared" si="4"/>
        <v>2991.56</v>
      </c>
      <c r="T14" s="5"/>
    </row>
    <row r="15" spans="1:20" x14ac:dyDescent="0.25">
      <c r="A15" s="13" t="s">
        <v>21</v>
      </c>
      <c r="B15" s="14">
        <v>1.56</v>
      </c>
      <c r="C15" s="14">
        <v>1.48</v>
      </c>
      <c r="D15" s="14">
        <v>1.56</v>
      </c>
      <c r="E15" s="4">
        <f t="shared" si="0"/>
        <v>1.5333333333333332</v>
      </c>
      <c r="F15" s="23">
        <v>315.48821548821553</v>
      </c>
      <c r="G15">
        <f t="shared" si="2"/>
        <v>483.74859708193043</v>
      </c>
      <c r="H15" s="5"/>
      <c r="I15">
        <v>2</v>
      </c>
      <c r="J15">
        <v>299.99</v>
      </c>
      <c r="K15">
        <f t="shared" si="3"/>
        <v>599.98</v>
      </c>
      <c r="O15">
        <f t="shared" si="1"/>
        <v>1.53</v>
      </c>
      <c r="P15">
        <v>315.49</v>
      </c>
      <c r="Q15">
        <f t="shared" si="4"/>
        <v>482.69970000000001</v>
      </c>
      <c r="T15" s="5"/>
    </row>
    <row r="16" spans="1:20" x14ac:dyDescent="0.25">
      <c r="A16" s="13" t="s">
        <v>22</v>
      </c>
      <c r="B16" s="14">
        <v>6.4</v>
      </c>
      <c r="C16" s="14">
        <v>7.28</v>
      </c>
      <c r="D16" s="14">
        <v>6.96</v>
      </c>
      <c r="E16" s="4">
        <f t="shared" si="0"/>
        <v>6.88</v>
      </c>
      <c r="F16" s="23">
        <v>25.624242424242421</v>
      </c>
      <c r="G16">
        <f t="shared" si="2"/>
        <v>176.29478787878784</v>
      </c>
      <c r="H16" s="5"/>
      <c r="I16">
        <v>12</v>
      </c>
      <c r="J16">
        <v>24.99</v>
      </c>
      <c r="K16">
        <f t="shared" si="3"/>
        <v>299.88</v>
      </c>
      <c r="O16">
        <f t="shared" si="1"/>
        <v>6.88</v>
      </c>
      <c r="P16">
        <v>25.62</v>
      </c>
      <c r="Q16">
        <f t="shared" si="4"/>
        <v>176.26560000000001</v>
      </c>
      <c r="T16" s="5"/>
    </row>
    <row r="17" spans="1:20" x14ac:dyDescent="0.25">
      <c r="A17" s="13" t="s">
        <v>23</v>
      </c>
      <c r="B17" s="14">
        <v>4.12</v>
      </c>
      <c r="C17" s="14">
        <v>3.96</v>
      </c>
      <c r="D17" s="14">
        <v>4.72</v>
      </c>
      <c r="E17" s="4">
        <f t="shared" si="0"/>
        <v>4.2666666666666666</v>
      </c>
      <c r="F17" s="23">
        <v>292.27946127946126</v>
      </c>
      <c r="G17">
        <f t="shared" si="2"/>
        <v>1247.059034792368</v>
      </c>
      <c r="H17" s="5"/>
      <c r="I17">
        <v>4</v>
      </c>
      <c r="J17">
        <v>299.99</v>
      </c>
      <c r="K17">
        <f t="shared" si="3"/>
        <v>1199.96</v>
      </c>
      <c r="O17">
        <f t="shared" si="1"/>
        <v>4.2699999999999996</v>
      </c>
      <c r="P17">
        <v>292.27999999999997</v>
      </c>
      <c r="Q17">
        <f t="shared" si="4"/>
        <v>1248.0355999999997</v>
      </c>
      <c r="T17" s="5"/>
    </row>
    <row r="18" spans="1:20" ht="15.75" thickBot="1" x14ac:dyDescent="0.3">
      <c r="A18" s="13" t="s">
        <v>24</v>
      </c>
      <c r="B18" s="14">
        <v>2.36</v>
      </c>
      <c r="C18" s="14">
        <v>2.72</v>
      </c>
      <c r="D18" s="14">
        <v>2.4</v>
      </c>
      <c r="E18" s="6">
        <f t="shared" si="0"/>
        <v>2.4933333333333336</v>
      </c>
      <c r="F18" s="24">
        <v>28.908552188552193</v>
      </c>
      <c r="G18" s="7">
        <f t="shared" si="2"/>
        <v>72.078656790123475</v>
      </c>
      <c r="H18" s="8"/>
      <c r="I18" s="7">
        <v>2</v>
      </c>
      <c r="J18" s="7">
        <v>29.99</v>
      </c>
      <c r="K18" s="7">
        <f t="shared" si="3"/>
        <v>59.98</v>
      </c>
      <c r="L18" s="7"/>
      <c r="M18" s="7"/>
      <c r="N18" s="7"/>
      <c r="O18" s="7">
        <f t="shared" si="1"/>
        <v>2.4900000000000002</v>
      </c>
      <c r="P18" s="7">
        <v>28.91</v>
      </c>
      <c r="Q18" s="7">
        <f t="shared" si="4"/>
        <v>71.985900000000001</v>
      </c>
      <c r="R18" s="7"/>
      <c r="S18" s="7"/>
      <c r="T18" s="8"/>
    </row>
    <row r="19" spans="1:20" x14ac:dyDescent="0.25">
      <c r="A19" s="13" t="s">
        <v>25</v>
      </c>
      <c r="B19" s="14">
        <v>5148.28</v>
      </c>
      <c r="C19" s="14">
        <v>5708.68</v>
      </c>
      <c r="D19" s="14">
        <v>5090.76</v>
      </c>
      <c r="E19" s="19">
        <f t="shared" si="0"/>
        <v>5315.9066666666668</v>
      </c>
      <c r="F19" s="22"/>
      <c r="G19" s="20"/>
      <c r="H19" s="21"/>
      <c r="I19" s="20">
        <v>4999</v>
      </c>
      <c r="J19" s="20"/>
      <c r="K19" s="20"/>
      <c r="L19" s="20"/>
      <c r="M19" s="20"/>
      <c r="N19" s="20"/>
      <c r="O19" s="20">
        <f t="shared" si="1"/>
        <v>5315.91</v>
      </c>
      <c r="P19" s="20"/>
      <c r="Q19" s="20"/>
      <c r="R19" s="20"/>
      <c r="S19" s="20"/>
      <c r="T19" s="21"/>
    </row>
    <row r="20" spans="1:20" x14ac:dyDescent="0.25">
      <c r="A20" s="13" t="s">
        <v>26</v>
      </c>
      <c r="B20" s="14">
        <v>218.04</v>
      </c>
      <c r="C20" s="14">
        <v>200.6</v>
      </c>
      <c r="D20" s="14">
        <v>183.88</v>
      </c>
      <c r="E20" s="4">
        <f t="shared" si="0"/>
        <v>200.84</v>
      </c>
      <c r="F20" s="23">
        <v>16.819528619528626</v>
      </c>
      <c r="G20">
        <f t="shared" si="2"/>
        <v>3378.034127946129</v>
      </c>
      <c r="H20" s="5">
        <f t="shared" ref="H20:H29" si="5">SUM(G20:G27)</f>
        <v>4528.7892040404049</v>
      </c>
      <c r="I20">
        <v>200</v>
      </c>
      <c r="J20">
        <v>16.989999999999998</v>
      </c>
      <c r="K20">
        <f t="shared" si="3"/>
        <v>3397.9999999999995</v>
      </c>
      <c r="L20">
        <f t="shared" ref="L20:L29" si="6">SUM(K20:K27)</f>
        <v>9623.65</v>
      </c>
      <c r="M20">
        <f t="shared" ref="M20:M29" si="7">I19/L20</f>
        <v>0.51944948122593815</v>
      </c>
      <c r="N20">
        <f>L20-I19</f>
        <v>4624.6499999999996</v>
      </c>
      <c r="O20">
        <f t="shared" si="1"/>
        <v>200.84</v>
      </c>
      <c r="P20">
        <v>16.82</v>
      </c>
      <c r="Q20">
        <f t="shared" ref="Q20:Q27" si="8">O20*P20</f>
        <v>3378.1288</v>
      </c>
      <c r="R20">
        <f t="shared" ref="R20:R29" si="9">SUM(Q20:Q27)</f>
        <v>4529.9693000000007</v>
      </c>
      <c r="S20">
        <f t="shared" ref="S20" si="10">O19/R20</f>
        <v>1.1734980190704603</v>
      </c>
      <c r="T20" s="5">
        <f>R20-O19</f>
        <v>-785.9406999999992</v>
      </c>
    </row>
    <row r="21" spans="1:20" x14ac:dyDescent="0.25">
      <c r="A21" s="13" t="s">
        <v>27</v>
      </c>
      <c r="B21" s="14">
        <v>5.6</v>
      </c>
      <c r="C21" s="14">
        <v>6.76</v>
      </c>
      <c r="D21" s="14">
        <v>5.96</v>
      </c>
      <c r="E21" s="4">
        <f t="shared" si="0"/>
        <v>6.1066666666666665</v>
      </c>
      <c r="F21" s="23">
        <v>30.903030303030306</v>
      </c>
      <c r="G21">
        <f t="shared" si="2"/>
        <v>188.71450505050507</v>
      </c>
      <c r="H21" s="5"/>
      <c r="I21">
        <v>25</v>
      </c>
      <c r="J21">
        <v>29.99</v>
      </c>
      <c r="K21">
        <f t="shared" si="3"/>
        <v>749.75</v>
      </c>
      <c r="O21">
        <f t="shared" si="1"/>
        <v>6.11</v>
      </c>
      <c r="P21">
        <v>30.9</v>
      </c>
      <c r="Q21">
        <f t="shared" si="8"/>
        <v>188.79900000000001</v>
      </c>
      <c r="T21" s="5"/>
    </row>
    <row r="22" spans="1:20" x14ac:dyDescent="0.25">
      <c r="A22" s="13" t="s">
        <v>28</v>
      </c>
      <c r="B22" s="14">
        <v>17.48</v>
      </c>
      <c r="C22" s="14">
        <v>20</v>
      </c>
      <c r="D22" s="14">
        <v>17.64</v>
      </c>
      <c r="E22" s="4">
        <f t="shared" si="0"/>
        <v>18.373333333333335</v>
      </c>
      <c r="F22" s="23">
        <v>15.901010101010099</v>
      </c>
      <c r="G22">
        <f t="shared" si="2"/>
        <v>292.15455892255892</v>
      </c>
      <c r="H22" s="5"/>
      <c r="I22">
        <v>200</v>
      </c>
      <c r="J22">
        <v>15.99</v>
      </c>
      <c r="K22">
        <f t="shared" si="3"/>
        <v>3198</v>
      </c>
      <c r="O22">
        <f t="shared" si="1"/>
        <v>18.37</v>
      </c>
      <c r="P22">
        <v>15.9</v>
      </c>
      <c r="Q22">
        <f t="shared" si="8"/>
        <v>292.08300000000003</v>
      </c>
      <c r="T22" s="5"/>
    </row>
    <row r="23" spans="1:20" x14ac:dyDescent="0.25">
      <c r="A23" s="13" t="s">
        <v>29</v>
      </c>
      <c r="B23" s="14">
        <v>56.32</v>
      </c>
      <c r="C23" s="14">
        <v>58.6</v>
      </c>
      <c r="D23" s="14">
        <v>58.12</v>
      </c>
      <c r="E23" s="4">
        <f t="shared" si="0"/>
        <v>57.68</v>
      </c>
      <c r="F23" s="23">
        <v>5.7151515151515158</v>
      </c>
      <c r="G23">
        <f t="shared" si="2"/>
        <v>329.64993939393941</v>
      </c>
      <c r="H23" s="5"/>
      <c r="I23">
        <v>200</v>
      </c>
      <c r="J23">
        <v>5.99</v>
      </c>
      <c r="K23">
        <f t="shared" si="3"/>
        <v>1198</v>
      </c>
      <c r="M23">
        <f>I19/12</f>
        <v>416.58333333333331</v>
      </c>
      <c r="O23">
        <f t="shared" si="1"/>
        <v>57.68</v>
      </c>
      <c r="P23">
        <v>5.72</v>
      </c>
      <c r="Q23">
        <f t="shared" si="8"/>
        <v>329.92959999999999</v>
      </c>
      <c r="T23" s="5"/>
    </row>
    <row r="24" spans="1:20" x14ac:dyDescent="0.25">
      <c r="A24" s="13" t="s">
        <v>30</v>
      </c>
      <c r="B24" s="14">
        <v>0.6</v>
      </c>
      <c r="C24" s="14">
        <v>0.6</v>
      </c>
      <c r="D24" s="14">
        <v>0.48</v>
      </c>
      <c r="E24" s="4">
        <f t="shared" si="0"/>
        <v>0.55999999999999994</v>
      </c>
      <c r="F24" s="23">
        <v>315.48821548821553</v>
      </c>
      <c r="G24">
        <f t="shared" si="2"/>
        <v>176.67340067340069</v>
      </c>
      <c r="H24" s="5"/>
      <c r="I24">
        <v>1</v>
      </c>
      <c r="J24">
        <v>299.99</v>
      </c>
      <c r="K24">
        <f t="shared" si="3"/>
        <v>299.99</v>
      </c>
      <c r="O24">
        <f t="shared" si="1"/>
        <v>0.56000000000000005</v>
      </c>
      <c r="P24">
        <v>315.49</v>
      </c>
      <c r="Q24">
        <f t="shared" si="8"/>
        <v>176.67440000000002</v>
      </c>
      <c r="T24" s="5"/>
    </row>
    <row r="25" spans="1:20" x14ac:dyDescent="0.25">
      <c r="A25" s="13" t="s">
        <v>31</v>
      </c>
      <c r="B25" s="14">
        <v>0.44</v>
      </c>
      <c r="C25" s="14">
        <v>0.4</v>
      </c>
      <c r="D25" s="14">
        <v>0.4</v>
      </c>
      <c r="E25" s="4">
        <f t="shared" si="0"/>
        <v>0.41333333333333339</v>
      </c>
      <c r="F25" s="23">
        <v>25.624242424242421</v>
      </c>
      <c r="G25">
        <f t="shared" si="2"/>
        <v>10.591353535353536</v>
      </c>
      <c r="H25" s="5"/>
      <c r="I25">
        <v>6</v>
      </c>
      <c r="J25">
        <v>24.99</v>
      </c>
      <c r="K25">
        <f t="shared" si="3"/>
        <v>149.94</v>
      </c>
      <c r="O25">
        <f t="shared" si="1"/>
        <v>0.41</v>
      </c>
      <c r="P25">
        <v>25.62</v>
      </c>
      <c r="Q25">
        <f t="shared" si="8"/>
        <v>10.504199999999999</v>
      </c>
      <c r="T25" s="5"/>
    </row>
    <row r="26" spans="1:20" x14ac:dyDescent="0.25">
      <c r="A26" s="13" t="s">
        <v>32</v>
      </c>
      <c r="B26" s="14">
        <v>0.36</v>
      </c>
      <c r="C26" s="14">
        <v>0.56000000000000005</v>
      </c>
      <c r="D26" s="14">
        <v>0.48</v>
      </c>
      <c r="E26" s="4">
        <f t="shared" si="0"/>
        <v>0.46666666666666662</v>
      </c>
      <c r="F26" s="23">
        <v>292.27946127946126</v>
      </c>
      <c r="G26">
        <f t="shared" si="2"/>
        <v>136.39708193041525</v>
      </c>
      <c r="H26" s="5"/>
      <c r="I26">
        <v>2</v>
      </c>
      <c r="J26">
        <v>299.99</v>
      </c>
      <c r="K26">
        <f t="shared" si="3"/>
        <v>599.98</v>
      </c>
      <c r="O26">
        <f t="shared" si="1"/>
        <v>0.47</v>
      </c>
      <c r="P26">
        <v>292.27999999999997</v>
      </c>
      <c r="Q26">
        <f t="shared" si="8"/>
        <v>137.37159999999997</v>
      </c>
      <c r="T26" s="5"/>
    </row>
    <row r="27" spans="1:20" ht="15.75" thickBot="1" x14ac:dyDescent="0.3">
      <c r="A27" s="13" t="s">
        <v>33</v>
      </c>
      <c r="B27" s="14">
        <v>0.52</v>
      </c>
      <c r="C27" s="14">
        <v>0.52</v>
      </c>
      <c r="D27" s="14">
        <v>0.68</v>
      </c>
      <c r="E27" s="6">
        <f t="shared" si="0"/>
        <v>0.57333333333333336</v>
      </c>
      <c r="F27" s="24">
        <v>28.908552188552193</v>
      </c>
      <c r="G27" s="7">
        <f t="shared" si="2"/>
        <v>16.574236588103258</v>
      </c>
      <c r="H27" s="8"/>
      <c r="I27" s="7">
        <v>1</v>
      </c>
      <c r="J27" s="7">
        <v>29.99</v>
      </c>
      <c r="K27" s="7">
        <f t="shared" si="3"/>
        <v>29.99</v>
      </c>
      <c r="L27" s="7"/>
      <c r="M27" s="7"/>
      <c r="N27" s="7"/>
      <c r="O27" s="7">
        <f t="shared" si="1"/>
        <v>0.56999999999999995</v>
      </c>
      <c r="P27" s="7">
        <v>28.91</v>
      </c>
      <c r="Q27" s="7">
        <f t="shared" si="8"/>
        <v>16.4787</v>
      </c>
      <c r="R27" s="7"/>
      <c r="S27" s="7"/>
      <c r="T27" s="8"/>
    </row>
    <row r="28" spans="1:20" x14ac:dyDescent="0.25">
      <c r="A28" s="13" t="s">
        <v>34</v>
      </c>
      <c r="B28" s="14">
        <v>1462.56</v>
      </c>
      <c r="C28" s="14">
        <v>1327.88</v>
      </c>
      <c r="D28" s="14">
        <v>1545.76</v>
      </c>
      <c r="E28" s="19">
        <f t="shared" si="0"/>
        <v>1445.3999999999999</v>
      </c>
      <c r="F28" s="22"/>
      <c r="G28" s="20"/>
      <c r="H28" s="21"/>
      <c r="I28" s="20">
        <v>1499</v>
      </c>
      <c r="J28" s="20"/>
      <c r="K28" s="20"/>
      <c r="L28" s="20"/>
      <c r="M28" s="20"/>
      <c r="N28" s="20"/>
      <c r="O28" s="20">
        <f t="shared" si="1"/>
        <v>1445.4</v>
      </c>
      <c r="P28" s="20"/>
      <c r="Q28" s="20"/>
      <c r="R28" s="20"/>
      <c r="S28" s="20"/>
      <c r="T28" s="21"/>
    </row>
    <row r="29" spans="1:20" x14ac:dyDescent="0.25">
      <c r="A29" s="13" t="s">
        <v>35</v>
      </c>
      <c r="B29" s="14">
        <v>25.32</v>
      </c>
      <c r="C29" s="14">
        <v>23.2</v>
      </c>
      <c r="D29" s="14">
        <v>24.16</v>
      </c>
      <c r="E29" s="4">
        <f t="shared" si="0"/>
        <v>24.226666666666663</v>
      </c>
      <c r="F29" s="23">
        <v>16.819528619528626</v>
      </c>
      <c r="G29">
        <f t="shared" si="2"/>
        <v>407.48111335578011</v>
      </c>
      <c r="H29" s="5">
        <f t="shared" si="5"/>
        <v>3553.2580992143667</v>
      </c>
      <c r="I29">
        <v>20</v>
      </c>
      <c r="J29">
        <v>16.989999999999998</v>
      </c>
      <c r="K29">
        <f t="shared" si="3"/>
        <v>339.79999999999995</v>
      </c>
      <c r="L29">
        <f t="shared" si="6"/>
        <v>2189.0199999999995</v>
      </c>
      <c r="M29">
        <f t="shared" si="7"/>
        <v>0.6847813176672668</v>
      </c>
      <c r="N29">
        <f>L29-I28</f>
        <v>690.01999999999953</v>
      </c>
      <c r="O29">
        <f t="shared" si="1"/>
        <v>24.23</v>
      </c>
      <c r="P29">
        <v>16.82</v>
      </c>
      <c r="Q29">
        <f t="shared" ref="Q29:Q36" si="11">O29*P29</f>
        <v>407.54860000000002</v>
      </c>
      <c r="R29">
        <f t="shared" si="9"/>
        <v>3553.2496000000001</v>
      </c>
      <c r="S29">
        <f t="shared" ref="S29" si="12">O28/R29</f>
        <v>0.40678256883501795</v>
      </c>
      <c r="T29" s="5">
        <f>R29-O28</f>
        <v>2107.8496</v>
      </c>
    </row>
    <row r="30" spans="1:20" x14ac:dyDescent="0.25">
      <c r="A30" s="13" t="s">
        <v>36</v>
      </c>
      <c r="B30" s="14">
        <v>64.760000000000005</v>
      </c>
      <c r="C30" s="14">
        <v>63.04</v>
      </c>
      <c r="D30" s="14">
        <v>58.56</v>
      </c>
      <c r="E30" s="4">
        <f t="shared" si="0"/>
        <v>62.120000000000005</v>
      </c>
      <c r="F30" s="23">
        <v>30.903030303030306</v>
      </c>
      <c r="G30">
        <f t="shared" si="2"/>
        <v>1919.6962424242427</v>
      </c>
      <c r="H30" s="5"/>
      <c r="I30">
        <v>36</v>
      </c>
      <c r="J30">
        <v>29.99</v>
      </c>
      <c r="K30">
        <f t="shared" si="3"/>
        <v>1079.6399999999999</v>
      </c>
      <c r="O30">
        <f t="shared" si="1"/>
        <v>62.12</v>
      </c>
      <c r="P30">
        <v>30.9</v>
      </c>
      <c r="Q30">
        <f t="shared" si="11"/>
        <v>1919.5079999999998</v>
      </c>
      <c r="T30" s="5"/>
    </row>
    <row r="31" spans="1:20" x14ac:dyDescent="0.25">
      <c r="A31" s="13" t="s">
        <v>37</v>
      </c>
      <c r="B31" s="14">
        <v>22.84</v>
      </c>
      <c r="C31" s="14">
        <v>24.28</v>
      </c>
      <c r="D31" s="14">
        <v>24.68</v>
      </c>
      <c r="E31" s="4">
        <f t="shared" si="0"/>
        <v>23.933333333333337</v>
      </c>
      <c r="F31" s="23">
        <v>15.901010101010099</v>
      </c>
      <c r="G31">
        <f t="shared" si="2"/>
        <v>380.56417508417508</v>
      </c>
      <c r="H31" s="5"/>
      <c r="I31">
        <v>20</v>
      </c>
      <c r="J31">
        <v>15.99</v>
      </c>
      <c r="K31">
        <f t="shared" si="3"/>
        <v>319.8</v>
      </c>
      <c r="O31">
        <f t="shared" si="1"/>
        <v>23.93</v>
      </c>
      <c r="P31">
        <v>15.9</v>
      </c>
      <c r="Q31">
        <f t="shared" si="11"/>
        <v>380.48700000000002</v>
      </c>
      <c r="T31" s="5"/>
    </row>
    <row r="32" spans="1:20" x14ac:dyDescent="0.25">
      <c r="A32" s="13" t="s">
        <v>38</v>
      </c>
      <c r="B32" s="14">
        <v>28.4</v>
      </c>
      <c r="C32" s="14">
        <v>24.88</v>
      </c>
      <c r="D32" s="14">
        <v>22.44</v>
      </c>
      <c r="E32" s="4">
        <f t="shared" si="0"/>
        <v>25.24</v>
      </c>
      <c r="F32" s="23">
        <v>5.7151515151515158</v>
      </c>
      <c r="G32">
        <f t="shared" si="2"/>
        <v>144.25042424242426</v>
      </c>
      <c r="H32" s="5"/>
      <c r="I32">
        <v>20</v>
      </c>
      <c r="J32">
        <v>5.99</v>
      </c>
      <c r="K32">
        <f t="shared" si="3"/>
        <v>119.80000000000001</v>
      </c>
      <c r="O32">
        <f t="shared" si="1"/>
        <v>25.24</v>
      </c>
      <c r="P32">
        <v>5.72</v>
      </c>
      <c r="Q32">
        <f t="shared" si="11"/>
        <v>144.37279999999998</v>
      </c>
      <c r="T32" s="5"/>
    </row>
    <row r="33" spans="1:20" x14ac:dyDescent="0.25">
      <c r="A33" s="13" t="s">
        <v>39</v>
      </c>
      <c r="B33" s="14">
        <v>0.52</v>
      </c>
      <c r="C33" s="14">
        <v>0.52</v>
      </c>
      <c r="D33" s="14">
        <v>0.36</v>
      </c>
      <c r="E33" s="4">
        <f t="shared" si="0"/>
        <v>0.46666666666666662</v>
      </c>
      <c r="F33" s="23">
        <v>315.48821548821553</v>
      </c>
      <c r="G33">
        <f t="shared" si="2"/>
        <v>147.22783389450058</v>
      </c>
      <c r="H33" s="5"/>
      <c r="I33">
        <v>0</v>
      </c>
      <c r="J33">
        <v>299.99</v>
      </c>
      <c r="K33">
        <f t="shared" si="3"/>
        <v>0</v>
      </c>
      <c r="M33">
        <f>I28/12</f>
        <v>124.91666666666667</v>
      </c>
      <c r="O33">
        <f t="shared" si="1"/>
        <v>0.47</v>
      </c>
      <c r="P33">
        <v>315.49</v>
      </c>
      <c r="Q33">
        <f t="shared" si="11"/>
        <v>148.28029999999998</v>
      </c>
      <c r="T33" s="5"/>
    </row>
    <row r="34" spans="1:20" x14ac:dyDescent="0.25">
      <c r="A34" s="13" t="s">
        <v>40</v>
      </c>
      <c r="B34" s="14">
        <v>0.48</v>
      </c>
      <c r="C34" s="14">
        <v>0.4</v>
      </c>
      <c r="D34" s="14">
        <v>0.4</v>
      </c>
      <c r="E34" s="4">
        <f t="shared" si="0"/>
        <v>0.42666666666666669</v>
      </c>
      <c r="F34" s="23">
        <v>25.624242424242421</v>
      </c>
      <c r="G34">
        <f t="shared" si="2"/>
        <v>10.933010101010101</v>
      </c>
      <c r="H34" s="5"/>
      <c r="I34">
        <v>0</v>
      </c>
      <c r="J34">
        <v>24.99</v>
      </c>
      <c r="K34">
        <f t="shared" si="3"/>
        <v>0</v>
      </c>
      <c r="O34">
        <f t="shared" si="1"/>
        <v>0.43</v>
      </c>
      <c r="P34">
        <v>25.62</v>
      </c>
      <c r="Q34">
        <f t="shared" si="11"/>
        <v>11.0166</v>
      </c>
      <c r="T34" s="5"/>
    </row>
    <row r="35" spans="1:20" x14ac:dyDescent="0.25">
      <c r="A35" s="13" t="s">
        <v>41</v>
      </c>
      <c r="B35" s="14">
        <v>1.84</v>
      </c>
      <c r="C35" s="14">
        <v>1.8</v>
      </c>
      <c r="D35" s="14">
        <v>1.8</v>
      </c>
      <c r="E35" s="4">
        <f t="shared" si="0"/>
        <v>1.8133333333333335</v>
      </c>
      <c r="F35" s="23">
        <v>292.27946127946126</v>
      </c>
      <c r="G35">
        <f t="shared" si="2"/>
        <v>530.00008978675646</v>
      </c>
      <c r="H35" s="5"/>
      <c r="I35">
        <v>1</v>
      </c>
      <c r="J35">
        <v>299.99</v>
      </c>
      <c r="K35">
        <f t="shared" si="3"/>
        <v>299.99</v>
      </c>
      <c r="O35">
        <f t="shared" si="1"/>
        <v>1.81</v>
      </c>
      <c r="P35">
        <v>292.27999999999997</v>
      </c>
      <c r="Q35">
        <f t="shared" si="11"/>
        <v>529.02679999999998</v>
      </c>
      <c r="T35" s="5"/>
    </row>
    <row r="36" spans="1:20" ht="15.75" thickBot="1" x14ac:dyDescent="0.3">
      <c r="A36" s="16" t="s">
        <v>42</v>
      </c>
      <c r="B36" s="17">
        <v>0.52</v>
      </c>
      <c r="C36" s="17">
        <v>0.4</v>
      </c>
      <c r="D36" s="17">
        <v>0.44</v>
      </c>
      <c r="E36" s="6">
        <f t="shared" si="0"/>
        <v>0.45333333333333337</v>
      </c>
      <c r="F36" s="24">
        <v>28.908552188552193</v>
      </c>
      <c r="G36" s="7">
        <f t="shared" si="2"/>
        <v>13.105210325476994</v>
      </c>
      <c r="H36" s="8"/>
      <c r="I36" s="7">
        <v>1</v>
      </c>
      <c r="J36" s="7">
        <v>29.99</v>
      </c>
      <c r="K36" s="7">
        <f t="shared" si="3"/>
        <v>29.99</v>
      </c>
      <c r="L36" s="7"/>
      <c r="M36" s="7"/>
      <c r="N36" s="7"/>
      <c r="O36" s="7">
        <f t="shared" si="1"/>
        <v>0.45</v>
      </c>
      <c r="P36" s="7">
        <v>28.91</v>
      </c>
      <c r="Q36" s="7">
        <f t="shared" si="11"/>
        <v>13.009500000000001</v>
      </c>
      <c r="R36" s="7"/>
      <c r="S36" s="7"/>
      <c r="T3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2EA1-805C-4D80-A197-D9D1F540090E}">
  <dimension ref="A1:AC203"/>
  <sheetViews>
    <sheetView workbookViewId="0">
      <selection sqref="A1:AC1"/>
    </sheetView>
  </sheetViews>
  <sheetFormatPr defaultRowHeight="15" x14ac:dyDescent="0.25"/>
  <cols>
    <col min="1" max="1" width="26.85546875" bestFit="1" customWidth="1"/>
    <col min="2" max="2" width="10.7109375" bestFit="1" customWidth="1"/>
    <col min="3" max="3" width="11" bestFit="1" customWidth="1"/>
    <col min="4" max="4" width="11.140625" bestFit="1" customWidth="1"/>
    <col min="5" max="5" width="12.85546875" bestFit="1" customWidth="1"/>
    <col min="6" max="6" width="28" bestFit="1" customWidth="1"/>
    <col min="7" max="7" width="13.140625" bestFit="1" customWidth="1"/>
    <col min="8" max="8" width="26.7109375" bestFit="1" customWidth="1"/>
    <col min="9" max="9" width="23.42578125" bestFit="1" customWidth="1"/>
    <col min="10" max="10" width="25.85546875" bestFit="1" customWidth="1"/>
    <col min="11" max="11" width="20.140625" bestFit="1" customWidth="1"/>
    <col min="12" max="12" width="20.85546875" bestFit="1" customWidth="1"/>
    <col min="13" max="13" width="25.28515625" bestFit="1" customWidth="1"/>
    <col min="14" max="14" width="21.5703125" bestFit="1" customWidth="1"/>
    <col min="15" max="15" width="28.28515625" bestFit="1" customWidth="1"/>
    <col min="16" max="16" width="13.42578125" bestFit="1" customWidth="1"/>
    <col min="17" max="17" width="25.85546875" bestFit="1" customWidth="1"/>
    <col min="18" max="18" width="22.5703125" bestFit="1" customWidth="1"/>
    <col min="19" max="19" width="24.85546875" bestFit="1" customWidth="1"/>
    <col min="20" max="20" width="19.28515625" bestFit="1" customWidth="1"/>
    <col min="21" max="21" width="20" bestFit="1" customWidth="1"/>
    <col min="22" max="22" width="24.42578125" bestFit="1" customWidth="1"/>
    <col min="23" max="23" width="20.5703125" bestFit="1" customWidth="1"/>
    <col min="24" max="24" width="27.42578125" bestFit="1" customWidth="1"/>
    <col min="25" max="25" width="15.28515625" bestFit="1" customWidth="1"/>
    <col min="26" max="29" width="1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</row>
    <row r="2" spans="1:29" x14ac:dyDescent="0.25">
      <c r="A2">
        <v>20875</v>
      </c>
      <c r="B2">
        <v>1</v>
      </c>
      <c r="C2">
        <v>0.4</v>
      </c>
      <c r="D2">
        <v>0.7</v>
      </c>
      <c r="E2">
        <v>-0.3</v>
      </c>
      <c r="F2">
        <v>19</v>
      </c>
      <c r="G2">
        <v>0.327185628742515</v>
      </c>
      <c r="H2">
        <v>5.0153172442992799</v>
      </c>
      <c r="I2">
        <v>1.0008211455876099</v>
      </c>
      <c r="J2">
        <v>5.0320256456783401</v>
      </c>
      <c r="K2">
        <v>1.0012450251013101</v>
      </c>
      <c r="L2">
        <v>1.3723082684775701E-3</v>
      </c>
      <c r="M2">
        <v>1.3693758187237001E-3</v>
      </c>
      <c r="N2">
        <v>1.36793345645778E-3</v>
      </c>
      <c r="O2">
        <v>1.3705000128427199E-3</v>
      </c>
      <c r="P2">
        <v>4012.4895130950199</v>
      </c>
      <c r="Q2">
        <v>275.92028210246201</v>
      </c>
      <c r="R2">
        <v>3.5389308655416398</v>
      </c>
      <c r="S2">
        <v>279.30562874251501</v>
      </c>
      <c r="T2">
        <v>82.912879695155098</v>
      </c>
      <c r="U2">
        <v>0.29346107784431102</v>
      </c>
      <c r="V2">
        <v>0.87870658682634695</v>
      </c>
      <c r="W2">
        <v>0.49049101796407202</v>
      </c>
      <c r="X2">
        <v>0.54970059880239497</v>
      </c>
      <c r="Y2">
        <v>32.716928809048603</v>
      </c>
      <c r="Z2">
        <v>0.41933918516004998</v>
      </c>
      <c r="AA2">
        <v>7.7512016486814897E-2</v>
      </c>
      <c r="AB2">
        <v>0.21631224074453501</v>
      </c>
      <c r="AC2">
        <v>0.2868365576086</v>
      </c>
    </row>
    <row r="3" spans="1:29" x14ac:dyDescent="0.25">
      <c r="A3">
        <v>18146</v>
      </c>
      <c r="B3">
        <v>0.5</v>
      </c>
      <c r="C3">
        <v>0.8</v>
      </c>
      <c r="D3">
        <v>0.3</v>
      </c>
      <c r="E3">
        <v>-0.4</v>
      </c>
      <c r="F3">
        <v>61</v>
      </c>
      <c r="G3">
        <v>1.14063705499835</v>
      </c>
      <c r="H3">
        <v>5.0044810498905097</v>
      </c>
      <c r="I3">
        <v>0.99209999254086101</v>
      </c>
      <c r="J3">
        <v>5.0474879957961596</v>
      </c>
      <c r="K3">
        <v>1.00529487534888</v>
      </c>
      <c r="L3">
        <v>1.3790668377739201E-3</v>
      </c>
      <c r="M3">
        <v>1.3642751410537499E-3</v>
      </c>
      <c r="N3">
        <v>1.3813910511775199E-3</v>
      </c>
      <c r="O3">
        <v>1.37310989712138E-3</v>
      </c>
      <c r="P3">
        <v>1561.1886939492999</v>
      </c>
      <c r="Q3">
        <v>119.725899466393</v>
      </c>
      <c r="R3">
        <v>19.563805697223501</v>
      </c>
      <c r="S3">
        <v>125.195414967486</v>
      </c>
      <c r="T3">
        <v>23.606965722473301</v>
      </c>
      <c r="U3">
        <v>0.10106910613909401</v>
      </c>
      <c r="V3">
        <v>0.53565524082442395</v>
      </c>
      <c r="W3">
        <v>1.96384878210074</v>
      </c>
      <c r="X3">
        <v>0.231841728204563</v>
      </c>
      <c r="Y3">
        <v>137.72927277848501</v>
      </c>
      <c r="Z3">
        <v>7.2220547504569202E-2</v>
      </c>
      <c r="AA3">
        <v>0.11964440994009699</v>
      </c>
      <c r="AB3">
        <v>0.60008565130612601</v>
      </c>
      <c r="AC3">
        <v>0.20804939124920699</v>
      </c>
    </row>
    <row r="4" spans="1:29" x14ac:dyDescent="0.25">
      <c r="A4">
        <v>18388</v>
      </c>
      <c r="B4">
        <v>0.7</v>
      </c>
      <c r="C4">
        <v>0.3</v>
      </c>
      <c r="D4">
        <v>1</v>
      </c>
      <c r="E4">
        <v>-0.2</v>
      </c>
      <c r="F4">
        <v>10</v>
      </c>
      <c r="G4">
        <v>0.19605177289536699</v>
      </c>
      <c r="H4">
        <v>5.0041144532116899</v>
      </c>
      <c r="I4">
        <v>1.0010492130352899</v>
      </c>
      <c r="J4">
        <v>4.9948802798487399</v>
      </c>
      <c r="K4">
        <v>1.0006053574685301</v>
      </c>
      <c r="L4">
        <v>1.37593419692227E-3</v>
      </c>
      <c r="M4">
        <v>1.36904128190882E-3</v>
      </c>
      <c r="N4">
        <v>1.37586045176165E-3</v>
      </c>
      <c r="O4">
        <v>1.36369400526191E-3</v>
      </c>
      <c r="P4">
        <v>2539.7010506412798</v>
      </c>
      <c r="Q4">
        <v>225.20834734115101</v>
      </c>
      <c r="R4">
        <v>2.1723011054640402</v>
      </c>
      <c r="S4">
        <v>252.61445870495299</v>
      </c>
      <c r="T4">
        <v>50.677170882195902</v>
      </c>
      <c r="U4">
        <v>0.14933652381988299</v>
      </c>
      <c r="V4">
        <v>0.52343919947791995</v>
      </c>
      <c r="W4">
        <v>0.29856428105286098</v>
      </c>
      <c r="X4">
        <v>0.47710463345660198</v>
      </c>
      <c r="Y4">
        <v>27.6634360793051</v>
      </c>
      <c r="Z4">
        <v>0.61241789322960205</v>
      </c>
      <c r="AA4">
        <v>7.8830927528126399E-2</v>
      </c>
      <c r="AB4">
        <v>0.24406619117155301</v>
      </c>
      <c r="AC4">
        <v>6.4684988070718596E-2</v>
      </c>
    </row>
    <row r="5" spans="1:29" x14ac:dyDescent="0.25">
      <c r="A5">
        <v>21094</v>
      </c>
      <c r="B5">
        <v>0.4</v>
      </c>
      <c r="C5">
        <v>0.8</v>
      </c>
      <c r="D5">
        <v>0.3</v>
      </c>
      <c r="E5">
        <v>-0.1</v>
      </c>
      <c r="F5">
        <v>29</v>
      </c>
      <c r="G5">
        <v>0.50796435005214802</v>
      </c>
      <c r="H5">
        <v>4.9945218756255096</v>
      </c>
      <c r="I5">
        <v>1.0009002512084</v>
      </c>
      <c r="J5">
        <v>5.0033328448991696</v>
      </c>
      <c r="K5">
        <v>0.999381316722741</v>
      </c>
      <c r="L5">
        <v>1.3675631880380101E-3</v>
      </c>
      <c r="M5">
        <v>1.3669321463136801E-3</v>
      </c>
      <c r="N5">
        <v>1.36146924040904E-3</v>
      </c>
      <c r="O5">
        <v>1.37460435422201E-3</v>
      </c>
      <c r="P5">
        <v>2930.48703925574</v>
      </c>
      <c r="Q5">
        <v>120.457103987634</v>
      </c>
      <c r="R5">
        <v>3.8407302378099799</v>
      </c>
      <c r="S5">
        <v>102.07592326028799</v>
      </c>
      <c r="T5">
        <v>18.736133497677098</v>
      </c>
      <c r="U5">
        <v>0.325827249454821</v>
      </c>
      <c r="V5">
        <v>0.41308601325667799</v>
      </c>
      <c r="W5">
        <v>0.644590878922916</v>
      </c>
      <c r="X5">
        <v>0.19394140513890201</v>
      </c>
      <c r="Y5">
        <v>64.739137846656604</v>
      </c>
      <c r="Z5">
        <v>0.11965264645947001</v>
      </c>
      <c r="AA5">
        <v>0.37195880260723002</v>
      </c>
      <c r="AB5">
        <v>0.21954751825677901</v>
      </c>
      <c r="AC5">
        <v>0.288841032676521</v>
      </c>
    </row>
    <row r="6" spans="1:29" x14ac:dyDescent="0.25">
      <c r="A6">
        <v>21079</v>
      </c>
      <c r="B6">
        <v>0.9</v>
      </c>
      <c r="C6">
        <v>0.5</v>
      </c>
      <c r="D6">
        <v>0.3</v>
      </c>
      <c r="E6">
        <v>-0.5</v>
      </c>
      <c r="F6">
        <v>14</v>
      </c>
      <c r="G6">
        <v>0.24023910052659</v>
      </c>
      <c r="H6">
        <v>4.9848453700628896</v>
      </c>
      <c r="I6">
        <v>0.99656463108239801</v>
      </c>
      <c r="J6">
        <v>5.0140860188775198</v>
      </c>
      <c r="K6">
        <v>0.99964491444163195</v>
      </c>
      <c r="L6">
        <v>1.36637537283639E-3</v>
      </c>
      <c r="M6">
        <v>1.36801908688101E-3</v>
      </c>
      <c r="N6">
        <v>1.3576474088039499E-3</v>
      </c>
      <c r="O6">
        <v>1.3753842911863601E-3</v>
      </c>
      <c r="P6">
        <v>4890.0928843441798</v>
      </c>
      <c r="Q6">
        <v>261.677696841272</v>
      </c>
      <c r="R6">
        <v>4.0614096752907898</v>
      </c>
      <c r="S6">
        <v>265.41454010669798</v>
      </c>
      <c r="T6">
        <v>97.876913257054596</v>
      </c>
      <c r="U6">
        <v>0.179989563072252</v>
      </c>
      <c r="V6">
        <v>0.86009772759618597</v>
      </c>
      <c r="W6">
        <v>0.68689216756013105</v>
      </c>
      <c r="X6">
        <v>0.31576450495754099</v>
      </c>
      <c r="Y6">
        <v>46.807169373894503</v>
      </c>
      <c r="Z6">
        <v>0.65063267545241699</v>
      </c>
      <c r="AA6">
        <v>5.6979857471884401E-2</v>
      </c>
      <c r="AB6">
        <v>0.20088539199550001</v>
      </c>
      <c r="AC6">
        <v>9.15020750801986E-2</v>
      </c>
    </row>
    <row r="7" spans="1:29" x14ac:dyDescent="0.25">
      <c r="A7">
        <v>19006</v>
      </c>
      <c r="B7">
        <v>0.1</v>
      </c>
      <c r="C7">
        <v>0.3</v>
      </c>
      <c r="D7">
        <v>0.4</v>
      </c>
      <c r="E7">
        <v>-0.4</v>
      </c>
      <c r="F7">
        <v>60</v>
      </c>
      <c r="G7">
        <v>1.0616647374513299</v>
      </c>
      <c r="H7">
        <v>5.0107834102362103</v>
      </c>
      <c r="I7">
        <v>0.99256906644047604</v>
      </c>
      <c r="J7">
        <v>5.0055697456518304</v>
      </c>
      <c r="K7">
        <v>0.99770407431146202</v>
      </c>
      <c r="L7">
        <v>1.3676643532536199E-3</v>
      </c>
      <c r="M7">
        <v>1.37250431836568E-3</v>
      </c>
      <c r="N7">
        <v>1.37754230852445E-3</v>
      </c>
      <c r="O7">
        <v>1.37866493581127E-3</v>
      </c>
      <c r="P7">
        <v>6417.5238723125203</v>
      </c>
      <c r="Q7">
        <v>453.07506242047998</v>
      </c>
      <c r="R7">
        <v>3.1190150478796199</v>
      </c>
      <c r="S7">
        <v>449.93391560559797</v>
      </c>
      <c r="T7">
        <v>105.774578362814</v>
      </c>
      <c r="U7">
        <v>0.445753972429759</v>
      </c>
      <c r="V7">
        <v>0.44680627170367299</v>
      </c>
      <c r="W7">
        <v>2.25939177101968</v>
      </c>
      <c r="X7">
        <v>0.64411238556245398</v>
      </c>
      <c r="Y7">
        <v>147.73548916503799</v>
      </c>
      <c r="Z7">
        <v>0.36361902092945197</v>
      </c>
      <c r="AA7">
        <v>0.32326445823656103</v>
      </c>
      <c r="AB7">
        <v>0.29003134739070202</v>
      </c>
      <c r="AC7">
        <v>2.3085173443285398E-2</v>
      </c>
    </row>
    <row r="8" spans="1:29" x14ac:dyDescent="0.25">
      <c r="A8">
        <v>23986</v>
      </c>
      <c r="B8">
        <v>0.7</v>
      </c>
      <c r="C8">
        <v>0.1</v>
      </c>
      <c r="D8">
        <v>0.2</v>
      </c>
      <c r="E8">
        <v>-0.5</v>
      </c>
      <c r="F8">
        <v>17</v>
      </c>
      <c r="G8">
        <v>0.25393979821562601</v>
      </c>
      <c r="H8">
        <v>4.9761940256395398</v>
      </c>
      <c r="I8">
        <v>1.0054046678744399</v>
      </c>
      <c r="J8">
        <v>5.0071506358507101</v>
      </c>
      <c r="K8">
        <v>0.99531039571062896</v>
      </c>
      <c r="L8">
        <v>1.3795695660345001E-3</v>
      </c>
      <c r="M8">
        <v>1.3641749947974199E-3</v>
      </c>
      <c r="N8">
        <v>1.3692676754120099E-3</v>
      </c>
      <c r="O8">
        <v>1.35687517824815E-3</v>
      </c>
      <c r="P8">
        <v>4156.1463606295601</v>
      </c>
      <c r="Q8">
        <v>256.639941481015</v>
      </c>
      <c r="R8">
        <v>2.24756865747444</v>
      </c>
      <c r="S8">
        <v>223.17297590261001</v>
      </c>
      <c r="T8">
        <v>18.1341085330079</v>
      </c>
      <c r="U8">
        <v>0.30346869006920701</v>
      </c>
      <c r="V8">
        <v>0.47844576002668199</v>
      </c>
      <c r="W8">
        <v>0.98765946802301297</v>
      </c>
      <c r="X8">
        <v>0.31080630367714501</v>
      </c>
      <c r="Y8">
        <v>35.775344119086299</v>
      </c>
      <c r="Z8">
        <v>0.46319049365668802</v>
      </c>
      <c r="AA8">
        <v>0.295707873128077</v>
      </c>
      <c r="AB8">
        <v>0.157951654989267</v>
      </c>
      <c r="AC8">
        <v>8.3149978225968604E-2</v>
      </c>
    </row>
    <row r="9" spans="1:29" x14ac:dyDescent="0.25">
      <c r="A9">
        <v>21269</v>
      </c>
      <c r="B9">
        <v>0.6</v>
      </c>
      <c r="C9">
        <v>0.6</v>
      </c>
      <c r="D9">
        <v>0.7</v>
      </c>
      <c r="E9">
        <v>-0.5</v>
      </c>
      <c r="F9">
        <v>60</v>
      </c>
      <c r="G9">
        <v>0.96553669660068597</v>
      </c>
      <c r="H9">
        <v>4.9747130432635203</v>
      </c>
      <c r="I9">
        <v>0.99683372822683602</v>
      </c>
      <c r="J9">
        <v>5.0122552337042903</v>
      </c>
      <c r="K9">
        <v>0.99802482011330595</v>
      </c>
      <c r="L9">
        <v>1.3763550643065899E-3</v>
      </c>
      <c r="M9">
        <v>1.3621830199691E-3</v>
      </c>
      <c r="N9">
        <v>1.3683985777913699E-3</v>
      </c>
      <c r="O9">
        <v>1.37852797231648E-3</v>
      </c>
      <c r="P9">
        <v>3662.4368875648202</v>
      </c>
      <c r="Q9">
        <v>109.005812034492</v>
      </c>
      <c r="R9">
        <v>7.2843532413799004</v>
      </c>
      <c r="S9">
        <v>43.241764582683302</v>
      </c>
      <c r="T9">
        <v>24.598194555456299</v>
      </c>
      <c r="U9">
        <v>0.38469133480652601</v>
      </c>
      <c r="V9">
        <v>0.260331938502045</v>
      </c>
      <c r="W9">
        <v>0.86689548168696196</v>
      </c>
      <c r="X9">
        <v>0.54121021204569997</v>
      </c>
      <c r="Y9">
        <v>124.890148368826</v>
      </c>
      <c r="Z9">
        <v>3.1860613280720901E-2</v>
      </c>
      <c r="AA9">
        <v>0.56116999197231698</v>
      </c>
      <c r="AB9">
        <v>0.184546954097908</v>
      </c>
      <c r="AC9">
        <v>0.222422440649054</v>
      </c>
    </row>
    <row r="10" spans="1:29" x14ac:dyDescent="0.25">
      <c r="A10">
        <v>19124</v>
      </c>
      <c r="B10">
        <v>0.6</v>
      </c>
      <c r="C10">
        <v>0.4</v>
      </c>
      <c r="D10">
        <v>0.4</v>
      </c>
      <c r="E10">
        <v>-0.5</v>
      </c>
      <c r="F10">
        <v>33</v>
      </c>
      <c r="G10">
        <v>0.62194101652374001</v>
      </c>
      <c r="H10">
        <v>5.0048698657776303</v>
      </c>
      <c r="I10">
        <v>1.0025574718107699</v>
      </c>
      <c r="J10">
        <v>5.0292033491154999</v>
      </c>
      <c r="K10">
        <v>0.99931652859910602</v>
      </c>
      <c r="L10">
        <v>1.3703333154184601E-3</v>
      </c>
      <c r="M10">
        <v>1.3726558823732901E-3</v>
      </c>
      <c r="N10">
        <v>1.37223912269541E-3</v>
      </c>
      <c r="O10">
        <v>1.3791909056555399E-3</v>
      </c>
      <c r="P10">
        <v>7766.3621025143702</v>
      </c>
      <c r="Q10">
        <v>437.08702376198698</v>
      </c>
      <c r="R10">
        <v>1.7356724534616199</v>
      </c>
      <c r="S10">
        <v>539.17149374945905</v>
      </c>
      <c r="T10">
        <v>33.969319845600999</v>
      </c>
      <c r="U10">
        <v>0.44185316879314002</v>
      </c>
      <c r="V10">
        <v>2.0647877013177198</v>
      </c>
      <c r="W10">
        <v>0.362267308094541</v>
      </c>
      <c r="X10">
        <v>0.95884752143902996</v>
      </c>
      <c r="Y10">
        <v>53.6921780025733</v>
      </c>
      <c r="Z10">
        <v>0.49161098624269201</v>
      </c>
      <c r="AA10">
        <v>0.14561181717482599</v>
      </c>
      <c r="AB10">
        <v>0.163246333543067</v>
      </c>
      <c r="AC10">
        <v>0.199530863039415</v>
      </c>
    </row>
    <row r="11" spans="1:29" x14ac:dyDescent="0.25">
      <c r="A11">
        <v>22141</v>
      </c>
      <c r="B11">
        <v>1</v>
      </c>
      <c r="C11">
        <v>0.3</v>
      </c>
      <c r="D11">
        <v>1</v>
      </c>
      <c r="E11">
        <v>-0.1</v>
      </c>
      <c r="F11">
        <v>68</v>
      </c>
      <c r="G11">
        <v>1.04877828463032</v>
      </c>
      <c r="H11">
        <v>4.9672005726384496</v>
      </c>
      <c r="I11">
        <v>0.99764183545403895</v>
      </c>
      <c r="J11">
        <v>4.9887520706363597</v>
      </c>
      <c r="K11">
        <v>1.00329157616543</v>
      </c>
      <c r="L11">
        <v>1.3682662685040299E-3</v>
      </c>
      <c r="M11">
        <v>1.36054939583755E-3</v>
      </c>
      <c r="N11">
        <v>1.38006405941737E-3</v>
      </c>
      <c r="O11">
        <v>1.3705223350999199E-3</v>
      </c>
      <c r="P11">
        <v>6867.9211846571998</v>
      </c>
      <c r="Q11">
        <v>377.03736064406303</v>
      </c>
      <c r="R11">
        <v>5.9250259699200596</v>
      </c>
      <c r="S11">
        <v>372.84429316424303</v>
      </c>
      <c r="T11">
        <v>84.261464744550395</v>
      </c>
      <c r="U11">
        <v>0.46610360868976097</v>
      </c>
      <c r="V11">
        <v>0.39989160381193301</v>
      </c>
      <c r="W11">
        <v>1.5568854161962</v>
      </c>
      <c r="X11">
        <v>0.46619393884648402</v>
      </c>
      <c r="Y11">
        <v>160.470255146196</v>
      </c>
      <c r="Z11">
        <v>0.24841024601339901</v>
      </c>
      <c r="AA11">
        <v>0.13758049615236501</v>
      </c>
      <c r="AB11">
        <v>0.49800694295138598</v>
      </c>
      <c r="AC11">
        <v>0.116002314882851</v>
      </c>
    </row>
    <row r="12" spans="1:29" x14ac:dyDescent="0.25">
      <c r="A12">
        <v>19941</v>
      </c>
      <c r="B12">
        <v>0.2</v>
      </c>
      <c r="C12">
        <v>0.4</v>
      </c>
      <c r="D12">
        <v>0.2</v>
      </c>
      <c r="E12">
        <v>-0.1</v>
      </c>
      <c r="F12">
        <v>28</v>
      </c>
      <c r="G12">
        <v>0.51371546060879603</v>
      </c>
      <c r="H12">
        <v>4.9886559289297399</v>
      </c>
      <c r="I12">
        <v>1.0044155511283499</v>
      </c>
      <c r="J12">
        <v>5.0173162344066498</v>
      </c>
      <c r="K12">
        <v>1.00248966775219</v>
      </c>
      <c r="L12">
        <v>1.36604866187271E-3</v>
      </c>
      <c r="M12">
        <v>1.3682927247806701E-3</v>
      </c>
      <c r="N12">
        <v>1.3699150559738601E-3</v>
      </c>
      <c r="O12">
        <v>1.37229373490041E-3</v>
      </c>
      <c r="P12">
        <v>8240.49773701105</v>
      </c>
      <c r="Q12">
        <v>610.47398259208103</v>
      </c>
      <c r="R12">
        <v>3.6435894981103298</v>
      </c>
      <c r="S12">
        <v>527.54777553378403</v>
      </c>
      <c r="T12">
        <v>71.4917415466535</v>
      </c>
      <c r="U12">
        <v>0.362619728198185</v>
      </c>
      <c r="V12">
        <v>1.1553583070056701</v>
      </c>
      <c r="W12">
        <v>0.90822927636527795</v>
      </c>
      <c r="X12">
        <v>0.54586028784915497</v>
      </c>
      <c r="Y12">
        <v>61.774465481250502</v>
      </c>
      <c r="Z12">
        <v>0.68496283707635197</v>
      </c>
      <c r="AA12">
        <v>0.20419993391862701</v>
      </c>
      <c r="AB12">
        <v>4.4967224582153402E-2</v>
      </c>
      <c r="AC12">
        <v>6.5870004422867598E-2</v>
      </c>
    </row>
    <row r="13" spans="1:29" x14ac:dyDescent="0.25">
      <c r="A13">
        <v>19620</v>
      </c>
      <c r="B13">
        <v>0.4</v>
      </c>
      <c r="C13">
        <v>0.8</v>
      </c>
      <c r="D13">
        <v>0.5</v>
      </c>
      <c r="E13">
        <v>-0.3</v>
      </c>
      <c r="F13">
        <v>27</v>
      </c>
      <c r="G13">
        <v>0.49724770642201799</v>
      </c>
      <c r="H13">
        <v>5.0126648750502003</v>
      </c>
      <c r="I13">
        <v>0.99568570516582799</v>
      </c>
      <c r="J13">
        <v>5.0139210659088302</v>
      </c>
      <c r="K13">
        <v>0.99875719478166003</v>
      </c>
      <c r="L13">
        <v>1.3694553793418499E-3</v>
      </c>
      <c r="M13">
        <v>1.3710591172783799E-3</v>
      </c>
      <c r="N13">
        <v>1.3674284915539999E-3</v>
      </c>
      <c r="O13">
        <v>1.37046670748652E-3</v>
      </c>
      <c r="P13">
        <v>4334.7062248375696</v>
      </c>
      <c r="Q13">
        <v>228.672027615606</v>
      </c>
      <c r="R13">
        <v>10.981164859605199</v>
      </c>
      <c r="S13">
        <v>225.26855713094201</v>
      </c>
      <c r="T13">
        <v>54.811866370123198</v>
      </c>
      <c r="U13">
        <v>0.34240570846075402</v>
      </c>
      <c r="V13">
        <v>0.244903160040775</v>
      </c>
      <c r="W13">
        <v>0.30249745158002</v>
      </c>
      <c r="X13">
        <v>0.30249745158002</v>
      </c>
      <c r="Y13">
        <v>79.627394742532303</v>
      </c>
      <c r="Z13">
        <v>0.26292979210941297</v>
      </c>
      <c r="AA13">
        <v>0.29034876399368698</v>
      </c>
      <c r="AB13">
        <v>0.390939438415629</v>
      </c>
      <c r="AC13">
        <v>5.5782005481270797E-2</v>
      </c>
    </row>
    <row r="14" spans="1:29" x14ac:dyDescent="0.25">
      <c r="A14">
        <v>22441</v>
      </c>
      <c r="B14">
        <v>0.3</v>
      </c>
      <c r="C14">
        <v>0.6</v>
      </c>
      <c r="D14">
        <v>0.7</v>
      </c>
      <c r="E14">
        <v>-0.4</v>
      </c>
      <c r="F14">
        <v>45</v>
      </c>
      <c r="G14">
        <v>0.71480771801613097</v>
      </c>
      <c r="H14">
        <v>4.95261424007915</v>
      </c>
      <c r="I14">
        <v>0.99938109313805601</v>
      </c>
      <c r="J14">
        <v>5.0423759901947101</v>
      </c>
      <c r="K14">
        <v>0.99737628501943798</v>
      </c>
      <c r="L14">
        <v>1.37085018170458E-3</v>
      </c>
      <c r="M14">
        <v>1.37073672829228E-3</v>
      </c>
      <c r="N14">
        <v>1.3716998491075799E-3</v>
      </c>
      <c r="O14">
        <v>1.3758261003854199E-3</v>
      </c>
      <c r="P14">
        <v>3358.9146655719901</v>
      </c>
      <c r="Q14">
        <v>238.96086708176199</v>
      </c>
      <c r="R14">
        <v>11.3154291455169</v>
      </c>
      <c r="S14">
        <v>243.40869188295801</v>
      </c>
      <c r="T14">
        <v>87.805356267546003</v>
      </c>
      <c r="U14">
        <v>0.21451806960474101</v>
      </c>
      <c r="V14">
        <v>0.57279087384697602</v>
      </c>
      <c r="W14">
        <v>0.90624303729780298</v>
      </c>
      <c r="X14">
        <v>0.26647653847867703</v>
      </c>
      <c r="Y14">
        <v>98.894400085701704</v>
      </c>
      <c r="Z14">
        <v>0.22982432169276201</v>
      </c>
      <c r="AA14">
        <v>0.41996231226010799</v>
      </c>
      <c r="AB14">
        <v>0.32921406225751998</v>
      </c>
      <c r="AC14">
        <v>2.0999303789609802E-2</v>
      </c>
    </row>
    <row r="15" spans="1:29" x14ac:dyDescent="0.25">
      <c r="A15">
        <v>19716</v>
      </c>
      <c r="B15">
        <v>1</v>
      </c>
      <c r="C15">
        <v>0.2</v>
      </c>
      <c r="D15">
        <v>0.5</v>
      </c>
      <c r="E15">
        <v>-0.3</v>
      </c>
      <c r="F15">
        <v>49</v>
      </c>
      <c r="G15">
        <v>0.85392574558734002</v>
      </c>
      <c r="H15">
        <v>4.9990624442845997</v>
      </c>
      <c r="I15">
        <v>1.00350430660838</v>
      </c>
      <c r="J15">
        <v>5.0207133210785102</v>
      </c>
      <c r="K15">
        <v>1.00242022579211</v>
      </c>
      <c r="L15">
        <v>1.3752782243431701E-3</v>
      </c>
      <c r="M15">
        <v>1.3656212390568999E-3</v>
      </c>
      <c r="N15">
        <v>1.3698054648037599E-3</v>
      </c>
      <c r="O15">
        <v>1.3656451007937999E-3</v>
      </c>
      <c r="P15">
        <v>9241.0674097436095</v>
      </c>
      <c r="Q15">
        <v>528.64548251842803</v>
      </c>
      <c r="R15">
        <v>10.4384994190229</v>
      </c>
      <c r="S15">
        <v>571.99837387877596</v>
      </c>
      <c r="T15">
        <v>122.088912558328</v>
      </c>
      <c r="U15">
        <v>0.34327449786975001</v>
      </c>
      <c r="V15">
        <v>0.71302495435179503</v>
      </c>
      <c r="W15">
        <v>1.43634611483059</v>
      </c>
      <c r="X15">
        <v>0.406015418949077</v>
      </c>
      <c r="Y15">
        <v>95.686457289470098</v>
      </c>
      <c r="Z15">
        <v>0.43879850919413299</v>
      </c>
      <c r="AA15">
        <v>0.31028506420491198</v>
      </c>
      <c r="AB15">
        <v>0.19131532371934601</v>
      </c>
      <c r="AC15">
        <v>5.96011028816089E-2</v>
      </c>
    </row>
    <row r="16" spans="1:29" x14ac:dyDescent="0.25">
      <c r="A16">
        <v>21204</v>
      </c>
      <c r="B16">
        <v>0.6</v>
      </c>
      <c r="C16">
        <v>1</v>
      </c>
      <c r="D16">
        <v>0.9</v>
      </c>
      <c r="E16">
        <v>-0.4</v>
      </c>
      <c r="F16">
        <v>19</v>
      </c>
      <c r="G16">
        <v>0.32880588568194702</v>
      </c>
      <c r="H16">
        <v>5.008284124017</v>
      </c>
      <c r="I16">
        <v>1.00333937374118</v>
      </c>
      <c r="J16">
        <v>5.0289825247380397</v>
      </c>
      <c r="K16">
        <v>1.0014214966110799</v>
      </c>
      <c r="L16">
        <v>1.3718637797061901E-3</v>
      </c>
      <c r="M16">
        <v>1.36750986228857E-3</v>
      </c>
      <c r="N16">
        <v>1.36396773642783E-3</v>
      </c>
      <c r="O16">
        <v>1.3613104894667201E-3</v>
      </c>
      <c r="P16">
        <v>2456.9647889001299</v>
      </c>
      <c r="Q16">
        <v>141.757024117805</v>
      </c>
      <c r="R16">
        <v>1.9176570458404101</v>
      </c>
      <c r="S16">
        <v>136.86209243920101</v>
      </c>
      <c r="T16">
        <v>49.362663133885498</v>
      </c>
      <c r="U16">
        <v>0.12771175249952799</v>
      </c>
      <c r="V16">
        <v>0.23330503678551201</v>
      </c>
      <c r="W16">
        <v>0.487973967176005</v>
      </c>
      <c r="X16">
        <v>0.45236747783437098</v>
      </c>
      <c r="Y16">
        <v>45.482227481378601</v>
      </c>
      <c r="Z16">
        <v>0.24004315223926201</v>
      </c>
      <c r="AA16">
        <v>0.34191933025137999</v>
      </c>
      <c r="AB16">
        <v>0.39174804835841998</v>
      </c>
      <c r="AC16">
        <v>2.62894691509378E-2</v>
      </c>
    </row>
    <row r="17" spans="1:29" x14ac:dyDescent="0.25">
      <c r="A17">
        <v>17527</v>
      </c>
      <c r="B17">
        <v>0.6</v>
      </c>
      <c r="C17">
        <v>0.6</v>
      </c>
      <c r="D17">
        <v>0.5</v>
      </c>
      <c r="E17">
        <v>-0.1</v>
      </c>
      <c r="F17">
        <v>28</v>
      </c>
      <c r="G17">
        <v>0.57032007759456804</v>
      </c>
      <c r="H17">
        <v>5.0077369806929903</v>
      </c>
      <c r="I17">
        <v>1.00151512269958</v>
      </c>
      <c r="J17">
        <v>5.0086878945211799</v>
      </c>
      <c r="K17">
        <v>1.00287406500677</v>
      </c>
      <c r="L17">
        <v>1.3655769936295201E-3</v>
      </c>
      <c r="M17">
        <v>1.3651033130177199E-3</v>
      </c>
      <c r="N17">
        <v>1.3674811896889601E-3</v>
      </c>
      <c r="O17">
        <v>1.37041169374063E-3</v>
      </c>
      <c r="P17">
        <v>1426.2715861761301</v>
      </c>
      <c r="Q17">
        <v>98.503353267945002</v>
      </c>
      <c r="R17">
        <v>1.6989579713377301</v>
      </c>
      <c r="S17">
        <v>82.037839454625001</v>
      </c>
      <c r="T17">
        <v>14.1067858939714</v>
      </c>
      <c r="U17">
        <v>0.11342500142637101</v>
      </c>
      <c r="V17">
        <v>0.35990186569293098</v>
      </c>
      <c r="W17">
        <v>0.12940035373994399</v>
      </c>
      <c r="X17">
        <v>0.129286244080561</v>
      </c>
      <c r="Y17">
        <v>46.328965469149203</v>
      </c>
      <c r="Z17">
        <v>8.11814152290634E-2</v>
      </c>
      <c r="AA17">
        <v>6.6063213368849599E-2</v>
      </c>
      <c r="AB17">
        <v>9.5170928720309994E-2</v>
      </c>
      <c r="AC17">
        <v>0.75758444268177705</v>
      </c>
    </row>
    <row r="18" spans="1:29" x14ac:dyDescent="0.25">
      <c r="A18">
        <v>20390</v>
      </c>
      <c r="B18">
        <v>0.8</v>
      </c>
      <c r="C18">
        <v>0.9</v>
      </c>
      <c r="D18">
        <v>0.4</v>
      </c>
      <c r="E18">
        <v>-0.5</v>
      </c>
      <c r="F18">
        <v>66</v>
      </c>
      <c r="G18">
        <v>1.0905836194212899</v>
      </c>
      <c r="H18">
        <v>5.0276378299919298</v>
      </c>
      <c r="I18">
        <v>1.00270978544642</v>
      </c>
      <c r="J18">
        <v>5.0202614670491101</v>
      </c>
      <c r="K18">
        <v>1.00076785510822</v>
      </c>
      <c r="L18">
        <v>1.3731013739075701E-3</v>
      </c>
      <c r="M18">
        <v>1.36263167120356E-3</v>
      </c>
      <c r="N18">
        <v>1.3741355861788299E-3</v>
      </c>
      <c r="O18">
        <v>1.3683211959294101E-3</v>
      </c>
      <c r="P18">
        <v>9363.6481296535694</v>
      </c>
      <c r="Q18">
        <v>740.02543730586899</v>
      </c>
      <c r="R18">
        <v>13.3967631191761</v>
      </c>
      <c r="S18">
        <v>684.28451508711396</v>
      </c>
      <c r="T18">
        <v>320.54442462882901</v>
      </c>
      <c r="U18">
        <v>0.75213339872486495</v>
      </c>
      <c r="V18">
        <v>1.68847474252084</v>
      </c>
      <c r="W18">
        <v>1.4197645904855301</v>
      </c>
      <c r="X18">
        <v>0.44060814124570902</v>
      </c>
      <c r="Y18">
        <v>97.746873838928806</v>
      </c>
      <c r="Z18">
        <v>0.50861367170369498</v>
      </c>
      <c r="AA18">
        <v>0.209690794778946</v>
      </c>
      <c r="AB18">
        <v>0.26774064416423499</v>
      </c>
      <c r="AC18">
        <v>1.39548893531237E-2</v>
      </c>
    </row>
    <row r="19" spans="1:29" x14ac:dyDescent="0.25">
      <c r="A19">
        <v>18547</v>
      </c>
      <c r="B19">
        <v>0.4</v>
      </c>
      <c r="C19">
        <v>0.4</v>
      </c>
      <c r="D19">
        <v>0.1</v>
      </c>
      <c r="E19">
        <v>-0.3</v>
      </c>
      <c r="F19">
        <v>69</v>
      </c>
      <c r="G19">
        <v>1.2216530975359901</v>
      </c>
      <c r="H19">
        <v>5.0023772528759904</v>
      </c>
      <c r="I19">
        <v>1.0013392130176499</v>
      </c>
      <c r="J19">
        <v>5.0008468793177903</v>
      </c>
      <c r="K19">
        <v>1.0006671557326601</v>
      </c>
      <c r="L19">
        <v>1.3750890980232799E-3</v>
      </c>
      <c r="M19">
        <v>1.3724212211432001E-3</v>
      </c>
      <c r="N19">
        <v>1.36366109521315E-3</v>
      </c>
      <c r="O19">
        <v>1.37529799218615E-3</v>
      </c>
      <c r="P19">
        <v>3815.0236178575501</v>
      </c>
      <c r="Q19">
        <v>952.08908299036102</v>
      </c>
      <c r="R19">
        <v>1.0296543915458001</v>
      </c>
      <c r="S19">
        <v>952.48113147433799</v>
      </c>
      <c r="T19">
        <v>344.215486944715</v>
      </c>
      <c r="U19">
        <v>1.00927373699251</v>
      </c>
      <c r="V19">
        <v>4.0162878583647403</v>
      </c>
      <c r="W19">
        <v>3.4277241602415498</v>
      </c>
      <c r="X19">
        <v>1.4310131018493599</v>
      </c>
      <c r="Y19">
        <v>142.73987897522699</v>
      </c>
      <c r="Z19">
        <v>0.60343533672125604</v>
      </c>
      <c r="AA19">
        <v>0.32057856617896502</v>
      </c>
      <c r="AB19">
        <v>3.28083836466211E-2</v>
      </c>
      <c r="AC19">
        <v>4.3177713453158399E-2</v>
      </c>
    </row>
    <row r="20" spans="1:29" x14ac:dyDescent="0.25">
      <c r="A20">
        <v>18318</v>
      </c>
      <c r="B20">
        <v>0.6</v>
      </c>
      <c r="C20">
        <v>0.1</v>
      </c>
      <c r="D20">
        <v>0.8</v>
      </c>
      <c r="E20">
        <v>-0.4</v>
      </c>
      <c r="F20">
        <v>13</v>
      </c>
      <c r="G20">
        <v>0.25319358008516202</v>
      </c>
      <c r="H20">
        <v>4.9707854833960301</v>
      </c>
      <c r="I20">
        <v>1.0007609670236599</v>
      </c>
      <c r="J20">
        <v>5.03738664072762</v>
      </c>
      <c r="K20">
        <v>1.0050157652516001</v>
      </c>
      <c r="L20">
        <v>1.36767695198881E-3</v>
      </c>
      <c r="M20">
        <v>1.37859668525665E-3</v>
      </c>
      <c r="N20">
        <v>1.36519780391292E-3</v>
      </c>
      <c r="O20">
        <v>1.36586555738614E-3</v>
      </c>
      <c r="P20">
        <v>465.065649397127</v>
      </c>
      <c r="Q20">
        <v>143.51302246176101</v>
      </c>
      <c r="R20">
        <v>7.2207912733625204</v>
      </c>
      <c r="S20">
        <v>129.866915138943</v>
      </c>
      <c r="T20">
        <v>54.932614715778797</v>
      </c>
      <c r="U20">
        <v>5.6610983731848502E-2</v>
      </c>
      <c r="V20">
        <v>0.63064149520094503</v>
      </c>
      <c r="W20">
        <v>0.46134949230265299</v>
      </c>
      <c r="X20">
        <v>0.308439786002839</v>
      </c>
      <c r="Y20">
        <v>36.764580514171101</v>
      </c>
      <c r="Z20">
        <v>0.26567258120363102</v>
      </c>
      <c r="AA20">
        <v>0.36816517735225301</v>
      </c>
      <c r="AB20">
        <v>0.30288010385415798</v>
      </c>
      <c r="AC20">
        <v>6.3282137589957696E-2</v>
      </c>
    </row>
    <row r="21" spans="1:29" x14ac:dyDescent="0.25">
      <c r="A21">
        <v>17177</v>
      </c>
      <c r="B21">
        <v>0.8</v>
      </c>
      <c r="C21">
        <v>0.6</v>
      </c>
      <c r="D21">
        <v>0.1</v>
      </c>
      <c r="E21">
        <v>-0.2</v>
      </c>
      <c r="F21">
        <v>62</v>
      </c>
      <c r="G21">
        <v>1.21383245036968</v>
      </c>
      <c r="H21">
        <v>5.0108172603369701</v>
      </c>
      <c r="I21">
        <v>1.00557416747671</v>
      </c>
      <c r="J21">
        <v>5.0213375532115698</v>
      </c>
      <c r="K21">
        <v>1.0041804785939401</v>
      </c>
      <c r="L21">
        <v>1.36021167186607E-3</v>
      </c>
      <c r="M21">
        <v>1.3732342569645699E-3</v>
      </c>
      <c r="N21">
        <v>1.3716215379637601E-3</v>
      </c>
      <c r="O21">
        <v>1.3843380125626E-3</v>
      </c>
      <c r="P21">
        <v>6898.6545092304004</v>
      </c>
      <c r="Q21">
        <v>534.43840159762601</v>
      </c>
      <c r="R21">
        <v>4.8565894139626504</v>
      </c>
      <c r="S21">
        <v>569.39597347404299</v>
      </c>
      <c r="T21">
        <v>186.97738519267301</v>
      </c>
      <c r="U21">
        <v>0.29504570064621299</v>
      </c>
      <c r="V21">
        <v>2.4128194678931099</v>
      </c>
      <c r="W21">
        <v>1.5916050532689101</v>
      </c>
      <c r="X21">
        <v>1.0457006462129601</v>
      </c>
      <c r="Y21">
        <v>76.653428386443494</v>
      </c>
      <c r="Z21">
        <v>0.34177378798527902</v>
      </c>
      <c r="AA21">
        <v>0.41050108770115401</v>
      </c>
      <c r="AB21">
        <v>8.8190017073895302E-2</v>
      </c>
      <c r="AC21">
        <v>0.15953510723967201</v>
      </c>
    </row>
    <row r="22" spans="1:29" x14ac:dyDescent="0.25">
      <c r="A22">
        <v>20524</v>
      </c>
      <c r="B22">
        <v>0.8</v>
      </c>
      <c r="C22">
        <v>0.1</v>
      </c>
      <c r="D22">
        <v>1</v>
      </c>
      <c r="E22">
        <v>-0.5</v>
      </c>
      <c r="F22">
        <v>16</v>
      </c>
      <c r="G22">
        <v>0.28483726369128798</v>
      </c>
      <c r="H22">
        <v>5.0068065177205696</v>
      </c>
      <c r="I22">
        <v>1.0003021837946799</v>
      </c>
      <c r="J22">
        <v>5.0496290127940897</v>
      </c>
      <c r="K22">
        <v>1.0029253753673899</v>
      </c>
      <c r="L22">
        <v>1.37150263484151E-3</v>
      </c>
      <c r="M22">
        <v>1.37204198390167E-3</v>
      </c>
      <c r="N22">
        <v>1.38153452736046E-3</v>
      </c>
      <c r="O22">
        <v>1.36944097305906E-3</v>
      </c>
      <c r="P22">
        <v>2143.0399783254502</v>
      </c>
      <c r="Q22">
        <v>153.68545915203501</v>
      </c>
      <c r="R22">
        <v>7.13871564997077</v>
      </c>
      <c r="S22">
        <v>144.36980800009499</v>
      </c>
      <c r="T22">
        <v>50.5633094736096</v>
      </c>
      <c r="U22">
        <v>0.244884038199181</v>
      </c>
      <c r="V22">
        <v>0.31679984408497402</v>
      </c>
      <c r="W22">
        <v>0.77372831806665399</v>
      </c>
      <c r="X22">
        <v>0.18383356070941301</v>
      </c>
      <c r="Y22">
        <v>21.979833907187199</v>
      </c>
      <c r="Z22">
        <v>0.29253756977949003</v>
      </c>
      <c r="AA22">
        <v>0.162818021651468</v>
      </c>
      <c r="AB22">
        <v>0.41850678746932501</v>
      </c>
      <c r="AC22">
        <v>0.12613762109971599</v>
      </c>
    </row>
    <row r="23" spans="1:29" x14ac:dyDescent="0.25">
      <c r="A23">
        <v>20034</v>
      </c>
      <c r="B23">
        <v>0.3</v>
      </c>
      <c r="C23">
        <v>0.8</v>
      </c>
      <c r="D23">
        <v>0.5</v>
      </c>
      <c r="E23">
        <v>-0.5</v>
      </c>
      <c r="F23">
        <v>12</v>
      </c>
      <c r="G23">
        <v>0.214485374862733</v>
      </c>
      <c r="H23">
        <v>4.9986185101489102</v>
      </c>
      <c r="I23">
        <v>1.0073571897471301</v>
      </c>
      <c r="J23">
        <v>5.0238332208982097</v>
      </c>
      <c r="K23">
        <v>1.0035343955679401</v>
      </c>
      <c r="L23">
        <v>1.37256355630325E-3</v>
      </c>
      <c r="M23">
        <v>1.37233563327013E-3</v>
      </c>
      <c r="N23">
        <v>1.37011441971093E-3</v>
      </c>
      <c r="O23">
        <v>1.3740775177839E-3</v>
      </c>
      <c r="P23">
        <v>1194.1490239320401</v>
      </c>
      <c r="Q23">
        <v>91.110769268002002</v>
      </c>
      <c r="R23">
        <v>3.7752003412380799</v>
      </c>
      <c r="S23">
        <v>87.377009084556207</v>
      </c>
      <c r="T23">
        <v>39.010636463466703</v>
      </c>
      <c r="U23">
        <v>7.8067285614455403E-2</v>
      </c>
      <c r="V23">
        <v>0.48907312114859303</v>
      </c>
      <c r="W23">
        <v>0.31391634221822901</v>
      </c>
      <c r="X23">
        <v>0.19421982629529799</v>
      </c>
      <c r="Y23">
        <v>45.942468510602701</v>
      </c>
      <c r="Z23">
        <v>0.20585982093806299</v>
      </c>
      <c r="AA23">
        <v>0.41338670489177798</v>
      </c>
      <c r="AB23">
        <v>0.32137129513922502</v>
      </c>
      <c r="AC23">
        <v>5.9382179030934602E-2</v>
      </c>
    </row>
    <row r="24" spans="1:29" x14ac:dyDescent="0.25">
      <c r="A24">
        <v>15532</v>
      </c>
      <c r="B24">
        <v>0.9</v>
      </c>
      <c r="C24">
        <v>0.7</v>
      </c>
      <c r="D24">
        <v>0.3</v>
      </c>
      <c r="E24">
        <v>-0.2</v>
      </c>
      <c r="F24">
        <v>70</v>
      </c>
      <c r="G24">
        <v>1.4412181303116101</v>
      </c>
      <c r="H24">
        <v>5.0419921595558996</v>
      </c>
      <c r="I24">
        <v>1.0026351592151199</v>
      </c>
      <c r="J24">
        <v>4.9613830813933797</v>
      </c>
      <c r="K24">
        <v>1.01055234289847</v>
      </c>
      <c r="L24">
        <v>1.36745053646616E-3</v>
      </c>
      <c r="M24">
        <v>1.3846764078719999E-3</v>
      </c>
      <c r="N24">
        <v>1.3674647903936801E-3</v>
      </c>
      <c r="O24">
        <v>1.3639547607423E-3</v>
      </c>
      <c r="P24">
        <v>7640.3222548690601</v>
      </c>
      <c r="Q24">
        <v>558.45755000429199</v>
      </c>
      <c r="R24">
        <v>8.8320476201624807</v>
      </c>
      <c r="S24">
        <v>485.17383466391999</v>
      </c>
      <c r="T24">
        <v>211.60982019525699</v>
      </c>
      <c r="U24">
        <v>0.71742209631728004</v>
      </c>
      <c r="V24">
        <v>2.52337110481586</v>
      </c>
      <c r="W24">
        <v>2.42319083183106</v>
      </c>
      <c r="X24">
        <v>0.716842647437548</v>
      </c>
      <c r="Y24">
        <v>161.147233342958</v>
      </c>
      <c r="Z24">
        <v>0.32100843715910699</v>
      </c>
      <c r="AA24">
        <v>0.36252681256623698</v>
      </c>
      <c r="AB24">
        <v>0.27940821874827898</v>
      </c>
      <c r="AC24">
        <v>3.7056531526377501E-2</v>
      </c>
    </row>
    <row r="25" spans="1:29" x14ac:dyDescent="0.25">
      <c r="A25">
        <v>20399</v>
      </c>
      <c r="B25">
        <v>0.7</v>
      </c>
      <c r="C25">
        <v>1</v>
      </c>
      <c r="D25">
        <v>0.4</v>
      </c>
      <c r="E25">
        <v>-0.2</v>
      </c>
      <c r="F25">
        <v>51</v>
      </c>
      <c r="G25">
        <v>0.87156233148683804</v>
      </c>
      <c r="H25">
        <v>5.0008244610921198</v>
      </c>
      <c r="I25">
        <v>0.995422136458462</v>
      </c>
      <c r="J25">
        <v>4.96897500917306</v>
      </c>
      <c r="K25">
        <v>0.99952017849954</v>
      </c>
      <c r="L25">
        <v>1.37466753705664E-3</v>
      </c>
      <c r="M25">
        <v>1.3717154989860399E-3</v>
      </c>
      <c r="N25">
        <v>1.3786031356057299E-3</v>
      </c>
      <c r="O25">
        <v>1.36086648774955E-3</v>
      </c>
      <c r="P25">
        <v>4492.3945261725503</v>
      </c>
      <c r="Q25">
        <v>374.48976801695102</v>
      </c>
      <c r="R25">
        <v>8.2814843864895291</v>
      </c>
      <c r="S25">
        <v>387.53743424737098</v>
      </c>
      <c r="T25">
        <v>117.686000650656</v>
      </c>
      <c r="U25">
        <v>0.34629148487671002</v>
      </c>
      <c r="V25">
        <v>1.73018285210059</v>
      </c>
      <c r="W25">
        <v>1.3565861071621199</v>
      </c>
      <c r="X25">
        <v>0.49247512132947702</v>
      </c>
      <c r="Y25">
        <v>108.853977789563</v>
      </c>
      <c r="Z25">
        <v>0.31705337473435502</v>
      </c>
      <c r="AA25">
        <v>0.36503022968408599</v>
      </c>
      <c r="AB25">
        <v>0.27250451530418102</v>
      </c>
      <c r="AC25">
        <v>4.5411880277377602E-2</v>
      </c>
    </row>
    <row r="26" spans="1:29" x14ac:dyDescent="0.25">
      <c r="A26">
        <v>15700</v>
      </c>
      <c r="B26">
        <v>1</v>
      </c>
      <c r="C26">
        <v>0.6</v>
      </c>
      <c r="D26">
        <v>0.9</v>
      </c>
      <c r="E26">
        <v>-0.5</v>
      </c>
      <c r="F26">
        <v>56</v>
      </c>
      <c r="G26">
        <v>1.19254777070064</v>
      </c>
      <c r="H26">
        <v>5.0035900405327203</v>
      </c>
      <c r="I26">
        <v>0.99839027214823395</v>
      </c>
      <c r="J26">
        <v>5.00073344914109</v>
      </c>
      <c r="K26">
        <v>1.0024975873383499</v>
      </c>
      <c r="L26">
        <v>1.36875076566203E-3</v>
      </c>
      <c r="M26">
        <v>1.36465959657653E-3</v>
      </c>
      <c r="N26">
        <v>1.36408143911852E-3</v>
      </c>
      <c r="O26">
        <v>1.37927217379272E-3</v>
      </c>
      <c r="P26">
        <v>10016.364565399201</v>
      </c>
      <c r="Q26">
        <v>526.90967187801596</v>
      </c>
      <c r="R26">
        <v>13.982148233931699</v>
      </c>
      <c r="S26">
        <v>597.41542044650305</v>
      </c>
      <c r="T26">
        <v>118.72410538506099</v>
      </c>
      <c r="U26">
        <v>0.26528662420382199</v>
      </c>
      <c r="V26">
        <v>3.35803126809496</v>
      </c>
      <c r="W26">
        <v>1.67503184713376</v>
      </c>
      <c r="X26">
        <v>0.72057324840764303</v>
      </c>
      <c r="Y26">
        <v>156.702264041691</v>
      </c>
      <c r="Z26">
        <v>0.40922405874778101</v>
      </c>
      <c r="AA26">
        <v>0.29433654374095602</v>
      </c>
      <c r="AB26">
        <v>0.26614090653366901</v>
      </c>
      <c r="AC26">
        <v>3.02984909775935E-2</v>
      </c>
    </row>
    <row r="27" spans="1:29" x14ac:dyDescent="0.25">
      <c r="A27">
        <v>19736</v>
      </c>
      <c r="B27">
        <v>0.4</v>
      </c>
      <c r="C27">
        <v>0.7</v>
      </c>
      <c r="D27">
        <v>0.4</v>
      </c>
      <c r="E27">
        <v>-0.3</v>
      </c>
      <c r="F27">
        <v>70</v>
      </c>
      <c r="G27">
        <v>1.1966963923794101</v>
      </c>
      <c r="H27">
        <v>4.9956905905426403</v>
      </c>
      <c r="I27">
        <v>0.99923024325132204</v>
      </c>
      <c r="J27">
        <v>4.9525197250166801</v>
      </c>
      <c r="K27">
        <v>0.99847379346771303</v>
      </c>
      <c r="L27">
        <v>1.3687356375219699E-3</v>
      </c>
      <c r="M27">
        <v>1.3765235072796199E-3</v>
      </c>
      <c r="N27">
        <v>1.3649791191422901E-3</v>
      </c>
      <c r="O27">
        <v>1.3764197438006799E-3</v>
      </c>
      <c r="P27">
        <v>11079.125220076699</v>
      </c>
      <c r="Q27">
        <v>661.64682035187695</v>
      </c>
      <c r="R27">
        <v>5.8565749714412103</v>
      </c>
      <c r="S27">
        <v>719.80010225890896</v>
      </c>
      <c r="T27">
        <v>205.04860522533801</v>
      </c>
      <c r="U27">
        <v>0.84850020267531401</v>
      </c>
      <c r="V27">
        <v>3.43078638021889</v>
      </c>
      <c r="W27">
        <v>2.44218686663964</v>
      </c>
      <c r="X27">
        <v>1.49341305229023</v>
      </c>
      <c r="Y27">
        <v>110.73339188398</v>
      </c>
      <c r="Z27">
        <v>0.49999951905958601</v>
      </c>
      <c r="AA27">
        <v>0.30283887988429098</v>
      </c>
      <c r="AB27">
        <v>0.13944586960039099</v>
      </c>
      <c r="AC27">
        <v>5.77157314557315E-2</v>
      </c>
    </row>
    <row r="28" spans="1:29" x14ac:dyDescent="0.25">
      <c r="A28">
        <v>23246</v>
      </c>
      <c r="B28">
        <v>0.3</v>
      </c>
      <c r="C28">
        <v>0.4</v>
      </c>
      <c r="D28">
        <v>0.1</v>
      </c>
      <c r="E28">
        <v>-0.2</v>
      </c>
      <c r="F28">
        <v>31</v>
      </c>
      <c r="G28">
        <v>0.49014884281166698</v>
      </c>
      <c r="H28">
        <v>4.9744932765667498</v>
      </c>
      <c r="I28">
        <v>1.0022169557573499</v>
      </c>
      <c r="J28">
        <v>5.0031155571893802</v>
      </c>
      <c r="K28">
        <v>0.998615597600369</v>
      </c>
      <c r="L28">
        <v>1.36602132055172E-3</v>
      </c>
      <c r="M28">
        <v>1.3673034722465501E-3</v>
      </c>
      <c r="N28">
        <v>1.37430233001249E-3</v>
      </c>
      <c r="O28">
        <v>1.3681665734338799E-3</v>
      </c>
      <c r="P28">
        <v>2531.2560118956098</v>
      </c>
      <c r="Q28">
        <v>153.42164829921899</v>
      </c>
      <c r="R28">
        <v>8.2336628784619794</v>
      </c>
      <c r="S28">
        <v>106.432931656755</v>
      </c>
      <c r="T28">
        <v>44.459899259305601</v>
      </c>
      <c r="U28">
        <v>0.35489976770197001</v>
      </c>
      <c r="V28">
        <v>0.59244601221715598</v>
      </c>
      <c r="W28">
        <v>0.71259571539189503</v>
      </c>
      <c r="X28">
        <v>0.25905532134560799</v>
      </c>
      <c r="Y28">
        <v>48.241210174532</v>
      </c>
      <c r="Z28">
        <v>0.13192383954692699</v>
      </c>
      <c r="AA28">
        <v>0.40079681334939399</v>
      </c>
      <c r="AB28">
        <v>0.43794582136658899</v>
      </c>
      <c r="AC28">
        <v>2.9333525737090201E-2</v>
      </c>
    </row>
    <row r="29" spans="1:29" x14ac:dyDescent="0.25">
      <c r="A29">
        <v>21105</v>
      </c>
      <c r="B29">
        <v>0.6</v>
      </c>
      <c r="C29">
        <v>0.9</v>
      </c>
      <c r="D29">
        <v>0.7</v>
      </c>
      <c r="E29">
        <v>-0.3</v>
      </c>
      <c r="F29">
        <v>62</v>
      </c>
      <c r="G29">
        <v>1.0218905472636799</v>
      </c>
      <c r="H29">
        <v>4.9732673812275801</v>
      </c>
      <c r="I29">
        <v>1.00711449965181</v>
      </c>
      <c r="J29">
        <v>4.9605890700418103</v>
      </c>
      <c r="K29">
        <v>1.0002962580076999</v>
      </c>
      <c r="L29">
        <v>1.3656020961956999E-3</v>
      </c>
      <c r="M29">
        <v>1.3638764868915501E-3</v>
      </c>
      <c r="N29">
        <v>1.36709430241769E-3</v>
      </c>
      <c r="O29">
        <v>1.3748188954349899E-3</v>
      </c>
      <c r="P29">
        <v>8144.4331722819297</v>
      </c>
      <c r="Q29">
        <v>516.93737995927097</v>
      </c>
      <c r="R29">
        <v>7.1577652861235004</v>
      </c>
      <c r="S29">
        <v>469.82884997810402</v>
      </c>
      <c r="T29">
        <v>230.056044453059</v>
      </c>
      <c r="U29">
        <v>0.694053541814736</v>
      </c>
      <c r="V29">
        <v>0.92257758824922997</v>
      </c>
      <c r="W29">
        <v>1.1162283819000201</v>
      </c>
      <c r="X29">
        <v>0.91276948590381402</v>
      </c>
      <c r="Y29">
        <v>83.232167206296594</v>
      </c>
      <c r="Z29">
        <v>0.38564800459513898</v>
      </c>
      <c r="AA29">
        <v>0.40535961807054</v>
      </c>
      <c r="AB29">
        <v>0.170986339387075</v>
      </c>
      <c r="AC29">
        <v>3.8006037947245698E-2</v>
      </c>
    </row>
    <row r="30" spans="1:29" x14ac:dyDescent="0.25">
      <c r="A30">
        <v>20514</v>
      </c>
      <c r="B30">
        <v>0.5</v>
      </c>
      <c r="C30">
        <v>0.4</v>
      </c>
      <c r="D30">
        <v>1</v>
      </c>
      <c r="E30">
        <v>-0.4</v>
      </c>
      <c r="F30">
        <v>40</v>
      </c>
      <c r="G30">
        <v>0.68416691040265198</v>
      </c>
      <c r="H30">
        <v>5.0328181887117296</v>
      </c>
      <c r="I30">
        <v>0.997585290360956</v>
      </c>
      <c r="J30">
        <v>5.0226009731713201</v>
      </c>
      <c r="K30">
        <v>1.00020877587418</v>
      </c>
      <c r="L30">
        <v>1.3685908784611799E-3</v>
      </c>
      <c r="M30">
        <v>1.3680930864117501E-3</v>
      </c>
      <c r="N30">
        <v>1.36663613407194E-3</v>
      </c>
      <c r="O30">
        <v>1.36633664942431E-3</v>
      </c>
      <c r="P30">
        <v>6286.6825410190404</v>
      </c>
      <c r="Q30">
        <v>404.96262074779202</v>
      </c>
      <c r="R30">
        <v>1.5410938871014901</v>
      </c>
      <c r="S30">
        <v>319.23345623535698</v>
      </c>
      <c r="T30">
        <v>124.84224963882799</v>
      </c>
      <c r="U30">
        <v>0.44486692015209101</v>
      </c>
      <c r="V30">
        <v>0.60314906892853704</v>
      </c>
      <c r="W30">
        <v>1.50950570342205</v>
      </c>
      <c r="X30">
        <v>0.60266159695817501</v>
      </c>
      <c r="Y30">
        <v>89.599368452980599</v>
      </c>
      <c r="Z30">
        <v>0.350715063772925</v>
      </c>
      <c r="AA30">
        <v>0.227607279540577</v>
      </c>
      <c r="AB30">
        <v>0.37407178534531599</v>
      </c>
      <c r="AC30">
        <v>4.7605871341181299E-2</v>
      </c>
    </row>
    <row r="31" spans="1:29" x14ac:dyDescent="0.25">
      <c r="A31">
        <v>18246</v>
      </c>
      <c r="B31">
        <v>0.9</v>
      </c>
      <c r="C31">
        <v>1</v>
      </c>
      <c r="D31">
        <v>0.7</v>
      </c>
      <c r="E31">
        <v>-0.5</v>
      </c>
      <c r="F31">
        <v>35</v>
      </c>
      <c r="G31">
        <v>0.67872410391318605</v>
      </c>
      <c r="H31">
        <v>4.9918288441800396</v>
      </c>
      <c r="I31">
        <v>1.0036548760652699</v>
      </c>
      <c r="J31">
        <v>5.0028897990095</v>
      </c>
      <c r="K31">
        <v>0.99616243549160399</v>
      </c>
      <c r="L31">
        <v>1.3755006470992999E-3</v>
      </c>
      <c r="M31">
        <v>1.3734439801928401E-3</v>
      </c>
      <c r="N31">
        <v>1.3785735137309301E-3</v>
      </c>
      <c r="O31">
        <v>1.3713448452381701E-3</v>
      </c>
      <c r="P31">
        <v>7211.6976345721796</v>
      </c>
      <c r="Q31">
        <v>349.98373851415602</v>
      </c>
      <c r="R31">
        <v>6.1390491564776299</v>
      </c>
      <c r="S31">
        <v>355.14738971430802</v>
      </c>
      <c r="T31">
        <v>91.113210367403099</v>
      </c>
      <c r="U31">
        <v>0.157678395264716</v>
      </c>
      <c r="V31">
        <v>0.31546640359530898</v>
      </c>
      <c r="W31">
        <v>1.2866381672695399</v>
      </c>
      <c r="X31">
        <v>0.51967554532500304</v>
      </c>
      <c r="Y31">
        <v>100.387281784191</v>
      </c>
      <c r="Z31">
        <v>0.34869244200662097</v>
      </c>
      <c r="AA31">
        <v>0.43030580563950699</v>
      </c>
      <c r="AB31">
        <v>0.184242708329308</v>
      </c>
      <c r="AC31">
        <v>3.6759044024563703E-2</v>
      </c>
    </row>
    <row r="32" spans="1:29" x14ac:dyDescent="0.25">
      <c r="A32">
        <v>20564</v>
      </c>
      <c r="B32">
        <v>0.2</v>
      </c>
      <c r="C32">
        <v>0.6</v>
      </c>
      <c r="D32">
        <v>0.4</v>
      </c>
      <c r="E32">
        <v>-0.1</v>
      </c>
      <c r="F32">
        <v>15</v>
      </c>
      <c r="G32">
        <v>0.26488037346819698</v>
      </c>
      <c r="H32">
        <v>4.9953336123341998</v>
      </c>
      <c r="I32">
        <v>0.99638575995315903</v>
      </c>
      <c r="J32">
        <v>5.0165976041292097</v>
      </c>
      <c r="K32">
        <v>0.99623938274006396</v>
      </c>
      <c r="L32">
        <v>1.36744335543674E-3</v>
      </c>
      <c r="M32">
        <v>1.36665743751407E-3</v>
      </c>
      <c r="N32">
        <v>1.3691215055215999E-3</v>
      </c>
      <c r="O32">
        <v>1.37177801576018E-3</v>
      </c>
      <c r="P32">
        <v>1465.09571989099</v>
      </c>
      <c r="Q32">
        <v>81.725594301309101</v>
      </c>
      <c r="R32">
        <v>2.9019027072907599</v>
      </c>
      <c r="S32">
        <v>58.5869126982724</v>
      </c>
      <c r="T32">
        <v>12.473789146080501</v>
      </c>
      <c r="U32">
        <v>0.12886597938144301</v>
      </c>
      <c r="V32">
        <v>0.450739155806263</v>
      </c>
      <c r="W32">
        <v>0.48988523633534298</v>
      </c>
      <c r="X32">
        <v>0.26959735460027201</v>
      </c>
      <c r="Y32">
        <v>49.444224878624802</v>
      </c>
      <c r="Z32">
        <v>0.13642626663181501</v>
      </c>
      <c r="AA32">
        <v>0.305341821831494</v>
      </c>
      <c r="AB32">
        <v>0.48334623663139398</v>
      </c>
      <c r="AC32">
        <v>7.4885674905298294E-2</v>
      </c>
    </row>
    <row r="33" spans="1:29" x14ac:dyDescent="0.25">
      <c r="A33">
        <v>22453</v>
      </c>
      <c r="B33">
        <v>0.5</v>
      </c>
      <c r="C33">
        <v>0.6</v>
      </c>
      <c r="D33">
        <v>1</v>
      </c>
      <c r="E33">
        <v>-0.1</v>
      </c>
      <c r="F33">
        <v>29</v>
      </c>
      <c r="G33">
        <v>0.46434774863047301</v>
      </c>
      <c r="H33">
        <v>5.0108172087417602</v>
      </c>
      <c r="I33">
        <v>1.0051613988727099</v>
      </c>
      <c r="J33">
        <v>5.0000247430434897</v>
      </c>
      <c r="K33">
        <v>1.0039467403739399</v>
      </c>
      <c r="L33">
        <v>1.3666146803922E-3</v>
      </c>
      <c r="M33">
        <v>1.3730534180862999E-3</v>
      </c>
      <c r="N33">
        <v>1.3722954120216201E-3</v>
      </c>
      <c r="O33">
        <v>1.3794255991503299E-3</v>
      </c>
      <c r="P33">
        <v>6013.7377093430196</v>
      </c>
      <c r="Q33">
        <v>351.04485643861199</v>
      </c>
      <c r="R33">
        <v>2.6109205896762102</v>
      </c>
      <c r="S33">
        <v>363.47047727531401</v>
      </c>
      <c r="T33">
        <v>146.761194090282</v>
      </c>
      <c r="U33">
        <v>0.15075936400480999</v>
      </c>
      <c r="V33">
        <v>1.6981249721640801</v>
      </c>
      <c r="W33">
        <v>0.54015053667661295</v>
      </c>
      <c r="X33">
        <v>0.38921302275865099</v>
      </c>
      <c r="Y33">
        <v>70.283309647492601</v>
      </c>
      <c r="Z33">
        <v>0.41827540143737701</v>
      </c>
      <c r="AA33">
        <v>0.26145089518280801</v>
      </c>
      <c r="AB33">
        <v>0.29010788851643698</v>
      </c>
      <c r="AC33">
        <v>3.01658148633779E-2</v>
      </c>
    </row>
    <row r="34" spans="1:29" x14ac:dyDescent="0.25">
      <c r="A34">
        <v>22846</v>
      </c>
      <c r="B34">
        <v>0.1</v>
      </c>
      <c r="C34">
        <v>0.1</v>
      </c>
      <c r="D34">
        <v>0.4</v>
      </c>
      <c r="E34">
        <v>-0.4</v>
      </c>
      <c r="F34">
        <v>18</v>
      </c>
      <c r="G34">
        <v>0.285695526569202</v>
      </c>
      <c r="H34">
        <v>4.9990715170615401</v>
      </c>
      <c r="I34">
        <v>1.00069503579965</v>
      </c>
      <c r="J34">
        <v>4.9611186716150399</v>
      </c>
      <c r="K34">
        <v>0.99587399867536397</v>
      </c>
      <c r="L34">
        <v>1.3708829519037001E-3</v>
      </c>
      <c r="M34">
        <v>1.3742758817284E-3</v>
      </c>
      <c r="N34">
        <v>1.3709507862736301E-3</v>
      </c>
      <c r="O34">
        <v>1.3700338109515001E-3</v>
      </c>
      <c r="P34">
        <v>2021.53219801977</v>
      </c>
      <c r="Q34">
        <v>143.92997425891599</v>
      </c>
      <c r="R34">
        <v>2.7118532784732601</v>
      </c>
      <c r="S34">
        <v>131.501520059211</v>
      </c>
      <c r="T34">
        <v>59.872724885199702</v>
      </c>
      <c r="U34">
        <v>0.120808894335989</v>
      </c>
      <c r="V34">
        <v>0.35135253436050101</v>
      </c>
      <c r="W34">
        <v>0.511424319355686</v>
      </c>
      <c r="X34">
        <v>0.120983979690099</v>
      </c>
      <c r="Y34">
        <v>34.811276115793298</v>
      </c>
      <c r="Z34">
        <v>0.25179674850939499</v>
      </c>
      <c r="AA34">
        <v>0.14906775791306201</v>
      </c>
      <c r="AB34">
        <v>0.56750262946863905</v>
      </c>
      <c r="AC34">
        <v>3.1632864108904001E-2</v>
      </c>
    </row>
    <row r="35" spans="1:29" x14ac:dyDescent="0.25">
      <c r="A35">
        <v>21090</v>
      </c>
      <c r="B35">
        <v>0.7</v>
      </c>
      <c r="C35">
        <v>0.2</v>
      </c>
      <c r="D35">
        <v>0.6</v>
      </c>
      <c r="E35">
        <v>-0.4</v>
      </c>
      <c r="F35">
        <v>51</v>
      </c>
      <c r="G35">
        <v>0.84713134186818395</v>
      </c>
      <c r="H35">
        <v>4.9771733455943998</v>
      </c>
      <c r="I35">
        <v>0.99794722952617698</v>
      </c>
      <c r="J35">
        <v>5.0058623216517999</v>
      </c>
      <c r="K35">
        <v>1.00211790738107</v>
      </c>
      <c r="L35">
        <v>1.37536632129278E-3</v>
      </c>
      <c r="M35">
        <v>1.3787688192879301E-3</v>
      </c>
      <c r="N35">
        <v>1.36736986052055E-3</v>
      </c>
      <c r="O35">
        <v>1.37022911356004E-3</v>
      </c>
      <c r="P35">
        <v>9893.9136466610107</v>
      </c>
      <c r="Q35">
        <v>616.63165701586797</v>
      </c>
      <c r="R35">
        <v>3.6785680417259399</v>
      </c>
      <c r="S35">
        <v>760.50505337873801</v>
      </c>
      <c r="T35">
        <v>129.711362558731</v>
      </c>
      <c r="U35">
        <v>0.77273589378852503</v>
      </c>
      <c r="V35">
        <v>1.33072546230441</v>
      </c>
      <c r="W35">
        <v>0.93783783783783803</v>
      </c>
      <c r="X35">
        <v>0.31981981981981999</v>
      </c>
      <c r="Y35">
        <v>128.79110402268299</v>
      </c>
      <c r="Z35">
        <v>0.57533779888157499</v>
      </c>
      <c r="AA35">
        <v>8.4867172344382097E-2</v>
      </c>
      <c r="AB35">
        <v>0.139077161667847</v>
      </c>
      <c r="AC35">
        <v>0.20071786710619599</v>
      </c>
    </row>
    <row r="36" spans="1:29" x14ac:dyDescent="0.25">
      <c r="A36">
        <v>17688</v>
      </c>
      <c r="B36">
        <v>1</v>
      </c>
      <c r="C36">
        <v>0.2</v>
      </c>
      <c r="D36">
        <v>0.7</v>
      </c>
      <c r="E36">
        <v>-0.5</v>
      </c>
      <c r="F36">
        <v>37</v>
      </c>
      <c r="G36">
        <v>0.74886928991406598</v>
      </c>
      <c r="H36">
        <v>5.00986801529542</v>
      </c>
      <c r="I36">
        <v>0.99633490033761396</v>
      </c>
      <c r="J36">
        <v>4.9601567461133298</v>
      </c>
      <c r="K36">
        <v>0.99281599349441996</v>
      </c>
      <c r="L36">
        <v>1.3825563178735099E-3</v>
      </c>
      <c r="M36">
        <v>1.3606899775372499E-3</v>
      </c>
      <c r="N36">
        <v>1.3656246110103801E-3</v>
      </c>
      <c r="O36">
        <v>1.37010552105067E-3</v>
      </c>
      <c r="P36">
        <v>3398.1239269675498</v>
      </c>
      <c r="Q36">
        <v>477.512563445399</v>
      </c>
      <c r="R36">
        <v>6.4209993421323102</v>
      </c>
      <c r="S36">
        <v>462.50797321930298</v>
      </c>
      <c r="T36">
        <v>172.478177295341</v>
      </c>
      <c r="U36">
        <v>0.22376752600633201</v>
      </c>
      <c r="V36">
        <v>1.1194029850746301</v>
      </c>
      <c r="W36">
        <v>1.03816146540027</v>
      </c>
      <c r="X36">
        <v>0.76006331976481201</v>
      </c>
      <c r="Y36">
        <v>98.964378063767498</v>
      </c>
      <c r="Z36">
        <v>0.45011683616668802</v>
      </c>
      <c r="AA36">
        <v>0.17979778452456699</v>
      </c>
      <c r="AB36">
        <v>0.28125251156586301</v>
      </c>
      <c r="AC36">
        <v>8.8832867742882501E-2</v>
      </c>
    </row>
    <row r="37" spans="1:29" x14ac:dyDescent="0.25">
      <c r="A37">
        <v>20268</v>
      </c>
      <c r="B37">
        <v>0.4</v>
      </c>
      <c r="C37">
        <v>0.3</v>
      </c>
      <c r="D37">
        <v>1</v>
      </c>
      <c r="E37">
        <v>-0.1</v>
      </c>
      <c r="F37">
        <v>23</v>
      </c>
      <c r="G37">
        <v>0.41212749161239398</v>
      </c>
      <c r="H37">
        <v>5.0142036110064501</v>
      </c>
      <c r="I37">
        <v>1.00372682817917</v>
      </c>
      <c r="J37">
        <v>4.9842614022602199</v>
      </c>
      <c r="K37">
        <v>1.0007684901113001</v>
      </c>
      <c r="L37">
        <v>1.3673288246067799E-3</v>
      </c>
      <c r="M37">
        <v>1.3744603276384299E-3</v>
      </c>
      <c r="N37">
        <v>1.3674544417384899E-3</v>
      </c>
      <c r="O37">
        <v>1.35912274893759E-3</v>
      </c>
      <c r="P37">
        <v>889.291658941896</v>
      </c>
      <c r="Q37">
        <v>62.874797411653503</v>
      </c>
      <c r="R37">
        <v>7.0357303048244404</v>
      </c>
      <c r="S37">
        <v>52.444603425213302</v>
      </c>
      <c r="T37">
        <v>15.5110160216732</v>
      </c>
      <c r="U37">
        <v>0.29667456088415201</v>
      </c>
      <c r="V37">
        <v>0.47340635484507598</v>
      </c>
      <c r="W37">
        <v>0.62314979277679095</v>
      </c>
      <c r="X37">
        <v>0.139776988356029</v>
      </c>
      <c r="Y37">
        <v>67.505514489676699</v>
      </c>
      <c r="Z37">
        <v>7.2161615930481704E-2</v>
      </c>
      <c r="AA37">
        <v>0.19654292637929999</v>
      </c>
      <c r="AB37">
        <v>0.54522071260963301</v>
      </c>
      <c r="AC37">
        <v>0.186074745080586</v>
      </c>
    </row>
    <row r="38" spans="1:29" x14ac:dyDescent="0.25">
      <c r="A38">
        <v>21999</v>
      </c>
      <c r="B38">
        <v>0.1</v>
      </c>
      <c r="C38">
        <v>0.9</v>
      </c>
      <c r="D38">
        <v>1</v>
      </c>
      <c r="E38">
        <v>-0.1</v>
      </c>
      <c r="F38">
        <v>77</v>
      </c>
      <c r="G38">
        <v>1.1742806491204101</v>
      </c>
      <c r="H38">
        <v>5.0026378609495996</v>
      </c>
      <c r="I38">
        <v>1.00429450190803</v>
      </c>
      <c r="J38">
        <v>5.0328274793023198</v>
      </c>
      <c r="K38">
        <v>1.00636897636761</v>
      </c>
      <c r="L38">
        <v>1.36584192447255E-3</v>
      </c>
      <c r="M38">
        <v>1.36823080244543E-3</v>
      </c>
      <c r="N38">
        <v>1.3619812259476501E-3</v>
      </c>
      <c r="O38">
        <v>1.37531818448822E-3</v>
      </c>
      <c r="P38">
        <v>4260.2277513991703</v>
      </c>
      <c r="Q38">
        <v>299.75771763730302</v>
      </c>
      <c r="R38">
        <v>4.3153325151143198</v>
      </c>
      <c r="S38">
        <v>305.90511047104502</v>
      </c>
      <c r="T38">
        <v>50.098111897648202</v>
      </c>
      <c r="U38">
        <v>0.25028410382290101</v>
      </c>
      <c r="V38">
        <v>0.50129551343242895</v>
      </c>
      <c r="W38">
        <v>1.7585799354516101</v>
      </c>
      <c r="X38">
        <v>0.64034728851311395</v>
      </c>
      <c r="Y38">
        <v>107.42926882351399</v>
      </c>
      <c r="Z38">
        <v>0.19721724182130701</v>
      </c>
      <c r="AA38">
        <v>0.34380002901837903</v>
      </c>
      <c r="AB38">
        <v>0.41042356781772699</v>
      </c>
      <c r="AC38">
        <v>4.8559161342586601E-2</v>
      </c>
    </row>
    <row r="39" spans="1:29" x14ac:dyDescent="0.25">
      <c r="A39">
        <v>18912</v>
      </c>
      <c r="B39">
        <v>1</v>
      </c>
      <c r="C39">
        <v>0.4</v>
      </c>
      <c r="D39">
        <v>0.4</v>
      </c>
      <c r="E39">
        <v>-0.2</v>
      </c>
      <c r="F39">
        <v>72</v>
      </c>
      <c r="G39">
        <v>1.2721552453468701</v>
      </c>
      <c r="H39">
        <v>4.9988570134509196</v>
      </c>
      <c r="I39">
        <v>1.0014858825138</v>
      </c>
      <c r="J39">
        <v>4.9905676904407903</v>
      </c>
      <c r="K39">
        <v>1.00308072262387</v>
      </c>
      <c r="L39">
        <v>1.36969473376886E-3</v>
      </c>
      <c r="M39">
        <v>1.36854604033521E-3</v>
      </c>
      <c r="N39">
        <v>1.36758172317243E-3</v>
      </c>
      <c r="O39">
        <v>1.37183408383255E-3</v>
      </c>
      <c r="P39">
        <v>5588.1997796279202</v>
      </c>
      <c r="Q39">
        <v>508.63522759319102</v>
      </c>
      <c r="R39">
        <v>16.151053684048598</v>
      </c>
      <c r="S39">
        <v>609.71969269684996</v>
      </c>
      <c r="T39">
        <v>66.092668435625299</v>
      </c>
      <c r="U39">
        <v>0.25195642978003402</v>
      </c>
      <c r="V39">
        <v>1.0080372250423</v>
      </c>
      <c r="W39">
        <v>1.2478320642978</v>
      </c>
      <c r="X39">
        <v>0.41053299492385797</v>
      </c>
      <c r="Y39">
        <v>122.25181168709101</v>
      </c>
      <c r="Z39">
        <v>0.36463708628234098</v>
      </c>
      <c r="AA39">
        <v>0.22925468496656401</v>
      </c>
      <c r="AB39">
        <v>0.28638985230067898</v>
      </c>
      <c r="AC39">
        <v>0.119718376450415</v>
      </c>
    </row>
    <row r="40" spans="1:29" x14ac:dyDescent="0.25">
      <c r="A40">
        <v>23230</v>
      </c>
      <c r="B40">
        <v>0.3</v>
      </c>
      <c r="C40">
        <v>0.6</v>
      </c>
      <c r="D40">
        <v>0.8</v>
      </c>
      <c r="E40">
        <v>-0.1</v>
      </c>
      <c r="F40">
        <v>51</v>
      </c>
      <c r="G40">
        <v>0.77748600947051205</v>
      </c>
      <c r="H40">
        <v>4.9970562273618704</v>
      </c>
      <c r="I40">
        <v>0.99362805845802005</v>
      </c>
      <c r="J40">
        <v>4.9718797966753199</v>
      </c>
      <c r="K40">
        <v>1.0014723211451599</v>
      </c>
      <c r="L40">
        <v>1.36851922238084E-3</v>
      </c>
      <c r="M40">
        <v>1.3705742224013899E-3</v>
      </c>
      <c r="N40">
        <v>1.3704670050090201E-3</v>
      </c>
      <c r="O40">
        <v>1.36864669194734E-3</v>
      </c>
      <c r="P40">
        <v>1780.8084421485601</v>
      </c>
      <c r="Q40">
        <v>463.42653439256998</v>
      </c>
      <c r="R40">
        <v>7.5520056353461396</v>
      </c>
      <c r="S40">
        <v>471.47659113737501</v>
      </c>
      <c r="T40">
        <v>199.92663092396199</v>
      </c>
      <c r="U40">
        <v>0.38699956952217002</v>
      </c>
      <c r="V40">
        <v>2.72940554925058</v>
      </c>
      <c r="W40">
        <v>1.9429616874730999</v>
      </c>
      <c r="X40">
        <v>0.638484718037021</v>
      </c>
      <c r="Y40">
        <v>91.493084091017806</v>
      </c>
      <c r="Z40">
        <v>0.421072601900921</v>
      </c>
      <c r="AA40">
        <v>0.21042166475131199</v>
      </c>
      <c r="AB40">
        <v>0.35320421913019101</v>
      </c>
      <c r="AC40">
        <v>1.53015142175764E-2</v>
      </c>
    </row>
    <row r="41" spans="1:29" x14ac:dyDescent="0.25">
      <c r="A41">
        <v>20638</v>
      </c>
      <c r="B41">
        <v>0.8</v>
      </c>
      <c r="C41">
        <v>0.7</v>
      </c>
      <c r="D41">
        <v>0.7</v>
      </c>
      <c r="E41">
        <v>-0.2</v>
      </c>
      <c r="F41">
        <v>54</v>
      </c>
      <c r="G41">
        <v>0.913654423878283</v>
      </c>
      <c r="H41">
        <v>5.0236398288535096</v>
      </c>
      <c r="I41">
        <v>0.99845533540659004</v>
      </c>
      <c r="J41">
        <v>4.9673153670634003</v>
      </c>
      <c r="K41">
        <v>0.99846022978109406</v>
      </c>
      <c r="L41">
        <v>1.35944403016581E-3</v>
      </c>
      <c r="M41">
        <v>1.3693185983428601E-3</v>
      </c>
      <c r="N41">
        <v>1.3683705647060901E-3</v>
      </c>
      <c r="O41">
        <v>1.35885804614988E-3</v>
      </c>
      <c r="P41">
        <v>3041.3782950152799</v>
      </c>
      <c r="Q41">
        <v>406.62354331178801</v>
      </c>
      <c r="R41">
        <v>2.4420486481248198</v>
      </c>
      <c r="S41">
        <v>385.96889233452902</v>
      </c>
      <c r="T41">
        <v>50.855399131346402</v>
      </c>
      <c r="U41">
        <v>0.47834092450818899</v>
      </c>
      <c r="V41">
        <v>0.55930807248764403</v>
      </c>
      <c r="W41">
        <v>0.693041961430371</v>
      </c>
      <c r="X41">
        <v>0.47814710727783699</v>
      </c>
      <c r="Y41">
        <v>92.689979551303296</v>
      </c>
      <c r="Z41">
        <v>0.249943835870686</v>
      </c>
      <c r="AA41">
        <v>7.1709798663715393E-2</v>
      </c>
      <c r="AB41">
        <v>0.134789891539738</v>
      </c>
      <c r="AC41">
        <v>0.54355647392586104</v>
      </c>
    </row>
    <row r="42" spans="1:29" x14ac:dyDescent="0.25">
      <c r="A42">
        <v>16586</v>
      </c>
      <c r="B42">
        <v>1</v>
      </c>
      <c r="C42">
        <v>0.4</v>
      </c>
      <c r="D42">
        <v>0.8</v>
      </c>
      <c r="E42">
        <v>-0.5</v>
      </c>
      <c r="F42">
        <v>16</v>
      </c>
      <c r="G42">
        <v>0.35427468949716601</v>
      </c>
      <c r="H42">
        <v>5.0247318232365901</v>
      </c>
      <c r="I42">
        <v>0.99874300706327701</v>
      </c>
      <c r="J42">
        <v>5.04071219855616</v>
      </c>
      <c r="K42">
        <v>1.0020474855878201</v>
      </c>
      <c r="L42">
        <v>1.37316333761925E-3</v>
      </c>
      <c r="M42">
        <v>1.3624881746040201E-3</v>
      </c>
      <c r="N42">
        <v>1.3645638080505599E-3</v>
      </c>
      <c r="O42">
        <v>1.36053434279864E-3</v>
      </c>
      <c r="P42">
        <v>5168.11924076165</v>
      </c>
      <c r="Q42">
        <v>307.98719925652301</v>
      </c>
      <c r="R42">
        <v>4.3972572706444604</v>
      </c>
      <c r="S42">
        <v>288.31199673084399</v>
      </c>
      <c r="T42">
        <v>62.6817852953751</v>
      </c>
      <c r="U42">
        <v>0.25081393946702002</v>
      </c>
      <c r="V42">
        <v>0.80598094778729001</v>
      </c>
      <c r="W42">
        <v>1.08272036657422</v>
      </c>
      <c r="X42">
        <v>0.37640178463764601</v>
      </c>
      <c r="Y42">
        <v>29.916811306115498</v>
      </c>
      <c r="Z42">
        <v>0.426645022088459</v>
      </c>
      <c r="AA42">
        <v>0.176737289449903</v>
      </c>
      <c r="AB42">
        <v>0.28585498358161898</v>
      </c>
      <c r="AC42">
        <v>0.11076270488001801</v>
      </c>
    </row>
    <row r="43" spans="1:29" x14ac:dyDescent="0.25">
      <c r="A43">
        <v>20265</v>
      </c>
      <c r="B43">
        <v>0.8</v>
      </c>
      <c r="C43">
        <v>0.8</v>
      </c>
      <c r="D43">
        <v>0.7</v>
      </c>
      <c r="E43">
        <v>-0.2</v>
      </c>
      <c r="F43">
        <v>14</v>
      </c>
      <c r="G43">
        <v>0.255070318282754</v>
      </c>
      <c r="H43">
        <v>4.9879949258187599</v>
      </c>
      <c r="I43">
        <v>1.0051015957751701</v>
      </c>
      <c r="J43">
        <v>5.0183203861960299</v>
      </c>
      <c r="K43">
        <v>1.0025864367833299</v>
      </c>
      <c r="L43">
        <v>1.36266695426324E-3</v>
      </c>
      <c r="M43">
        <v>1.3652220025986801E-3</v>
      </c>
      <c r="N43">
        <v>1.3688668043129E-3</v>
      </c>
      <c r="O43">
        <v>1.3743674642247999E-3</v>
      </c>
      <c r="P43">
        <v>662.31095260525296</v>
      </c>
      <c r="Q43">
        <v>103.33446829509001</v>
      </c>
      <c r="R43">
        <v>1.5135948679990101</v>
      </c>
      <c r="S43">
        <v>120.323047399731</v>
      </c>
      <c r="T43">
        <v>48.4162618038266</v>
      </c>
      <c r="U43">
        <v>7.3525783370343004E-2</v>
      </c>
      <c r="V43">
        <v>0.324944485566247</v>
      </c>
      <c r="W43">
        <v>0.28270416975080198</v>
      </c>
      <c r="X43">
        <v>0.28206266962743598</v>
      </c>
      <c r="Y43">
        <v>61.052388179849302</v>
      </c>
      <c r="Z43">
        <v>0.223775521352787</v>
      </c>
      <c r="AA43">
        <v>0.11402529333877</v>
      </c>
      <c r="AB43">
        <v>0.59349664317467798</v>
      </c>
      <c r="AC43">
        <v>6.8702542133764602E-2</v>
      </c>
    </row>
    <row r="44" spans="1:29" x14ac:dyDescent="0.25">
      <c r="A44">
        <v>18358</v>
      </c>
      <c r="B44">
        <v>0.7</v>
      </c>
      <c r="C44">
        <v>0.1</v>
      </c>
      <c r="D44">
        <v>0.7</v>
      </c>
      <c r="E44">
        <v>-0.2</v>
      </c>
      <c r="F44">
        <v>65</v>
      </c>
      <c r="G44">
        <v>1.1676108508552101</v>
      </c>
      <c r="H44">
        <v>5.00494651273603</v>
      </c>
      <c r="I44">
        <v>1.0000660268663299</v>
      </c>
      <c r="J44">
        <v>4.9972488805694999</v>
      </c>
      <c r="K44">
        <v>1.0038702748148201</v>
      </c>
      <c r="L44">
        <v>1.37174734207568E-3</v>
      </c>
      <c r="M44">
        <v>1.37551298390438E-3</v>
      </c>
      <c r="N44">
        <v>1.3668450733699399E-3</v>
      </c>
      <c r="O44">
        <v>1.37016601370166E-3</v>
      </c>
      <c r="P44">
        <v>7487.1835007664604</v>
      </c>
      <c r="Q44">
        <v>694.63266998341601</v>
      </c>
      <c r="R44">
        <v>9.1573799879170803</v>
      </c>
      <c r="S44">
        <v>737.57831611682798</v>
      </c>
      <c r="T44">
        <v>318.84038665332901</v>
      </c>
      <c r="U44">
        <v>0.51274648654537502</v>
      </c>
      <c r="V44">
        <v>1.0959254820786599</v>
      </c>
      <c r="W44">
        <v>1.2041616733849001</v>
      </c>
      <c r="X44">
        <v>1.2742673493844601</v>
      </c>
      <c r="Y44">
        <v>93.231441773657707</v>
      </c>
      <c r="Z44">
        <v>0.51537166836256798</v>
      </c>
      <c r="AA44">
        <v>0.148353672470036</v>
      </c>
      <c r="AB44">
        <v>0.272024595969032</v>
      </c>
      <c r="AC44">
        <v>6.4250063198365001E-2</v>
      </c>
    </row>
    <row r="45" spans="1:29" x14ac:dyDescent="0.25">
      <c r="A45">
        <v>20918</v>
      </c>
      <c r="B45">
        <v>0.5</v>
      </c>
      <c r="C45">
        <v>0.9</v>
      </c>
      <c r="D45">
        <v>0.8</v>
      </c>
      <c r="E45">
        <v>-0.5</v>
      </c>
      <c r="F45">
        <v>49</v>
      </c>
      <c r="G45">
        <v>0.81800363323453495</v>
      </c>
      <c r="H45">
        <v>5.0002993893423202</v>
      </c>
      <c r="I45">
        <v>1.0018233776719301</v>
      </c>
      <c r="J45">
        <v>5.0086774620668901</v>
      </c>
      <c r="K45">
        <v>0.99728907779390596</v>
      </c>
      <c r="L45">
        <v>1.37551873370929E-3</v>
      </c>
      <c r="M45">
        <v>1.3719189175340899E-3</v>
      </c>
      <c r="N45">
        <v>1.3695640212489401E-3</v>
      </c>
      <c r="O45">
        <v>1.3661586824635799E-3</v>
      </c>
      <c r="P45">
        <v>6391.4897096985696</v>
      </c>
      <c r="Q45">
        <v>406.23541949758601</v>
      </c>
      <c r="R45">
        <v>8.8582821232692197</v>
      </c>
      <c r="S45">
        <v>418.90563296218698</v>
      </c>
      <c r="T45">
        <v>58.871841563159997</v>
      </c>
      <c r="U45">
        <v>0.34726073238359301</v>
      </c>
      <c r="V45">
        <v>1.8624629505688901</v>
      </c>
      <c r="W45">
        <v>0.99278133664786306</v>
      </c>
      <c r="X45">
        <v>0.28492207668037101</v>
      </c>
      <c r="Y45">
        <v>103.707186116833</v>
      </c>
      <c r="Z45">
        <v>0.32132796021154397</v>
      </c>
      <c r="AA45">
        <v>0.34112667529648599</v>
      </c>
      <c r="AB45">
        <v>0.212175713872891</v>
      </c>
      <c r="AC45">
        <v>0.12536965061908001</v>
      </c>
    </row>
    <row r="46" spans="1:29" x14ac:dyDescent="0.25">
      <c r="A46">
        <v>20249</v>
      </c>
      <c r="B46">
        <v>0.9</v>
      </c>
      <c r="C46">
        <v>0.5</v>
      </c>
      <c r="D46">
        <v>0.6</v>
      </c>
      <c r="E46">
        <v>-0.5</v>
      </c>
      <c r="F46">
        <v>31</v>
      </c>
      <c r="G46">
        <v>0.55291619339226605</v>
      </c>
      <c r="H46">
        <v>4.9962611945919804</v>
      </c>
      <c r="I46">
        <v>0.99753523181840598</v>
      </c>
      <c r="J46">
        <v>5.0202653728753797</v>
      </c>
      <c r="K46">
        <v>0.99364827094591501</v>
      </c>
      <c r="L46">
        <v>1.36819634159939E-3</v>
      </c>
      <c r="M46">
        <v>1.3700591329657401E-3</v>
      </c>
      <c r="N46">
        <v>1.3708900773169799E-3</v>
      </c>
      <c r="O46">
        <v>1.3784027435978501E-3</v>
      </c>
      <c r="P46">
        <v>5281.9567495788497</v>
      </c>
      <c r="Q46">
        <v>376.83111574034598</v>
      </c>
      <c r="R46">
        <v>4.6188723124374302</v>
      </c>
      <c r="S46">
        <v>332.134706240637</v>
      </c>
      <c r="T46">
        <v>120.405703536426</v>
      </c>
      <c r="U46">
        <v>0.34544915798310999</v>
      </c>
      <c r="V46">
        <v>1.0545212109240001</v>
      </c>
      <c r="W46">
        <v>1.10044940490888</v>
      </c>
      <c r="X46">
        <v>0.62931502790261296</v>
      </c>
      <c r="Y46">
        <v>63.676259857700899</v>
      </c>
      <c r="Z46">
        <v>0.34210059926897501</v>
      </c>
      <c r="AA46">
        <v>0.51919375666497103</v>
      </c>
      <c r="AB46">
        <v>0.11503827182166899</v>
      </c>
      <c r="AC46">
        <v>2.36673722443849E-2</v>
      </c>
    </row>
    <row r="47" spans="1:29" x14ac:dyDescent="0.25">
      <c r="A47">
        <v>16425</v>
      </c>
      <c r="B47">
        <v>0.8</v>
      </c>
      <c r="C47">
        <v>0.1</v>
      </c>
      <c r="D47">
        <v>0.5</v>
      </c>
      <c r="E47">
        <v>-0.1</v>
      </c>
      <c r="F47">
        <v>69</v>
      </c>
      <c r="G47">
        <v>1.37765601217656</v>
      </c>
      <c r="H47">
        <v>5.0004950571160602</v>
      </c>
      <c r="I47">
        <v>0.99690973663576399</v>
      </c>
      <c r="J47">
        <v>4.9648324954260996</v>
      </c>
      <c r="K47">
        <v>1.0050852512952999</v>
      </c>
      <c r="L47">
        <v>1.37587715945131E-3</v>
      </c>
      <c r="M47">
        <v>1.3677628224447499E-3</v>
      </c>
      <c r="N47">
        <v>1.36321367171433E-3</v>
      </c>
      <c r="O47">
        <v>1.36458684128666E-3</v>
      </c>
      <c r="P47">
        <v>9431.1559140875997</v>
      </c>
      <c r="Q47">
        <v>443.40859554448599</v>
      </c>
      <c r="R47">
        <v>5.1017351598173502</v>
      </c>
      <c r="S47">
        <v>426.89841427978399</v>
      </c>
      <c r="T47">
        <v>101.680686315207</v>
      </c>
      <c r="U47">
        <v>0.32328767123287699</v>
      </c>
      <c r="V47">
        <v>2.06916286149163</v>
      </c>
      <c r="W47">
        <v>0.89101978691019801</v>
      </c>
      <c r="X47">
        <v>0.71403348554033497</v>
      </c>
      <c r="Y47">
        <v>91.4610168657657</v>
      </c>
      <c r="Z47">
        <v>0.23314202332316999</v>
      </c>
      <c r="AA47">
        <v>0.39518401070534998</v>
      </c>
      <c r="AB47">
        <v>0.19485249192708801</v>
      </c>
      <c r="AC47">
        <v>0.176821474044392</v>
      </c>
    </row>
    <row r="48" spans="1:29" x14ac:dyDescent="0.25">
      <c r="A48">
        <v>21599</v>
      </c>
      <c r="B48">
        <v>0.8</v>
      </c>
      <c r="C48">
        <v>0.9</v>
      </c>
      <c r="D48">
        <v>0.5</v>
      </c>
      <c r="E48">
        <v>-0.4</v>
      </c>
      <c r="F48">
        <v>9</v>
      </c>
      <c r="G48">
        <v>0.150794018241585</v>
      </c>
      <c r="H48">
        <v>4.9825118166245099</v>
      </c>
      <c r="I48">
        <v>1.0028756475351199</v>
      </c>
      <c r="J48">
        <v>4.97448675373579</v>
      </c>
      <c r="K48">
        <v>1.0026595881496601</v>
      </c>
      <c r="L48">
        <v>1.36554964169383E-3</v>
      </c>
      <c r="M48">
        <v>1.36991106106241E-3</v>
      </c>
      <c r="N48">
        <v>1.37020190777119E-3</v>
      </c>
      <c r="O48">
        <v>1.3693831806922999E-3</v>
      </c>
      <c r="P48">
        <v>672.80118654950797</v>
      </c>
      <c r="Q48">
        <v>60.576672320688203</v>
      </c>
      <c r="R48">
        <v>1.0733367285522499</v>
      </c>
      <c r="S48">
        <v>64.427112927506499</v>
      </c>
      <c r="T48">
        <v>19.834348391550101</v>
      </c>
      <c r="U48">
        <v>5.3335802583452899E-2</v>
      </c>
      <c r="V48">
        <v>0.28019815732209802</v>
      </c>
      <c r="W48">
        <v>0.150145840085189</v>
      </c>
      <c r="X48">
        <v>0.106856798925876</v>
      </c>
      <c r="Y48">
        <v>26.0176883422867</v>
      </c>
      <c r="Z48">
        <v>0.22000082942464</v>
      </c>
      <c r="AA48">
        <v>0.20225003776411901</v>
      </c>
      <c r="AB48">
        <v>0.47338047624565599</v>
      </c>
      <c r="AC48">
        <v>0.104368656565584</v>
      </c>
    </row>
    <row r="49" spans="1:29" x14ac:dyDescent="0.25">
      <c r="A49">
        <v>19795</v>
      </c>
      <c r="B49">
        <v>0.7</v>
      </c>
      <c r="C49">
        <v>0.9</v>
      </c>
      <c r="D49">
        <v>0.9</v>
      </c>
      <c r="E49">
        <v>-0.3</v>
      </c>
      <c r="F49">
        <v>12</v>
      </c>
      <c r="G49">
        <v>0.216771912099015</v>
      </c>
      <c r="H49">
        <v>4.9957008835513497</v>
      </c>
      <c r="I49">
        <v>1.0049216591272701</v>
      </c>
      <c r="J49">
        <v>4.9958641734342697</v>
      </c>
      <c r="K49">
        <v>1.0008047129542501</v>
      </c>
      <c r="L49">
        <v>1.3683118996139099E-3</v>
      </c>
      <c r="M49">
        <v>1.37280796351338E-3</v>
      </c>
      <c r="N49">
        <v>1.36148811606499E-3</v>
      </c>
      <c r="O49">
        <v>1.3690654376866101E-3</v>
      </c>
      <c r="P49">
        <v>2132.7827035191499</v>
      </c>
      <c r="Q49">
        <v>104.757059863602</v>
      </c>
      <c r="R49">
        <v>1.02525890376358</v>
      </c>
      <c r="S49">
        <v>112.103509967061</v>
      </c>
      <c r="T49">
        <v>18.1850191738042</v>
      </c>
      <c r="U49">
        <v>0.137964132356656</v>
      </c>
      <c r="V49">
        <v>0.29396312200050501</v>
      </c>
      <c r="W49">
        <v>0.48340490022733001</v>
      </c>
      <c r="X49">
        <v>0.19454407678706701</v>
      </c>
      <c r="Y49">
        <v>50.290444225023698</v>
      </c>
      <c r="Z49">
        <v>0.251868593660099</v>
      </c>
      <c r="AA49">
        <v>0.46981561664279098</v>
      </c>
      <c r="AB49">
        <v>0.243842045273786</v>
      </c>
      <c r="AC49">
        <v>3.4473744423323502E-2</v>
      </c>
    </row>
    <row r="50" spans="1:29" x14ac:dyDescent="0.25">
      <c r="A50">
        <v>20304</v>
      </c>
      <c r="B50">
        <v>0.6</v>
      </c>
      <c r="C50">
        <v>0.2</v>
      </c>
      <c r="D50">
        <v>0.2</v>
      </c>
      <c r="E50">
        <v>-0.2</v>
      </c>
      <c r="F50">
        <v>45</v>
      </c>
      <c r="G50">
        <v>0.77999408983451501</v>
      </c>
      <c r="H50">
        <v>4.9981443672342003</v>
      </c>
      <c r="I50">
        <v>1.0011860130063399</v>
      </c>
      <c r="J50">
        <v>4.9704392228032903</v>
      </c>
      <c r="K50">
        <v>1.0026307201248099</v>
      </c>
      <c r="L50">
        <v>1.36278231869086E-3</v>
      </c>
      <c r="M50">
        <v>1.3747942850245399E-3</v>
      </c>
      <c r="N50">
        <v>1.3701028986498099E-3</v>
      </c>
      <c r="O50">
        <v>1.37279478943717E-3</v>
      </c>
      <c r="P50">
        <v>2359.9671125160198</v>
      </c>
      <c r="Q50">
        <v>207.98610563873601</v>
      </c>
      <c r="R50">
        <v>7.4230872555340603</v>
      </c>
      <c r="S50">
        <v>234.03531124881599</v>
      </c>
      <c r="T50">
        <v>49.139524679418301</v>
      </c>
      <c r="U50">
        <v>0.14169621749409</v>
      </c>
      <c r="V50">
        <v>0.63332348305752595</v>
      </c>
      <c r="W50">
        <v>1.1912431048069301</v>
      </c>
      <c r="X50">
        <v>0.14159771473601299</v>
      </c>
      <c r="Y50">
        <v>101.135320402608</v>
      </c>
      <c r="Z50">
        <v>0.19478027782846699</v>
      </c>
      <c r="AA50">
        <v>7.73162652669592E-2</v>
      </c>
      <c r="AB50">
        <v>0.65015537885489305</v>
      </c>
      <c r="AC50">
        <v>7.7748078049679897E-2</v>
      </c>
    </row>
    <row r="51" spans="1:29" x14ac:dyDescent="0.25">
      <c r="A51">
        <v>19706</v>
      </c>
      <c r="B51">
        <v>0.1</v>
      </c>
      <c r="C51">
        <v>0.3</v>
      </c>
      <c r="D51">
        <v>0.3</v>
      </c>
      <c r="E51">
        <v>-0.2</v>
      </c>
      <c r="F51">
        <v>74</v>
      </c>
      <c r="G51">
        <v>1.23683142190196</v>
      </c>
      <c r="H51">
        <v>4.9894714935819202</v>
      </c>
      <c r="I51">
        <v>1.00244503289261</v>
      </c>
      <c r="J51">
        <v>4.99382334457946</v>
      </c>
      <c r="K51">
        <v>0.99897175346277201</v>
      </c>
      <c r="L51">
        <v>1.37545932401543E-3</v>
      </c>
      <c r="M51">
        <v>1.37249475410859E-3</v>
      </c>
      <c r="N51">
        <v>1.3720762596357099E-3</v>
      </c>
      <c r="O51">
        <v>1.3664448407222001E-3</v>
      </c>
      <c r="P51">
        <v>6862.5867540727504</v>
      </c>
      <c r="Q51">
        <v>558.44320911336001</v>
      </c>
      <c r="R51">
        <v>19.523047894965099</v>
      </c>
      <c r="S51">
        <v>446.02872477951098</v>
      </c>
      <c r="T51">
        <v>38.189204026461702</v>
      </c>
      <c r="U51">
        <v>0.70704354003856695</v>
      </c>
      <c r="V51">
        <v>1.25951486856795</v>
      </c>
      <c r="W51">
        <v>2.0435400385669298</v>
      </c>
      <c r="X51">
        <v>0.83964274840150199</v>
      </c>
      <c r="Y51">
        <v>99.621856441200805</v>
      </c>
      <c r="Z51">
        <v>0.30700371908776802</v>
      </c>
      <c r="AA51">
        <v>0.20310232410600401</v>
      </c>
      <c r="AB51">
        <v>0.43189148159176899</v>
      </c>
      <c r="AC51">
        <v>5.8002475214460301E-2</v>
      </c>
    </row>
    <row r="52" spans="1:29" x14ac:dyDescent="0.25">
      <c r="A52">
        <v>21468</v>
      </c>
      <c r="B52">
        <v>0.2</v>
      </c>
      <c r="C52">
        <v>1</v>
      </c>
      <c r="D52">
        <v>1</v>
      </c>
      <c r="E52">
        <v>-0.2</v>
      </c>
      <c r="F52">
        <v>51</v>
      </c>
      <c r="G52">
        <v>0.841671324762437</v>
      </c>
      <c r="H52">
        <v>5.0281226650706801</v>
      </c>
      <c r="I52">
        <v>1.00247020230251</v>
      </c>
      <c r="J52">
        <v>4.9603120830063299</v>
      </c>
      <c r="K52">
        <v>1.00268852113458</v>
      </c>
      <c r="L52">
        <v>1.3746351931762E-3</v>
      </c>
      <c r="M52">
        <v>1.3675748941490099E-3</v>
      </c>
      <c r="N52">
        <v>1.3696825422975299E-3</v>
      </c>
      <c r="O52">
        <v>1.3648871593541099E-3</v>
      </c>
      <c r="P52">
        <v>6353.4834825806001</v>
      </c>
      <c r="Q52">
        <v>319.073482166551</v>
      </c>
      <c r="R52">
        <v>3.3532445754357401</v>
      </c>
      <c r="S52">
        <v>234.71025609175399</v>
      </c>
      <c r="T52">
        <v>117.398068160645</v>
      </c>
      <c r="U52">
        <v>0.14756847400782599</v>
      </c>
      <c r="V52">
        <v>1.22363517793926</v>
      </c>
      <c r="W52">
        <v>0.66363890441587503</v>
      </c>
      <c r="X52">
        <v>0.26718837339295698</v>
      </c>
      <c r="Y52">
        <v>92.402778013035103</v>
      </c>
      <c r="Z52">
        <v>0.219544295991487</v>
      </c>
      <c r="AA52">
        <v>0.57277034951760197</v>
      </c>
      <c r="AB52">
        <v>5.0256931880598502E-2</v>
      </c>
      <c r="AC52">
        <v>0.15742842261031301</v>
      </c>
    </row>
    <row r="53" spans="1:29" x14ac:dyDescent="0.25">
      <c r="A53">
        <v>19047</v>
      </c>
      <c r="B53">
        <v>0.1</v>
      </c>
      <c r="C53">
        <v>1</v>
      </c>
      <c r="D53">
        <v>0.8</v>
      </c>
      <c r="E53">
        <v>-0.3</v>
      </c>
      <c r="F53">
        <v>75</v>
      </c>
      <c r="G53">
        <v>1.2850842652386201</v>
      </c>
      <c r="H53">
        <v>5.0017049796542601</v>
      </c>
      <c r="I53">
        <v>1.00122981269619</v>
      </c>
      <c r="J53">
        <v>4.9736987664220296</v>
      </c>
      <c r="K53">
        <v>0.99876700538221996</v>
      </c>
      <c r="L53">
        <v>1.36449951435377E-3</v>
      </c>
      <c r="M53">
        <v>1.36906608036783E-3</v>
      </c>
      <c r="N53">
        <v>1.36855319528893E-3</v>
      </c>
      <c r="O53">
        <v>1.3728059279402699E-3</v>
      </c>
      <c r="P53">
        <v>4771.34041735144</v>
      </c>
      <c r="Q53">
        <v>290.50371091605899</v>
      </c>
      <c r="R53">
        <v>8.2081597197363507</v>
      </c>
      <c r="S53">
        <v>245.45422248950399</v>
      </c>
      <c r="T53">
        <v>42.1856651250257</v>
      </c>
      <c r="U53">
        <v>0.20286659316427799</v>
      </c>
      <c r="V53">
        <v>0.75754712028140903</v>
      </c>
      <c r="W53">
        <v>0.86018795610857401</v>
      </c>
      <c r="X53">
        <v>0.40646821021683199</v>
      </c>
      <c r="Y53">
        <v>112.506891246693</v>
      </c>
      <c r="Z53">
        <v>0.149747468802821</v>
      </c>
      <c r="AA53">
        <v>0.51910483753332004</v>
      </c>
      <c r="AB53">
        <v>0.30780329986366201</v>
      </c>
      <c r="AC53">
        <v>2.33443938001969E-2</v>
      </c>
    </row>
    <row r="54" spans="1:29" x14ac:dyDescent="0.25">
      <c r="A54">
        <v>20578</v>
      </c>
      <c r="B54">
        <v>0.5</v>
      </c>
      <c r="C54">
        <v>0.6</v>
      </c>
      <c r="D54">
        <v>1</v>
      </c>
      <c r="E54">
        <v>-0.2</v>
      </c>
      <c r="F54">
        <v>27</v>
      </c>
      <c r="G54">
        <v>0.47346680921372297</v>
      </c>
      <c r="H54">
        <v>5.0080158176183103</v>
      </c>
      <c r="I54">
        <v>1.0036137445992599</v>
      </c>
      <c r="J54">
        <v>4.9739645458374202</v>
      </c>
      <c r="K54">
        <v>1.00015805837557</v>
      </c>
      <c r="L54">
        <v>1.37242761271349E-3</v>
      </c>
      <c r="M54">
        <v>1.3764876674727199E-3</v>
      </c>
      <c r="N54">
        <v>1.36571823437834E-3</v>
      </c>
      <c r="O54">
        <v>1.36797621117223E-3</v>
      </c>
      <c r="P54">
        <v>5490.6330242850299</v>
      </c>
      <c r="Q54">
        <v>317.56368623547201</v>
      </c>
      <c r="R54">
        <v>2.0553017785984999</v>
      </c>
      <c r="S54">
        <v>307.95383959136501</v>
      </c>
      <c r="T54">
        <v>60.927601410155603</v>
      </c>
      <c r="U54">
        <v>0.48061036057925899</v>
      </c>
      <c r="V54">
        <v>0.86636213431820397</v>
      </c>
      <c r="W54">
        <v>1.13276314510642</v>
      </c>
      <c r="X54">
        <v>0.39056273690348903</v>
      </c>
      <c r="Y54">
        <v>80.193765824245006</v>
      </c>
      <c r="Z54">
        <v>0.35664464360154702</v>
      </c>
      <c r="AA54">
        <v>0.38230395055076499</v>
      </c>
      <c r="AB54">
        <v>0.242411917308437</v>
      </c>
      <c r="AC54">
        <v>1.8639488539251101E-2</v>
      </c>
    </row>
    <row r="55" spans="1:29" x14ac:dyDescent="0.25">
      <c r="A55">
        <v>21127</v>
      </c>
      <c r="B55">
        <v>0.2</v>
      </c>
      <c r="C55">
        <v>0.8</v>
      </c>
      <c r="D55">
        <v>0.7</v>
      </c>
      <c r="E55">
        <v>-0.5</v>
      </c>
      <c r="F55">
        <v>19</v>
      </c>
      <c r="G55">
        <v>0.32413499313674399</v>
      </c>
      <c r="H55">
        <v>5.0184956489685</v>
      </c>
      <c r="I55">
        <v>1.00064592533945</v>
      </c>
      <c r="J55">
        <v>4.9831872949211</v>
      </c>
      <c r="K55">
        <v>1.0025717486312899</v>
      </c>
      <c r="L55">
        <v>1.3690554678487401E-3</v>
      </c>
      <c r="M55">
        <v>1.3632186076587901E-3</v>
      </c>
      <c r="N55">
        <v>1.3710713852258399E-3</v>
      </c>
      <c r="O55">
        <v>1.36559998374167E-3</v>
      </c>
      <c r="P55">
        <v>922.00399986039201</v>
      </c>
      <c r="Q55">
        <v>114.23315801074099</v>
      </c>
      <c r="R55">
        <v>6.8560265407901104</v>
      </c>
      <c r="S55">
        <v>89.648580757162193</v>
      </c>
      <c r="T55">
        <v>38.8419213673154</v>
      </c>
      <c r="U55">
        <v>4.5060822644009998E-2</v>
      </c>
      <c r="V55">
        <v>0.58828212068142005</v>
      </c>
      <c r="W55">
        <v>0.260141051734747</v>
      </c>
      <c r="X55">
        <v>0.26004638614095699</v>
      </c>
      <c r="Y55">
        <v>45.246738698577602</v>
      </c>
      <c r="Z55">
        <v>0.16544396653525401</v>
      </c>
      <c r="AA55">
        <v>0.298342247783836</v>
      </c>
      <c r="AB55">
        <v>0.36852335303144002</v>
      </c>
      <c r="AC55">
        <v>0.16769043264947001</v>
      </c>
    </row>
    <row r="56" spans="1:29" x14ac:dyDescent="0.25">
      <c r="A56">
        <v>18274</v>
      </c>
      <c r="B56">
        <v>0.2</v>
      </c>
      <c r="C56">
        <v>0.2</v>
      </c>
      <c r="D56">
        <v>0.7</v>
      </c>
      <c r="E56">
        <v>-0.5</v>
      </c>
      <c r="F56">
        <v>48</v>
      </c>
      <c r="G56">
        <v>0.90215606873153098</v>
      </c>
      <c r="H56">
        <v>5.0251336833365903</v>
      </c>
      <c r="I56">
        <v>1.0001348717557501</v>
      </c>
      <c r="J56">
        <v>5.0617701586290798</v>
      </c>
      <c r="K56">
        <v>1.0040638407717299</v>
      </c>
      <c r="L56">
        <v>1.3699235893805299E-3</v>
      </c>
      <c r="M56">
        <v>1.3596242090652101E-3</v>
      </c>
      <c r="N56">
        <v>1.3690528139531999E-3</v>
      </c>
      <c r="O56">
        <v>1.37066715587587E-3</v>
      </c>
      <c r="P56">
        <v>9672.0850161901399</v>
      </c>
      <c r="Q56">
        <v>795.69103644522295</v>
      </c>
      <c r="R56">
        <v>3.5349478145800801</v>
      </c>
      <c r="S56">
        <v>670.25193049019299</v>
      </c>
      <c r="T56">
        <v>121.713144358104</v>
      </c>
      <c r="U56">
        <v>0.88201816788880405</v>
      </c>
      <c r="V56">
        <v>2.4132647477290101</v>
      </c>
      <c r="W56">
        <v>1.8552041151362599</v>
      </c>
      <c r="X56">
        <v>1.0782532559921201</v>
      </c>
      <c r="Y56">
        <v>121.64683499104</v>
      </c>
      <c r="Z56">
        <v>0.62106257199626702</v>
      </c>
      <c r="AA56">
        <v>0.27195530905760901</v>
      </c>
      <c r="AB56">
        <v>7.6166672980529496E-2</v>
      </c>
      <c r="AC56">
        <v>3.0815445965594698E-2</v>
      </c>
    </row>
    <row r="57" spans="1:29" x14ac:dyDescent="0.25">
      <c r="A57">
        <v>19537</v>
      </c>
      <c r="B57">
        <v>0.9</v>
      </c>
      <c r="C57">
        <v>0.8</v>
      </c>
      <c r="D57">
        <v>0.4</v>
      </c>
      <c r="E57">
        <v>-0.5</v>
      </c>
      <c r="F57">
        <v>35</v>
      </c>
      <c r="G57">
        <v>0.64825715309412901</v>
      </c>
      <c r="H57">
        <v>4.9982240379947296</v>
      </c>
      <c r="I57">
        <v>0.99375388734041603</v>
      </c>
      <c r="J57">
        <v>4.9821809227040301</v>
      </c>
      <c r="K57">
        <v>1.00477053898767</v>
      </c>
      <c r="L57">
        <v>1.36629557910289E-3</v>
      </c>
      <c r="M57">
        <v>1.3710677399736699E-3</v>
      </c>
      <c r="N57">
        <v>1.3646481991406701E-3</v>
      </c>
      <c r="O57">
        <v>1.3660080312677E-3</v>
      </c>
      <c r="P57">
        <v>793.97267034888</v>
      </c>
      <c r="Q57">
        <v>192.52822848953301</v>
      </c>
      <c r="R57">
        <v>2.6925274653687401</v>
      </c>
      <c r="S57">
        <v>157.95419000363501</v>
      </c>
      <c r="T57">
        <v>52.517689046889998</v>
      </c>
      <c r="U57">
        <v>0.36167272355018698</v>
      </c>
      <c r="V57">
        <v>0.87884526795311502</v>
      </c>
      <c r="W57">
        <v>0.70758048830424303</v>
      </c>
      <c r="X57">
        <v>7.8927163842964596E-2</v>
      </c>
      <c r="Y57">
        <v>69.949518732392306</v>
      </c>
      <c r="Z57">
        <v>0.14971017590434799</v>
      </c>
      <c r="AA57">
        <v>0.171837340795507</v>
      </c>
      <c r="AB57">
        <v>0.24271847730948001</v>
      </c>
      <c r="AC57">
        <v>0.43573400599066597</v>
      </c>
    </row>
    <row r="58" spans="1:29" x14ac:dyDescent="0.25">
      <c r="A58">
        <v>18734</v>
      </c>
      <c r="B58">
        <v>0.1</v>
      </c>
      <c r="C58">
        <v>0.7</v>
      </c>
      <c r="D58">
        <v>0.6</v>
      </c>
      <c r="E58">
        <v>-0.3</v>
      </c>
      <c r="F58">
        <v>44</v>
      </c>
      <c r="G58">
        <v>0.82956122557916101</v>
      </c>
      <c r="H58">
        <v>5.0408483252510203</v>
      </c>
      <c r="I58">
        <v>0.99498022824594801</v>
      </c>
      <c r="J58">
        <v>5.0296387597551302</v>
      </c>
      <c r="K58">
        <v>0.99631523950943202</v>
      </c>
      <c r="L58">
        <v>1.3746329158494601E-3</v>
      </c>
      <c r="M58">
        <v>1.36077375760261E-3</v>
      </c>
      <c r="N58">
        <v>1.36133805076508E-3</v>
      </c>
      <c r="O58">
        <v>1.36791753177462E-3</v>
      </c>
      <c r="P58">
        <v>1313.94904257694</v>
      </c>
      <c r="Q58">
        <v>56.662587225948002</v>
      </c>
      <c r="R58">
        <v>1.17556314721896</v>
      </c>
      <c r="S58">
        <v>41.761460014903001</v>
      </c>
      <c r="T58">
        <v>30.964056601026801</v>
      </c>
      <c r="U58">
        <v>0.292676417209352</v>
      </c>
      <c r="V58">
        <v>0.39649834525461702</v>
      </c>
      <c r="W58">
        <v>0.42697768762677502</v>
      </c>
      <c r="X58">
        <v>0.31066510088608901</v>
      </c>
      <c r="Y58">
        <v>96.995121493573507</v>
      </c>
      <c r="Z58">
        <v>2.86225733620428E-2</v>
      </c>
      <c r="AA58">
        <v>0.347977563314884</v>
      </c>
      <c r="AB58">
        <v>6.2170916728978301E-2</v>
      </c>
      <c r="AC58">
        <v>0.56122894659409495</v>
      </c>
    </row>
    <row r="59" spans="1:29" x14ac:dyDescent="0.25">
      <c r="A59">
        <v>20446</v>
      </c>
      <c r="B59">
        <v>0.5</v>
      </c>
      <c r="C59">
        <v>0.7</v>
      </c>
      <c r="D59">
        <v>0.1</v>
      </c>
      <c r="E59">
        <v>-0.3</v>
      </c>
      <c r="F59">
        <v>75</v>
      </c>
      <c r="G59">
        <v>1.22077668003521</v>
      </c>
      <c r="H59">
        <v>5.0143467344875896</v>
      </c>
      <c r="I59">
        <v>0.99602994633807496</v>
      </c>
      <c r="J59">
        <v>5.0284760942102196</v>
      </c>
      <c r="K59">
        <v>1.0050371661444699</v>
      </c>
      <c r="L59">
        <v>1.36610429811766E-3</v>
      </c>
      <c r="M59">
        <v>1.3605075070023201E-3</v>
      </c>
      <c r="N59">
        <v>1.37185268309151E-3</v>
      </c>
      <c r="O59">
        <v>1.37179448187798E-3</v>
      </c>
      <c r="P59">
        <v>828.80902490620804</v>
      </c>
      <c r="Q59">
        <v>107.003372767092</v>
      </c>
      <c r="R59">
        <v>3.8985842974398199</v>
      </c>
      <c r="S59">
        <v>94.587148507475206</v>
      </c>
      <c r="T59">
        <v>49.225005113247299</v>
      </c>
      <c r="U59">
        <v>0.157194561283381</v>
      </c>
      <c r="V59">
        <v>0.2469431673677</v>
      </c>
      <c r="W59">
        <v>0.46287782451335202</v>
      </c>
      <c r="X59">
        <v>0.18453487234666899</v>
      </c>
      <c r="Y59">
        <v>114.103096898754</v>
      </c>
      <c r="Z59">
        <v>5.7735792224153898E-2</v>
      </c>
      <c r="AA59">
        <v>6.9773412632064796E-2</v>
      </c>
      <c r="AB59">
        <v>0.15477578298605099</v>
      </c>
      <c r="AC59">
        <v>0.71771501215773004</v>
      </c>
    </row>
    <row r="60" spans="1:29" x14ac:dyDescent="0.25">
      <c r="A60">
        <v>17983</v>
      </c>
      <c r="B60">
        <v>0.6</v>
      </c>
      <c r="C60">
        <v>0.4</v>
      </c>
      <c r="D60">
        <v>0.4</v>
      </c>
      <c r="E60">
        <v>-0.5</v>
      </c>
      <c r="F60">
        <v>16</v>
      </c>
      <c r="G60">
        <v>0.320469332147028</v>
      </c>
      <c r="H60">
        <v>4.9640429204461904</v>
      </c>
      <c r="I60">
        <v>1.00512099811438</v>
      </c>
      <c r="J60">
        <v>4.9892519141254104</v>
      </c>
      <c r="K60">
        <v>0.99908611780935697</v>
      </c>
      <c r="L60">
        <v>1.37022696304331E-3</v>
      </c>
      <c r="M60">
        <v>1.3620938878354701E-3</v>
      </c>
      <c r="N60">
        <v>1.35608756947479E-3</v>
      </c>
      <c r="O60">
        <v>1.3592069154438201E-3</v>
      </c>
      <c r="P60">
        <v>1533.98601091828</v>
      </c>
      <c r="Q60">
        <v>236.473259537487</v>
      </c>
      <c r="R60">
        <v>6.2609889137721</v>
      </c>
      <c r="S60">
        <v>207.286619742439</v>
      </c>
      <c r="T60">
        <v>30.548265280846</v>
      </c>
      <c r="U60">
        <v>0.26519490630039499</v>
      </c>
      <c r="V60">
        <v>1.1337374186731899</v>
      </c>
      <c r="W60">
        <v>0.65217149530111795</v>
      </c>
      <c r="X60">
        <v>0.34955235500194598</v>
      </c>
      <c r="Y60">
        <v>52.476059038923999</v>
      </c>
      <c r="Z60">
        <v>0.36402993929733701</v>
      </c>
      <c r="AA60">
        <v>0.28062558176505198</v>
      </c>
      <c r="AB60">
        <v>0.324058806437798</v>
      </c>
      <c r="AC60">
        <v>3.1285672499812497E-2</v>
      </c>
    </row>
    <row r="61" spans="1:29" x14ac:dyDescent="0.25">
      <c r="A61">
        <v>21107</v>
      </c>
      <c r="B61">
        <v>0.3</v>
      </c>
      <c r="C61">
        <v>0.2</v>
      </c>
      <c r="D61">
        <v>0.5</v>
      </c>
      <c r="E61">
        <v>-0.2</v>
      </c>
      <c r="F61">
        <v>23</v>
      </c>
      <c r="G61">
        <v>0.39148149902875801</v>
      </c>
      <c r="H61">
        <v>5.0289410425858003</v>
      </c>
      <c r="I61">
        <v>0.99621313815656898</v>
      </c>
      <c r="J61">
        <v>4.9865117274033803</v>
      </c>
      <c r="K61">
        <v>0.99535459776138202</v>
      </c>
      <c r="L61">
        <v>1.3695778431362499E-3</v>
      </c>
      <c r="M61">
        <v>1.3727035747257599E-3</v>
      </c>
      <c r="N61">
        <v>1.365649700585E-3</v>
      </c>
      <c r="O61">
        <v>1.3591215891822501E-3</v>
      </c>
      <c r="P61">
        <v>3331.3418043609399</v>
      </c>
      <c r="Q61">
        <v>219.4601274028</v>
      </c>
      <c r="R61">
        <v>7.7749561756763201</v>
      </c>
      <c r="S61">
        <v>233.96447202876399</v>
      </c>
      <c r="T61">
        <v>29.750440396766301</v>
      </c>
      <c r="U61">
        <v>0.107120860378074</v>
      </c>
      <c r="V61">
        <v>0.213957454872791</v>
      </c>
      <c r="W61">
        <v>1.08816980148766</v>
      </c>
      <c r="X61">
        <v>0.36793767972997599</v>
      </c>
      <c r="Y61">
        <v>48.614946068444901</v>
      </c>
      <c r="Z61">
        <v>0.353998523677862</v>
      </c>
      <c r="AA61">
        <v>0.15082524785967</v>
      </c>
      <c r="AB61">
        <v>0.47083298754917302</v>
      </c>
      <c r="AC61">
        <v>2.43432409132949E-2</v>
      </c>
    </row>
    <row r="62" spans="1:29" x14ac:dyDescent="0.25">
      <c r="A62">
        <v>22560</v>
      </c>
      <c r="B62">
        <v>0.6</v>
      </c>
      <c r="C62">
        <v>0.1</v>
      </c>
      <c r="D62">
        <v>0.8</v>
      </c>
      <c r="E62">
        <v>-0.3</v>
      </c>
      <c r="F62">
        <v>54</v>
      </c>
      <c r="G62">
        <v>0.83484042553191495</v>
      </c>
      <c r="H62">
        <v>5.0034386417365102</v>
      </c>
      <c r="I62">
        <v>1.0035792320366801</v>
      </c>
      <c r="J62">
        <v>4.9908481982950104</v>
      </c>
      <c r="K62">
        <v>1.0012178522816799</v>
      </c>
      <c r="L62">
        <v>1.3776929402840199E-3</v>
      </c>
      <c r="M62">
        <v>1.3696250369231999E-3</v>
      </c>
      <c r="N62">
        <v>1.36508139787067E-3</v>
      </c>
      <c r="O62">
        <v>1.3770072236991501E-3</v>
      </c>
      <c r="P62">
        <v>1299.4669970986499</v>
      </c>
      <c r="Q62">
        <v>149.53178728777101</v>
      </c>
      <c r="R62">
        <v>7.3685888136686</v>
      </c>
      <c r="S62">
        <v>161.43248262769501</v>
      </c>
      <c r="T62">
        <v>65.140614925854294</v>
      </c>
      <c r="U62">
        <v>0.26826241134751799</v>
      </c>
      <c r="V62">
        <v>0.302836879432624</v>
      </c>
      <c r="W62">
        <v>0.76945921985815602</v>
      </c>
      <c r="X62">
        <v>0.46688829787233999</v>
      </c>
      <c r="Y62">
        <v>128.02751719320901</v>
      </c>
      <c r="Z62">
        <v>0.125076948384792</v>
      </c>
      <c r="AA62">
        <v>7.5710025657444099E-2</v>
      </c>
      <c r="AB62">
        <v>0.321751176451751</v>
      </c>
      <c r="AC62">
        <v>0.477461849506013</v>
      </c>
    </row>
    <row r="63" spans="1:29" x14ac:dyDescent="0.25">
      <c r="A63">
        <v>19720</v>
      </c>
      <c r="B63">
        <v>0.5</v>
      </c>
      <c r="C63">
        <v>0.9</v>
      </c>
      <c r="D63">
        <v>1</v>
      </c>
      <c r="E63">
        <v>-0.2</v>
      </c>
      <c r="F63">
        <v>53</v>
      </c>
      <c r="G63">
        <v>0.92915821501014195</v>
      </c>
      <c r="H63">
        <v>5.0107054315979296</v>
      </c>
      <c r="I63">
        <v>1.0033089515848099</v>
      </c>
      <c r="J63">
        <v>4.96611654066015</v>
      </c>
      <c r="K63">
        <v>1.00248325035343</v>
      </c>
      <c r="L63">
        <v>1.37035278175627E-3</v>
      </c>
      <c r="M63">
        <v>1.3736815205319501E-3</v>
      </c>
      <c r="N63">
        <v>1.36710964713966E-3</v>
      </c>
      <c r="O63">
        <v>1.3704159323654199E-3</v>
      </c>
      <c r="P63">
        <v>6859.5125591615997</v>
      </c>
      <c r="Q63">
        <v>422.853052840781</v>
      </c>
      <c r="R63">
        <v>4.2972063433523902</v>
      </c>
      <c r="S63">
        <v>421.04921578871898</v>
      </c>
      <c r="T63">
        <v>141.63201641158</v>
      </c>
      <c r="U63">
        <v>0.53569979716024296</v>
      </c>
      <c r="V63">
        <v>1.7404665314401599</v>
      </c>
      <c r="W63">
        <v>0.73473630831643</v>
      </c>
      <c r="X63">
        <v>0.75045638945233295</v>
      </c>
      <c r="Y63">
        <v>105.44032720716299</v>
      </c>
      <c r="Z63">
        <v>0.35912407353190201</v>
      </c>
      <c r="AA63">
        <v>0.38010154206160202</v>
      </c>
      <c r="AB63">
        <v>0.24272840499714601</v>
      </c>
      <c r="AC63">
        <v>1.8045979409349901E-2</v>
      </c>
    </row>
    <row r="64" spans="1:29" x14ac:dyDescent="0.25">
      <c r="A64">
        <v>19215</v>
      </c>
      <c r="B64">
        <v>1</v>
      </c>
      <c r="C64">
        <v>0.7</v>
      </c>
      <c r="D64">
        <v>0.5</v>
      </c>
      <c r="E64">
        <v>-0.3</v>
      </c>
      <c r="F64">
        <v>67</v>
      </c>
      <c r="G64">
        <v>1.16575591985428</v>
      </c>
      <c r="H64">
        <v>4.97444914931254</v>
      </c>
      <c r="I64">
        <v>0.99965988271999195</v>
      </c>
      <c r="J64">
        <v>4.9761839051456498</v>
      </c>
      <c r="K64">
        <v>0.99535138005083401</v>
      </c>
      <c r="L64">
        <v>1.36800295794232E-3</v>
      </c>
      <c r="M64">
        <v>1.3662602808497001E-3</v>
      </c>
      <c r="N64">
        <v>1.3764787056201101E-3</v>
      </c>
      <c r="O64">
        <v>1.36560929734071E-3</v>
      </c>
      <c r="P64">
        <v>10589.023391868201</v>
      </c>
      <c r="Q64">
        <v>816.35175223481201</v>
      </c>
      <c r="R64">
        <v>8.7439500390320095</v>
      </c>
      <c r="S64">
        <v>619.07652113116603</v>
      </c>
      <c r="T64">
        <v>237.28797577649999</v>
      </c>
      <c r="U64">
        <v>0.75191256830601105</v>
      </c>
      <c r="V64">
        <v>3.5169020414922101</v>
      </c>
      <c r="W64">
        <v>2.21571688784804</v>
      </c>
      <c r="X64">
        <v>1.39151704397606</v>
      </c>
      <c r="Y64">
        <v>119.176198098602</v>
      </c>
      <c r="Z64">
        <v>0.49920950114912599</v>
      </c>
      <c r="AA64">
        <v>0.28540732907946398</v>
      </c>
      <c r="AB64">
        <v>0.179293754341458</v>
      </c>
      <c r="AC64">
        <v>3.6089415429952601E-2</v>
      </c>
    </row>
    <row r="65" spans="1:29" x14ac:dyDescent="0.25">
      <c r="A65">
        <v>17770</v>
      </c>
      <c r="B65">
        <v>0.8</v>
      </c>
      <c r="C65">
        <v>0.9</v>
      </c>
      <c r="D65">
        <v>0.2</v>
      </c>
      <c r="E65">
        <v>-0.5</v>
      </c>
      <c r="F65">
        <v>32</v>
      </c>
      <c r="G65">
        <v>0.651378728193585</v>
      </c>
      <c r="H65">
        <v>4.95977217305298</v>
      </c>
      <c r="I65">
        <v>1.0029615229390101</v>
      </c>
      <c r="J65">
        <v>4.9848740642212803</v>
      </c>
      <c r="K65">
        <v>1.00464294037732</v>
      </c>
      <c r="L65">
        <v>1.3759459987904099E-3</v>
      </c>
      <c r="M65">
        <v>1.3649807407179E-3</v>
      </c>
      <c r="N65">
        <v>1.37251049824958E-3</v>
      </c>
      <c r="O65">
        <v>1.3588634940613401E-3</v>
      </c>
      <c r="P65">
        <v>1714.5832915536901</v>
      </c>
      <c r="Q65">
        <v>175.849526781603</v>
      </c>
      <c r="R65">
        <v>1.2706911546528901</v>
      </c>
      <c r="S65">
        <v>141.656298494228</v>
      </c>
      <c r="T65">
        <v>48.215132756944797</v>
      </c>
      <c r="U65">
        <v>6.4772087788407401E-2</v>
      </c>
      <c r="V65">
        <v>0.42205965109735499</v>
      </c>
      <c r="W65">
        <v>0.48671918964547001</v>
      </c>
      <c r="X65">
        <v>0.25841305571187401</v>
      </c>
      <c r="Y65">
        <v>88.022774736674606</v>
      </c>
      <c r="Z65">
        <v>0.12789121696710001</v>
      </c>
      <c r="AA65">
        <v>0.45604768598247197</v>
      </c>
      <c r="AB65">
        <v>5.1882564709587797E-2</v>
      </c>
      <c r="AC65">
        <v>0.36417853234084002</v>
      </c>
    </row>
    <row r="66" spans="1:29" x14ac:dyDescent="0.25">
      <c r="A66">
        <v>19441</v>
      </c>
      <c r="B66">
        <v>0.4</v>
      </c>
      <c r="C66">
        <v>0.8</v>
      </c>
      <c r="D66">
        <v>0.1</v>
      </c>
      <c r="E66">
        <v>-0.1</v>
      </c>
      <c r="F66">
        <v>37</v>
      </c>
      <c r="G66">
        <v>0.676868473843938</v>
      </c>
      <c r="H66">
        <v>4.98973584411576</v>
      </c>
      <c r="I66">
        <v>0.99465411795024505</v>
      </c>
      <c r="J66">
        <v>4.9590810631909301</v>
      </c>
      <c r="K66">
        <v>0.99976671192143696</v>
      </c>
      <c r="L66">
        <v>1.37120037922818E-3</v>
      </c>
      <c r="M66">
        <v>1.3646025194841999E-3</v>
      </c>
      <c r="N66">
        <v>1.37315624962478E-3</v>
      </c>
      <c r="O66">
        <v>1.3684260041168499E-3</v>
      </c>
      <c r="P66">
        <v>2277.0251971907801</v>
      </c>
      <c r="Q66">
        <v>299.71095918809499</v>
      </c>
      <c r="R66">
        <v>1.7593745177717199</v>
      </c>
      <c r="S66">
        <v>330.917441998816</v>
      </c>
      <c r="T66">
        <v>112.309467807025</v>
      </c>
      <c r="U66">
        <v>0.27169384290931498</v>
      </c>
      <c r="V66">
        <v>1.2038989763901</v>
      </c>
      <c r="W66">
        <v>1.2989558150300899</v>
      </c>
      <c r="X66">
        <v>0.85972943778612199</v>
      </c>
      <c r="Y66">
        <v>102.046133367002</v>
      </c>
      <c r="Z66">
        <v>0.28729151682688397</v>
      </c>
      <c r="AA66">
        <v>0.44084780263152801</v>
      </c>
      <c r="AB66">
        <v>0.24596388878679601</v>
      </c>
      <c r="AC66">
        <v>2.5896791754792599E-2</v>
      </c>
    </row>
    <row r="67" spans="1:29" x14ac:dyDescent="0.25">
      <c r="A67">
        <v>22249</v>
      </c>
      <c r="B67">
        <v>0.1</v>
      </c>
      <c r="C67">
        <v>0.6</v>
      </c>
      <c r="D67">
        <v>0.6</v>
      </c>
      <c r="E67">
        <v>-0.3</v>
      </c>
      <c r="F67">
        <v>12</v>
      </c>
      <c r="G67">
        <v>0.19564924266259201</v>
      </c>
      <c r="H67">
        <v>4.9885705906201201</v>
      </c>
      <c r="I67">
        <v>0.99840419567148897</v>
      </c>
      <c r="J67">
        <v>5.0065988665476304</v>
      </c>
      <c r="K67">
        <v>0.994764944605387</v>
      </c>
      <c r="L67">
        <v>1.3744571042205501E-3</v>
      </c>
      <c r="M67">
        <v>1.37213362754668E-3</v>
      </c>
      <c r="N67">
        <v>1.3674468716006699E-3</v>
      </c>
      <c r="O67">
        <v>1.36980641937922E-3</v>
      </c>
      <c r="P67">
        <v>534.47214560999498</v>
      </c>
      <c r="Q67">
        <v>29.027498682269702</v>
      </c>
      <c r="R67">
        <v>3.10963924834211</v>
      </c>
      <c r="S67">
        <v>22.478769900451798</v>
      </c>
      <c r="T67">
        <v>9.2431324799071692</v>
      </c>
      <c r="U67">
        <v>0.147647085262259</v>
      </c>
      <c r="V67">
        <v>3.3035192592925498E-2</v>
      </c>
      <c r="W67">
        <v>0.25929255247426902</v>
      </c>
      <c r="X67">
        <v>5.8114971459391401E-2</v>
      </c>
      <c r="Y67">
        <v>35.991993284455901</v>
      </c>
      <c r="Z67">
        <v>6.1055578691660797E-2</v>
      </c>
      <c r="AA67">
        <v>0.145423645247512</v>
      </c>
      <c r="AB67">
        <v>0.56563299604561301</v>
      </c>
      <c r="AC67">
        <v>0.22788778001521401</v>
      </c>
    </row>
    <row r="68" spans="1:29" x14ac:dyDescent="0.25">
      <c r="A68">
        <v>13966</v>
      </c>
      <c r="B68">
        <v>0.2</v>
      </c>
      <c r="C68">
        <v>0.5</v>
      </c>
      <c r="D68">
        <v>0.7</v>
      </c>
      <c r="E68">
        <v>-0.5</v>
      </c>
      <c r="F68">
        <v>53</v>
      </c>
      <c r="G68">
        <v>1.2527566948302999</v>
      </c>
      <c r="H68">
        <v>4.9846814124345302</v>
      </c>
      <c r="I68">
        <v>0.99842763884006902</v>
      </c>
      <c r="J68">
        <v>5.0329515981814401</v>
      </c>
      <c r="K68">
        <v>0.99096507101662501</v>
      </c>
      <c r="L68">
        <v>1.3687038206468001E-3</v>
      </c>
      <c r="M68">
        <v>1.3612017609985301E-3</v>
      </c>
      <c r="N68">
        <v>1.3693795212120501E-3</v>
      </c>
      <c r="O68">
        <v>1.3746206590276001E-3</v>
      </c>
      <c r="P68">
        <v>2623.7845749489702</v>
      </c>
      <c r="Q68">
        <v>156.504541331979</v>
      </c>
      <c r="R68">
        <v>11.071914910236501</v>
      </c>
      <c r="S68">
        <v>133.06057279077501</v>
      </c>
      <c r="T68">
        <v>44.807714839935898</v>
      </c>
      <c r="U68">
        <v>0.62909924101389103</v>
      </c>
      <c r="V68">
        <v>0.98374624087068596</v>
      </c>
      <c r="W68">
        <v>0.87491049692109402</v>
      </c>
      <c r="X68">
        <v>0.18366031791493601</v>
      </c>
      <c r="Y68">
        <v>174.26219375481901</v>
      </c>
      <c r="Z68">
        <v>9.5973772636560997E-2</v>
      </c>
      <c r="AA68">
        <v>0.29237995769102398</v>
      </c>
      <c r="AB68">
        <v>0.55125261042735096</v>
      </c>
      <c r="AC68">
        <v>6.0393659245064402E-2</v>
      </c>
    </row>
    <row r="69" spans="1:29" x14ac:dyDescent="0.25">
      <c r="A69">
        <v>19319</v>
      </c>
      <c r="B69">
        <v>0.5</v>
      </c>
      <c r="C69">
        <v>0.2</v>
      </c>
      <c r="D69">
        <v>0.2</v>
      </c>
      <c r="E69">
        <v>-0.4</v>
      </c>
      <c r="F69">
        <v>76</v>
      </c>
      <c r="G69">
        <v>1.2879548630881501</v>
      </c>
      <c r="H69">
        <v>5.0085251291317903</v>
      </c>
      <c r="I69">
        <v>1.0029515089818399</v>
      </c>
      <c r="J69">
        <v>5.0081068461936997</v>
      </c>
      <c r="K69">
        <v>1.00882001860313</v>
      </c>
      <c r="L69">
        <v>1.3655877896277199E-3</v>
      </c>
      <c r="M69">
        <v>1.3703980434156601E-3</v>
      </c>
      <c r="N69">
        <v>1.3636396225188399E-3</v>
      </c>
      <c r="O69">
        <v>1.3679685644328299E-3</v>
      </c>
      <c r="P69">
        <v>11463.632308906101</v>
      </c>
      <c r="Q69">
        <v>629.81828534320903</v>
      </c>
      <c r="R69">
        <v>9.2839691495418997</v>
      </c>
      <c r="S69">
        <v>459.606208050796</v>
      </c>
      <c r="T69">
        <v>167.949258619635</v>
      </c>
      <c r="U69">
        <v>0.64004348051141402</v>
      </c>
      <c r="V69">
        <v>0.87059371603085001</v>
      </c>
      <c r="W69">
        <v>1.8172783270355599</v>
      </c>
      <c r="X69">
        <v>0.478285625549977</v>
      </c>
      <c r="Y69">
        <v>107.709197152957</v>
      </c>
      <c r="Z69">
        <v>0.35703255946801998</v>
      </c>
      <c r="AA69">
        <v>0.36232726218385197</v>
      </c>
      <c r="AB69">
        <v>0.222869855033168</v>
      </c>
      <c r="AC69">
        <v>5.7770323314960403E-2</v>
      </c>
    </row>
    <row r="70" spans="1:29" x14ac:dyDescent="0.25">
      <c r="A70">
        <v>25435</v>
      </c>
      <c r="B70">
        <v>0.6</v>
      </c>
      <c r="C70">
        <v>0.9</v>
      </c>
      <c r="D70">
        <v>1</v>
      </c>
      <c r="E70">
        <v>-0.5</v>
      </c>
      <c r="F70">
        <v>10</v>
      </c>
      <c r="G70">
        <v>0.14645173972872</v>
      </c>
      <c r="H70">
        <v>5.0157720313018102</v>
      </c>
      <c r="I70">
        <v>1.00096939515064</v>
      </c>
      <c r="J70">
        <v>4.9996922239894497</v>
      </c>
      <c r="K70">
        <v>0.99712914479967796</v>
      </c>
      <c r="L70">
        <v>1.36631876145167E-3</v>
      </c>
      <c r="M70">
        <v>1.37532654789913E-3</v>
      </c>
      <c r="N70">
        <v>1.3709374416629801E-3</v>
      </c>
      <c r="O70">
        <v>1.3632505215939799E-3</v>
      </c>
      <c r="P70">
        <v>729.02683687672902</v>
      </c>
      <c r="Q70">
        <v>106.40684176143201</v>
      </c>
      <c r="R70">
        <v>1.4996407956109199</v>
      </c>
      <c r="S70">
        <v>93.260769281174206</v>
      </c>
      <c r="T70">
        <v>10.906385260110399</v>
      </c>
      <c r="U70">
        <v>4.1360330253587603E-2</v>
      </c>
      <c r="V70">
        <v>0.457558482406133</v>
      </c>
      <c r="W70">
        <v>0.249262826813446</v>
      </c>
      <c r="X70">
        <v>0.124080990760763</v>
      </c>
      <c r="Y70">
        <v>29.100506936874101</v>
      </c>
      <c r="Z70">
        <v>0.317657675520433</v>
      </c>
      <c r="AA70">
        <v>0.35391682334921498</v>
      </c>
      <c r="AB70">
        <v>0.27412887936199998</v>
      </c>
      <c r="AC70">
        <v>5.4296621768351601E-2</v>
      </c>
    </row>
    <row r="71" spans="1:29" x14ac:dyDescent="0.25">
      <c r="A71">
        <v>18458</v>
      </c>
      <c r="B71">
        <v>0.7</v>
      </c>
      <c r="C71">
        <v>0.6</v>
      </c>
      <c r="D71">
        <v>0.3</v>
      </c>
      <c r="E71">
        <v>-0.4</v>
      </c>
      <c r="F71">
        <v>40</v>
      </c>
      <c r="G71">
        <v>0.76839310867916399</v>
      </c>
      <c r="H71">
        <v>4.9864174303441802</v>
      </c>
      <c r="I71">
        <v>1.00028018838291</v>
      </c>
      <c r="J71">
        <v>5.0436973483890801</v>
      </c>
      <c r="K71">
        <v>0.99662132211704202</v>
      </c>
      <c r="L71">
        <v>1.36369191254254E-3</v>
      </c>
      <c r="M71">
        <v>1.3625014717461501E-3</v>
      </c>
      <c r="N71">
        <v>1.3753384416437301E-3</v>
      </c>
      <c r="O71">
        <v>1.3783400316618301E-3</v>
      </c>
      <c r="P71">
        <v>2046.5525851208999</v>
      </c>
      <c r="Q71">
        <v>317.66584142431998</v>
      </c>
      <c r="R71">
        <v>20.014706606645099</v>
      </c>
      <c r="S71">
        <v>270.033727676593</v>
      </c>
      <c r="T71">
        <v>75.771151213073395</v>
      </c>
      <c r="U71">
        <v>0.39917650883085898</v>
      </c>
      <c r="V71">
        <v>0.93997182793368705</v>
      </c>
      <c r="W71">
        <v>1.1529418138476499</v>
      </c>
      <c r="X71">
        <v>0.35432009990467001</v>
      </c>
      <c r="Y71">
        <v>90.926744966185893</v>
      </c>
      <c r="Z71">
        <v>0.271956691473767</v>
      </c>
      <c r="AA71">
        <v>0.165716203627888</v>
      </c>
      <c r="AB71">
        <v>0.52704737761568199</v>
      </c>
      <c r="AC71">
        <v>3.5279727282662897E-2</v>
      </c>
    </row>
    <row r="72" spans="1:29" x14ac:dyDescent="0.25">
      <c r="A72">
        <v>19688</v>
      </c>
      <c r="B72">
        <v>0.5</v>
      </c>
      <c r="C72">
        <v>1</v>
      </c>
      <c r="D72">
        <v>0.3</v>
      </c>
      <c r="E72">
        <v>-0.1</v>
      </c>
      <c r="F72">
        <v>66</v>
      </c>
      <c r="G72">
        <v>1.12017472572125</v>
      </c>
      <c r="H72">
        <v>5.0278280570844602</v>
      </c>
      <c r="I72">
        <v>0.99911959907896497</v>
      </c>
      <c r="J72">
        <v>4.9400239698898796</v>
      </c>
      <c r="K72">
        <v>0.98886775105791802</v>
      </c>
      <c r="L72">
        <v>1.3713600073137599E-3</v>
      </c>
      <c r="M72">
        <v>1.37099032720035E-3</v>
      </c>
      <c r="N72">
        <v>1.37853152038832E-3</v>
      </c>
      <c r="O72">
        <v>1.3700893197756601E-3</v>
      </c>
      <c r="P72">
        <v>2344.0243890551201</v>
      </c>
      <c r="Q72">
        <v>208.35306129150101</v>
      </c>
      <c r="R72">
        <v>1.23599516087326</v>
      </c>
      <c r="S72">
        <v>207.35377033233601</v>
      </c>
      <c r="T72">
        <v>73.805262088581898</v>
      </c>
      <c r="U72">
        <v>0.34472775294595698</v>
      </c>
      <c r="V72">
        <v>0.67823039414871999</v>
      </c>
      <c r="W72">
        <v>0.56999187322226696</v>
      </c>
      <c r="X72">
        <v>0.26142828118651001</v>
      </c>
      <c r="Y72">
        <v>58.345289034185797</v>
      </c>
      <c r="Z72">
        <v>0.112587642709228</v>
      </c>
      <c r="AA72">
        <v>0.19763107171361299</v>
      </c>
      <c r="AB72">
        <v>2.9772605897820301E-2</v>
      </c>
      <c r="AC72">
        <v>0.66000867967933896</v>
      </c>
    </row>
    <row r="73" spans="1:29" x14ac:dyDescent="0.25">
      <c r="A73">
        <v>15439</v>
      </c>
      <c r="B73">
        <v>0.8</v>
      </c>
      <c r="C73">
        <v>1</v>
      </c>
      <c r="D73">
        <v>0.5</v>
      </c>
      <c r="E73">
        <v>-0.4</v>
      </c>
      <c r="F73">
        <v>48</v>
      </c>
      <c r="G73">
        <v>1.0742276054148601</v>
      </c>
      <c r="H73">
        <v>4.9641829264861803</v>
      </c>
      <c r="I73">
        <v>0.99636693379811503</v>
      </c>
      <c r="J73">
        <v>5.01547635170279</v>
      </c>
      <c r="K73">
        <v>0.99982531448300005</v>
      </c>
      <c r="L73">
        <v>1.3634414769416201E-3</v>
      </c>
      <c r="M73">
        <v>1.3824649995102501E-3</v>
      </c>
      <c r="N73">
        <v>1.3632944941044799E-3</v>
      </c>
      <c r="O73">
        <v>1.3751642544408099E-3</v>
      </c>
      <c r="P73">
        <v>4809.1873767142197</v>
      </c>
      <c r="Q73">
        <v>298.31088330026103</v>
      </c>
      <c r="R73">
        <v>12.2362022976052</v>
      </c>
      <c r="S73">
        <v>283.56214780750003</v>
      </c>
      <c r="T73">
        <v>116.073803649553</v>
      </c>
      <c r="U73">
        <v>0.47334671934710798</v>
      </c>
      <c r="V73">
        <v>1.1972277997279599</v>
      </c>
      <c r="W73">
        <v>1.7576267892998301</v>
      </c>
      <c r="X73">
        <v>0.60800569985102704</v>
      </c>
      <c r="Y73">
        <v>114.904762372085</v>
      </c>
      <c r="Z73">
        <v>0.22054381831704101</v>
      </c>
      <c r="AA73">
        <v>0.18671426889312601</v>
      </c>
      <c r="AB73">
        <v>0.54774069922101998</v>
      </c>
      <c r="AC73">
        <v>4.5001213568814098E-2</v>
      </c>
    </row>
    <row r="74" spans="1:29" x14ac:dyDescent="0.25">
      <c r="A74">
        <v>19842</v>
      </c>
      <c r="B74">
        <v>0.7</v>
      </c>
      <c r="C74">
        <v>0.3</v>
      </c>
      <c r="D74">
        <v>0.9</v>
      </c>
      <c r="E74">
        <v>-0.5</v>
      </c>
      <c r="F74">
        <v>23</v>
      </c>
      <c r="G74">
        <v>0.42142929140207602</v>
      </c>
      <c r="H74">
        <v>4.9989920370930303</v>
      </c>
      <c r="I74">
        <v>1.0025300887109201</v>
      </c>
      <c r="J74">
        <v>5.0234834994435804</v>
      </c>
      <c r="K74">
        <v>1.0012940614694501</v>
      </c>
      <c r="L74">
        <v>1.3698811450363799E-3</v>
      </c>
      <c r="M74">
        <v>1.3704474006614299E-3</v>
      </c>
      <c r="N74">
        <v>1.3677681468295801E-3</v>
      </c>
      <c r="O74">
        <v>1.37997751072549E-3</v>
      </c>
      <c r="P74">
        <v>5304.0500560488499</v>
      </c>
      <c r="Q74">
        <v>331.71199750758302</v>
      </c>
      <c r="R74">
        <v>2.4350596988939901</v>
      </c>
      <c r="S74">
        <v>347.776781014459</v>
      </c>
      <c r="T74">
        <v>83.772484445299696</v>
      </c>
      <c r="U74">
        <v>0.300272149984881</v>
      </c>
      <c r="V74">
        <v>1.50035278701744</v>
      </c>
      <c r="W74">
        <v>0.150287269428485</v>
      </c>
      <c r="X74">
        <v>0.41825420824513698</v>
      </c>
      <c r="Y74">
        <v>58.849151733034397</v>
      </c>
      <c r="Z74">
        <v>0.45579451684459898</v>
      </c>
      <c r="AA74">
        <v>0.36074648425999101</v>
      </c>
      <c r="AB74">
        <v>0.10933163431043399</v>
      </c>
      <c r="AC74">
        <v>7.4127364584975902E-2</v>
      </c>
    </row>
    <row r="75" spans="1:29" x14ac:dyDescent="0.25">
      <c r="A75">
        <v>20794</v>
      </c>
      <c r="B75">
        <v>0.4</v>
      </c>
      <c r="C75">
        <v>0.8</v>
      </c>
      <c r="D75">
        <v>0.1</v>
      </c>
      <c r="E75">
        <v>-0.1</v>
      </c>
      <c r="F75">
        <v>52</v>
      </c>
      <c r="G75">
        <v>0.87573338463018202</v>
      </c>
      <c r="H75">
        <v>4.9567862913058596</v>
      </c>
      <c r="I75">
        <v>1.00122607240045</v>
      </c>
      <c r="J75">
        <v>5.0402408231589702</v>
      </c>
      <c r="K75">
        <v>1.0028193836023001</v>
      </c>
      <c r="L75">
        <v>1.3677110055016701E-3</v>
      </c>
      <c r="M75">
        <v>1.3753568231216599E-3</v>
      </c>
      <c r="N75">
        <v>1.36953695185061E-3</v>
      </c>
      <c r="O75">
        <v>1.3766570779196899E-3</v>
      </c>
      <c r="P75">
        <v>1291.47842472042</v>
      </c>
      <c r="Q75">
        <v>65.510919525154407</v>
      </c>
      <c r="R75">
        <v>3.8989874701618499</v>
      </c>
      <c r="S75">
        <v>52.752458216870998</v>
      </c>
      <c r="T75">
        <v>22.483185709164399</v>
      </c>
      <c r="U75">
        <v>0.112099644128114</v>
      </c>
      <c r="V75">
        <v>0.27243435606424898</v>
      </c>
      <c r="W75">
        <v>0.29609502741175298</v>
      </c>
      <c r="X75">
        <v>0.11089737424257</v>
      </c>
      <c r="Y75">
        <v>93.710989378249195</v>
      </c>
      <c r="Z75">
        <v>3.7377036524291897E-2</v>
      </c>
      <c r="AA75">
        <v>9.0692295239692106E-2</v>
      </c>
      <c r="AB75">
        <v>9.2054214833218698E-2</v>
      </c>
      <c r="AC75">
        <v>0.77987645340279699</v>
      </c>
    </row>
    <row r="76" spans="1:29" x14ac:dyDescent="0.25">
      <c r="A76">
        <v>18020</v>
      </c>
      <c r="B76">
        <v>0.9</v>
      </c>
      <c r="C76">
        <v>0.6</v>
      </c>
      <c r="D76">
        <v>1</v>
      </c>
      <c r="E76">
        <v>-0.4</v>
      </c>
      <c r="F76">
        <v>13</v>
      </c>
      <c r="G76">
        <v>0.26154273029966701</v>
      </c>
      <c r="H76">
        <v>5.0122478951557801</v>
      </c>
      <c r="I76">
        <v>0.99101671543403003</v>
      </c>
      <c r="J76">
        <v>4.94381663471564</v>
      </c>
      <c r="K76">
        <v>0.99903474254195701</v>
      </c>
      <c r="L76">
        <v>1.37306042038987E-3</v>
      </c>
      <c r="M76">
        <v>1.37011333900635E-3</v>
      </c>
      <c r="N76">
        <v>1.36061633469384E-3</v>
      </c>
      <c r="O76">
        <v>1.36683607393473E-3</v>
      </c>
      <c r="P76">
        <v>1802.63329689795</v>
      </c>
      <c r="Q76">
        <v>103.20692496552699</v>
      </c>
      <c r="R76">
        <v>3.2318131369185799</v>
      </c>
      <c r="S76">
        <v>98.177194811600998</v>
      </c>
      <c r="T76">
        <v>30.304353748360398</v>
      </c>
      <c r="U76">
        <v>0.164927857935627</v>
      </c>
      <c r="V76">
        <v>0.17003329633740299</v>
      </c>
      <c r="W76">
        <v>0.67058823529411804</v>
      </c>
      <c r="X76">
        <v>4.25083240843507E-2</v>
      </c>
      <c r="Y76">
        <v>26.338221841052</v>
      </c>
      <c r="Z76">
        <v>0.19163918410398401</v>
      </c>
      <c r="AA76">
        <v>0.22938337125326799</v>
      </c>
      <c r="AB76">
        <v>0.29034630932899202</v>
      </c>
      <c r="AC76">
        <v>0.288631135313756</v>
      </c>
    </row>
    <row r="77" spans="1:29" x14ac:dyDescent="0.25">
      <c r="A77">
        <v>20398</v>
      </c>
      <c r="B77">
        <v>0.6</v>
      </c>
      <c r="C77">
        <v>0.4</v>
      </c>
      <c r="D77">
        <v>0.1</v>
      </c>
      <c r="E77">
        <v>-0.4</v>
      </c>
      <c r="F77">
        <v>59</v>
      </c>
      <c r="G77">
        <v>1.00044121972742</v>
      </c>
      <c r="H77">
        <v>5.0082400631474098</v>
      </c>
      <c r="I77">
        <v>0.99345647870012999</v>
      </c>
      <c r="J77">
        <v>5.0107705152317399</v>
      </c>
      <c r="K77">
        <v>0.99872635562409096</v>
      </c>
      <c r="L77">
        <v>1.3590582417502099E-3</v>
      </c>
      <c r="M77">
        <v>1.36873288122336E-3</v>
      </c>
      <c r="N77">
        <v>1.3712115751397099E-3</v>
      </c>
      <c r="O77">
        <v>1.3737146896857699E-3</v>
      </c>
      <c r="P77">
        <v>7481.2490940387297</v>
      </c>
      <c r="Q77">
        <v>483.52779535723897</v>
      </c>
      <c r="R77">
        <v>6.7650081558798103</v>
      </c>
      <c r="S77">
        <v>479.31932423559101</v>
      </c>
      <c r="T77">
        <v>206.262253875157</v>
      </c>
      <c r="U77">
        <v>0.68232179625453504</v>
      </c>
      <c r="V77">
        <v>1.8777331110893201</v>
      </c>
      <c r="W77">
        <v>1.9142072752230599</v>
      </c>
      <c r="X77">
        <v>0.74546524169036199</v>
      </c>
      <c r="Y77">
        <v>105.43100531741599</v>
      </c>
      <c r="Z77">
        <v>0.33971269170610702</v>
      </c>
      <c r="AA77">
        <v>0.150352946593373</v>
      </c>
      <c r="AB77">
        <v>0.23454338094689201</v>
      </c>
      <c r="AC77">
        <v>0.275390980753628</v>
      </c>
    </row>
    <row r="78" spans="1:29" x14ac:dyDescent="0.25">
      <c r="A78">
        <v>21104</v>
      </c>
      <c r="B78">
        <v>0.5</v>
      </c>
      <c r="C78">
        <v>1</v>
      </c>
      <c r="D78">
        <v>0.2</v>
      </c>
      <c r="E78">
        <v>-0.5</v>
      </c>
      <c r="F78">
        <v>16</v>
      </c>
      <c r="G78">
        <v>0.27871493555723997</v>
      </c>
      <c r="H78">
        <v>4.9933135371914696</v>
      </c>
      <c r="I78">
        <v>1.0007658081956801</v>
      </c>
      <c r="J78">
        <v>5.0088498709613196</v>
      </c>
      <c r="K78">
        <v>0.99925142248872401</v>
      </c>
      <c r="L78">
        <v>1.3775289635478401E-3</v>
      </c>
      <c r="M78">
        <v>1.3714457713907299E-3</v>
      </c>
      <c r="N78">
        <v>1.36464791233867E-3</v>
      </c>
      <c r="O78">
        <v>1.3794788895529399E-3</v>
      </c>
      <c r="P78">
        <v>1830.4125092854199</v>
      </c>
      <c r="Q78">
        <v>107.52155127851699</v>
      </c>
      <c r="R78">
        <v>5.4114816665517997</v>
      </c>
      <c r="S78">
        <v>84.932382486732394</v>
      </c>
      <c r="T78">
        <v>43.992310807085303</v>
      </c>
      <c r="U78">
        <v>0.167977634571645</v>
      </c>
      <c r="V78">
        <v>0.466546626231994</v>
      </c>
      <c r="W78">
        <v>0.24673047763457201</v>
      </c>
      <c r="X78">
        <v>3.91868840030326E-2</v>
      </c>
      <c r="Y78">
        <v>38.988474586655002</v>
      </c>
      <c r="Z78">
        <v>0.16581740683458099</v>
      </c>
      <c r="AA78">
        <v>0.30408210020957199</v>
      </c>
      <c r="AB78">
        <v>0.38168299972505398</v>
      </c>
      <c r="AC78">
        <v>0.14841749323079301</v>
      </c>
    </row>
    <row r="79" spans="1:29" x14ac:dyDescent="0.25">
      <c r="A79">
        <v>21487</v>
      </c>
      <c r="B79">
        <v>0.7</v>
      </c>
      <c r="C79">
        <v>1</v>
      </c>
      <c r="D79">
        <v>0.1</v>
      </c>
      <c r="E79">
        <v>-0.5</v>
      </c>
      <c r="F79">
        <v>69</v>
      </c>
      <c r="G79">
        <v>1.0881928607995499</v>
      </c>
      <c r="H79">
        <v>5.0098603195824802</v>
      </c>
      <c r="I79">
        <v>1.0008334849401499</v>
      </c>
      <c r="J79">
        <v>4.9600815715210498</v>
      </c>
      <c r="K79">
        <v>1.00224754173654</v>
      </c>
      <c r="L79">
        <v>1.3677346902725E-3</v>
      </c>
      <c r="M79">
        <v>1.36471575525836E-3</v>
      </c>
      <c r="N79">
        <v>1.3722270304300499E-3</v>
      </c>
      <c r="O79">
        <v>1.37465222438551E-3</v>
      </c>
      <c r="P79">
        <v>3241.2698827056802</v>
      </c>
      <c r="Q79">
        <v>201.852117770999</v>
      </c>
      <c r="R79">
        <v>9.4386796244663795</v>
      </c>
      <c r="S79">
        <v>168.21874725286099</v>
      </c>
      <c r="T79">
        <v>78.449527621352402</v>
      </c>
      <c r="U79">
        <v>0.488155628984968</v>
      </c>
      <c r="V79">
        <v>0.28054172290222001</v>
      </c>
      <c r="W79">
        <v>0.75850514264438995</v>
      </c>
      <c r="X79">
        <v>0.73067436124168095</v>
      </c>
      <c r="Y79">
        <v>123.87721163795101</v>
      </c>
      <c r="Z79">
        <v>0.112990585957711</v>
      </c>
      <c r="AA79">
        <v>0.56449025030907896</v>
      </c>
      <c r="AB79">
        <v>0.28536905261155099</v>
      </c>
      <c r="AC79">
        <v>3.7150111121659703E-2</v>
      </c>
    </row>
    <row r="80" spans="1:29" x14ac:dyDescent="0.25">
      <c r="A80">
        <v>19777</v>
      </c>
      <c r="B80">
        <v>0.4</v>
      </c>
      <c r="C80">
        <v>0.7</v>
      </c>
      <c r="D80">
        <v>0.4</v>
      </c>
      <c r="E80">
        <v>-0.5</v>
      </c>
      <c r="F80">
        <v>16</v>
      </c>
      <c r="G80">
        <v>0.29316883248217601</v>
      </c>
      <c r="H80">
        <v>5.0205345154022902</v>
      </c>
      <c r="I80">
        <v>1.0001966369463999</v>
      </c>
      <c r="J80">
        <v>4.9919021330256603</v>
      </c>
      <c r="K80">
        <v>0.99618626473053296</v>
      </c>
      <c r="L80">
        <v>1.3728722131522899E-3</v>
      </c>
      <c r="M80">
        <v>1.3728987998947401E-3</v>
      </c>
      <c r="N80">
        <v>1.3705633644666201E-3</v>
      </c>
      <c r="O80">
        <v>1.3697461719621099E-3</v>
      </c>
      <c r="P80">
        <v>1222.17094032809</v>
      </c>
      <c r="Q80">
        <v>50.048573411722501</v>
      </c>
      <c r="R80">
        <v>11.6361751713423</v>
      </c>
      <c r="S80">
        <v>39.030903666793797</v>
      </c>
      <c r="T80">
        <v>10.2727364661429</v>
      </c>
      <c r="U80">
        <v>0.23537442483693199</v>
      </c>
      <c r="V80">
        <v>0.152904889518127</v>
      </c>
      <c r="W80">
        <v>0.40622945846184999</v>
      </c>
      <c r="X80">
        <v>0.26950498053294197</v>
      </c>
      <c r="Y80">
        <v>45.744999675676702</v>
      </c>
      <c r="Z80">
        <v>6.9598922778771E-2</v>
      </c>
      <c r="AA80">
        <v>0.19159800506166</v>
      </c>
      <c r="AB80">
        <v>0.70353444120928399</v>
      </c>
      <c r="AC80">
        <v>3.5268630950284402E-2</v>
      </c>
    </row>
    <row r="81" spans="1:29" x14ac:dyDescent="0.25">
      <c r="A81">
        <v>18396</v>
      </c>
      <c r="B81">
        <v>0.8</v>
      </c>
      <c r="C81">
        <v>0.2</v>
      </c>
      <c r="D81">
        <v>0.3</v>
      </c>
      <c r="E81">
        <v>-0.3</v>
      </c>
      <c r="F81">
        <v>70</v>
      </c>
      <c r="G81">
        <v>1.2600021743857399</v>
      </c>
      <c r="H81">
        <v>4.9816000843398101</v>
      </c>
      <c r="I81">
        <v>0.999002857450346</v>
      </c>
      <c r="J81">
        <v>5.0264001177243198</v>
      </c>
      <c r="K81">
        <v>1.00257851399404</v>
      </c>
      <c r="L81">
        <v>1.36371474020814E-3</v>
      </c>
      <c r="M81">
        <v>1.3632168007598E-3</v>
      </c>
      <c r="N81">
        <v>1.3700044224845599E-3</v>
      </c>
      <c r="O81">
        <v>1.36717925546349E-3</v>
      </c>
      <c r="P81">
        <v>3450.3137737452798</v>
      </c>
      <c r="Q81">
        <v>766.33955559069705</v>
      </c>
      <c r="R81">
        <v>7.6635434580640096</v>
      </c>
      <c r="S81">
        <v>808.367219707402</v>
      </c>
      <c r="T81">
        <v>105.69603569946</v>
      </c>
      <c r="U81">
        <v>0.82066753642096102</v>
      </c>
      <c r="V81">
        <v>0.45553381169819501</v>
      </c>
      <c r="W81">
        <v>2.3712763644270498</v>
      </c>
      <c r="X81">
        <v>1.6939008480104401</v>
      </c>
      <c r="Y81">
        <v>169.95447736771899</v>
      </c>
      <c r="Z81">
        <v>0.53202018059337197</v>
      </c>
      <c r="AA81">
        <v>0.20266428445608201</v>
      </c>
      <c r="AB81">
        <v>0.12998906364205301</v>
      </c>
      <c r="AC81">
        <v>0.13532647130849301</v>
      </c>
    </row>
    <row r="82" spans="1:29" x14ac:dyDescent="0.25">
      <c r="A82">
        <v>17258</v>
      </c>
      <c r="B82">
        <v>0.7</v>
      </c>
      <c r="C82">
        <v>1</v>
      </c>
      <c r="D82">
        <v>0.1</v>
      </c>
      <c r="E82">
        <v>-0.5</v>
      </c>
      <c r="F82">
        <v>76</v>
      </c>
      <c r="G82">
        <v>1.4287287055278699</v>
      </c>
      <c r="H82">
        <v>4.9851861996954101</v>
      </c>
      <c r="I82">
        <v>1.0017547124975601</v>
      </c>
      <c r="J82">
        <v>5.0225806564895699</v>
      </c>
      <c r="K82">
        <v>0.99908694079513405</v>
      </c>
      <c r="L82">
        <v>1.3684486859524201E-3</v>
      </c>
      <c r="M82">
        <v>1.37528139630004E-3</v>
      </c>
      <c r="N82">
        <v>1.3680125213866999E-3</v>
      </c>
      <c r="O82">
        <v>1.36275128631264E-3</v>
      </c>
      <c r="P82">
        <v>6453.1540243084501</v>
      </c>
      <c r="Q82">
        <v>796.03330910214697</v>
      </c>
      <c r="R82">
        <v>15.6202709678779</v>
      </c>
      <c r="S82">
        <v>737.360786565387</v>
      </c>
      <c r="T82">
        <v>110.839125991635</v>
      </c>
      <c r="U82">
        <v>0.80913199675512804</v>
      </c>
      <c r="V82">
        <v>1.3764630895816401</v>
      </c>
      <c r="W82">
        <v>0.70193533433769895</v>
      </c>
      <c r="X82">
        <v>1.15870900451964</v>
      </c>
      <c r="Y82">
        <v>113.986683382674</v>
      </c>
      <c r="Z82">
        <v>0.50390556746357695</v>
      </c>
      <c r="AA82">
        <v>0.148302442569064</v>
      </c>
      <c r="AB82">
        <v>0.30528564855572798</v>
      </c>
      <c r="AC82">
        <v>4.2506341411631898E-2</v>
      </c>
    </row>
    <row r="83" spans="1:29" x14ac:dyDescent="0.25">
      <c r="A83">
        <v>22084</v>
      </c>
      <c r="B83">
        <v>0.4</v>
      </c>
      <c r="C83">
        <v>0.7</v>
      </c>
      <c r="D83">
        <v>1</v>
      </c>
      <c r="E83">
        <v>-0.4</v>
      </c>
      <c r="F83">
        <v>58</v>
      </c>
      <c r="G83">
        <v>0.91310451005252702</v>
      </c>
      <c r="H83">
        <v>5.00069065953869</v>
      </c>
      <c r="I83">
        <v>0.99945113149242804</v>
      </c>
      <c r="J83">
        <v>4.9914971120368703</v>
      </c>
      <c r="K83">
        <v>1.00553899802224</v>
      </c>
      <c r="L83">
        <v>1.37320885597081E-3</v>
      </c>
      <c r="M83">
        <v>1.36814247383357E-3</v>
      </c>
      <c r="N83">
        <v>1.36017134922932E-3</v>
      </c>
      <c r="O83">
        <v>1.3741963180346601E-3</v>
      </c>
      <c r="P83">
        <v>6502.8631387228597</v>
      </c>
      <c r="Q83">
        <v>376.265572771731</v>
      </c>
      <c r="R83">
        <v>5.1801756928092697</v>
      </c>
      <c r="S83">
        <v>380.25040799225701</v>
      </c>
      <c r="T83">
        <v>143.969200243698</v>
      </c>
      <c r="U83">
        <v>0.504437601883717</v>
      </c>
      <c r="V83">
        <v>1.9328020286180001</v>
      </c>
      <c r="W83">
        <v>0.66007063937692401</v>
      </c>
      <c r="X83">
        <v>0.82285817786632898</v>
      </c>
      <c r="Y83">
        <v>101.277619520691</v>
      </c>
      <c r="Z83">
        <v>0.27885020891992601</v>
      </c>
      <c r="AA83">
        <v>0.33384333994363402</v>
      </c>
      <c r="AB83">
        <v>0.33230144373388898</v>
      </c>
      <c r="AC83">
        <v>5.5005007402550501E-2</v>
      </c>
    </row>
    <row r="84" spans="1:29" x14ac:dyDescent="0.25">
      <c r="A84">
        <v>23741</v>
      </c>
      <c r="B84">
        <v>0.8</v>
      </c>
      <c r="C84">
        <v>0.8</v>
      </c>
      <c r="D84">
        <v>0.7</v>
      </c>
      <c r="E84">
        <v>-0.2</v>
      </c>
      <c r="F84">
        <v>18</v>
      </c>
      <c r="G84">
        <v>0.28136978223326697</v>
      </c>
      <c r="H84">
        <v>5.0017167590142604</v>
      </c>
      <c r="I84">
        <v>0.99770120224186998</v>
      </c>
      <c r="J84">
        <v>5.0002574074854103</v>
      </c>
      <c r="K84">
        <v>0.99678559743426398</v>
      </c>
      <c r="L84">
        <v>1.3684391566017101E-3</v>
      </c>
      <c r="M84">
        <v>1.37087888881936E-3</v>
      </c>
      <c r="N84">
        <v>1.3741660578847001E-3</v>
      </c>
      <c r="O84">
        <v>1.36789828906755E-3</v>
      </c>
      <c r="P84">
        <v>2708.5248487571498</v>
      </c>
      <c r="Q84">
        <v>201.70625210872001</v>
      </c>
      <c r="R84">
        <v>6.2223541169668097</v>
      </c>
      <c r="S84">
        <v>187.69989776029999</v>
      </c>
      <c r="T84">
        <v>25.600514644784099</v>
      </c>
      <c r="U84">
        <v>0.14215913398761601</v>
      </c>
      <c r="V84">
        <v>0.53047470620445603</v>
      </c>
      <c r="W84">
        <v>0.49534560465018301</v>
      </c>
      <c r="X84">
        <v>0.17682490206815199</v>
      </c>
      <c r="Y84">
        <v>50.880157456797001</v>
      </c>
      <c r="Z84">
        <v>0.36299592343010201</v>
      </c>
      <c r="AA84">
        <v>0.23151708786275299</v>
      </c>
      <c r="AB84">
        <v>0.30855152189963703</v>
      </c>
      <c r="AC84">
        <v>9.6935466807508003E-2</v>
      </c>
    </row>
    <row r="85" spans="1:29" x14ac:dyDescent="0.25">
      <c r="A85">
        <v>20544</v>
      </c>
      <c r="B85">
        <v>0.8</v>
      </c>
      <c r="C85">
        <v>0.1</v>
      </c>
      <c r="D85">
        <v>0.4</v>
      </c>
      <c r="E85">
        <v>-0.4</v>
      </c>
      <c r="F85">
        <v>29</v>
      </c>
      <c r="G85">
        <v>0.50963785046729004</v>
      </c>
      <c r="H85">
        <v>5.0096565341892401</v>
      </c>
      <c r="I85">
        <v>0.99718662481512998</v>
      </c>
      <c r="J85">
        <v>4.9721219201359403</v>
      </c>
      <c r="K85">
        <v>0.99526023474621605</v>
      </c>
      <c r="L85">
        <v>1.3708625322055099E-3</v>
      </c>
      <c r="M85">
        <v>1.369149071908E-3</v>
      </c>
      <c r="N85">
        <v>1.3662219105664199E-3</v>
      </c>
      <c r="O85">
        <v>1.36298761954888E-3</v>
      </c>
      <c r="P85">
        <v>1800.9502393483101</v>
      </c>
      <c r="Q85">
        <v>255.02364474181101</v>
      </c>
      <c r="R85">
        <v>6.7272594519966002</v>
      </c>
      <c r="S85">
        <v>221.45956449227501</v>
      </c>
      <c r="T85">
        <v>26.095838643443798</v>
      </c>
      <c r="U85">
        <v>0.20823598130841101</v>
      </c>
      <c r="V85">
        <v>0.31235397196261699</v>
      </c>
      <c r="W85">
        <v>0.66530373831775702</v>
      </c>
      <c r="X85">
        <v>0.46675428348909698</v>
      </c>
      <c r="Y85">
        <v>69.142741669026705</v>
      </c>
      <c r="Z85">
        <v>0.28362636237730199</v>
      </c>
      <c r="AA85">
        <v>0.27337057597331899</v>
      </c>
      <c r="AB85">
        <v>0.41165779747893899</v>
      </c>
      <c r="AC85">
        <v>3.13452641704405E-2</v>
      </c>
    </row>
    <row r="86" spans="1:29" x14ac:dyDescent="0.25">
      <c r="A86">
        <v>18569</v>
      </c>
      <c r="B86">
        <v>0.4</v>
      </c>
      <c r="C86">
        <v>0.7</v>
      </c>
      <c r="D86">
        <v>1</v>
      </c>
      <c r="E86">
        <v>-0.2</v>
      </c>
      <c r="F86">
        <v>62</v>
      </c>
      <c r="G86">
        <v>1.1272551025903399</v>
      </c>
      <c r="H86">
        <v>5.0166700120924901</v>
      </c>
      <c r="I86">
        <v>1.00640853034628</v>
      </c>
      <c r="J86">
        <v>5.0687933783415504</v>
      </c>
      <c r="K86">
        <v>0.98951385795049995</v>
      </c>
      <c r="L86">
        <v>1.37011264453747E-3</v>
      </c>
      <c r="M86">
        <v>1.3805136811000901E-3</v>
      </c>
      <c r="N86">
        <v>1.37394280128857E-3</v>
      </c>
      <c r="O86">
        <v>1.37203219391312E-3</v>
      </c>
      <c r="P86">
        <v>3854.5296042986802</v>
      </c>
      <c r="Q86">
        <v>173.15924390112599</v>
      </c>
      <c r="R86">
        <v>5.1349022564489202</v>
      </c>
      <c r="S86">
        <v>188.55756281104999</v>
      </c>
      <c r="T86">
        <v>31.717559568978601</v>
      </c>
      <c r="U86">
        <v>0.55948085518875501</v>
      </c>
      <c r="V86">
        <v>0.53379288060746399</v>
      </c>
      <c r="W86">
        <v>0.98400560073240395</v>
      </c>
      <c r="X86">
        <v>0.274543594162314</v>
      </c>
      <c r="Y86">
        <v>134.550620644487</v>
      </c>
      <c r="Z86">
        <v>0.12473589838917901</v>
      </c>
      <c r="AA86">
        <v>0.29248312136065702</v>
      </c>
      <c r="AB86">
        <v>0.43204471217370499</v>
      </c>
      <c r="AC86">
        <v>0.15073626807646001</v>
      </c>
    </row>
    <row r="87" spans="1:29" x14ac:dyDescent="0.25">
      <c r="A87">
        <v>16994</v>
      </c>
      <c r="B87">
        <v>0.6</v>
      </c>
      <c r="C87">
        <v>0.3</v>
      </c>
      <c r="D87">
        <v>0.5</v>
      </c>
      <c r="E87">
        <v>-0.3</v>
      </c>
      <c r="F87">
        <v>18</v>
      </c>
      <c r="G87">
        <v>0.38954925267741602</v>
      </c>
      <c r="H87">
        <v>5.0203993566356804</v>
      </c>
      <c r="I87">
        <v>1.0064229442833701</v>
      </c>
      <c r="J87">
        <v>4.9876961922389702</v>
      </c>
      <c r="K87">
        <v>1.0017879156398599</v>
      </c>
      <c r="L87">
        <v>1.36264080637679E-3</v>
      </c>
      <c r="M87">
        <v>1.3722356757207099E-3</v>
      </c>
      <c r="N87">
        <v>1.3710013052246699E-3</v>
      </c>
      <c r="O87">
        <v>1.3625675258064399E-3</v>
      </c>
      <c r="P87">
        <v>4358.8144674947698</v>
      </c>
      <c r="Q87">
        <v>296.70700473013102</v>
      </c>
      <c r="R87">
        <v>3.6520162196283201</v>
      </c>
      <c r="S87">
        <v>297.30172146319001</v>
      </c>
      <c r="T87">
        <v>83.570960873891295</v>
      </c>
      <c r="U87">
        <v>0.40496645875014697</v>
      </c>
      <c r="V87">
        <v>1.6871837118983199</v>
      </c>
      <c r="W87">
        <v>0.958573614216782</v>
      </c>
      <c r="X87">
        <v>0.38413557726256298</v>
      </c>
      <c r="Y87">
        <v>59.694789486009903</v>
      </c>
      <c r="Z87">
        <v>0.41023175829874597</v>
      </c>
      <c r="AA87">
        <v>0.17676299866092801</v>
      </c>
      <c r="AB87">
        <v>0.306568101967018</v>
      </c>
      <c r="AC87">
        <v>0.106437141073308</v>
      </c>
    </row>
    <row r="88" spans="1:29" x14ac:dyDescent="0.25">
      <c r="A88">
        <v>21683</v>
      </c>
      <c r="B88">
        <v>1</v>
      </c>
      <c r="C88">
        <v>0.3</v>
      </c>
      <c r="D88">
        <v>1</v>
      </c>
      <c r="E88">
        <v>-0.2</v>
      </c>
      <c r="F88">
        <v>36</v>
      </c>
      <c r="G88">
        <v>0.59655029285615502</v>
      </c>
      <c r="H88">
        <v>5.0085133957291896</v>
      </c>
      <c r="I88">
        <v>1.00306948095538</v>
      </c>
      <c r="J88">
        <v>5.00500089210139</v>
      </c>
      <c r="K88">
        <v>0.99706747873514501</v>
      </c>
      <c r="L88">
        <v>1.37716918971598E-3</v>
      </c>
      <c r="M88">
        <v>1.3702912121533099E-3</v>
      </c>
      <c r="N88">
        <v>1.37324074010791E-3</v>
      </c>
      <c r="O88">
        <v>1.3791678746042999E-3</v>
      </c>
      <c r="P88">
        <v>1043.2651236806601</v>
      </c>
      <c r="Q88">
        <v>220.383885900466</v>
      </c>
      <c r="R88">
        <v>5.7298637810098398</v>
      </c>
      <c r="S88">
        <v>191.638880154215</v>
      </c>
      <c r="T88">
        <v>87.274911640036393</v>
      </c>
      <c r="U88">
        <v>0.26841304247567199</v>
      </c>
      <c r="V88">
        <v>0.89886085873725996</v>
      </c>
      <c r="W88">
        <v>0.73329336346446505</v>
      </c>
      <c r="X88">
        <v>0.26832080431674599</v>
      </c>
      <c r="Y88">
        <v>89.568319360183906</v>
      </c>
      <c r="Z88">
        <v>0.19199358644835299</v>
      </c>
      <c r="AA88">
        <v>0.199039760767971</v>
      </c>
      <c r="AB88">
        <v>0.46198085613551698</v>
      </c>
      <c r="AC88">
        <v>0.14698579664816</v>
      </c>
    </row>
    <row r="89" spans="1:29" x14ac:dyDescent="0.25">
      <c r="A89">
        <v>20228</v>
      </c>
      <c r="B89">
        <v>0.6</v>
      </c>
      <c r="C89">
        <v>0.1</v>
      </c>
      <c r="D89">
        <v>0.9</v>
      </c>
      <c r="E89">
        <v>-0.5</v>
      </c>
      <c r="F89">
        <v>24</v>
      </c>
      <c r="G89">
        <v>0.42480719794344501</v>
      </c>
      <c r="H89">
        <v>5.0056926792145298</v>
      </c>
      <c r="I89">
        <v>1.0017747177130201</v>
      </c>
      <c r="J89">
        <v>5.0018626046903698</v>
      </c>
      <c r="K89">
        <v>0.994573977864466</v>
      </c>
      <c r="L89">
        <v>1.3617323738111099E-3</v>
      </c>
      <c r="M89">
        <v>1.3724022140404199E-3</v>
      </c>
      <c r="N89">
        <v>1.36977135075526E-3</v>
      </c>
      <c r="O89">
        <v>1.37176604585134E-3</v>
      </c>
      <c r="P89">
        <v>975.97932958215699</v>
      </c>
      <c r="Q89">
        <v>234.74108496473499</v>
      </c>
      <c r="R89">
        <v>14.8802020601506</v>
      </c>
      <c r="S89">
        <v>209.49822478292899</v>
      </c>
      <c r="T89">
        <v>34.533207794775898</v>
      </c>
      <c r="U89">
        <v>0.32573660272889099</v>
      </c>
      <c r="V89">
        <v>0.96702590468657301</v>
      </c>
      <c r="W89">
        <v>0.90043504053786805</v>
      </c>
      <c r="X89">
        <v>0.265374728099664</v>
      </c>
      <c r="Y89">
        <v>34.426387665462201</v>
      </c>
      <c r="Z89">
        <v>0.26665451202850299</v>
      </c>
      <c r="AA89">
        <v>0.25794401171893599</v>
      </c>
      <c r="AB89">
        <v>0.464337035982341</v>
      </c>
      <c r="AC89">
        <v>1.1064440270220299E-2</v>
      </c>
    </row>
    <row r="90" spans="1:29" x14ac:dyDescent="0.25">
      <c r="A90">
        <v>19160</v>
      </c>
      <c r="B90">
        <v>0.8</v>
      </c>
      <c r="C90">
        <v>0.3</v>
      </c>
      <c r="D90">
        <v>0.4</v>
      </c>
      <c r="E90">
        <v>-0.4</v>
      </c>
      <c r="F90">
        <v>17</v>
      </c>
      <c r="G90">
        <v>0.31988517745302703</v>
      </c>
      <c r="H90">
        <v>5.0063421269057997</v>
      </c>
      <c r="I90">
        <v>1.0035754201725</v>
      </c>
      <c r="J90">
        <v>5.0077497311317796</v>
      </c>
      <c r="K90">
        <v>0.99898357267877103</v>
      </c>
      <c r="L90">
        <v>1.3692058284102201E-3</v>
      </c>
      <c r="M90">
        <v>1.36424444057355E-3</v>
      </c>
      <c r="N90">
        <v>1.3702428812389601E-3</v>
      </c>
      <c r="O90">
        <v>1.3615651467054201E-3</v>
      </c>
      <c r="P90">
        <v>4876.0332869403801</v>
      </c>
      <c r="Q90">
        <v>289.44587682672199</v>
      </c>
      <c r="R90">
        <v>4.6902068703738804</v>
      </c>
      <c r="S90">
        <v>268.69504017207601</v>
      </c>
      <c r="T90">
        <v>88.625550389068096</v>
      </c>
      <c r="U90">
        <v>0.15344467640918599</v>
      </c>
      <c r="V90">
        <v>1.18429018789144</v>
      </c>
      <c r="W90">
        <v>0.416179540709812</v>
      </c>
      <c r="X90">
        <v>0.49832985386221301</v>
      </c>
      <c r="Y90">
        <v>41.357627422450001</v>
      </c>
      <c r="Z90">
        <v>0.517560656887746</v>
      </c>
      <c r="AA90">
        <v>6.1652057637544701E-2</v>
      </c>
      <c r="AB90">
        <v>0.26611788831255001</v>
      </c>
      <c r="AC90">
        <v>0.15466939716215899</v>
      </c>
    </row>
    <row r="91" spans="1:29" x14ac:dyDescent="0.25">
      <c r="A91">
        <v>18967</v>
      </c>
      <c r="B91">
        <v>0.4</v>
      </c>
      <c r="C91">
        <v>0.6</v>
      </c>
      <c r="D91">
        <v>1</v>
      </c>
      <c r="E91">
        <v>-0.5</v>
      </c>
      <c r="F91">
        <v>19</v>
      </c>
      <c r="G91">
        <v>0.35951916486529201</v>
      </c>
      <c r="H91">
        <v>4.9892077308115699</v>
      </c>
      <c r="I91">
        <v>1.0035367115559</v>
      </c>
      <c r="J91">
        <v>4.9804311901638796</v>
      </c>
      <c r="K91">
        <v>0.99699904086470204</v>
      </c>
      <c r="L91">
        <v>1.3785232672254199E-3</v>
      </c>
      <c r="M91">
        <v>1.3595365130945E-3</v>
      </c>
      <c r="N91">
        <v>1.36295655087847E-3</v>
      </c>
      <c r="O91">
        <v>1.36909481835167E-3</v>
      </c>
      <c r="P91">
        <v>1289.86816123485</v>
      </c>
      <c r="Q91">
        <v>45.469721201044003</v>
      </c>
      <c r="R91">
        <v>7.5452340668242002</v>
      </c>
      <c r="S91">
        <v>38.206005326635903</v>
      </c>
      <c r="T91">
        <v>7.8610361537023596</v>
      </c>
      <c r="U91">
        <v>0.25665629778035498</v>
      </c>
      <c r="V91">
        <v>0.23709600885748899</v>
      </c>
      <c r="W91">
        <v>1.7029577687562601E-2</v>
      </c>
      <c r="X91">
        <v>0.18996151209996301</v>
      </c>
      <c r="Y91">
        <v>60.319832478845498</v>
      </c>
      <c r="Z91">
        <v>6.1108363080493597E-2</v>
      </c>
      <c r="AA91">
        <v>0.408946161911729</v>
      </c>
      <c r="AB91">
        <v>0.40424006089315001</v>
      </c>
      <c r="AC91">
        <v>0.12570541411462699</v>
      </c>
    </row>
    <row r="92" spans="1:29" x14ac:dyDescent="0.25">
      <c r="A92">
        <v>20037</v>
      </c>
      <c r="B92">
        <v>0.6</v>
      </c>
      <c r="C92">
        <v>1</v>
      </c>
      <c r="D92">
        <v>0.3</v>
      </c>
      <c r="E92">
        <v>-0.4</v>
      </c>
      <c r="F92">
        <v>36</v>
      </c>
      <c r="G92">
        <v>0.64251135399510895</v>
      </c>
      <c r="H92">
        <v>4.9947697769227899</v>
      </c>
      <c r="I92">
        <v>0.99717139453627002</v>
      </c>
      <c r="J92">
        <v>4.9929650348874803</v>
      </c>
      <c r="K92">
        <v>0.99176120137341905</v>
      </c>
      <c r="L92">
        <v>1.3681483223105201E-3</v>
      </c>
      <c r="M92">
        <v>1.3702352322480401E-3</v>
      </c>
      <c r="N92">
        <v>1.3782914504251299E-3</v>
      </c>
      <c r="O92">
        <v>1.36968001199994E-3</v>
      </c>
      <c r="P92">
        <v>2371.8309102907101</v>
      </c>
      <c r="Q92">
        <v>207.76464701917601</v>
      </c>
      <c r="R92">
        <v>2.8916413725516898</v>
      </c>
      <c r="S92">
        <v>172.598040090479</v>
      </c>
      <c r="T92">
        <v>67.199698739150705</v>
      </c>
      <c r="U92">
        <v>0.407645855167939</v>
      </c>
      <c r="V92">
        <v>0.48869591256176098</v>
      </c>
      <c r="W92">
        <v>0.75889604232170504</v>
      </c>
      <c r="X92">
        <v>0.57673304386884305</v>
      </c>
      <c r="Y92">
        <v>82.8474685468247</v>
      </c>
      <c r="Z92">
        <v>0.18138879931782001</v>
      </c>
      <c r="AA92">
        <v>0.54652670655637903</v>
      </c>
      <c r="AB92">
        <v>0.191172679010464</v>
      </c>
      <c r="AC92">
        <v>8.09118151153361E-2</v>
      </c>
    </row>
    <row r="93" spans="1:29" x14ac:dyDescent="0.25">
      <c r="A93">
        <v>19998</v>
      </c>
      <c r="B93">
        <v>0.7</v>
      </c>
      <c r="C93">
        <v>1</v>
      </c>
      <c r="D93">
        <v>0.6</v>
      </c>
      <c r="E93">
        <v>-0.2</v>
      </c>
      <c r="F93">
        <v>23</v>
      </c>
      <c r="G93">
        <v>0.42604260426042601</v>
      </c>
      <c r="H93">
        <v>5.0169309860278997</v>
      </c>
      <c r="I93">
        <v>0.99464087822923697</v>
      </c>
      <c r="J93">
        <v>5.0435599115467102</v>
      </c>
      <c r="K93">
        <v>1.0068804860284</v>
      </c>
      <c r="L93">
        <v>1.3654817813315899E-3</v>
      </c>
      <c r="M93">
        <v>1.36788827630515E-3</v>
      </c>
      <c r="N93">
        <v>1.36754923589771E-3</v>
      </c>
      <c r="O93">
        <v>1.3614755691703101E-3</v>
      </c>
      <c r="P93">
        <v>3637.24561496554</v>
      </c>
      <c r="Q93">
        <v>314.055838917225</v>
      </c>
      <c r="R93">
        <v>2.1805680568056802</v>
      </c>
      <c r="S93">
        <v>286.713280418951</v>
      </c>
      <c r="T93">
        <v>19.259821436689101</v>
      </c>
      <c r="U93">
        <v>0.216271627162716</v>
      </c>
      <c r="V93">
        <v>0.96119611961196105</v>
      </c>
      <c r="W93">
        <v>1.0606060606060601</v>
      </c>
      <c r="X93">
        <v>0.73042304230423005</v>
      </c>
      <c r="Y93">
        <v>48.849044500409597</v>
      </c>
      <c r="Z93">
        <v>0.42177819343367901</v>
      </c>
      <c r="AA93">
        <v>0.31091851638698298</v>
      </c>
      <c r="AB93">
        <v>0.23664433228687401</v>
      </c>
      <c r="AC93">
        <v>3.0658957892464402E-2</v>
      </c>
    </row>
    <row r="94" spans="1:29" x14ac:dyDescent="0.25">
      <c r="A94">
        <v>19576</v>
      </c>
      <c r="B94">
        <v>1</v>
      </c>
      <c r="C94">
        <v>0.9</v>
      </c>
      <c r="D94">
        <v>0.9</v>
      </c>
      <c r="E94">
        <v>-0.2</v>
      </c>
      <c r="F94">
        <v>17</v>
      </c>
      <c r="G94">
        <v>0.31840008173273399</v>
      </c>
      <c r="H94">
        <v>5.0154022860397998</v>
      </c>
      <c r="I94">
        <v>0.99677506573705998</v>
      </c>
      <c r="J94">
        <v>5.0190761311521399</v>
      </c>
      <c r="K94">
        <v>1.0031072886610299</v>
      </c>
      <c r="L94">
        <v>1.36936822926377E-3</v>
      </c>
      <c r="M94">
        <v>1.3721234717310399E-3</v>
      </c>
      <c r="N94">
        <v>1.36306467556363E-3</v>
      </c>
      <c r="O94">
        <v>1.3687702469324899E-3</v>
      </c>
      <c r="P94">
        <v>1844.8993438677701</v>
      </c>
      <c r="Q94">
        <v>239.828139383207</v>
      </c>
      <c r="R94">
        <v>1.4231201471189201</v>
      </c>
      <c r="S94">
        <v>265.20709495857602</v>
      </c>
      <c r="T94">
        <v>64.124038711594906</v>
      </c>
      <c r="U94">
        <v>0.24238863914997999</v>
      </c>
      <c r="V94">
        <v>0.24254188802615401</v>
      </c>
      <c r="W94">
        <v>0.80164487127094397</v>
      </c>
      <c r="X94">
        <v>0.26619329791581497</v>
      </c>
      <c r="Y94">
        <v>49.807532311261397</v>
      </c>
      <c r="Z94">
        <v>0.39392399831844099</v>
      </c>
      <c r="AA94">
        <v>7.2228278155601303E-2</v>
      </c>
      <c r="AB94">
        <v>0.15119690552839199</v>
      </c>
      <c r="AC94">
        <v>0.38265081799756601</v>
      </c>
    </row>
    <row r="95" spans="1:29" x14ac:dyDescent="0.25">
      <c r="A95">
        <v>18831</v>
      </c>
      <c r="B95">
        <v>1</v>
      </c>
      <c r="C95">
        <v>1</v>
      </c>
      <c r="D95">
        <v>0.1</v>
      </c>
      <c r="E95">
        <v>-0.2</v>
      </c>
      <c r="F95">
        <v>63</v>
      </c>
      <c r="G95">
        <v>1.13679570920291</v>
      </c>
      <c r="H95">
        <v>5.0456130526227696</v>
      </c>
      <c r="I95">
        <v>1.0011892060641501</v>
      </c>
      <c r="J95">
        <v>5.0035912199366104</v>
      </c>
      <c r="K95">
        <v>0.99583590136402</v>
      </c>
      <c r="L95">
        <v>1.3734804292199101E-3</v>
      </c>
      <c r="M95">
        <v>1.3735612571109E-3</v>
      </c>
      <c r="N95">
        <v>1.3695742376881E-3</v>
      </c>
      <c r="O95">
        <v>1.36982700854719E-3</v>
      </c>
      <c r="P95">
        <v>9350.5592132894999</v>
      </c>
      <c r="Q95">
        <v>810.85328190298696</v>
      </c>
      <c r="R95">
        <v>5.4716738839727501</v>
      </c>
      <c r="S95">
        <v>870.94467268403901</v>
      </c>
      <c r="T95">
        <v>183.71854437315599</v>
      </c>
      <c r="U95">
        <v>0.97111146513727398</v>
      </c>
      <c r="V95">
        <v>4.1579841750305304</v>
      </c>
      <c r="W95">
        <v>0.93569114757580596</v>
      </c>
      <c r="X95">
        <v>1.3465031065795801</v>
      </c>
      <c r="Y95">
        <v>126.877485491632</v>
      </c>
      <c r="Z95">
        <v>0.58749582641511899</v>
      </c>
      <c r="AA95">
        <v>0.29206528788533398</v>
      </c>
      <c r="AB95">
        <v>5.8391860187454202E-2</v>
      </c>
      <c r="AC95">
        <v>6.2047025512093602E-2</v>
      </c>
    </row>
    <row r="96" spans="1:29" x14ac:dyDescent="0.25">
      <c r="A96">
        <v>19124</v>
      </c>
      <c r="B96">
        <v>0.3</v>
      </c>
      <c r="C96">
        <v>1</v>
      </c>
      <c r="D96">
        <v>0.6</v>
      </c>
      <c r="E96">
        <v>-0.4</v>
      </c>
      <c r="F96">
        <v>74</v>
      </c>
      <c r="G96">
        <v>1.2813741895001001</v>
      </c>
      <c r="H96">
        <v>5.0129722238067798</v>
      </c>
      <c r="I96">
        <v>1.0002250068135901</v>
      </c>
      <c r="J96">
        <v>5.0252261160021003</v>
      </c>
      <c r="K96">
        <v>0.99873552508984398</v>
      </c>
      <c r="L96">
        <v>1.35934272599669E-3</v>
      </c>
      <c r="M96">
        <v>1.3719931187188899E-3</v>
      </c>
      <c r="N96">
        <v>1.37657023976445E-3</v>
      </c>
      <c r="O96">
        <v>1.3644523732973201E-3</v>
      </c>
      <c r="P96">
        <v>2126.99912374107</v>
      </c>
      <c r="Q96">
        <v>127.81157158280099</v>
      </c>
      <c r="R96">
        <v>4.9307866364967401</v>
      </c>
      <c r="S96">
        <v>82.517445950828105</v>
      </c>
      <c r="T96">
        <v>42.057676218364399</v>
      </c>
      <c r="U96">
        <v>0.23593390504078601</v>
      </c>
      <c r="V96">
        <v>0.47798577703409301</v>
      </c>
      <c r="W96">
        <v>0.36922192010039701</v>
      </c>
      <c r="X96">
        <v>4.0420414139301399E-2</v>
      </c>
      <c r="Y96">
        <v>77.453154743418295</v>
      </c>
      <c r="Z96">
        <v>4.62102838580494E-2</v>
      </c>
      <c r="AA96">
        <v>0.210792192621089</v>
      </c>
      <c r="AB96">
        <v>9.5347542135176697E-2</v>
      </c>
      <c r="AC96">
        <v>0.64764998138568497</v>
      </c>
    </row>
    <row r="97" spans="1:29" x14ac:dyDescent="0.25">
      <c r="A97">
        <v>17884</v>
      </c>
      <c r="B97">
        <v>0.8</v>
      </c>
      <c r="C97">
        <v>0.3</v>
      </c>
      <c r="D97">
        <v>0.5</v>
      </c>
      <c r="E97">
        <v>-0.5</v>
      </c>
      <c r="F97">
        <v>74</v>
      </c>
      <c r="G97">
        <v>1.3302952359651099</v>
      </c>
      <c r="H97">
        <v>4.9990002914404599</v>
      </c>
      <c r="I97">
        <v>1.0016548847906499</v>
      </c>
      <c r="J97">
        <v>5.0036881903354704</v>
      </c>
      <c r="K97">
        <v>0.99965320844318795</v>
      </c>
      <c r="L97">
        <v>1.3761408832536899E-3</v>
      </c>
      <c r="M97">
        <v>1.36657165837607E-3</v>
      </c>
      <c r="N97">
        <v>1.36973922036257E-3</v>
      </c>
      <c r="O97">
        <v>1.36884945575962E-3</v>
      </c>
      <c r="P97">
        <v>4385.8298942229303</v>
      </c>
      <c r="Q97">
        <v>779.46564730282</v>
      </c>
      <c r="R97">
        <v>6.1134076167625704</v>
      </c>
      <c r="S97">
        <v>690.26874368828101</v>
      </c>
      <c r="T97">
        <v>188.744637156626</v>
      </c>
      <c r="U97">
        <v>0.35036904495638599</v>
      </c>
      <c r="V97">
        <v>2.8011630507716401</v>
      </c>
      <c r="W97">
        <v>0.82789085215835401</v>
      </c>
      <c r="X97">
        <v>0.76431447103556205</v>
      </c>
      <c r="Y97">
        <v>132.92443728269001</v>
      </c>
      <c r="Z97">
        <v>0.46962165383204602</v>
      </c>
      <c r="AA97">
        <v>0.166791733777475</v>
      </c>
      <c r="AB97">
        <v>8.6979430113458794E-2</v>
      </c>
      <c r="AC97">
        <v>0.27660718227702003</v>
      </c>
    </row>
    <row r="98" spans="1:29" x14ac:dyDescent="0.25">
      <c r="A98">
        <v>19451</v>
      </c>
      <c r="B98">
        <v>0.2</v>
      </c>
      <c r="C98">
        <v>0.7</v>
      </c>
      <c r="D98">
        <v>0.9</v>
      </c>
      <c r="E98">
        <v>-0.1</v>
      </c>
      <c r="F98">
        <v>18</v>
      </c>
      <c r="G98">
        <v>0.33422446146727702</v>
      </c>
      <c r="H98">
        <v>4.9872744202084602</v>
      </c>
      <c r="I98">
        <v>1.0013517520586599</v>
      </c>
      <c r="J98">
        <v>4.9911847901668498</v>
      </c>
      <c r="K98">
        <v>1.00067457776573</v>
      </c>
      <c r="L98">
        <v>1.37007429276095E-3</v>
      </c>
      <c r="M98">
        <v>1.36716902780978E-3</v>
      </c>
      <c r="N98">
        <v>1.37294114333714E-3</v>
      </c>
      <c r="O98">
        <v>1.36340441906307E-3</v>
      </c>
      <c r="P98">
        <v>892.57845380959895</v>
      </c>
      <c r="Q98">
        <v>60.641355200246799</v>
      </c>
      <c r="R98">
        <v>2.440902781348</v>
      </c>
      <c r="S98">
        <v>54.6130821349062</v>
      </c>
      <c r="T98">
        <v>17.520384556063998</v>
      </c>
      <c r="U98">
        <v>0.192329443216287</v>
      </c>
      <c r="V98">
        <v>0.37530204102616799</v>
      </c>
      <c r="W98">
        <v>0.61883707778520403</v>
      </c>
      <c r="X98">
        <v>0.182458485424914</v>
      </c>
      <c r="Y98">
        <v>71.595652686444893</v>
      </c>
      <c r="Z98">
        <v>0.106912151247742</v>
      </c>
      <c r="AA98">
        <v>0.25571350668264797</v>
      </c>
      <c r="AB98">
        <v>0.59415461887404197</v>
      </c>
      <c r="AC98">
        <v>4.3219723195567897E-2</v>
      </c>
    </row>
    <row r="99" spans="1:29" x14ac:dyDescent="0.25">
      <c r="A99">
        <v>19142</v>
      </c>
      <c r="B99">
        <v>0.2</v>
      </c>
      <c r="C99">
        <v>0.1</v>
      </c>
      <c r="D99">
        <v>0.6</v>
      </c>
      <c r="E99">
        <v>-0.5</v>
      </c>
      <c r="F99">
        <v>27</v>
      </c>
      <c r="G99">
        <v>0.51405286803886696</v>
      </c>
      <c r="H99">
        <v>5.00526632957936</v>
      </c>
      <c r="I99">
        <v>0.99991662524313296</v>
      </c>
      <c r="J99">
        <v>4.9175750821346904</v>
      </c>
      <c r="K99">
        <v>1.00035882806753</v>
      </c>
      <c r="L99">
        <v>1.3751977259032701E-3</v>
      </c>
      <c r="M99">
        <v>1.36729541237737E-3</v>
      </c>
      <c r="N99">
        <v>1.36703084534934E-3</v>
      </c>
      <c r="O99">
        <v>1.3645976961243001E-3</v>
      </c>
      <c r="P99">
        <v>1874.66600125168</v>
      </c>
      <c r="Q99">
        <v>251.57034032731499</v>
      </c>
      <c r="R99">
        <v>2.2347194650506701</v>
      </c>
      <c r="S99">
        <v>193.883809888668</v>
      </c>
      <c r="T99">
        <v>45.201992762226801</v>
      </c>
      <c r="U99">
        <v>0.174276460140006</v>
      </c>
      <c r="V99">
        <v>1.0638386793438499</v>
      </c>
      <c r="W99">
        <v>0.88977118378434905</v>
      </c>
      <c r="X99">
        <v>0.20818096332671601</v>
      </c>
      <c r="Y99">
        <v>69.727523379231698</v>
      </c>
      <c r="Z99">
        <v>0.22838406075380599</v>
      </c>
      <c r="AA99">
        <v>0.321051061519178</v>
      </c>
      <c r="AB99">
        <v>0.42421073069021298</v>
      </c>
      <c r="AC99">
        <v>2.6354147036802299E-2</v>
      </c>
    </row>
    <row r="100" spans="1:29" x14ac:dyDescent="0.25">
      <c r="A100">
        <v>15712</v>
      </c>
      <c r="B100">
        <v>0.7</v>
      </c>
      <c r="C100">
        <v>0.4</v>
      </c>
      <c r="D100">
        <v>0.4</v>
      </c>
      <c r="E100">
        <v>-0.2</v>
      </c>
      <c r="F100">
        <v>51</v>
      </c>
      <c r="G100">
        <v>1.1071155804480699</v>
      </c>
      <c r="H100">
        <v>5.0155642473616</v>
      </c>
      <c r="I100">
        <v>1.0042404698718299</v>
      </c>
      <c r="J100">
        <v>5.02901340286778</v>
      </c>
      <c r="K100">
        <v>0.99881323417474099</v>
      </c>
      <c r="L100">
        <v>1.37195899513507E-3</v>
      </c>
      <c r="M100">
        <v>1.35685912214802E-3</v>
      </c>
      <c r="N100">
        <v>1.3708951524564099E-3</v>
      </c>
      <c r="O100">
        <v>1.3715873547291101E-3</v>
      </c>
      <c r="P100">
        <v>1417.9134818140701</v>
      </c>
      <c r="Q100">
        <v>340.49137633977301</v>
      </c>
      <c r="R100">
        <v>21.195860720237</v>
      </c>
      <c r="S100">
        <v>264.037811284947</v>
      </c>
      <c r="T100">
        <v>83.211315034252905</v>
      </c>
      <c r="U100">
        <v>0.25922861507128298</v>
      </c>
      <c r="V100">
        <v>1.8458503054989801</v>
      </c>
      <c r="W100">
        <v>0.94494653767820802</v>
      </c>
      <c r="X100">
        <v>0.62767311608961296</v>
      </c>
      <c r="Y100">
        <v>97.996451917340394</v>
      </c>
      <c r="Z100">
        <v>0.19933017421313901</v>
      </c>
      <c r="AA100">
        <v>0.18107180122201499</v>
      </c>
      <c r="AB100">
        <v>0.34086985376057399</v>
      </c>
      <c r="AC100">
        <v>0.27872817080427198</v>
      </c>
    </row>
    <row r="101" spans="1:29" x14ac:dyDescent="0.25">
      <c r="A101">
        <v>20506</v>
      </c>
      <c r="B101">
        <v>1</v>
      </c>
      <c r="C101">
        <v>0.2</v>
      </c>
      <c r="D101">
        <v>0.2</v>
      </c>
      <c r="E101">
        <v>-0.3</v>
      </c>
      <c r="F101">
        <v>40</v>
      </c>
      <c r="G101">
        <v>0.69277284697161801</v>
      </c>
      <c r="H101">
        <v>4.9941726836294302</v>
      </c>
      <c r="I101">
        <v>0.99907294933141</v>
      </c>
      <c r="J101">
        <v>4.9824343109235301</v>
      </c>
      <c r="K101">
        <v>0.99848775475421303</v>
      </c>
      <c r="L101">
        <v>1.3719764187719401E-3</v>
      </c>
      <c r="M101">
        <v>1.36760385655129E-3</v>
      </c>
      <c r="N101">
        <v>1.36618682249831E-3</v>
      </c>
      <c r="O101">
        <v>1.3695553148756999E-3</v>
      </c>
      <c r="P101">
        <v>4478.6544509761598</v>
      </c>
      <c r="Q101">
        <v>646.79124316411003</v>
      </c>
      <c r="R101">
        <v>3.8604000602927702</v>
      </c>
      <c r="S101">
        <v>625.48896652076201</v>
      </c>
      <c r="T101">
        <v>188.000602927746</v>
      </c>
      <c r="U101">
        <v>0.68555544718618899</v>
      </c>
      <c r="V101">
        <v>2.5020481810201902</v>
      </c>
      <c r="W101">
        <v>2.5486199161221101</v>
      </c>
      <c r="X101">
        <v>0.81195747586072398</v>
      </c>
      <c r="Y101">
        <v>47.264078904720698</v>
      </c>
      <c r="Z101">
        <v>0.55427816547550701</v>
      </c>
      <c r="AA101">
        <v>0.13279720446610599</v>
      </c>
      <c r="AB101">
        <v>0.16187202513797699</v>
      </c>
      <c r="AC101">
        <v>0.15105260492041001</v>
      </c>
    </row>
    <row r="102" spans="1:29" x14ac:dyDescent="0.25">
      <c r="A102">
        <v>18982</v>
      </c>
      <c r="B102">
        <v>0.1</v>
      </c>
      <c r="C102">
        <v>0.9</v>
      </c>
      <c r="D102">
        <v>0.8</v>
      </c>
      <c r="E102">
        <v>-0.3</v>
      </c>
      <c r="F102">
        <v>59</v>
      </c>
      <c r="G102">
        <v>1.0594773996417699</v>
      </c>
      <c r="H102">
        <v>5.0058588199985303</v>
      </c>
      <c r="I102">
        <v>1.0001362268773499</v>
      </c>
      <c r="J102">
        <v>5.0116431409235096</v>
      </c>
      <c r="K102">
        <v>0.99296835172928299</v>
      </c>
      <c r="L102">
        <v>1.3786279536240199E-3</v>
      </c>
      <c r="M102">
        <v>1.3752441503028601E-3</v>
      </c>
      <c r="N102">
        <v>1.3679575285884401E-3</v>
      </c>
      <c r="O102">
        <v>1.3762238641468101E-3</v>
      </c>
      <c r="P102">
        <v>3233.06931659871</v>
      </c>
      <c r="Q102">
        <v>199.158045527448</v>
      </c>
      <c r="R102">
        <v>17.683226214308299</v>
      </c>
      <c r="S102">
        <v>144.46052294092499</v>
      </c>
      <c r="T102">
        <v>16.597264394019199</v>
      </c>
      <c r="U102">
        <v>0.43130334000632198</v>
      </c>
      <c r="V102">
        <v>6.3112422294805598E-2</v>
      </c>
      <c r="W102">
        <v>0.62111474028026503</v>
      </c>
      <c r="X102">
        <v>0.12654093351596199</v>
      </c>
      <c r="Y102">
        <v>86.188870051265994</v>
      </c>
      <c r="Z102">
        <v>9.8177525206946101E-2</v>
      </c>
      <c r="AA102">
        <v>0.27001579305127199</v>
      </c>
      <c r="AB102">
        <v>0.48640562148639899</v>
      </c>
      <c r="AC102">
        <v>0.14540106025538399</v>
      </c>
    </row>
    <row r="103" spans="1:29" x14ac:dyDescent="0.25">
      <c r="A103">
        <v>22133</v>
      </c>
      <c r="B103">
        <v>0.7</v>
      </c>
      <c r="C103">
        <v>0.6</v>
      </c>
      <c r="D103">
        <v>0.5</v>
      </c>
      <c r="E103">
        <v>-0.2</v>
      </c>
      <c r="F103">
        <v>63</v>
      </c>
      <c r="G103">
        <v>0.99073781231645097</v>
      </c>
      <c r="H103">
        <v>4.9994363734028502</v>
      </c>
      <c r="I103">
        <v>1.00136867705656</v>
      </c>
      <c r="J103">
        <v>5.0096774914919804</v>
      </c>
      <c r="K103">
        <v>1.0002989274665099</v>
      </c>
      <c r="L103">
        <v>1.3786385963553999E-3</v>
      </c>
      <c r="M103">
        <v>1.3739410307727999E-3</v>
      </c>
      <c r="N103">
        <v>1.3681431570420201E-3</v>
      </c>
      <c r="O103">
        <v>1.3712415247592699E-3</v>
      </c>
      <c r="P103">
        <v>3385.5620963623501</v>
      </c>
      <c r="Q103">
        <v>605.34667690778497</v>
      </c>
      <c r="R103">
        <v>5.9856980321445103</v>
      </c>
      <c r="S103">
        <v>598.04549447851298</v>
      </c>
      <c r="T103">
        <v>252.84165561091399</v>
      </c>
      <c r="U103">
        <v>0.28441693398996998</v>
      </c>
      <c r="V103">
        <v>2.0965978403289198</v>
      </c>
      <c r="W103">
        <v>0.88166990466723905</v>
      </c>
      <c r="X103">
        <v>0.51475172818867798</v>
      </c>
      <c r="Y103">
        <v>117.082054448611</v>
      </c>
      <c r="Z103">
        <v>0.46972637388670002</v>
      </c>
      <c r="AA103">
        <v>0.21318221481345101</v>
      </c>
      <c r="AB103">
        <v>0.168454609225267</v>
      </c>
      <c r="AC103">
        <v>0.14863680207458199</v>
      </c>
    </row>
    <row r="104" spans="1:29" x14ac:dyDescent="0.25">
      <c r="A104">
        <v>19424</v>
      </c>
      <c r="B104">
        <v>0.6</v>
      </c>
      <c r="C104">
        <v>0.4</v>
      </c>
      <c r="D104">
        <v>0.5</v>
      </c>
      <c r="E104">
        <v>-0.3</v>
      </c>
      <c r="F104">
        <v>74</v>
      </c>
      <c r="G104">
        <v>1.2476832784184499</v>
      </c>
      <c r="H104">
        <v>4.95936506747874</v>
      </c>
      <c r="I104">
        <v>1.00256477459937</v>
      </c>
      <c r="J104">
        <v>5.0103849450019098</v>
      </c>
      <c r="K104">
        <v>0.99991055530594297</v>
      </c>
      <c r="L104">
        <v>1.36681551129995E-3</v>
      </c>
      <c r="M104">
        <v>1.3660333332649499E-3</v>
      </c>
      <c r="N104">
        <v>1.3643108319091699E-3</v>
      </c>
      <c r="O104">
        <v>1.37688266976141E-3</v>
      </c>
      <c r="P104">
        <v>7657.7027513603898</v>
      </c>
      <c r="Q104">
        <v>487.796704171035</v>
      </c>
      <c r="R104">
        <v>11.316609255653701</v>
      </c>
      <c r="S104">
        <v>416.01594715690698</v>
      </c>
      <c r="T104">
        <v>28.3460994833009</v>
      </c>
      <c r="U104">
        <v>0.75772240527182899</v>
      </c>
      <c r="V104">
        <v>2.4238570840197702</v>
      </c>
      <c r="W104">
        <v>1.6163509060955501</v>
      </c>
      <c r="X104">
        <v>0.758185749588138</v>
      </c>
      <c r="Y104">
        <v>65.552430711563701</v>
      </c>
      <c r="Z104">
        <v>0.27609652655567601</v>
      </c>
      <c r="AA104">
        <v>0.209225733971446</v>
      </c>
      <c r="AB104">
        <v>0.28632670812111699</v>
      </c>
      <c r="AC104">
        <v>0.22835103135176199</v>
      </c>
    </row>
    <row r="105" spans="1:29" x14ac:dyDescent="0.25">
      <c r="A105">
        <v>18196</v>
      </c>
      <c r="B105">
        <v>0.1</v>
      </c>
      <c r="C105">
        <v>0.6</v>
      </c>
      <c r="D105">
        <v>0.2</v>
      </c>
      <c r="E105">
        <v>-0.2</v>
      </c>
      <c r="F105">
        <v>62</v>
      </c>
      <c r="G105">
        <v>1.1526159595515499</v>
      </c>
      <c r="H105">
        <v>5.0168091111155499</v>
      </c>
      <c r="I105">
        <v>0.99587099839902704</v>
      </c>
      <c r="J105">
        <v>5.0225990394159199</v>
      </c>
      <c r="K105">
        <v>0.99394583336108999</v>
      </c>
      <c r="L105">
        <v>1.3659969272673601E-3</v>
      </c>
      <c r="M105">
        <v>1.3677216094125401E-3</v>
      </c>
      <c r="N105">
        <v>1.36865847378771E-3</v>
      </c>
      <c r="O105">
        <v>1.3671056515035501E-3</v>
      </c>
      <c r="P105">
        <v>937.73762465277105</v>
      </c>
      <c r="Q105">
        <v>127.703746078059</v>
      </c>
      <c r="R105">
        <v>2.0106766721956899</v>
      </c>
      <c r="S105">
        <v>132.69293118034599</v>
      </c>
      <c r="T105">
        <v>36.759262775035502</v>
      </c>
      <c r="U105">
        <v>0.135084633985491</v>
      </c>
      <c r="V105">
        <v>0.70279182237854498</v>
      </c>
      <c r="W105">
        <v>0.510496812486261</v>
      </c>
      <c r="X105">
        <v>0.30056056276104598</v>
      </c>
      <c r="Y105">
        <v>150.27131504093501</v>
      </c>
      <c r="Z105">
        <v>7.4228317755683101E-2</v>
      </c>
      <c r="AA105">
        <v>8.5815590434027894E-2</v>
      </c>
      <c r="AB105">
        <v>0.123081674737827</v>
      </c>
      <c r="AC105">
        <v>0.71687441707246202</v>
      </c>
    </row>
    <row r="106" spans="1:29" x14ac:dyDescent="0.25">
      <c r="A106">
        <v>23400</v>
      </c>
      <c r="B106">
        <v>0.9</v>
      </c>
      <c r="C106">
        <v>0.6</v>
      </c>
      <c r="D106">
        <v>0.7</v>
      </c>
      <c r="E106">
        <v>-0.2</v>
      </c>
      <c r="F106">
        <v>11</v>
      </c>
      <c r="G106">
        <v>0.168376068376068</v>
      </c>
      <c r="H106">
        <v>4.9619355952689297</v>
      </c>
      <c r="I106">
        <v>1.0005836139169499</v>
      </c>
      <c r="J106">
        <v>4.9898817232150598</v>
      </c>
      <c r="K106">
        <v>0.996633859967193</v>
      </c>
      <c r="L106">
        <v>1.3725594547512399E-3</v>
      </c>
      <c r="M106">
        <v>1.3758909786307E-3</v>
      </c>
      <c r="N106">
        <v>1.37136970926925E-3</v>
      </c>
      <c r="O106">
        <v>1.35904650059901E-3</v>
      </c>
      <c r="P106">
        <v>1738.94678321678</v>
      </c>
      <c r="Q106">
        <v>73.732628852628807</v>
      </c>
      <c r="R106">
        <v>0.98346153846153805</v>
      </c>
      <c r="S106">
        <v>78.1767266683933</v>
      </c>
      <c r="T106">
        <v>29.322564102564101</v>
      </c>
      <c r="U106">
        <v>3.3974358974358999E-2</v>
      </c>
      <c r="V106">
        <v>6.7863247863247905E-2</v>
      </c>
      <c r="W106">
        <v>0.278162393162393</v>
      </c>
      <c r="X106">
        <v>0.13606837606837599</v>
      </c>
      <c r="Y106">
        <v>31.684489769489801</v>
      </c>
      <c r="Z106">
        <v>0.231079044658795</v>
      </c>
      <c r="AA106">
        <v>0.27579887377915902</v>
      </c>
      <c r="AB106">
        <v>0.45277980242825799</v>
      </c>
      <c r="AC106">
        <v>4.0342279133788697E-2</v>
      </c>
    </row>
    <row r="107" spans="1:29" x14ac:dyDescent="0.25">
      <c r="A107">
        <v>20943</v>
      </c>
      <c r="B107">
        <v>0.4</v>
      </c>
      <c r="C107">
        <v>0.8</v>
      </c>
      <c r="D107">
        <v>0.4</v>
      </c>
      <c r="E107">
        <v>-0.1</v>
      </c>
      <c r="F107">
        <v>66</v>
      </c>
      <c r="G107">
        <v>1.0803609798023199</v>
      </c>
      <c r="H107">
        <v>5.02211148393644</v>
      </c>
      <c r="I107">
        <v>1.0002300616825801</v>
      </c>
      <c r="J107">
        <v>5.0043287287235101</v>
      </c>
      <c r="K107">
        <v>1.00421490365624</v>
      </c>
      <c r="L107">
        <v>1.3775475932053601E-3</v>
      </c>
      <c r="M107">
        <v>1.3601183775414001E-3</v>
      </c>
      <c r="N107">
        <v>1.3791068407022101E-3</v>
      </c>
      <c r="O107">
        <v>1.36554403027197E-3</v>
      </c>
      <c r="P107">
        <v>11982.7691304488</v>
      </c>
      <c r="Q107">
        <v>578.75738910375799</v>
      </c>
      <c r="R107">
        <v>3.2012128157379598</v>
      </c>
      <c r="S107">
        <v>591.66671152146</v>
      </c>
      <c r="T107">
        <v>49.418226094203703</v>
      </c>
      <c r="U107">
        <v>0.27183307071575202</v>
      </c>
      <c r="V107">
        <v>3.1479730697607802</v>
      </c>
      <c r="W107">
        <v>0.99288545098601</v>
      </c>
      <c r="X107">
        <v>1.1470658453898701</v>
      </c>
      <c r="Y107">
        <v>82.508008992180294</v>
      </c>
      <c r="Z107">
        <v>0.43727274101911501</v>
      </c>
      <c r="AA107">
        <v>0.29415749573354899</v>
      </c>
      <c r="AB107">
        <v>0.25511718335372002</v>
      </c>
      <c r="AC107">
        <v>1.34525798936154E-2</v>
      </c>
    </row>
    <row r="108" spans="1:29" x14ac:dyDescent="0.25">
      <c r="A108">
        <v>20252</v>
      </c>
      <c r="B108">
        <v>1</v>
      </c>
      <c r="C108">
        <v>0.8</v>
      </c>
      <c r="D108">
        <v>0.5</v>
      </c>
      <c r="E108">
        <v>-0.4</v>
      </c>
      <c r="F108">
        <v>20</v>
      </c>
      <c r="G108">
        <v>0.35082954769899299</v>
      </c>
      <c r="H108">
        <v>5.0181251583582203</v>
      </c>
      <c r="I108">
        <v>0.98918874703982396</v>
      </c>
      <c r="J108">
        <v>4.9653906235972203</v>
      </c>
      <c r="K108">
        <v>1.00716926324274</v>
      </c>
      <c r="L108">
        <v>1.3789637860590401E-3</v>
      </c>
      <c r="M108">
        <v>1.36743477458685E-3</v>
      </c>
      <c r="N108">
        <v>1.36679252788874E-3</v>
      </c>
      <c r="O108">
        <v>1.3726410722885299E-3</v>
      </c>
      <c r="P108">
        <v>3157.30029407246</v>
      </c>
      <c r="Q108">
        <v>172.41338827740199</v>
      </c>
      <c r="R108">
        <v>2.1352952794785698</v>
      </c>
      <c r="S108">
        <v>149.09229516177001</v>
      </c>
      <c r="T108">
        <v>41.083628104070499</v>
      </c>
      <c r="U108">
        <v>0.27325696227533097</v>
      </c>
      <c r="V108">
        <v>0.86154453881098203</v>
      </c>
      <c r="W108">
        <v>0.57115346632431396</v>
      </c>
      <c r="X108">
        <v>0.26903590517060799</v>
      </c>
      <c r="Y108">
        <v>64.200237113381505</v>
      </c>
      <c r="Z108">
        <v>0.26333220536468899</v>
      </c>
      <c r="AA108">
        <v>0.17437301233434799</v>
      </c>
      <c r="AB108">
        <v>0.53691424247838404</v>
      </c>
      <c r="AC108">
        <v>2.53805398225792E-2</v>
      </c>
    </row>
    <row r="109" spans="1:29" x14ac:dyDescent="0.25">
      <c r="A109">
        <v>21851</v>
      </c>
      <c r="B109">
        <v>0.2</v>
      </c>
      <c r="C109">
        <v>0.3</v>
      </c>
      <c r="D109">
        <v>1</v>
      </c>
      <c r="E109">
        <v>-0.1</v>
      </c>
      <c r="F109">
        <v>33</v>
      </c>
      <c r="G109">
        <v>0.54862477689808198</v>
      </c>
      <c r="H109">
        <v>5.0002935399484798</v>
      </c>
      <c r="I109">
        <v>0.99633098177787205</v>
      </c>
      <c r="J109">
        <v>5.0150306321648603</v>
      </c>
      <c r="K109">
        <v>1.00907385141516</v>
      </c>
      <c r="L109">
        <v>1.36855409972279E-3</v>
      </c>
      <c r="M109">
        <v>1.37281836034848E-3</v>
      </c>
      <c r="N109">
        <v>1.3649218159466001E-3</v>
      </c>
      <c r="O109">
        <v>1.35962283570963E-3</v>
      </c>
      <c r="P109">
        <v>2222.6776150133401</v>
      </c>
      <c r="Q109">
        <v>237.09071540076999</v>
      </c>
      <c r="R109">
        <v>4.2272664866596497</v>
      </c>
      <c r="S109">
        <v>235.959180380992</v>
      </c>
      <c r="T109">
        <v>59.3023826660731</v>
      </c>
      <c r="U109">
        <v>0.19971626012539501</v>
      </c>
      <c r="V109">
        <v>1.19665003889982</v>
      </c>
      <c r="W109">
        <v>0.79355635897670596</v>
      </c>
      <c r="X109">
        <v>0.54848748341037001</v>
      </c>
      <c r="Y109">
        <v>55.039638525199798</v>
      </c>
      <c r="Z109">
        <v>0.23674053222945801</v>
      </c>
      <c r="AA109">
        <v>0.36761628828711101</v>
      </c>
      <c r="AB109">
        <v>0.24370932113768701</v>
      </c>
      <c r="AC109">
        <v>0.15193385834574399</v>
      </c>
    </row>
    <row r="110" spans="1:29" x14ac:dyDescent="0.25">
      <c r="A110">
        <v>20346</v>
      </c>
      <c r="B110">
        <v>1</v>
      </c>
      <c r="C110">
        <v>0.5</v>
      </c>
      <c r="D110">
        <v>0.6</v>
      </c>
      <c r="E110">
        <v>-0.2</v>
      </c>
      <c r="F110">
        <v>50</v>
      </c>
      <c r="G110">
        <v>0.86537894426422901</v>
      </c>
      <c r="H110">
        <v>5.0158718811033802</v>
      </c>
      <c r="I110">
        <v>0.99510488746702297</v>
      </c>
      <c r="J110">
        <v>5.0011666850357503</v>
      </c>
      <c r="K110">
        <v>0.99984907563792902</v>
      </c>
      <c r="L110">
        <v>1.36803630661263E-3</v>
      </c>
      <c r="M110">
        <v>1.36212773209174E-3</v>
      </c>
      <c r="N110">
        <v>1.3686279801661801E-3</v>
      </c>
      <c r="O110">
        <v>1.3708423354424301E-3</v>
      </c>
      <c r="P110">
        <v>1639.8836348345301</v>
      </c>
      <c r="Q110">
        <v>210.94088183516101</v>
      </c>
      <c r="R110">
        <v>3.6989937713912902</v>
      </c>
      <c r="S110">
        <v>208.412841180904</v>
      </c>
      <c r="T110">
        <v>36.207965827547099</v>
      </c>
      <c r="U110">
        <v>0.24422490907303601</v>
      </c>
      <c r="V110">
        <v>0.44406763000098298</v>
      </c>
      <c r="W110">
        <v>0.46933058094957197</v>
      </c>
      <c r="X110">
        <v>0.17743045316032599</v>
      </c>
      <c r="Y110">
        <v>94.355591697968606</v>
      </c>
      <c r="Z110">
        <v>0.12805101406646099</v>
      </c>
      <c r="AA110">
        <v>0.15727033622183301</v>
      </c>
      <c r="AB110">
        <v>7.0992776521022205E-2</v>
      </c>
      <c r="AC110">
        <v>0.64368587319068404</v>
      </c>
    </row>
    <row r="111" spans="1:29" x14ac:dyDescent="0.25">
      <c r="A111">
        <v>18550</v>
      </c>
      <c r="B111">
        <v>1</v>
      </c>
      <c r="C111">
        <v>1</v>
      </c>
      <c r="D111">
        <v>1</v>
      </c>
      <c r="E111">
        <v>-0.4</v>
      </c>
      <c r="F111">
        <v>58</v>
      </c>
      <c r="G111">
        <v>1.05789757412399</v>
      </c>
      <c r="H111">
        <v>4.9868931906667804</v>
      </c>
      <c r="I111">
        <v>0.99568406436331003</v>
      </c>
      <c r="J111">
        <v>5.0066269160608803</v>
      </c>
      <c r="K111">
        <v>0.99487925072830696</v>
      </c>
      <c r="L111">
        <v>1.3681070946514201E-3</v>
      </c>
      <c r="M111">
        <v>1.36849497821325E-3</v>
      </c>
      <c r="N111">
        <v>1.37261251140807E-3</v>
      </c>
      <c r="O111">
        <v>1.3746175710507599E-3</v>
      </c>
      <c r="P111">
        <v>6311.2551308230504</v>
      </c>
      <c r="Q111">
        <v>421.16040186228901</v>
      </c>
      <c r="R111">
        <v>12.4988189169321</v>
      </c>
      <c r="S111">
        <v>403.209157886139</v>
      </c>
      <c r="T111">
        <v>152.824528301887</v>
      </c>
      <c r="U111">
        <v>0.45708894878706202</v>
      </c>
      <c r="V111">
        <v>1.79741239892183</v>
      </c>
      <c r="W111">
        <v>1.3017250673854399</v>
      </c>
      <c r="X111">
        <v>0.66566037735849104</v>
      </c>
      <c r="Y111">
        <v>131.52202510277999</v>
      </c>
      <c r="Z111">
        <v>0.34203328542049399</v>
      </c>
      <c r="AA111">
        <v>0.40818842333125499</v>
      </c>
      <c r="AB111">
        <v>0.21084610249292399</v>
      </c>
      <c r="AC111">
        <v>3.8932188755326502E-2</v>
      </c>
    </row>
    <row r="112" spans="1:29" x14ac:dyDescent="0.25">
      <c r="A112">
        <v>21011</v>
      </c>
      <c r="B112">
        <v>1</v>
      </c>
      <c r="C112">
        <v>0.5</v>
      </c>
      <c r="D112">
        <v>0.4</v>
      </c>
      <c r="E112">
        <v>-0.4</v>
      </c>
      <c r="F112">
        <v>12</v>
      </c>
      <c r="G112">
        <v>0.20632049878635</v>
      </c>
      <c r="H112">
        <v>4.98641644660397</v>
      </c>
      <c r="I112">
        <v>1.0007321802096001</v>
      </c>
      <c r="J112">
        <v>4.9863299118451199</v>
      </c>
      <c r="K112">
        <v>0.99120181876833202</v>
      </c>
      <c r="L112">
        <v>1.37973416666965E-3</v>
      </c>
      <c r="M112">
        <v>1.36450167829687E-3</v>
      </c>
      <c r="N112">
        <v>1.36253126734955E-3</v>
      </c>
      <c r="O112">
        <v>1.3691168654354901E-3</v>
      </c>
      <c r="P112">
        <v>1034.7592165527501</v>
      </c>
      <c r="Q112">
        <v>64.793235289451601</v>
      </c>
      <c r="R112">
        <v>7.92622911808101</v>
      </c>
      <c r="S112">
        <v>54.888192764828801</v>
      </c>
      <c r="T112">
        <v>15.4480423674179</v>
      </c>
      <c r="U112">
        <v>7.6293370139450797E-2</v>
      </c>
      <c r="V112">
        <v>0.16058255199657301</v>
      </c>
      <c r="W112">
        <v>0.443862738565513</v>
      </c>
      <c r="X112">
        <v>7.6340964256817898E-2</v>
      </c>
      <c r="Y112">
        <v>37.434689092630201</v>
      </c>
      <c r="Z112">
        <v>0.131539682756948</v>
      </c>
      <c r="AA112">
        <v>0.28526942163057001</v>
      </c>
      <c r="AB112">
        <v>0.54536512029294104</v>
      </c>
      <c r="AC112">
        <v>3.7825775319540303E-2</v>
      </c>
    </row>
    <row r="113" spans="1:29" x14ac:dyDescent="0.25">
      <c r="A113">
        <v>15784</v>
      </c>
      <c r="B113">
        <v>0.3</v>
      </c>
      <c r="C113">
        <v>0.5</v>
      </c>
      <c r="D113">
        <v>0.1</v>
      </c>
      <c r="E113">
        <v>-0.4</v>
      </c>
      <c r="F113">
        <v>71</v>
      </c>
      <c r="G113">
        <v>1.4240369994931601</v>
      </c>
      <c r="H113">
        <v>5.0264364373588899</v>
      </c>
      <c r="I113">
        <v>0.99325234094620796</v>
      </c>
      <c r="J113">
        <v>5.0143605338739698</v>
      </c>
      <c r="K113">
        <v>0.99502372943832695</v>
      </c>
      <c r="L113">
        <v>1.3645663110354201E-3</v>
      </c>
      <c r="M113">
        <v>1.3753175128662001E-3</v>
      </c>
      <c r="N113">
        <v>1.38373683302135E-3</v>
      </c>
      <c r="O113">
        <v>1.36116141313011E-3</v>
      </c>
      <c r="P113">
        <v>4155.4381825093296</v>
      </c>
      <c r="Q113">
        <v>761.63314211552904</v>
      </c>
      <c r="R113">
        <v>5.0226811961479996</v>
      </c>
      <c r="S113">
        <v>719.08476298719597</v>
      </c>
      <c r="T113">
        <v>72.391887066304193</v>
      </c>
      <c r="U113">
        <v>0.55144450076026397</v>
      </c>
      <c r="V113">
        <v>0.86207551951343098</v>
      </c>
      <c r="W113">
        <v>2.07342878864673</v>
      </c>
      <c r="X113">
        <v>1.3122782564622399</v>
      </c>
      <c r="Y113">
        <v>143.58416207180801</v>
      </c>
      <c r="Z113">
        <v>0.43741219804443898</v>
      </c>
      <c r="AA113">
        <v>0.33880319512034901</v>
      </c>
      <c r="AB113">
        <v>0.19380091036900199</v>
      </c>
      <c r="AC113">
        <v>2.99836964662103E-2</v>
      </c>
    </row>
    <row r="114" spans="1:29" x14ac:dyDescent="0.25">
      <c r="A114">
        <v>17559</v>
      </c>
      <c r="B114">
        <v>1</v>
      </c>
      <c r="C114">
        <v>0.4</v>
      </c>
      <c r="D114">
        <v>0.7</v>
      </c>
      <c r="E114">
        <v>-0.4</v>
      </c>
      <c r="F114">
        <v>50</v>
      </c>
      <c r="G114">
        <v>0.98069366137023795</v>
      </c>
      <c r="H114">
        <v>4.9990939637274803</v>
      </c>
      <c r="I114">
        <v>0.99895705157963799</v>
      </c>
      <c r="J114">
        <v>5.0130728090748597</v>
      </c>
      <c r="K114">
        <v>0.99594958641601405</v>
      </c>
      <c r="L114">
        <v>1.3723460928851401E-3</v>
      </c>
      <c r="M114">
        <v>1.3624090479654499E-3</v>
      </c>
      <c r="N114">
        <v>1.37027515283368E-3</v>
      </c>
      <c r="O114">
        <v>1.3697708143127799E-3</v>
      </c>
      <c r="P114">
        <v>10485.9743554343</v>
      </c>
      <c r="Q114">
        <v>586.41632970746195</v>
      </c>
      <c r="R114">
        <v>7.0286514556119899</v>
      </c>
      <c r="S114">
        <v>484.176122521416</v>
      </c>
      <c r="T114">
        <v>247.80284650710101</v>
      </c>
      <c r="U114">
        <v>0.43339597926988999</v>
      </c>
      <c r="V114">
        <v>1.42143630047269</v>
      </c>
      <c r="W114">
        <v>0.679879264195</v>
      </c>
      <c r="X114">
        <v>0.74081667520929395</v>
      </c>
      <c r="Y114">
        <v>126.39780917553</v>
      </c>
      <c r="Z114">
        <v>0.420543177274812</v>
      </c>
      <c r="AA114">
        <v>0.23735797591162999</v>
      </c>
      <c r="AB114">
        <v>0.31388037136359398</v>
      </c>
      <c r="AC114">
        <v>2.8218475449963601E-2</v>
      </c>
    </row>
    <row r="115" spans="1:29" x14ac:dyDescent="0.25">
      <c r="A115">
        <v>17381</v>
      </c>
      <c r="B115">
        <v>0.1</v>
      </c>
      <c r="C115">
        <v>0.8</v>
      </c>
      <c r="D115">
        <v>0.5</v>
      </c>
      <c r="E115">
        <v>-0.2</v>
      </c>
      <c r="F115">
        <v>58</v>
      </c>
      <c r="G115">
        <v>1.1312927909786501</v>
      </c>
      <c r="H115">
        <v>4.9911984466958303</v>
      </c>
      <c r="I115">
        <v>0.99406236579011498</v>
      </c>
      <c r="J115">
        <v>4.9775936686931503</v>
      </c>
      <c r="K115">
        <v>0.9996542143139</v>
      </c>
      <c r="L115">
        <v>1.36640077829205E-3</v>
      </c>
      <c r="M115">
        <v>1.3757151388937899E-3</v>
      </c>
      <c r="N115">
        <v>1.3600494989005399E-3</v>
      </c>
      <c r="O115">
        <v>1.3785540286293399E-3</v>
      </c>
      <c r="P115">
        <v>3731.6719830489501</v>
      </c>
      <c r="Q115">
        <v>295.04558791993298</v>
      </c>
      <c r="R115">
        <v>2.17233028751353</v>
      </c>
      <c r="S115">
        <v>209.59084719817699</v>
      </c>
      <c r="T115">
        <v>118.771192158627</v>
      </c>
      <c r="U115">
        <v>0.551521776652667</v>
      </c>
      <c r="V115">
        <v>0.76267188309073097</v>
      </c>
      <c r="W115">
        <v>0.39727288418387902</v>
      </c>
      <c r="X115">
        <v>0.76572118980495896</v>
      </c>
      <c r="Y115">
        <v>85.272858032020295</v>
      </c>
      <c r="Z115">
        <v>0.140988026479684</v>
      </c>
      <c r="AA115">
        <v>0.72415175330805903</v>
      </c>
      <c r="AB115">
        <v>4.8888654393314301E-2</v>
      </c>
      <c r="AC115">
        <v>8.5971565818942899E-2</v>
      </c>
    </row>
    <row r="116" spans="1:29" x14ac:dyDescent="0.25">
      <c r="A116">
        <v>21227</v>
      </c>
      <c r="B116">
        <v>0.4</v>
      </c>
      <c r="C116">
        <v>0.7</v>
      </c>
      <c r="D116">
        <v>0.6</v>
      </c>
      <c r="E116">
        <v>-0.3</v>
      </c>
      <c r="F116">
        <v>19</v>
      </c>
      <c r="G116">
        <v>0.32411551326141202</v>
      </c>
      <c r="H116">
        <v>5.0177280412358396</v>
      </c>
      <c r="I116">
        <v>1.0074771362753601</v>
      </c>
      <c r="J116">
        <v>4.9931548014178597</v>
      </c>
      <c r="K116">
        <v>0.99911728582760795</v>
      </c>
      <c r="L116">
        <v>1.3672796985081501E-3</v>
      </c>
      <c r="M116">
        <v>1.3677985778651101E-3</v>
      </c>
      <c r="N116">
        <v>1.37058331732858E-3</v>
      </c>
      <c r="O116">
        <v>1.3689289004844101E-3</v>
      </c>
      <c r="P116">
        <v>3876.4426809195302</v>
      </c>
      <c r="Q116">
        <v>301.90441181019202</v>
      </c>
      <c r="R116">
        <v>5.4857021717623802</v>
      </c>
      <c r="S116">
        <v>282.30299080692402</v>
      </c>
      <c r="T116">
        <v>125.30919883339</v>
      </c>
      <c r="U116">
        <v>0.30856927497997799</v>
      </c>
      <c r="V116">
        <v>1.55999434682244</v>
      </c>
      <c r="W116">
        <v>0.92669713101239004</v>
      </c>
      <c r="X116">
        <v>0.55909926037593605</v>
      </c>
      <c r="Y116">
        <v>53.288524763344597</v>
      </c>
      <c r="Z116">
        <v>0.465579811409563</v>
      </c>
      <c r="AA116">
        <v>0.25383717782688398</v>
      </c>
      <c r="AB116">
        <v>0.220707330385808</v>
      </c>
      <c r="AC116">
        <v>5.9875680377745398E-2</v>
      </c>
    </row>
    <row r="117" spans="1:29" x14ac:dyDescent="0.25">
      <c r="A117">
        <v>18518</v>
      </c>
      <c r="B117">
        <v>0.8</v>
      </c>
      <c r="C117">
        <v>0.8</v>
      </c>
      <c r="D117">
        <v>0.6</v>
      </c>
      <c r="E117">
        <v>-0.2</v>
      </c>
      <c r="F117">
        <v>63</v>
      </c>
      <c r="G117">
        <v>1.1368938330273199</v>
      </c>
      <c r="H117">
        <v>5.0235970243530499</v>
      </c>
      <c r="I117">
        <v>0.99117320739526205</v>
      </c>
      <c r="J117">
        <v>4.9976708438745403</v>
      </c>
      <c r="K117">
        <v>1.00252443432052</v>
      </c>
      <c r="L117">
        <v>1.3717908385369999E-3</v>
      </c>
      <c r="M117">
        <v>1.35996535175712E-3</v>
      </c>
      <c r="N117">
        <v>1.37461980940448E-3</v>
      </c>
      <c r="O117">
        <v>1.3713200906113499E-3</v>
      </c>
      <c r="P117">
        <v>12733.947723809</v>
      </c>
      <c r="Q117">
        <v>699.38734739118104</v>
      </c>
      <c r="R117">
        <v>3.31513318736561</v>
      </c>
      <c r="S117">
        <v>666.37752947991601</v>
      </c>
      <c r="T117">
        <v>54.695053461496897</v>
      </c>
      <c r="U117">
        <v>0.56269575548115303</v>
      </c>
      <c r="V117">
        <v>3.3046225294308198</v>
      </c>
      <c r="W117">
        <v>2.718112107139</v>
      </c>
      <c r="X117">
        <v>1.46398099146776</v>
      </c>
      <c r="Y117">
        <v>139.52258190502101</v>
      </c>
      <c r="Z117">
        <v>0.44973789247028201</v>
      </c>
      <c r="AA117">
        <v>0.33825070629128001</v>
      </c>
      <c r="AB117">
        <v>0.198988833941392</v>
      </c>
      <c r="AC117">
        <v>1.30225672970466E-2</v>
      </c>
    </row>
    <row r="118" spans="1:29" x14ac:dyDescent="0.25">
      <c r="A118">
        <v>23015</v>
      </c>
      <c r="B118">
        <v>0.3</v>
      </c>
      <c r="C118">
        <v>0.9</v>
      </c>
      <c r="D118">
        <v>0.1</v>
      </c>
      <c r="E118">
        <v>-0.2</v>
      </c>
      <c r="F118">
        <v>9</v>
      </c>
      <c r="G118">
        <v>0.14438409732783</v>
      </c>
      <c r="H118">
        <v>5.0121901175561803</v>
      </c>
      <c r="I118">
        <v>1.0014303363857999</v>
      </c>
      <c r="J118">
        <v>5.0352405216624199</v>
      </c>
      <c r="K118">
        <v>0.99894359629315099</v>
      </c>
      <c r="L118">
        <v>1.3631131548868299E-3</v>
      </c>
      <c r="M118">
        <v>1.35944693603636E-3</v>
      </c>
      <c r="N118">
        <v>1.36958705527745E-3</v>
      </c>
      <c r="O118">
        <v>1.3678026443971201E-3</v>
      </c>
      <c r="P118">
        <v>1416.5979547813599</v>
      </c>
      <c r="Q118">
        <v>62.164302156915703</v>
      </c>
      <c r="R118">
        <v>2.1836825785554899</v>
      </c>
      <c r="S118">
        <v>64.952205083641104</v>
      </c>
      <c r="T118">
        <v>31.874974818794101</v>
      </c>
      <c r="U118">
        <v>9.0506191614164705E-2</v>
      </c>
      <c r="V118">
        <v>2.81990006517489E-2</v>
      </c>
      <c r="W118">
        <v>0.39439495980882</v>
      </c>
      <c r="X118">
        <v>0.11296980230284601</v>
      </c>
      <c r="Y118">
        <v>23.4820769063654</v>
      </c>
      <c r="Z118">
        <v>0.21345785144854099</v>
      </c>
      <c r="AA118">
        <v>0.27904492506623602</v>
      </c>
      <c r="AB118">
        <v>0.48995114728941602</v>
      </c>
      <c r="AC118">
        <v>1.7546076195806701E-2</v>
      </c>
    </row>
    <row r="119" spans="1:29" x14ac:dyDescent="0.25">
      <c r="A119">
        <v>19746</v>
      </c>
      <c r="B119">
        <v>0.9</v>
      </c>
      <c r="C119">
        <v>1</v>
      </c>
      <c r="D119">
        <v>0.9</v>
      </c>
      <c r="E119">
        <v>-0.3</v>
      </c>
      <c r="F119">
        <v>11</v>
      </c>
      <c r="G119">
        <v>0.20864985313481199</v>
      </c>
      <c r="H119">
        <v>4.9845359295374498</v>
      </c>
      <c r="I119">
        <v>0.99586056043060001</v>
      </c>
      <c r="J119">
        <v>4.9932936168123003</v>
      </c>
      <c r="K119">
        <v>1.0019766182026899</v>
      </c>
      <c r="L119">
        <v>1.3672996719328999E-3</v>
      </c>
      <c r="M119">
        <v>1.3683339782331199E-3</v>
      </c>
      <c r="N119">
        <v>1.3529357081510499E-3</v>
      </c>
      <c r="O119">
        <v>1.36264809657999E-3</v>
      </c>
      <c r="P119">
        <v>1754.2300386627301</v>
      </c>
      <c r="Q119">
        <v>165.08776461055399</v>
      </c>
      <c r="R119">
        <v>1.00501827757981</v>
      </c>
      <c r="S119">
        <v>155.494944891025</v>
      </c>
      <c r="T119">
        <v>37.335529405265</v>
      </c>
      <c r="U119">
        <v>0.19923022384280401</v>
      </c>
      <c r="V119">
        <v>0.61941659070191402</v>
      </c>
      <c r="W119">
        <v>0.71913298895978905</v>
      </c>
      <c r="X119">
        <v>0.137141699584726</v>
      </c>
      <c r="Y119">
        <v>18.194905604203701</v>
      </c>
      <c r="Z119">
        <v>0.37103258397901201</v>
      </c>
      <c r="AA119">
        <v>0.34061228964311202</v>
      </c>
      <c r="AB119">
        <v>0.245470581893493</v>
      </c>
      <c r="AC119">
        <v>4.2884544484383197E-2</v>
      </c>
    </row>
    <row r="120" spans="1:29" x14ac:dyDescent="0.25">
      <c r="A120">
        <v>21609</v>
      </c>
      <c r="B120">
        <v>0.5</v>
      </c>
      <c r="C120">
        <v>0.2</v>
      </c>
      <c r="D120">
        <v>0.3</v>
      </c>
      <c r="E120">
        <v>-0.5</v>
      </c>
      <c r="F120">
        <v>75</v>
      </c>
      <c r="G120">
        <v>1.16965153408302</v>
      </c>
      <c r="H120">
        <v>5.0016009977137301</v>
      </c>
      <c r="I120">
        <v>1.00005469101679</v>
      </c>
      <c r="J120">
        <v>5.0138153247968598</v>
      </c>
      <c r="K120">
        <v>1.0032118117638</v>
      </c>
      <c r="L120">
        <v>1.3780061545547401E-3</v>
      </c>
      <c r="M120">
        <v>1.3731332048091201E-3</v>
      </c>
      <c r="N120">
        <v>1.36229489371921E-3</v>
      </c>
      <c r="O120">
        <v>1.36068765273872E-3</v>
      </c>
      <c r="P120">
        <v>2499.5336342741598</v>
      </c>
      <c r="Q120">
        <v>228.37262392072901</v>
      </c>
      <c r="R120">
        <v>6.3165431911787602</v>
      </c>
      <c r="S120">
        <v>190.92992491437599</v>
      </c>
      <c r="T120">
        <v>67.362614062322507</v>
      </c>
      <c r="U120">
        <v>0.402239807487621</v>
      </c>
      <c r="V120">
        <v>0.60965338516358902</v>
      </c>
      <c r="W120">
        <v>0.85954926188162295</v>
      </c>
      <c r="X120">
        <v>0.16974408811143499</v>
      </c>
      <c r="Y120">
        <v>75.205234818451501</v>
      </c>
      <c r="Z120">
        <v>0.118614035198686</v>
      </c>
      <c r="AA120">
        <v>0.14151936317851499</v>
      </c>
      <c r="AB120">
        <v>0.27438287865448702</v>
      </c>
      <c r="AC120">
        <v>0.46548372296831297</v>
      </c>
    </row>
    <row r="121" spans="1:29" x14ac:dyDescent="0.25">
      <c r="A121">
        <v>17434</v>
      </c>
      <c r="B121">
        <v>0.9</v>
      </c>
      <c r="C121">
        <v>0.7</v>
      </c>
      <c r="D121">
        <v>0.8</v>
      </c>
      <c r="E121">
        <v>-0.2</v>
      </c>
      <c r="F121">
        <v>56</v>
      </c>
      <c r="G121">
        <v>1.0778364116095001</v>
      </c>
      <c r="H121">
        <v>4.9847389809532796</v>
      </c>
      <c r="I121">
        <v>0.99585970986682204</v>
      </c>
      <c r="J121">
        <v>4.9688348437918197</v>
      </c>
      <c r="K121">
        <v>1.00816702067132</v>
      </c>
      <c r="L121">
        <v>1.3670232301437901E-3</v>
      </c>
      <c r="M121">
        <v>1.36691687715431E-3</v>
      </c>
      <c r="N121">
        <v>1.3679026265045399E-3</v>
      </c>
      <c r="O121">
        <v>1.3617928853627999E-3</v>
      </c>
      <c r="P121">
        <v>6245.1359360497299</v>
      </c>
      <c r="Q121">
        <v>434.73683606745402</v>
      </c>
      <c r="R121">
        <v>3.5708385912584601</v>
      </c>
      <c r="S121">
        <v>336.63856182566701</v>
      </c>
      <c r="T121">
        <v>88.148857509359999</v>
      </c>
      <c r="U121">
        <v>0.17047149248594701</v>
      </c>
      <c r="V121">
        <v>1.03567741195365</v>
      </c>
      <c r="W121">
        <v>1.6884249168291801</v>
      </c>
      <c r="X121">
        <v>0.75306871630147998</v>
      </c>
      <c r="Y121">
        <v>72.799898723381602</v>
      </c>
      <c r="Z121">
        <v>0.28825558956724401</v>
      </c>
      <c r="AA121">
        <v>0.57539752691457102</v>
      </c>
      <c r="AB121">
        <v>0.116283392866003</v>
      </c>
      <c r="AC121">
        <v>2.0063490652181999E-2</v>
      </c>
    </row>
    <row r="122" spans="1:29" x14ac:dyDescent="0.25">
      <c r="A122">
        <v>20188</v>
      </c>
      <c r="B122">
        <v>0.9</v>
      </c>
      <c r="C122">
        <v>0.7</v>
      </c>
      <c r="D122">
        <v>0.4</v>
      </c>
      <c r="E122">
        <v>-0.2</v>
      </c>
      <c r="F122">
        <v>13</v>
      </c>
      <c r="G122">
        <v>0.23944917772934399</v>
      </c>
      <c r="H122">
        <v>5.0148953373641296</v>
      </c>
      <c r="I122">
        <v>1.00418390362912</v>
      </c>
      <c r="J122">
        <v>4.9873662321651198</v>
      </c>
      <c r="K122">
        <v>1.0063754245446299</v>
      </c>
      <c r="L122">
        <v>1.3684812328248999E-3</v>
      </c>
      <c r="M122">
        <v>1.37329690366758E-3</v>
      </c>
      <c r="N122">
        <v>1.3681892493664599E-3</v>
      </c>
      <c r="O122">
        <v>1.3677012394547E-3</v>
      </c>
      <c r="P122">
        <v>861.98383878411596</v>
      </c>
      <c r="Q122">
        <v>89.661857328986301</v>
      </c>
      <c r="R122">
        <v>3.0002701875101301</v>
      </c>
      <c r="S122">
        <v>84.673936211730904</v>
      </c>
      <c r="T122">
        <v>34.6842363600339</v>
      </c>
      <c r="U122">
        <v>8.1929859322369694E-2</v>
      </c>
      <c r="V122">
        <v>0.26916980384386802</v>
      </c>
      <c r="W122">
        <v>0.17708539726570199</v>
      </c>
      <c r="X122">
        <v>0.14999009312462799</v>
      </c>
      <c r="Y122">
        <v>48.875978929376998</v>
      </c>
      <c r="Z122">
        <v>0.17848579687413599</v>
      </c>
      <c r="AA122">
        <v>0.21879806211311401</v>
      </c>
      <c r="AB122">
        <v>0.20716480531488499</v>
      </c>
      <c r="AC122">
        <v>0.39555133569786599</v>
      </c>
    </row>
    <row r="123" spans="1:29" x14ac:dyDescent="0.25">
      <c r="A123">
        <v>20419</v>
      </c>
      <c r="B123">
        <v>0.2</v>
      </c>
      <c r="C123">
        <v>0.3</v>
      </c>
      <c r="D123">
        <v>0.4</v>
      </c>
      <c r="E123">
        <v>-0.1</v>
      </c>
      <c r="F123">
        <v>64</v>
      </c>
      <c r="G123">
        <v>1.0721386943533</v>
      </c>
      <c r="H123">
        <v>5.0094559384926196</v>
      </c>
      <c r="I123">
        <v>1.0020376149961301</v>
      </c>
      <c r="J123">
        <v>5.0102227030578099</v>
      </c>
      <c r="K123">
        <v>0.99770316911215096</v>
      </c>
      <c r="L123">
        <v>1.37480107236988E-3</v>
      </c>
      <c r="M123">
        <v>1.3734051068336199E-3</v>
      </c>
      <c r="N123">
        <v>1.3748579952364099E-3</v>
      </c>
      <c r="O123">
        <v>1.3762498948536399E-3</v>
      </c>
      <c r="P123">
        <v>4856.5121349149504</v>
      </c>
      <c r="Q123">
        <v>505.64683417751598</v>
      </c>
      <c r="R123">
        <v>6.9151636844471902</v>
      </c>
      <c r="S123">
        <v>451.47170218270702</v>
      </c>
      <c r="T123">
        <v>90.809130533504899</v>
      </c>
      <c r="U123">
        <v>0.40922670062196997</v>
      </c>
      <c r="V123">
        <v>1.25970909447084</v>
      </c>
      <c r="W123">
        <v>1.46427347078701</v>
      </c>
      <c r="X123">
        <v>0.40952054459082199</v>
      </c>
      <c r="Y123">
        <v>149.91331108232001</v>
      </c>
      <c r="Z123">
        <v>0.33449148861801398</v>
      </c>
      <c r="AA123">
        <v>0.38751252691067301</v>
      </c>
      <c r="AB123">
        <v>0.23631173068393099</v>
      </c>
      <c r="AC123">
        <v>4.1684253787382101E-2</v>
      </c>
    </row>
    <row r="124" spans="1:29" x14ac:dyDescent="0.25">
      <c r="A124">
        <v>20789</v>
      </c>
      <c r="B124">
        <v>0.1</v>
      </c>
      <c r="C124">
        <v>0.2</v>
      </c>
      <c r="D124">
        <v>0.5</v>
      </c>
      <c r="E124">
        <v>-0.5</v>
      </c>
      <c r="F124">
        <v>68</v>
      </c>
      <c r="G124">
        <v>1.0973591803357501</v>
      </c>
      <c r="H124">
        <v>5.0464042026887803</v>
      </c>
      <c r="I124">
        <v>0.99475781432585497</v>
      </c>
      <c r="J124">
        <v>5.0005611942212997</v>
      </c>
      <c r="K124">
        <v>1.0034726018178799</v>
      </c>
      <c r="L124">
        <v>1.3644657250304901E-3</v>
      </c>
      <c r="M124">
        <v>1.3579029840922799E-3</v>
      </c>
      <c r="N124">
        <v>1.3770653889209701E-3</v>
      </c>
      <c r="O124">
        <v>1.3683075242896499E-3</v>
      </c>
      <c r="P124">
        <v>3434.32115517579</v>
      </c>
      <c r="Q124">
        <v>342.05297819213803</v>
      </c>
      <c r="R124">
        <v>2.25797296647265</v>
      </c>
      <c r="S124">
        <v>336.17327345318103</v>
      </c>
      <c r="T124">
        <v>99.384434075713102</v>
      </c>
      <c r="U124">
        <v>0.30131319447784899</v>
      </c>
      <c r="V124">
        <v>1.3849150993313799</v>
      </c>
      <c r="W124">
        <v>0.48116792534513397</v>
      </c>
      <c r="X124">
        <v>0.33075183991534002</v>
      </c>
      <c r="Y124">
        <v>152.27821191373999</v>
      </c>
      <c r="Z124">
        <v>0.21468790557633899</v>
      </c>
      <c r="AA124">
        <v>4.0889303511542699E-2</v>
      </c>
      <c r="AB124">
        <v>0.368638687317559</v>
      </c>
      <c r="AC124">
        <v>0.37578410359455899</v>
      </c>
    </row>
    <row r="125" spans="1:29" x14ac:dyDescent="0.25">
      <c r="A125">
        <v>20449</v>
      </c>
      <c r="B125">
        <v>0.4</v>
      </c>
      <c r="C125">
        <v>0.5</v>
      </c>
      <c r="D125">
        <v>0.6</v>
      </c>
      <c r="E125">
        <v>-0.3</v>
      </c>
      <c r="F125">
        <v>11</v>
      </c>
      <c r="G125">
        <v>0.19467944642769799</v>
      </c>
      <c r="H125">
        <v>5.0048136507132099</v>
      </c>
      <c r="I125">
        <v>1.0015070752515101</v>
      </c>
      <c r="J125">
        <v>4.97675666143562</v>
      </c>
      <c r="K125">
        <v>1.00010126202116</v>
      </c>
      <c r="L125">
        <v>1.37451233777075E-3</v>
      </c>
      <c r="M125">
        <v>1.3563494565680401E-3</v>
      </c>
      <c r="N125">
        <v>1.38187303450434E-3</v>
      </c>
      <c r="O125">
        <v>1.3707203406669601E-3</v>
      </c>
      <c r="P125">
        <v>248.94485813684801</v>
      </c>
      <c r="Q125">
        <v>30.1800088023864</v>
      </c>
      <c r="R125">
        <v>0.11521345787080101</v>
      </c>
      <c r="S125">
        <v>26.556502478943699</v>
      </c>
      <c r="T125">
        <v>6.8189642525306899</v>
      </c>
      <c r="U125">
        <v>0.102498899701697</v>
      </c>
      <c r="V125">
        <v>0.13604577240940899</v>
      </c>
      <c r="W125">
        <v>9.7706489314880907E-2</v>
      </c>
      <c r="X125">
        <v>0.10264560614211</v>
      </c>
      <c r="Y125">
        <v>31.205707621473699</v>
      </c>
      <c r="Z125">
        <v>6.6290263434970298E-2</v>
      </c>
      <c r="AA125">
        <v>0.44607797004405503</v>
      </c>
      <c r="AB125">
        <v>3.7369863161709302E-2</v>
      </c>
      <c r="AC125">
        <v>0.45026190335926602</v>
      </c>
    </row>
    <row r="126" spans="1:29" x14ac:dyDescent="0.25">
      <c r="A126">
        <v>19671</v>
      </c>
      <c r="B126">
        <v>0.5</v>
      </c>
      <c r="C126">
        <v>0.2</v>
      </c>
      <c r="D126">
        <v>0.4</v>
      </c>
      <c r="E126">
        <v>-0.2</v>
      </c>
      <c r="F126">
        <v>21</v>
      </c>
      <c r="G126">
        <v>0.38244115703319598</v>
      </c>
      <c r="H126">
        <v>4.9644993476013797</v>
      </c>
      <c r="I126">
        <v>0.99856990935227896</v>
      </c>
      <c r="J126">
        <v>5.0141596946538201</v>
      </c>
      <c r="K126">
        <v>0.99307856666404803</v>
      </c>
      <c r="L126">
        <v>1.3739829521771201E-3</v>
      </c>
      <c r="M126">
        <v>1.3670472182863999E-3</v>
      </c>
      <c r="N126">
        <v>1.3732795308900301E-3</v>
      </c>
      <c r="O126">
        <v>1.37544747529685E-3</v>
      </c>
      <c r="P126">
        <v>2625.5593354109401</v>
      </c>
      <c r="Q126">
        <v>307.98019234590799</v>
      </c>
      <c r="R126">
        <v>4.8055143473779998</v>
      </c>
      <c r="S126">
        <v>293.59278464067199</v>
      </c>
      <c r="T126">
        <v>78.710348875363394</v>
      </c>
      <c r="U126">
        <v>0.36932540287733201</v>
      </c>
      <c r="V126">
        <v>0.76645823801535296</v>
      </c>
      <c r="W126">
        <v>0.50582075135987004</v>
      </c>
      <c r="X126">
        <v>0.28686899496721102</v>
      </c>
      <c r="Y126">
        <v>37.287402518910802</v>
      </c>
      <c r="Z126">
        <v>0.43357508622094998</v>
      </c>
      <c r="AA126">
        <v>4.4096199370303402E-2</v>
      </c>
      <c r="AB126">
        <v>0.26532012297145502</v>
      </c>
      <c r="AC126">
        <v>0.25700859143729199</v>
      </c>
    </row>
    <row r="127" spans="1:29" x14ac:dyDescent="0.25">
      <c r="A127">
        <v>18272</v>
      </c>
      <c r="B127">
        <v>1</v>
      </c>
      <c r="C127">
        <v>0.7</v>
      </c>
      <c r="D127">
        <v>0.7</v>
      </c>
      <c r="E127">
        <v>-0.3</v>
      </c>
      <c r="F127">
        <v>43</v>
      </c>
      <c r="G127">
        <v>0.82590849387040299</v>
      </c>
      <c r="H127">
        <v>4.9355695749084498</v>
      </c>
      <c r="I127">
        <v>1.0016927152435</v>
      </c>
      <c r="J127">
        <v>4.9438451945019404</v>
      </c>
      <c r="K127">
        <v>1.0042931504183701</v>
      </c>
      <c r="L127">
        <v>1.3765603883277801E-3</v>
      </c>
      <c r="M127">
        <v>1.36396986926579E-3</v>
      </c>
      <c r="N127">
        <v>1.3819840198399801E-3</v>
      </c>
      <c r="O127">
        <v>1.3674488085519E-3</v>
      </c>
      <c r="P127">
        <v>1474.0438325903499</v>
      </c>
      <c r="Q127">
        <v>262.66777450512097</v>
      </c>
      <c r="R127">
        <v>3.1997591943958001</v>
      </c>
      <c r="S127">
        <v>260.34333649542702</v>
      </c>
      <c r="T127">
        <v>51.809873029772298</v>
      </c>
      <c r="U127">
        <v>0.35967600700525398</v>
      </c>
      <c r="V127">
        <v>0.35945709281961502</v>
      </c>
      <c r="W127">
        <v>0.61295971978984198</v>
      </c>
      <c r="X127">
        <v>0.380910683012259</v>
      </c>
      <c r="Y127">
        <v>102.1198743123</v>
      </c>
      <c r="Z127">
        <v>0.23338131560790201</v>
      </c>
      <c r="AA127">
        <v>0.43254815230890997</v>
      </c>
      <c r="AB127">
        <v>0.22850280677978899</v>
      </c>
      <c r="AC127">
        <v>0.105567725303399</v>
      </c>
    </row>
    <row r="128" spans="1:29" x14ac:dyDescent="0.25">
      <c r="A128">
        <v>18553</v>
      </c>
      <c r="B128">
        <v>0.9</v>
      </c>
      <c r="C128">
        <v>0.8</v>
      </c>
      <c r="D128">
        <v>1</v>
      </c>
      <c r="E128">
        <v>-0.4</v>
      </c>
      <c r="F128">
        <v>32</v>
      </c>
      <c r="G128">
        <v>0.61731256400582102</v>
      </c>
      <c r="H128">
        <v>5.0052729091159502</v>
      </c>
      <c r="I128">
        <v>0.99519530996920103</v>
      </c>
      <c r="J128">
        <v>5.0099333223356304</v>
      </c>
      <c r="K128">
        <v>0.99848917678918203</v>
      </c>
      <c r="L128">
        <v>1.37369423612685E-3</v>
      </c>
      <c r="M128">
        <v>1.3672355274976099E-3</v>
      </c>
      <c r="N128">
        <v>1.36564695366617E-3</v>
      </c>
      <c r="O128">
        <v>1.37042460810946E-3</v>
      </c>
      <c r="P128">
        <v>1127.0152269201999</v>
      </c>
      <c r="Q128">
        <v>351.91058049911101</v>
      </c>
      <c r="R128">
        <v>5.2479285388787904</v>
      </c>
      <c r="S128">
        <v>301.98065002964501</v>
      </c>
      <c r="T128">
        <v>117.313784097647</v>
      </c>
      <c r="U128">
        <v>0.23241524281787301</v>
      </c>
      <c r="V128">
        <v>0.73114860130437098</v>
      </c>
      <c r="W128">
        <v>0.75976930954562605</v>
      </c>
      <c r="X128">
        <v>0.67105050396162302</v>
      </c>
      <c r="Y128">
        <v>51.914782493179501</v>
      </c>
      <c r="Z128">
        <v>0.32631191139073501</v>
      </c>
      <c r="AA128">
        <v>0.338544615347808</v>
      </c>
      <c r="AB128">
        <v>0.19947876724434599</v>
      </c>
      <c r="AC128">
        <v>0.135664706017111</v>
      </c>
    </row>
    <row r="129" spans="1:29" x14ac:dyDescent="0.25">
      <c r="A129">
        <v>20798</v>
      </c>
      <c r="B129">
        <v>0.3</v>
      </c>
      <c r="C129">
        <v>0.9</v>
      </c>
      <c r="D129">
        <v>1</v>
      </c>
      <c r="E129">
        <v>-0.4</v>
      </c>
      <c r="F129">
        <v>10</v>
      </c>
      <c r="G129">
        <v>0.172324261948264</v>
      </c>
      <c r="H129">
        <v>5.01319085654118</v>
      </c>
      <c r="I129">
        <v>1.0021126740041999</v>
      </c>
      <c r="J129">
        <v>5.02054879014202</v>
      </c>
      <c r="K129">
        <v>1.0080155337391601</v>
      </c>
      <c r="L129">
        <v>1.36766750930125E-3</v>
      </c>
      <c r="M129">
        <v>1.3636517321671501E-3</v>
      </c>
      <c r="N129">
        <v>1.3685217601031401E-3</v>
      </c>
      <c r="O129">
        <v>1.3608468089734099E-3</v>
      </c>
      <c r="P129">
        <v>1229.9556221897799</v>
      </c>
      <c r="Q129">
        <v>63.853590234492202</v>
      </c>
      <c r="R129">
        <v>4.9517173854129304</v>
      </c>
      <c r="S129">
        <v>75.769575745919596</v>
      </c>
      <c r="T129">
        <v>5.5073870739319304</v>
      </c>
      <c r="U129">
        <v>5.1062602173285898E-2</v>
      </c>
      <c r="V129">
        <v>0.18295028368112301</v>
      </c>
      <c r="W129">
        <v>0.18016155399557601</v>
      </c>
      <c r="X129">
        <v>0.16525627464179199</v>
      </c>
      <c r="Y129">
        <v>40.4925808717039</v>
      </c>
      <c r="Z129">
        <v>0.200022324256767</v>
      </c>
      <c r="AA129">
        <v>0.109966112947789</v>
      </c>
      <c r="AB129">
        <v>0.533517140061462</v>
      </c>
      <c r="AC129">
        <v>0.15649442273398201</v>
      </c>
    </row>
    <row r="130" spans="1:29" x14ac:dyDescent="0.25">
      <c r="A130">
        <v>18052</v>
      </c>
      <c r="B130">
        <v>0.5</v>
      </c>
      <c r="C130">
        <v>0.7</v>
      </c>
      <c r="D130">
        <v>0.7</v>
      </c>
      <c r="E130">
        <v>-0.1</v>
      </c>
      <c r="F130">
        <v>12</v>
      </c>
      <c r="G130">
        <v>0.24252160425437599</v>
      </c>
      <c r="H130">
        <v>5.02296955820111</v>
      </c>
      <c r="I130">
        <v>1.00564250974178</v>
      </c>
      <c r="J130">
        <v>5.03032205502846</v>
      </c>
      <c r="K130">
        <v>1.0094049289706299</v>
      </c>
      <c r="L130">
        <v>1.3701956781158699E-3</v>
      </c>
      <c r="M130">
        <v>1.3689048788563399E-3</v>
      </c>
      <c r="N130">
        <v>1.3637064224560299E-3</v>
      </c>
      <c r="O130">
        <v>1.36213048226744E-3</v>
      </c>
      <c r="P130">
        <v>564.67781459621699</v>
      </c>
      <c r="Q130">
        <v>74.032344830982098</v>
      </c>
      <c r="R130">
        <v>3.4060844429224701</v>
      </c>
      <c r="S130">
        <v>70.350563579513306</v>
      </c>
      <c r="T130">
        <v>16.569415627580899</v>
      </c>
      <c r="U130">
        <v>0.233215156215378</v>
      </c>
      <c r="V130">
        <v>0.30600487480611599</v>
      </c>
      <c r="W130">
        <v>0.297307777531575</v>
      </c>
      <c r="X130">
        <v>0.23332594726346101</v>
      </c>
      <c r="Y130">
        <v>29.178529142522098</v>
      </c>
      <c r="Z130">
        <v>0.160144390680726</v>
      </c>
      <c r="AA130">
        <v>0.41249605162523401</v>
      </c>
      <c r="AB130">
        <v>0.391058334863924</v>
      </c>
      <c r="AC130">
        <v>3.6301222830115699E-2</v>
      </c>
    </row>
    <row r="131" spans="1:29" x14ac:dyDescent="0.25">
      <c r="A131">
        <v>21036</v>
      </c>
      <c r="B131">
        <v>0.2</v>
      </c>
      <c r="C131">
        <v>0.3</v>
      </c>
      <c r="D131">
        <v>0.2</v>
      </c>
      <c r="E131">
        <v>-0.3</v>
      </c>
      <c r="F131">
        <v>31</v>
      </c>
      <c r="G131">
        <v>0.53189769918235397</v>
      </c>
      <c r="H131">
        <v>5.0186500871041702</v>
      </c>
      <c r="I131">
        <v>0.99809369604007403</v>
      </c>
      <c r="J131">
        <v>4.9766825893465896</v>
      </c>
      <c r="K131">
        <v>0.99834146753713204</v>
      </c>
      <c r="L131">
        <v>1.3712127724114999E-3</v>
      </c>
      <c r="M131">
        <v>1.37539360398021E-3</v>
      </c>
      <c r="N131">
        <v>1.3708773060647299E-3</v>
      </c>
      <c r="O131">
        <v>1.3678396911836299E-3</v>
      </c>
      <c r="P131">
        <v>5576.2714279129004</v>
      </c>
      <c r="Q131">
        <v>316.79383826859601</v>
      </c>
      <c r="R131">
        <v>6.0217289840792398</v>
      </c>
      <c r="S131">
        <v>309.83340824099503</v>
      </c>
      <c r="T131">
        <v>28.6660357136683</v>
      </c>
      <c r="U131">
        <v>0.38006274957216202</v>
      </c>
      <c r="V131">
        <v>0.82529948659440999</v>
      </c>
      <c r="W131">
        <v>0.87744818406541203</v>
      </c>
      <c r="X131">
        <v>0.24415288077581301</v>
      </c>
      <c r="Y131">
        <v>56.726032429255497</v>
      </c>
      <c r="Z131">
        <v>0.37905280136306002</v>
      </c>
      <c r="AA131">
        <v>0.34773310184174999</v>
      </c>
      <c r="AB131">
        <v>0.24958861722214701</v>
      </c>
      <c r="AC131">
        <v>2.3625479573043201E-2</v>
      </c>
    </row>
    <row r="132" spans="1:29" x14ac:dyDescent="0.25">
      <c r="A132">
        <v>22453</v>
      </c>
      <c r="B132">
        <v>0.5</v>
      </c>
      <c r="C132">
        <v>0.4</v>
      </c>
      <c r="D132">
        <v>0.9</v>
      </c>
      <c r="E132">
        <v>-0.1</v>
      </c>
      <c r="F132">
        <v>77</v>
      </c>
      <c r="G132">
        <v>1.1579744354874599</v>
      </c>
      <c r="H132">
        <v>4.9873563047749103</v>
      </c>
      <c r="I132">
        <v>1.00380188110113</v>
      </c>
      <c r="J132">
        <v>5.0165081087452297</v>
      </c>
      <c r="K132">
        <v>1.00337899999415</v>
      </c>
      <c r="L132">
        <v>1.36599225264803E-3</v>
      </c>
      <c r="M132">
        <v>1.3671471334327501E-3</v>
      </c>
      <c r="N132">
        <v>1.36770177201666E-3</v>
      </c>
      <c r="O132">
        <v>1.3581410353602399E-3</v>
      </c>
      <c r="P132">
        <v>7895.4559094710503</v>
      </c>
      <c r="Q132">
        <v>852.88266803788099</v>
      </c>
      <c r="R132">
        <v>4.5122295866517099</v>
      </c>
      <c r="S132">
        <v>884.56013121910803</v>
      </c>
      <c r="T132">
        <v>329.692525396485</v>
      </c>
      <c r="U132">
        <v>0.50358526700218198</v>
      </c>
      <c r="V132">
        <v>3.2129336836948301</v>
      </c>
      <c r="W132">
        <v>0.89074956575958697</v>
      </c>
      <c r="X132">
        <v>1.2780029394735699</v>
      </c>
      <c r="Y132">
        <v>167.900828082185</v>
      </c>
      <c r="Z132">
        <v>0.60084435066907904</v>
      </c>
      <c r="AA132">
        <v>0.17311968248189</v>
      </c>
      <c r="AB132">
        <v>0.134827714599948</v>
      </c>
      <c r="AC132">
        <v>9.1208252249083493E-2</v>
      </c>
    </row>
    <row r="133" spans="1:29" x14ac:dyDescent="0.25">
      <c r="A133">
        <v>15369</v>
      </c>
      <c r="B133">
        <v>0.3</v>
      </c>
      <c r="C133">
        <v>0.9</v>
      </c>
      <c r="D133">
        <v>0.6</v>
      </c>
      <c r="E133">
        <v>-0.3</v>
      </c>
      <c r="F133">
        <v>32</v>
      </c>
      <c r="G133">
        <v>0.73713319018804102</v>
      </c>
      <c r="H133">
        <v>4.9855244487296</v>
      </c>
      <c r="I133">
        <v>0.996986587851316</v>
      </c>
      <c r="J133">
        <v>4.9736416806492896</v>
      </c>
      <c r="K133">
        <v>0.99455088328795105</v>
      </c>
      <c r="L133">
        <v>1.3729502069756499E-3</v>
      </c>
      <c r="M133">
        <v>1.37051574485227E-3</v>
      </c>
      <c r="N133">
        <v>1.36757530354497E-3</v>
      </c>
      <c r="O133">
        <v>1.36616000234011E-3</v>
      </c>
      <c r="P133">
        <v>2562.7841719951798</v>
      </c>
      <c r="Q133">
        <v>163.93860000223501</v>
      </c>
      <c r="R133">
        <v>2.7226234628147599</v>
      </c>
      <c r="S133">
        <v>155.01623167717301</v>
      </c>
      <c r="T133">
        <v>63.243346997202202</v>
      </c>
      <c r="U133">
        <v>0.238857440301906</v>
      </c>
      <c r="V133">
        <v>0.37022577916585298</v>
      </c>
      <c r="W133">
        <v>0.60992907801418395</v>
      </c>
      <c r="X133">
        <v>0.54902726267161195</v>
      </c>
      <c r="Y133">
        <v>99.495744746574303</v>
      </c>
      <c r="Z133">
        <v>0.15270771412644901</v>
      </c>
      <c r="AA133">
        <v>0.34162238894371</v>
      </c>
      <c r="AB133">
        <v>0.47222067358978898</v>
      </c>
      <c r="AC133">
        <v>3.3449223340051501E-2</v>
      </c>
    </row>
    <row r="134" spans="1:29" x14ac:dyDescent="0.25">
      <c r="A134">
        <v>20017</v>
      </c>
      <c r="B134">
        <v>0.1</v>
      </c>
      <c r="C134">
        <v>0.8</v>
      </c>
      <c r="D134">
        <v>0.2</v>
      </c>
      <c r="E134">
        <v>-0.1</v>
      </c>
      <c r="F134">
        <v>28</v>
      </c>
      <c r="G134">
        <v>0.50866763251236402</v>
      </c>
      <c r="H134">
        <v>5.0051496631903296</v>
      </c>
      <c r="I134">
        <v>0.99557800112328798</v>
      </c>
      <c r="J134">
        <v>5.0096912573807204</v>
      </c>
      <c r="K134">
        <v>0.99672551058872705</v>
      </c>
      <c r="L134">
        <v>1.37088124326369E-3</v>
      </c>
      <c r="M134">
        <v>1.3726647003430199E-3</v>
      </c>
      <c r="N134">
        <v>1.37839111834503E-3</v>
      </c>
      <c r="O134">
        <v>1.3789856040381399E-3</v>
      </c>
      <c r="P134">
        <v>1114.01474403323</v>
      </c>
      <c r="Q134">
        <v>195.63672999162799</v>
      </c>
      <c r="R134">
        <v>1.051905880002</v>
      </c>
      <c r="S134">
        <v>160.83213510939899</v>
      </c>
      <c r="T134">
        <v>38.007979580992497</v>
      </c>
      <c r="U134">
        <v>0.29225158615177099</v>
      </c>
      <c r="V134">
        <v>0.68481790478093596</v>
      </c>
      <c r="W134">
        <v>0.33746315631712998</v>
      </c>
      <c r="X134">
        <v>0.291901883399111</v>
      </c>
      <c r="Y134">
        <v>57.586886500010301</v>
      </c>
      <c r="Z134">
        <v>0.16456960969941101</v>
      </c>
      <c r="AA134">
        <v>0.39051780086178201</v>
      </c>
      <c r="AB134">
        <v>0.13325027381462101</v>
      </c>
      <c r="AC134">
        <v>0.311662315624186</v>
      </c>
    </row>
    <row r="135" spans="1:29" x14ac:dyDescent="0.25">
      <c r="A135">
        <v>19523</v>
      </c>
      <c r="B135">
        <v>0.8</v>
      </c>
      <c r="C135">
        <v>0.5</v>
      </c>
      <c r="D135">
        <v>0.8</v>
      </c>
      <c r="E135">
        <v>-0.4</v>
      </c>
      <c r="F135">
        <v>35</v>
      </c>
      <c r="G135">
        <v>0.63371408082774205</v>
      </c>
      <c r="H135">
        <v>4.9909120400335896</v>
      </c>
      <c r="I135">
        <v>0.99515981409133103</v>
      </c>
      <c r="J135">
        <v>4.9939853381947303</v>
      </c>
      <c r="K135">
        <v>1.0037919532362001</v>
      </c>
      <c r="L135">
        <v>1.36824776382334E-3</v>
      </c>
      <c r="M135">
        <v>1.36483865811901E-3</v>
      </c>
      <c r="N135">
        <v>1.37367398279887E-3</v>
      </c>
      <c r="O135">
        <v>1.37486610666471E-3</v>
      </c>
      <c r="P135">
        <v>3336.2000556711901</v>
      </c>
      <c r="Q135">
        <v>215.21385033038001</v>
      </c>
      <c r="R135">
        <v>12.863149758094201</v>
      </c>
      <c r="S135">
        <v>160.22404964463001</v>
      </c>
      <c r="T135">
        <v>40.102876327688101</v>
      </c>
      <c r="U135">
        <v>0.25257388720995699</v>
      </c>
      <c r="V135">
        <v>0.74332838190851802</v>
      </c>
      <c r="W135">
        <v>0.58571940787788801</v>
      </c>
      <c r="X135">
        <v>8.0622855093991697E-2</v>
      </c>
      <c r="Y135">
        <v>56.629984731813302</v>
      </c>
      <c r="Z135">
        <v>0.17695464714006201</v>
      </c>
      <c r="AA135">
        <v>0.40937251338251002</v>
      </c>
      <c r="AB135">
        <v>0.39737291596274099</v>
      </c>
      <c r="AC135">
        <v>1.6299923514687301E-2</v>
      </c>
    </row>
    <row r="136" spans="1:29" x14ac:dyDescent="0.25">
      <c r="A136">
        <v>17502</v>
      </c>
      <c r="B136">
        <v>0.2</v>
      </c>
      <c r="C136">
        <v>0.4</v>
      </c>
      <c r="D136">
        <v>0.1</v>
      </c>
      <c r="E136">
        <v>-0.2</v>
      </c>
      <c r="F136">
        <v>43</v>
      </c>
      <c r="G136">
        <v>0.86247286024454395</v>
      </c>
      <c r="H136">
        <v>5.0147053900910601</v>
      </c>
      <c r="I136">
        <v>0.99567610743476398</v>
      </c>
      <c r="J136">
        <v>4.9832342393192599</v>
      </c>
      <c r="K136">
        <v>0.99851676402927703</v>
      </c>
      <c r="L136">
        <v>1.36960369841778E-3</v>
      </c>
      <c r="M136">
        <v>1.3695831429382001E-3</v>
      </c>
      <c r="N136">
        <v>1.36480636572211E-3</v>
      </c>
      <c r="O136">
        <v>1.36405846250357E-3</v>
      </c>
      <c r="P136">
        <v>3281.2015896595899</v>
      </c>
      <c r="Q136">
        <v>190.97994341772201</v>
      </c>
      <c r="R136">
        <v>12.665305783235199</v>
      </c>
      <c r="S136">
        <v>154.682281620917</v>
      </c>
      <c r="T136">
        <v>26.729667258806799</v>
      </c>
      <c r="U136">
        <v>0.568335047423152</v>
      </c>
      <c r="V136">
        <v>0.74791452405439396</v>
      </c>
      <c r="W136">
        <v>1.6868357901954101</v>
      </c>
      <c r="X136">
        <v>0.160895897611702</v>
      </c>
      <c r="Y136">
        <v>122.175334651509</v>
      </c>
      <c r="Z136">
        <v>0.14391211266130299</v>
      </c>
      <c r="AA136">
        <v>0.258025958910721</v>
      </c>
      <c r="AB136">
        <v>0.46932742498761498</v>
      </c>
      <c r="AC136">
        <v>0.128734503440361</v>
      </c>
    </row>
    <row r="137" spans="1:29" x14ac:dyDescent="0.25">
      <c r="A137">
        <v>23809</v>
      </c>
      <c r="B137">
        <v>0.9</v>
      </c>
      <c r="C137">
        <v>0.8</v>
      </c>
      <c r="D137">
        <v>0.3</v>
      </c>
      <c r="E137">
        <v>-0.1</v>
      </c>
      <c r="F137">
        <v>26</v>
      </c>
      <c r="G137">
        <v>0.39186862110966397</v>
      </c>
      <c r="H137">
        <v>4.9982245063936901</v>
      </c>
      <c r="I137">
        <v>0.99780280014645195</v>
      </c>
      <c r="J137">
        <v>5.02321717744457</v>
      </c>
      <c r="K137">
        <v>0.99912646563072904</v>
      </c>
      <c r="L137">
        <v>1.37606696919769E-3</v>
      </c>
      <c r="M137">
        <v>1.36172144811677E-3</v>
      </c>
      <c r="N137">
        <v>1.36965321248691E-3</v>
      </c>
      <c r="O137">
        <v>1.3687907609683499E-3</v>
      </c>
      <c r="P137">
        <v>3201.6839523802901</v>
      </c>
      <c r="Q137">
        <v>411.51762447864797</v>
      </c>
      <c r="R137">
        <v>0.38267041874921198</v>
      </c>
      <c r="S137">
        <v>388.94214309078399</v>
      </c>
      <c r="T137">
        <v>167.24975276728799</v>
      </c>
      <c r="U137">
        <v>0.230795077491705</v>
      </c>
      <c r="V137">
        <v>1.4403796883531399</v>
      </c>
      <c r="W137">
        <v>0.57873073207610604</v>
      </c>
      <c r="X137">
        <v>0.58679490948800905</v>
      </c>
      <c r="Y137">
        <v>60.372962690027698</v>
      </c>
      <c r="Z137">
        <v>0.55427302666759504</v>
      </c>
      <c r="AA137">
        <v>0.162518148542667</v>
      </c>
      <c r="AB137">
        <v>4.2794147962473002E-2</v>
      </c>
      <c r="AC137">
        <v>0.240414676827264</v>
      </c>
    </row>
    <row r="138" spans="1:29" x14ac:dyDescent="0.25">
      <c r="A138">
        <v>21012</v>
      </c>
      <c r="B138">
        <v>0.5</v>
      </c>
      <c r="C138">
        <v>0.5</v>
      </c>
      <c r="D138">
        <v>0.7</v>
      </c>
      <c r="E138">
        <v>-0.1</v>
      </c>
      <c r="F138">
        <v>60</v>
      </c>
      <c r="G138">
        <v>0.986817056919855</v>
      </c>
      <c r="H138">
        <v>5.0145852201820196</v>
      </c>
      <c r="I138">
        <v>0.99443704126742405</v>
      </c>
      <c r="J138">
        <v>4.9775452987903002</v>
      </c>
      <c r="K138">
        <v>0.99120367966741496</v>
      </c>
      <c r="L138">
        <v>1.3710207067427599E-3</v>
      </c>
      <c r="M138">
        <v>1.3741118393645699E-3</v>
      </c>
      <c r="N138">
        <v>1.3663030088086601E-3</v>
      </c>
      <c r="O138">
        <v>1.37152777366197E-3</v>
      </c>
      <c r="P138">
        <v>3679.41886839074</v>
      </c>
      <c r="Q138">
        <v>274.48751987801103</v>
      </c>
      <c r="R138">
        <v>4.9768703597944004</v>
      </c>
      <c r="S138">
        <v>287.799218628316</v>
      </c>
      <c r="T138">
        <v>45.593171867158198</v>
      </c>
      <c r="U138">
        <v>0.30711022272986899</v>
      </c>
      <c r="V138">
        <v>1.37326289739197</v>
      </c>
      <c r="W138">
        <v>1.9012469065296</v>
      </c>
      <c r="X138">
        <v>0.56158385684370804</v>
      </c>
      <c r="Y138">
        <v>129.338512192167</v>
      </c>
      <c r="Z138">
        <v>0.23871126153296501</v>
      </c>
      <c r="AA138">
        <v>0.28239788993945603</v>
      </c>
      <c r="AB138">
        <v>0.42950442280029999</v>
      </c>
      <c r="AC138">
        <v>4.93864257272787E-2</v>
      </c>
    </row>
    <row r="139" spans="1:29" x14ac:dyDescent="0.25">
      <c r="A139">
        <v>20711</v>
      </c>
      <c r="B139">
        <v>0.8</v>
      </c>
      <c r="C139">
        <v>0.4</v>
      </c>
      <c r="D139">
        <v>0.8</v>
      </c>
      <c r="E139">
        <v>-0.2</v>
      </c>
      <c r="F139">
        <v>42</v>
      </c>
      <c r="G139">
        <v>0.71826565593163005</v>
      </c>
      <c r="H139">
        <v>5.0097810708114396</v>
      </c>
      <c r="I139">
        <v>1.0022751780271899</v>
      </c>
      <c r="J139">
        <v>5.0079375181977701</v>
      </c>
      <c r="K139">
        <v>1.00032920582387</v>
      </c>
      <c r="L139">
        <v>1.36761619647757E-3</v>
      </c>
      <c r="M139">
        <v>1.3742651185661701E-3</v>
      </c>
      <c r="N139">
        <v>1.37424373939547E-3</v>
      </c>
      <c r="O139">
        <v>1.37355559733847E-3</v>
      </c>
      <c r="P139">
        <v>5411.8132271486002</v>
      </c>
      <c r="Q139">
        <v>509.84124329578401</v>
      </c>
      <c r="R139">
        <v>12.8960016855338</v>
      </c>
      <c r="S139">
        <v>458.30050346543999</v>
      </c>
      <c r="T139">
        <v>88.511265423292798</v>
      </c>
      <c r="U139">
        <v>0.481966104968374</v>
      </c>
      <c r="V139">
        <v>1.48206267201004</v>
      </c>
      <c r="W139">
        <v>0.61513205542948202</v>
      </c>
      <c r="X139">
        <v>0.48167640384336802</v>
      </c>
      <c r="Y139">
        <v>86.308250288116099</v>
      </c>
      <c r="Z139">
        <v>0.44071066200707598</v>
      </c>
      <c r="AA139">
        <v>0.123019282684455</v>
      </c>
      <c r="AB139">
        <v>0.402898970010655</v>
      </c>
      <c r="AC139">
        <v>3.3371085297812901E-2</v>
      </c>
    </row>
    <row r="140" spans="1:29" x14ac:dyDescent="0.25">
      <c r="A140">
        <v>18862</v>
      </c>
      <c r="B140">
        <v>0.2</v>
      </c>
      <c r="C140">
        <v>0.8</v>
      </c>
      <c r="D140">
        <v>0.5</v>
      </c>
      <c r="E140">
        <v>-0.2</v>
      </c>
      <c r="F140">
        <v>75</v>
      </c>
      <c r="G140">
        <v>1.29689322447248</v>
      </c>
      <c r="H140">
        <v>5.0009853599080598</v>
      </c>
      <c r="I140">
        <v>0.99433418052864597</v>
      </c>
      <c r="J140">
        <v>5.0254426354521797</v>
      </c>
      <c r="K140">
        <v>0.99564620866709697</v>
      </c>
      <c r="L140">
        <v>1.3827111326904301E-3</v>
      </c>
      <c r="M140">
        <v>1.3732448698452701E-3</v>
      </c>
      <c r="N140">
        <v>1.3636597652005901E-3</v>
      </c>
      <c r="O140">
        <v>1.3708841728648201E-3</v>
      </c>
      <c r="P140">
        <v>5018.9263582704398</v>
      </c>
      <c r="Q140">
        <v>226.852577840755</v>
      </c>
      <c r="R140">
        <v>8.1782805255395594</v>
      </c>
      <c r="S140">
        <v>165.93361833797599</v>
      </c>
      <c r="T140">
        <v>95.117330660009102</v>
      </c>
      <c r="U140">
        <v>0.65968614144841498</v>
      </c>
      <c r="V140">
        <v>0.86019510126179599</v>
      </c>
      <c r="W140">
        <v>0.56171137737249499</v>
      </c>
      <c r="X140">
        <v>0.74371752730357299</v>
      </c>
      <c r="Y140">
        <v>146.531794458207</v>
      </c>
      <c r="Z140">
        <v>0.11582165181638999</v>
      </c>
      <c r="AA140">
        <v>0.49082624577496398</v>
      </c>
      <c r="AB140">
        <v>0.18929273863466001</v>
      </c>
      <c r="AC140">
        <v>0.20405936377398601</v>
      </c>
    </row>
    <row r="141" spans="1:29" x14ac:dyDescent="0.25">
      <c r="A141">
        <v>17231</v>
      </c>
      <c r="B141">
        <v>0.4</v>
      </c>
      <c r="C141">
        <v>0.5</v>
      </c>
      <c r="D141">
        <v>0.4</v>
      </c>
      <c r="E141">
        <v>-0.2</v>
      </c>
      <c r="F141">
        <v>64</v>
      </c>
      <c r="G141">
        <v>1.2366664732168799</v>
      </c>
      <c r="H141">
        <v>5.00603504723985</v>
      </c>
      <c r="I141">
        <v>1.0022586728523699</v>
      </c>
      <c r="J141">
        <v>5.0035319241981604</v>
      </c>
      <c r="K141">
        <v>1.0020429470258301</v>
      </c>
      <c r="L141">
        <v>1.36747239508033E-3</v>
      </c>
      <c r="M141">
        <v>1.3717750267756099E-3</v>
      </c>
      <c r="N141">
        <v>1.3700918770866799E-3</v>
      </c>
      <c r="O141">
        <v>1.3622960673633101E-3</v>
      </c>
      <c r="P141">
        <v>3322.5658441533301</v>
      </c>
      <c r="Q141">
        <v>663.48217360184196</v>
      </c>
      <c r="R141">
        <v>6.98407732363974</v>
      </c>
      <c r="S141">
        <v>785.34390976094903</v>
      </c>
      <c r="T141">
        <v>72.820007280746694</v>
      </c>
      <c r="U141">
        <v>0.88091230921014496</v>
      </c>
      <c r="V141">
        <v>3.4862167024548798</v>
      </c>
      <c r="W141">
        <v>0.63316116302013803</v>
      </c>
      <c r="X141">
        <v>0.88120248389530498</v>
      </c>
      <c r="Y141">
        <v>67.083521067561506</v>
      </c>
      <c r="Z141">
        <v>0.469788199317063</v>
      </c>
      <c r="AA141">
        <v>8.7993186064112799E-2</v>
      </c>
      <c r="AB141">
        <v>0.36881598545537497</v>
      </c>
      <c r="AC141">
        <v>7.3402629163449806E-2</v>
      </c>
    </row>
    <row r="142" spans="1:29" x14ac:dyDescent="0.25">
      <c r="A142">
        <v>23895</v>
      </c>
      <c r="B142">
        <v>0.3</v>
      </c>
      <c r="C142">
        <v>0.4</v>
      </c>
      <c r="D142">
        <v>0.1</v>
      </c>
      <c r="E142">
        <v>-0.1</v>
      </c>
      <c r="F142">
        <v>23</v>
      </c>
      <c r="G142">
        <v>0.34492571667712901</v>
      </c>
      <c r="H142">
        <v>4.9919914778671801</v>
      </c>
      <c r="I142">
        <v>0.99843634080922194</v>
      </c>
      <c r="J142">
        <v>5.0227531646238504</v>
      </c>
      <c r="K142">
        <v>1.0021605466677701</v>
      </c>
      <c r="L142">
        <v>1.36488354668922E-3</v>
      </c>
      <c r="M142">
        <v>1.36922661013504E-3</v>
      </c>
      <c r="N142">
        <v>1.3725748225142001E-3</v>
      </c>
      <c r="O142">
        <v>1.3651394978949601E-3</v>
      </c>
      <c r="P142">
        <v>2701.5845122072401</v>
      </c>
      <c r="Q142">
        <v>190.43524510643201</v>
      </c>
      <c r="R142">
        <v>1.9268884703913001</v>
      </c>
      <c r="S142">
        <v>145.899235924848</v>
      </c>
      <c r="T142">
        <v>57.601247883733798</v>
      </c>
      <c r="U142">
        <v>0.11751412429378499</v>
      </c>
      <c r="V142">
        <v>0.14739485247959799</v>
      </c>
      <c r="W142">
        <v>0.67152123875287695</v>
      </c>
      <c r="X142">
        <v>0.14739485247959799</v>
      </c>
      <c r="Y142">
        <v>40.372073528759003</v>
      </c>
      <c r="Z142">
        <v>0.236053165742344</v>
      </c>
      <c r="AA142">
        <v>0.234186839631562</v>
      </c>
      <c r="AB142">
        <v>0.15910439263773299</v>
      </c>
      <c r="AC142">
        <v>0.37065560198836101</v>
      </c>
    </row>
    <row r="143" spans="1:29" x14ac:dyDescent="0.25">
      <c r="A143">
        <v>17474</v>
      </c>
      <c r="B143">
        <v>0.5</v>
      </c>
      <c r="C143">
        <v>0.8</v>
      </c>
      <c r="D143">
        <v>0.2</v>
      </c>
      <c r="E143">
        <v>-0.4</v>
      </c>
      <c r="F143">
        <v>13</v>
      </c>
      <c r="G143">
        <v>0.26948609362481402</v>
      </c>
      <c r="H143">
        <v>4.9902886019402004</v>
      </c>
      <c r="I143">
        <v>1.00037573861541</v>
      </c>
      <c r="J143">
        <v>4.9843808347871503</v>
      </c>
      <c r="K143">
        <v>0.99780915484246202</v>
      </c>
      <c r="L143">
        <v>1.3651831080778399E-3</v>
      </c>
      <c r="M143">
        <v>1.3738650852735E-3</v>
      </c>
      <c r="N143">
        <v>1.3733994702980301E-3</v>
      </c>
      <c r="O143">
        <v>1.3681225005760401E-3</v>
      </c>
      <c r="P143">
        <v>1007.7962947548</v>
      </c>
      <c r="Q143">
        <v>101.240277329782</v>
      </c>
      <c r="R143">
        <v>3.5124288553383201</v>
      </c>
      <c r="S143">
        <v>101.196107232332</v>
      </c>
      <c r="T143">
        <v>18.411765011913801</v>
      </c>
      <c r="U143">
        <v>0.17071077028728401</v>
      </c>
      <c r="V143">
        <v>0.38050818358704402</v>
      </c>
      <c r="W143">
        <v>0.54206249284651498</v>
      </c>
      <c r="X143">
        <v>0.215291289916447</v>
      </c>
      <c r="Y143">
        <v>45.687700514357303</v>
      </c>
      <c r="Z143">
        <v>0.19749498934669199</v>
      </c>
      <c r="AA143">
        <v>0.35294617423788599</v>
      </c>
      <c r="AB143">
        <v>0.298251705415505</v>
      </c>
      <c r="AC143">
        <v>0.15130713099991699</v>
      </c>
    </row>
    <row r="144" spans="1:29" x14ac:dyDescent="0.25">
      <c r="A144">
        <v>16708</v>
      </c>
      <c r="B144">
        <v>0.2</v>
      </c>
      <c r="C144">
        <v>0.7</v>
      </c>
      <c r="D144">
        <v>0.5</v>
      </c>
      <c r="E144">
        <v>-0.4</v>
      </c>
      <c r="F144">
        <v>45</v>
      </c>
      <c r="G144">
        <v>0.942961455590136</v>
      </c>
      <c r="H144">
        <v>5.0183302984356404</v>
      </c>
      <c r="I144">
        <v>1.00276284511381</v>
      </c>
      <c r="J144">
        <v>4.9894504054187996</v>
      </c>
      <c r="K144">
        <v>0.99688409109045895</v>
      </c>
      <c r="L144">
        <v>1.37213218896671E-3</v>
      </c>
      <c r="M144">
        <v>1.36838225261128E-3</v>
      </c>
      <c r="N144">
        <v>1.37007005523769E-3</v>
      </c>
      <c r="O144">
        <v>1.3607763746324201E-3</v>
      </c>
      <c r="P144">
        <v>2244.5559146649598</v>
      </c>
      <c r="Q144">
        <v>128.91148013532501</v>
      </c>
      <c r="R144">
        <v>12.0339956906871</v>
      </c>
      <c r="S144">
        <v>115.746047982821</v>
      </c>
      <c r="T144">
        <v>44.138735934881502</v>
      </c>
      <c r="U144">
        <v>0.25754129758199701</v>
      </c>
      <c r="V144">
        <v>0.22240842710079001</v>
      </c>
      <c r="W144">
        <v>0.67207325831936804</v>
      </c>
      <c r="X144">
        <v>0.541058175724204</v>
      </c>
      <c r="Y144">
        <v>158.58386837007899</v>
      </c>
      <c r="Z144">
        <v>9.67723954497728E-2</v>
      </c>
      <c r="AA144">
        <v>0.24783752534683101</v>
      </c>
      <c r="AB144">
        <v>0.47883783406065</v>
      </c>
      <c r="AC144">
        <v>0.17655224514274601</v>
      </c>
    </row>
    <row r="145" spans="1:29" x14ac:dyDescent="0.25">
      <c r="A145">
        <v>19695</v>
      </c>
      <c r="B145">
        <v>0.4</v>
      </c>
      <c r="C145">
        <v>0.4</v>
      </c>
      <c r="D145">
        <v>1</v>
      </c>
      <c r="E145">
        <v>-0.2</v>
      </c>
      <c r="F145">
        <v>13</v>
      </c>
      <c r="G145">
        <v>0.24457984259964499</v>
      </c>
      <c r="H145">
        <v>5.0033208449049997</v>
      </c>
      <c r="I145">
        <v>0.99939122117339996</v>
      </c>
      <c r="J145">
        <v>4.9961560258590003</v>
      </c>
      <c r="K145">
        <v>1.00828749541621</v>
      </c>
      <c r="L145">
        <v>1.37277092654822E-3</v>
      </c>
      <c r="M145">
        <v>1.3642853572326001E-3</v>
      </c>
      <c r="N145">
        <v>1.3727639009071301E-3</v>
      </c>
      <c r="O145">
        <v>1.3545857571356E-3</v>
      </c>
      <c r="P145">
        <v>1611.8930980277501</v>
      </c>
      <c r="Q145">
        <v>147.44322483530399</v>
      </c>
      <c r="R145">
        <v>3.95136282859055</v>
      </c>
      <c r="S145">
        <v>137.82607594092701</v>
      </c>
      <c r="T145">
        <v>22.428618246439999</v>
      </c>
      <c r="U145">
        <v>6.0624523990860602E-2</v>
      </c>
      <c r="V145">
        <v>0.121350596598121</v>
      </c>
      <c r="W145">
        <v>0.54008631632394</v>
      </c>
      <c r="X145">
        <v>0.12124904798172099</v>
      </c>
      <c r="Y145">
        <v>38.118578524519101</v>
      </c>
      <c r="Z145">
        <v>0.28966598413331801</v>
      </c>
      <c r="AA145">
        <v>0.25710975712142198</v>
      </c>
      <c r="AB145">
        <v>0.356467811565434</v>
      </c>
      <c r="AC145">
        <v>9.6756447179824803E-2</v>
      </c>
    </row>
    <row r="146" spans="1:29" x14ac:dyDescent="0.25">
      <c r="A146">
        <v>22374</v>
      </c>
      <c r="B146">
        <v>0.5</v>
      </c>
      <c r="C146">
        <v>1</v>
      </c>
      <c r="D146">
        <v>0.9</v>
      </c>
      <c r="E146">
        <v>-0.1</v>
      </c>
      <c r="F146">
        <v>75</v>
      </c>
      <c r="G146">
        <v>1.1498614463216199</v>
      </c>
      <c r="H146">
        <v>4.9738106911611899</v>
      </c>
      <c r="I146">
        <v>0.99815261762164398</v>
      </c>
      <c r="J146">
        <v>5.0000857777741698</v>
      </c>
      <c r="K146">
        <v>1.0038681261529201</v>
      </c>
      <c r="L146">
        <v>1.3697591156015901E-3</v>
      </c>
      <c r="M146">
        <v>1.37409067674261E-3</v>
      </c>
      <c r="N146">
        <v>1.3656675095894499E-3</v>
      </c>
      <c r="O146">
        <v>1.3727573178305499E-3</v>
      </c>
      <c r="P146">
        <v>2451.1640156819799</v>
      </c>
      <c r="Q146">
        <v>205.48289275159701</v>
      </c>
      <c r="R146">
        <v>13.880782889230201</v>
      </c>
      <c r="S146">
        <v>164.547470774609</v>
      </c>
      <c r="T146">
        <v>83.414913414108895</v>
      </c>
      <c r="U146">
        <v>0.32403682846160697</v>
      </c>
      <c r="V146">
        <v>0.58317690176097303</v>
      </c>
      <c r="W146">
        <v>0.33288638598373099</v>
      </c>
      <c r="X146">
        <v>0.516849915080004</v>
      </c>
      <c r="Y146">
        <v>101.064601499034</v>
      </c>
      <c r="Z146">
        <v>0.12936462767526799</v>
      </c>
      <c r="AA146">
        <v>0.41525038925212598</v>
      </c>
      <c r="AB146">
        <v>0.37179656172605602</v>
      </c>
      <c r="AC146">
        <v>8.3588421346550604E-2</v>
      </c>
    </row>
    <row r="147" spans="1:29" x14ac:dyDescent="0.25">
      <c r="A147">
        <v>24183</v>
      </c>
      <c r="B147">
        <v>0.9</v>
      </c>
      <c r="C147">
        <v>0.8</v>
      </c>
      <c r="D147">
        <v>0.8</v>
      </c>
      <c r="E147">
        <v>-0.3</v>
      </c>
      <c r="F147">
        <v>19</v>
      </c>
      <c r="G147">
        <v>0.28664764503990398</v>
      </c>
      <c r="H147">
        <v>4.9926089660613897</v>
      </c>
      <c r="I147">
        <v>1.0021607131146899</v>
      </c>
      <c r="J147">
        <v>4.9975502450381502</v>
      </c>
      <c r="K147">
        <v>0.99847334111073105</v>
      </c>
      <c r="L147">
        <v>1.37296365066467E-3</v>
      </c>
      <c r="M147">
        <v>1.37036481451413E-3</v>
      </c>
      <c r="N147">
        <v>1.36320342454052E-3</v>
      </c>
      <c r="O147">
        <v>1.3692971288565201E-3</v>
      </c>
      <c r="P147">
        <v>1342.29708823754</v>
      </c>
      <c r="Q147">
        <v>157.483229516352</v>
      </c>
      <c r="R147">
        <v>2.9209512317067201</v>
      </c>
      <c r="S147">
        <v>126.471322830087</v>
      </c>
      <c r="T147">
        <v>23.4434708078177</v>
      </c>
      <c r="U147">
        <v>6.5004341893065407E-2</v>
      </c>
      <c r="V147">
        <v>0.74428317413058798</v>
      </c>
      <c r="W147">
        <v>0.42108092461646601</v>
      </c>
      <c r="X147">
        <v>0.19501302567919601</v>
      </c>
      <c r="Y147">
        <v>44.165001961057001</v>
      </c>
      <c r="Z147">
        <v>0.25951578464919001</v>
      </c>
      <c r="AA147">
        <v>0.39195346807444398</v>
      </c>
      <c r="AB147">
        <v>0.27738354234217899</v>
      </c>
      <c r="AC147">
        <v>7.1147204934186997E-2</v>
      </c>
    </row>
    <row r="148" spans="1:29" x14ac:dyDescent="0.25">
      <c r="A148">
        <v>19618</v>
      </c>
      <c r="B148">
        <v>1</v>
      </c>
      <c r="C148">
        <v>0.8</v>
      </c>
      <c r="D148">
        <v>0.4</v>
      </c>
      <c r="E148">
        <v>-0.4</v>
      </c>
      <c r="F148">
        <v>37</v>
      </c>
      <c r="G148">
        <v>0.66688755224793606</v>
      </c>
      <c r="H148">
        <v>4.9411744110490199</v>
      </c>
      <c r="I148">
        <v>0.99391818068543503</v>
      </c>
      <c r="J148">
        <v>5.0176245068690797</v>
      </c>
      <c r="K148">
        <v>1.0040088930903499</v>
      </c>
      <c r="L148">
        <v>1.3622356653707501E-3</v>
      </c>
      <c r="M148">
        <v>1.3683747850161999E-3</v>
      </c>
      <c r="N148">
        <v>1.3761192167380499E-3</v>
      </c>
      <c r="O148">
        <v>1.36565365408879E-3</v>
      </c>
      <c r="P148">
        <v>2415.8370152745701</v>
      </c>
      <c r="Q148">
        <v>330.04176333628902</v>
      </c>
      <c r="R148">
        <v>4.7647846597280799</v>
      </c>
      <c r="S148">
        <v>375.40995334113899</v>
      </c>
      <c r="T148">
        <v>114.08764214682201</v>
      </c>
      <c r="U148">
        <v>0.45453155265572398</v>
      </c>
      <c r="V148">
        <v>0.217861147925375</v>
      </c>
      <c r="W148">
        <v>1.2110306861046001</v>
      </c>
      <c r="X148">
        <v>0.39677846875318601</v>
      </c>
      <c r="Y148">
        <v>66.743824729093404</v>
      </c>
      <c r="Z148">
        <v>0.30791692741587501</v>
      </c>
      <c r="AA148">
        <v>0.15091941853386001</v>
      </c>
      <c r="AB148">
        <v>0.114151042216716</v>
      </c>
      <c r="AC148">
        <v>0.42701261183354899</v>
      </c>
    </row>
    <row r="149" spans="1:29" x14ac:dyDescent="0.25">
      <c r="A149">
        <v>23869</v>
      </c>
      <c r="B149">
        <v>0.7</v>
      </c>
      <c r="C149">
        <v>0.8</v>
      </c>
      <c r="D149">
        <v>0.6</v>
      </c>
      <c r="E149">
        <v>-0.4</v>
      </c>
      <c r="F149">
        <v>72</v>
      </c>
      <c r="G149">
        <v>1.0181825799153701</v>
      </c>
      <c r="H149">
        <v>4.9788936327961801</v>
      </c>
      <c r="I149">
        <v>1.0012623617718099</v>
      </c>
      <c r="J149">
        <v>5.0112546132488296</v>
      </c>
      <c r="K149">
        <v>1.00438885482247</v>
      </c>
      <c r="L149">
        <v>1.3694925816282301E-3</v>
      </c>
      <c r="M149">
        <v>1.3697951881082701E-3</v>
      </c>
      <c r="N149">
        <v>1.3650300056063901E-3</v>
      </c>
      <c r="O149">
        <v>1.37363979764021E-3</v>
      </c>
      <c r="P149">
        <v>5981.8850268997703</v>
      </c>
      <c r="Q149">
        <v>371.75268288905198</v>
      </c>
      <c r="R149">
        <v>10.643040230957601</v>
      </c>
      <c r="S149">
        <v>439.96997881111201</v>
      </c>
      <c r="T149">
        <v>32.314531210128003</v>
      </c>
      <c r="U149">
        <v>0.36725459801416099</v>
      </c>
      <c r="V149">
        <v>1.6150655662155899</v>
      </c>
      <c r="W149">
        <v>1.5901797310318799</v>
      </c>
      <c r="X149">
        <v>0.53466839834094404</v>
      </c>
      <c r="Y149">
        <v>86.119672573063994</v>
      </c>
      <c r="Z149">
        <v>0.28198018581108503</v>
      </c>
      <c r="AA149">
        <v>0.22464087640660499</v>
      </c>
      <c r="AB149">
        <v>0.30347647021975199</v>
      </c>
      <c r="AC149">
        <v>0.18990246756255799</v>
      </c>
    </row>
    <row r="150" spans="1:29" x14ac:dyDescent="0.25">
      <c r="A150">
        <v>19468</v>
      </c>
      <c r="B150">
        <v>1</v>
      </c>
      <c r="C150">
        <v>0.8</v>
      </c>
      <c r="D150">
        <v>0.9</v>
      </c>
      <c r="E150">
        <v>-0.4</v>
      </c>
      <c r="F150">
        <v>46</v>
      </c>
      <c r="G150">
        <v>0.82555989315800304</v>
      </c>
      <c r="H150">
        <v>4.9587772111914301</v>
      </c>
      <c r="I150">
        <v>1.00183777366847</v>
      </c>
      <c r="J150">
        <v>4.95398301901281</v>
      </c>
      <c r="K150">
        <v>1.00348253440507</v>
      </c>
      <c r="L150">
        <v>1.36437455494229E-3</v>
      </c>
      <c r="M150">
        <v>1.36101978605729E-3</v>
      </c>
      <c r="N150">
        <v>1.36475694173469E-3</v>
      </c>
      <c r="O150">
        <v>1.3638969268298499E-3</v>
      </c>
      <c r="P150">
        <v>8295.1566050893107</v>
      </c>
      <c r="Q150">
        <v>499.42857743243002</v>
      </c>
      <c r="R150">
        <v>8.6835179408633305</v>
      </c>
      <c r="S150">
        <v>530.87204487862004</v>
      </c>
      <c r="T150">
        <v>48.510595476025898</v>
      </c>
      <c r="U150">
        <v>0.50806451612903203</v>
      </c>
      <c r="V150">
        <v>1.10463324429834</v>
      </c>
      <c r="W150">
        <v>1.6128518594616801</v>
      </c>
      <c r="X150">
        <v>0.44226422847750202</v>
      </c>
      <c r="Y150">
        <v>68.672281163805707</v>
      </c>
      <c r="Z150">
        <v>0.42343400960476801</v>
      </c>
      <c r="AA150">
        <v>0.328689900376957</v>
      </c>
      <c r="AB150">
        <v>0.21834396593925601</v>
      </c>
      <c r="AC150">
        <v>2.95321240790191E-2</v>
      </c>
    </row>
    <row r="151" spans="1:29" x14ac:dyDescent="0.25">
      <c r="A151">
        <v>20337</v>
      </c>
      <c r="B151">
        <v>0.5</v>
      </c>
      <c r="C151">
        <v>0.5</v>
      </c>
      <c r="D151">
        <v>0.4</v>
      </c>
      <c r="E151">
        <v>-0.1</v>
      </c>
      <c r="F151">
        <v>47</v>
      </c>
      <c r="G151">
        <v>0.80719870187343301</v>
      </c>
      <c r="H151">
        <v>4.9753819852654502</v>
      </c>
      <c r="I151">
        <v>0.99356052534987505</v>
      </c>
      <c r="J151">
        <v>4.9971217311532996</v>
      </c>
      <c r="K151">
        <v>0.99372244349379601</v>
      </c>
      <c r="L151">
        <v>1.37709619206668E-3</v>
      </c>
      <c r="M151">
        <v>1.36331702469675E-3</v>
      </c>
      <c r="N151">
        <v>1.37027192539078E-3</v>
      </c>
      <c r="O151">
        <v>1.3720232376962401E-3</v>
      </c>
      <c r="P151">
        <v>5686.1783031673904</v>
      </c>
      <c r="Q151">
        <v>383.40666586204298</v>
      </c>
      <c r="R151">
        <v>1.128976741899</v>
      </c>
      <c r="S151">
        <v>339.74401436800002</v>
      </c>
      <c r="T151">
        <v>23.1008998377342</v>
      </c>
      <c r="U151">
        <v>0.246152333185819</v>
      </c>
      <c r="V151">
        <v>0.83193194669813597</v>
      </c>
      <c r="W151">
        <v>0.75025815016964204</v>
      </c>
      <c r="X151">
        <v>0.39081477110684998</v>
      </c>
      <c r="Y151">
        <v>91.979446329350395</v>
      </c>
      <c r="Z151">
        <v>0.25193374433420801</v>
      </c>
      <c r="AA151">
        <v>0.164726677104782</v>
      </c>
      <c r="AB151">
        <v>0.177801290701423</v>
      </c>
      <c r="AC151">
        <v>0.40553828785958701</v>
      </c>
    </row>
    <row r="152" spans="1:29" x14ac:dyDescent="0.25">
      <c r="A152">
        <v>21350</v>
      </c>
      <c r="B152">
        <v>1</v>
      </c>
      <c r="C152">
        <v>0.2</v>
      </c>
      <c r="D152">
        <v>0.3</v>
      </c>
      <c r="E152">
        <v>-0.2</v>
      </c>
      <c r="F152">
        <v>15</v>
      </c>
      <c r="G152">
        <v>0.25494145199063201</v>
      </c>
      <c r="H152">
        <v>5.0064911409173698</v>
      </c>
      <c r="I152">
        <v>0.99918340311782905</v>
      </c>
      <c r="J152">
        <v>4.97879024436401</v>
      </c>
      <c r="K152">
        <v>1.0034187306318501</v>
      </c>
      <c r="L152">
        <v>1.3683114549945901E-3</v>
      </c>
      <c r="M152">
        <v>1.3627909132063599E-3</v>
      </c>
      <c r="N152">
        <v>1.3749480302366001E-3</v>
      </c>
      <c r="O152">
        <v>1.3738968070879101E-3</v>
      </c>
      <c r="P152">
        <v>4018.9900745156501</v>
      </c>
      <c r="Q152">
        <v>221.01572114588501</v>
      </c>
      <c r="R152">
        <v>4.68313817330211</v>
      </c>
      <c r="S152">
        <v>224.105951316443</v>
      </c>
      <c r="T152">
        <v>58.5886395571642</v>
      </c>
      <c r="U152">
        <v>0.135081967213115</v>
      </c>
      <c r="V152">
        <v>0.82814988290398095</v>
      </c>
      <c r="W152">
        <v>0.25943793911007001</v>
      </c>
      <c r="X152">
        <v>0.24032786885245899</v>
      </c>
      <c r="Y152">
        <v>32.146767440210098</v>
      </c>
      <c r="Z152">
        <v>0.48412428193958301</v>
      </c>
      <c r="AA152">
        <v>0.13406762898727001</v>
      </c>
      <c r="AB152">
        <v>0.28608768872882101</v>
      </c>
      <c r="AC152">
        <v>9.5720400344325995E-2</v>
      </c>
    </row>
    <row r="153" spans="1:29" x14ac:dyDescent="0.25">
      <c r="A153">
        <v>19474</v>
      </c>
      <c r="B153">
        <v>0.2</v>
      </c>
      <c r="C153">
        <v>0.1</v>
      </c>
      <c r="D153">
        <v>0.5</v>
      </c>
      <c r="E153">
        <v>-0.3</v>
      </c>
      <c r="F153">
        <v>73</v>
      </c>
      <c r="G153">
        <v>1.24109068501592</v>
      </c>
      <c r="H153">
        <v>5.0334141455636798</v>
      </c>
      <c r="I153">
        <v>1.0010332346780899</v>
      </c>
      <c r="J153">
        <v>4.9802015222575999</v>
      </c>
      <c r="K153">
        <v>0.99419791008576097</v>
      </c>
      <c r="L153">
        <v>1.3730845890620601E-3</v>
      </c>
      <c r="M153">
        <v>1.3779944006547501E-3</v>
      </c>
      <c r="N153">
        <v>1.36524594340495E-3</v>
      </c>
      <c r="O153">
        <v>1.3694111120817001E-3</v>
      </c>
      <c r="P153">
        <v>3996.0305431847501</v>
      </c>
      <c r="Q153">
        <v>206.74187027925299</v>
      </c>
      <c r="R153">
        <v>16.966047970720901</v>
      </c>
      <c r="S153">
        <v>201.37573226358299</v>
      </c>
      <c r="T153">
        <v>32.521002362123902</v>
      </c>
      <c r="U153">
        <v>0.61353599671356696</v>
      </c>
      <c r="V153">
        <v>1.25254185067269</v>
      </c>
      <c r="W153">
        <v>1.83834856732053</v>
      </c>
      <c r="X153">
        <v>0.70083187840197203</v>
      </c>
      <c r="Y153">
        <v>98.925355018812994</v>
      </c>
      <c r="Z153">
        <v>0.131672371410573</v>
      </c>
      <c r="AA153">
        <v>8.93686849819708E-2</v>
      </c>
      <c r="AB153">
        <v>0.69495721217242101</v>
      </c>
      <c r="AC153">
        <v>8.4001731435035698E-2</v>
      </c>
    </row>
    <row r="154" spans="1:29" x14ac:dyDescent="0.25">
      <c r="A154">
        <v>20210</v>
      </c>
      <c r="B154">
        <v>1</v>
      </c>
      <c r="C154">
        <v>0.5</v>
      </c>
      <c r="D154">
        <v>1</v>
      </c>
      <c r="E154">
        <v>-0.5</v>
      </c>
      <c r="F154">
        <v>48</v>
      </c>
      <c r="G154">
        <v>0.83587333003463604</v>
      </c>
      <c r="H154">
        <v>5.0186726243133997</v>
      </c>
      <c r="I154">
        <v>1.00558779282184</v>
      </c>
      <c r="J154">
        <v>4.9683375066848603</v>
      </c>
      <c r="K154">
        <v>0.99930227560113805</v>
      </c>
      <c r="L154">
        <v>1.3555645520019601E-3</v>
      </c>
      <c r="M154">
        <v>1.3739901506028399E-3</v>
      </c>
      <c r="N154">
        <v>1.36452813467447E-3</v>
      </c>
      <c r="O154">
        <v>1.3692208016189799E-3</v>
      </c>
      <c r="P154">
        <v>5521.1899419729198</v>
      </c>
      <c r="Q154">
        <v>434.28639737303803</v>
      </c>
      <c r="R154">
        <v>15.021717421618501</v>
      </c>
      <c r="S154">
        <v>458.31239310472398</v>
      </c>
      <c r="T154">
        <v>22.6170212765957</v>
      </c>
      <c r="U154">
        <v>0.39035131123206301</v>
      </c>
      <c r="V154">
        <v>2.3912014754172102</v>
      </c>
      <c r="W154">
        <v>2.2303809995052002</v>
      </c>
      <c r="X154">
        <v>0.79064819396338404</v>
      </c>
      <c r="Y154">
        <v>99.278767386882194</v>
      </c>
      <c r="Z154">
        <v>0.36542435282205499</v>
      </c>
      <c r="AA154">
        <v>0.103380111154624</v>
      </c>
      <c r="AB154">
        <v>0.344967263797686</v>
      </c>
      <c r="AC154">
        <v>0.18622827222563401</v>
      </c>
    </row>
    <row r="155" spans="1:29" x14ac:dyDescent="0.25">
      <c r="A155">
        <v>22487</v>
      </c>
      <c r="B155">
        <v>0.6</v>
      </c>
      <c r="C155">
        <v>0.6</v>
      </c>
      <c r="D155">
        <v>0.5</v>
      </c>
      <c r="E155">
        <v>-0.2</v>
      </c>
      <c r="F155">
        <v>73</v>
      </c>
      <c r="G155">
        <v>1.1123760394894799</v>
      </c>
      <c r="H155">
        <v>5.0485780111786296</v>
      </c>
      <c r="I155">
        <v>0.99627304305562903</v>
      </c>
      <c r="J155">
        <v>5.0154500041101198</v>
      </c>
      <c r="K155">
        <v>1.00151602744212</v>
      </c>
      <c r="L155">
        <v>1.3704543490093901E-3</v>
      </c>
      <c r="M155">
        <v>1.3719594542852499E-3</v>
      </c>
      <c r="N155">
        <v>1.3690636957291501E-3</v>
      </c>
      <c r="O155">
        <v>1.3690156997309801E-3</v>
      </c>
      <c r="P155">
        <v>4826.2563020699299</v>
      </c>
      <c r="Q155">
        <v>678.61052783359003</v>
      </c>
      <c r="R155">
        <v>5.0507848979410301</v>
      </c>
      <c r="S155">
        <v>714.67165810279596</v>
      </c>
      <c r="T155">
        <v>103.58318139369401</v>
      </c>
      <c r="U155">
        <v>0.59189754080135204</v>
      </c>
      <c r="V155">
        <v>2.8711255392004298</v>
      </c>
      <c r="W155">
        <v>2.8994974874371899</v>
      </c>
      <c r="X155">
        <v>0.377418063770178</v>
      </c>
      <c r="Y155">
        <v>101.86782441752</v>
      </c>
      <c r="Z155">
        <v>0.46641413091292999</v>
      </c>
      <c r="AA155">
        <v>0.33157220856022002</v>
      </c>
      <c r="AB155">
        <v>0.134055271262081</v>
      </c>
      <c r="AC155">
        <v>6.7958389264768299E-2</v>
      </c>
    </row>
    <row r="156" spans="1:29" x14ac:dyDescent="0.25">
      <c r="A156">
        <v>17993</v>
      </c>
      <c r="B156">
        <v>0.7</v>
      </c>
      <c r="C156">
        <v>1</v>
      </c>
      <c r="D156">
        <v>0.1</v>
      </c>
      <c r="E156">
        <v>-0.5</v>
      </c>
      <c r="F156">
        <v>9</v>
      </c>
      <c r="G156">
        <v>0.18607236147390699</v>
      </c>
      <c r="H156">
        <v>4.97731721707712</v>
      </c>
      <c r="I156">
        <v>1.00300958790371</v>
      </c>
      <c r="J156">
        <v>5.0399510022696798</v>
      </c>
      <c r="K156">
        <v>1.0006046122313601</v>
      </c>
      <c r="L156">
        <v>1.3658556437369199E-3</v>
      </c>
      <c r="M156">
        <v>1.37423489975358E-3</v>
      </c>
      <c r="N156">
        <v>1.3681380989367599E-3</v>
      </c>
      <c r="O156">
        <v>1.3678873979949999E-3</v>
      </c>
      <c r="P156">
        <v>777.98009495275096</v>
      </c>
      <c r="Q156">
        <v>66.055555274862797</v>
      </c>
      <c r="R156">
        <v>1.85599955538265</v>
      </c>
      <c r="S156">
        <v>53.301213098022998</v>
      </c>
      <c r="T156">
        <v>18.688207030006598</v>
      </c>
      <c r="U156">
        <v>0.158117045517701</v>
      </c>
      <c r="V156">
        <v>0.16034013227366201</v>
      </c>
      <c r="W156">
        <v>0.45217584616239598</v>
      </c>
      <c r="X156">
        <v>7.7530150614127699E-2</v>
      </c>
      <c r="Y156">
        <v>33.518070719982603</v>
      </c>
      <c r="Z156">
        <v>0.158520928005844</v>
      </c>
      <c r="AA156">
        <v>0.442941923382425</v>
      </c>
      <c r="AB156">
        <v>0.35183022922433399</v>
      </c>
      <c r="AC156">
        <v>4.67069193873966E-2</v>
      </c>
    </row>
    <row r="157" spans="1:29" x14ac:dyDescent="0.25">
      <c r="A157">
        <v>17902</v>
      </c>
      <c r="B157">
        <v>0.7</v>
      </c>
      <c r="C157">
        <v>0.4</v>
      </c>
      <c r="D157">
        <v>0.2</v>
      </c>
      <c r="E157">
        <v>-0.2</v>
      </c>
      <c r="F157">
        <v>43</v>
      </c>
      <c r="G157">
        <v>0.83661043458831397</v>
      </c>
      <c r="H157">
        <v>5.0549286858079201</v>
      </c>
      <c r="I157">
        <v>0.99665406156300995</v>
      </c>
      <c r="J157">
        <v>4.9936353818601598</v>
      </c>
      <c r="K157">
        <v>0.99050611127474097</v>
      </c>
      <c r="L157">
        <v>1.36389908268156E-3</v>
      </c>
      <c r="M157">
        <v>1.3757712937264299E-3</v>
      </c>
      <c r="N157">
        <v>1.37635717497461E-3</v>
      </c>
      <c r="O157">
        <v>1.37647466039641E-3</v>
      </c>
      <c r="P157">
        <v>3238.35801654124</v>
      </c>
      <c r="Q157">
        <v>147.69023945183</v>
      </c>
      <c r="R157">
        <v>5.5066726927412901</v>
      </c>
      <c r="S157">
        <v>96.9356936587414</v>
      </c>
      <c r="T157">
        <v>33.772062034714303</v>
      </c>
      <c r="U157">
        <v>9.3620824488883897E-2</v>
      </c>
      <c r="V157">
        <v>0.58892861132834295</v>
      </c>
      <c r="W157">
        <v>0.202044464305664</v>
      </c>
      <c r="X157">
        <v>9.3509105127918699E-2</v>
      </c>
      <c r="Y157">
        <v>66.831176246883999</v>
      </c>
      <c r="Z157">
        <v>8.7504611029069104E-2</v>
      </c>
      <c r="AA157">
        <v>0.48663819288198601</v>
      </c>
      <c r="AB157">
        <v>0.28043648152960898</v>
      </c>
      <c r="AC157">
        <v>0.145420714559336</v>
      </c>
    </row>
    <row r="158" spans="1:29" x14ac:dyDescent="0.25">
      <c r="A158">
        <v>19480</v>
      </c>
      <c r="B158">
        <v>0.7</v>
      </c>
      <c r="C158">
        <v>0.4</v>
      </c>
      <c r="D158">
        <v>0.7</v>
      </c>
      <c r="E158">
        <v>-0.2</v>
      </c>
      <c r="F158">
        <v>55</v>
      </c>
      <c r="G158">
        <v>0.97084188911704306</v>
      </c>
      <c r="H158">
        <v>5.0162456184016797</v>
      </c>
      <c r="I158">
        <v>1.00108580673262</v>
      </c>
      <c r="J158">
        <v>4.9900908468670302</v>
      </c>
      <c r="K158">
        <v>1.0018864206749201</v>
      </c>
      <c r="L158">
        <v>1.3697834580510199E-3</v>
      </c>
      <c r="M158">
        <v>1.36418046744057E-3</v>
      </c>
      <c r="N158">
        <v>1.3749204798683E-3</v>
      </c>
      <c r="O158">
        <v>1.37662666438228E-3</v>
      </c>
      <c r="P158">
        <v>6811.9326732416603</v>
      </c>
      <c r="Q158">
        <v>1013.58378756767</v>
      </c>
      <c r="R158">
        <v>7.2166231099495999</v>
      </c>
      <c r="S158">
        <v>1029.15641320806</v>
      </c>
      <c r="T158">
        <v>85.325807354862803</v>
      </c>
      <c r="U158">
        <v>0.96848049281314197</v>
      </c>
      <c r="V158">
        <v>3.0546201232032901</v>
      </c>
      <c r="W158">
        <v>1.10010266940452</v>
      </c>
      <c r="X158">
        <v>1.75805954825462</v>
      </c>
      <c r="Y158">
        <v>72.329708792234499</v>
      </c>
      <c r="Z158">
        <v>0.75026932775446997</v>
      </c>
      <c r="AA158">
        <v>4.77908074516857E-2</v>
      </c>
      <c r="AB158">
        <v>0.17908672774314499</v>
      </c>
      <c r="AC158">
        <v>2.28531370506996E-2</v>
      </c>
    </row>
    <row r="159" spans="1:29" x14ac:dyDescent="0.25">
      <c r="A159">
        <v>22890</v>
      </c>
      <c r="B159">
        <v>0.9</v>
      </c>
      <c r="C159">
        <v>0.5</v>
      </c>
      <c r="D159">
        <v>0.8</v>
      </c>
      <c r="E159">
        <v>-0.4</v>
      </c>
      <c r="F159">
        <v>12</v>
      </c>
      <c r="G159">
        <v>0.18925294888597599</v>
      </c>
      <c r="H159">
        <v>5.0140240323726601</v>
      </c>
      <c r="I159">
        <v>1.0017633742404399</v>
      </c>
      <c r="J159">
        <v>5.0391816813835204</v>
      </c>
      <c r="K159">
        <v>1.0001879873439501</v>
      </c>
      <c r="L159">
        <v>1.3677847434288299E-3</v>
      </c>
      <c r="M159">
        <v>1.3723753148159299E-3</v>
      </c>
      <c r="N159">
        <v>1.3682550442635901E-3</v>
      </c>
      <c r="O159">
        <v>1.3703429865299899E-3</v>
      </c>
      <c r="P159">
        <v>595.10672076818901</v>
      </c>
      <c r="Q159">
        <v>27.953425473608998</v>
      </c>
      <c r="R159">
        <v>0.71354303189165602</v>
      </c>
      <c r="S159">
        <v>26.236962459898201</v>
      </c>
      <c r="T159">
        <v>4.3757337463759498</v>
      </c>
      <c r="U159">
        <v>4.31629532546964E-2</v>
      </c>
      <c r="V159">
        <v>0.13438182612494501</v>
      </c>
      <c r="W159">
        <v>0.17090432503276501</v>
      </c>
      <c r="X159">
        <v>0.13420707732634299</v>
      </c>
      <c r="Y159">
        <v>33.969981598422002</v>
      </c>
      <c r="Z159">
        <v>6.5708962374005697E-2</v>
      </c>
      <c r="AA159">
        <v>0.18114858667103301</v>
      </c>
      <c r="AB159">
        <v>0.470497882844996</v>
      </c>
      <c r="AC159">
        <v>0.28264456810996502</v>
      </c>
    </row>
    <row r="160" spans="1:29" x14ac:dyDescent="0.25">
      <c r="A160">
        <v>20743</v>
      </c>
      <c r="B160">
        <v>0.4</v>
      </c>
      <c r="C160">
        <v>0.3</v>
      </c>
      <c r="D160">
        <v>0.8</v>
      </c>
      <c r="E160">
        <v>-0.4</v>
      </c>
      <c r="F160">
        <v>77</v>
      </c>
      <c r="G160">
        <v>1.2375741213903499</v>
      </c>
      <c r="H160">
        <v>4.9746464305592699</v>
      </c>
      <c r="I160">
        <v>1.0064176450909299</v>
      </c>
      <c r="J160">
        <v>5.0046285542597504</v>
      </c>
      <c r="K160">
        <v>0.99846461529921005</v>
      </c>
      <c r="L160">
        <v>1.37350320604087E-3</v>
      </c>
      <c r="M160">
        <v>1.36541833684755E-3</v>
      </c>
      <c r="N160">
        <v>1.3829235462016001E-3</v>
      </c>
      <c r="O160">
        <v>1.3768172019280301E-3</v>
      </c>
      <c r="P160">
        <v>766.36840370148002</v>
      </c>
      <c r="Q160">
        <v>63.835800028925398</v>
      </c>
      <c r="R160">
        <v>4.5621655498240399</v>
      </c>
      <c r="S160">
        <v>60.252266189835503</v>
      </c>
      <c r="T160">
        <v>17.041490448037202</v>
      </c>
      <c r="U160">
        <v>0.19717495058574</v>
      </c>
      <c r="V160">
        <v>0.28621703707274698</v>
      </c>
      <c r="W160">
        <v>0.39459094634334502</v>
      </c>
      <c r="X160">
        <v>8.9765222002603298E-2</v>
      </c>
      <c r="Y160">
        <v>155.21796375751899</v>
      </c>
      <c r="Z160">
        <v>3.3862961656125103E-2</v>
      </c>
      <c r="AA160">
        <v>3.3350619003726503E-2</v>
      </c>
      <c r="AB160">
        <v>0.14353581425568401</v>
      </c>
      <c r="AC160">
        <v>0.78925060508446399</v>
      </c>
    </row>
    <row r="161" spans="1:29" x14ac:dyDescent="0.25">
      <c r="A161">
        <v>17674</v>
      </c>
      <c r="B161">
        <v>0.1</v>
      </c>
      <c r="C161">
        <v>0.9</v>
      </c>
      <c r="D161">
        <v>0.5</v>
      </c>
      <c r="E161">
        <v>-0.2</v>
      </c>
      <c r="F161">
        <v>28</v>
      </c>
      <c r="G161">
        <v>0.58266379993210404</v>
      </c>
      <c r="H161">
        <v>5.0256440151200801</v>
      </c>
      <c r="I161">
        <v>1.00258897678837</v>
      </c>
      <c r="J161">
        <v>4.9693494867196302</v>
      </c>
      <c r="K161">
        <v>0.99928560243146602</v>
      </c>
      <c r="L161">
        <v>1.38256637254469E-3</v>
      </c>
      <c r="M161">
        <v>1.3640789378232001E-3</v>
      </c>
      <c r="N161">
        <v>1.3785610487522301E-3</v>
      </c>
      <c r="O161">
        <v>1.3635825783070901E-3</v>
      </c>
      <c r="P161">
        <v>1416.81073493793</v>
      </c>
      <c r="Q161">
        <v>254.85592487052301</v>
      </c>
      <c r="R161">
        <v>12.2457024699867</v>
      </c>
      <c r="S161">
        <v>200.074156182168</v>
      </c>
      <c r="T161">
        <v>70.211949756704797</v>
      </c>
      <c r="U161">
        <v>0.202896910716306</v>
      </c>
      <c r="V161">
        <v>0.405793821432613</v>
      </c>
      <c r="W161">
        <v>1.2928595677265999</v>
      </c>
      <c r="X161">
        <v>0.405793821432613</v>
      </c>
      <c r="Y161">
        <v>44.401953791622198</v>
      </c>
      <c r="Z161">
        <v>0.24149322644988899</v>
      </c>
      <c r="AA161">
        <v>0.32044351595488801</v>
      </c>
      <c r="AB161">
        <v>0.39045281279581401</v>
      </c>
      <c r="AC161">
        <v>4.7610444799409499E-2</v>
      </c>
    </row>
    <row r="162" spans="1:29" x14ac:dyDescent="0.25">
      <c r="A162">
        <v>23371</v>
      </c>
      <c r="B162">
        <v>0.7</v>
      </c>
      <c r="C162">
        <v>0.4</v>
      </c>
      <c r="D162">
        <v>0.8</v>
      </c>
      <c r="E162">
        <v>-0.2</v>
      </c>
      <c r="F162">
        <v>30</v>
      </c>
      <c r="G162">
        <v>0.46318086517478901</v>
      </c>
      <c r="H162">
        <v>4.9949453890235196</v>
      </c>
      <c r="I162">
        <v>0.998263841616715</v>
      </c>
      <c r="J162">
        <v>4.9898972610880499</v>
      </c>
      <c r="K162">
        <v>1.00038595704164</v>
      </c>
      <c r="L162">
        <v>1.3670927717899599E-3</v>
      </c>
      <c r="M162">
        <v>1.3578104779998199E-3</v>
      </c>
      <c r="N162">
        <v>1.3666842513973599E-3</v>
      </c>
      <c r="O162">
        <v>1.3729150754723399E-3</v>
      </c>
      <c r="P162">
        <v>4000.9854161831399</v>
      </c>
      <c r="Q162">
        <v>249.545710409473</v>
      </c>
      <c r="R162">
        <v>13.3376251064839</v>
      </c>
      <c r="S162">
        <v>225.70075838613801</v>
      </c>
      <c r="T162">
        <v>28.9430529677417</v>
      </c>
      <c r="U162">
        <v>0.44379786915407998</v>
      </c>
      <c r="V162">
        <v>0.66167472508664604</v>
      </c>
      <c r="W162">
        <v>0.30242608360788997</v>
      </c>
      <c r="X162">
        <v>0.28710795430233998</v>
      </c>
      <c r="Y162">
        <v>53.834496606992403</v>
      </c>
      <c r="Z162">
        <v>0.28653517379003901</v>
      </c>
      <c r="AA162">
        <v>0.16230523891422599</v>
      </c>
      <c r="AB162">
        <v>0.53265924989427105</v>
      </c>
      <c r="AC162">
        <v>1.8500337401463798E-2</v>
      </c>
    </row>
    <row r="163" spans="1:29" x14ac:dyDescent="0.25">
      <c r="A163">
        <v>19065</v>
      </c>
      <c r="B163">
        <v>0.4</v>
      </c>
      <c r="C163">
        <v>0.2</v>
      </c>
      <c r="D163">
        <v>0.7</v>
      </c>
      <c r="E163">
        <v>-0.2</v>
      </c>
      <c r="F163">
        <v>65</v>
      </c>
      <c r="G163">
        <v>1.15289798059271</v>
      </c>
      <c r="H163">
        <v>4.99017449607536</v>
      </c>
      <c r="I163">
        <v>1.00204351408128</v>
      </c>
      <c r="J163">
        <v>5.0170416464673</v>
      </c>
      <c r="K163">
        <v>0.99753051098448398</v>
      </c>
      <c r="L163">
        <v>1.3764973708066701E-3</v>
      </c>
      <c r="M163">
        <v>1.36665869397081E-3</v>
      </c>
      <c r="N163">
        <v>1.36913941080653E-3</v>
      </c>
      <c r="O163">
        <v>1.3679926780387E-3</v>
      </c>
      <c r="P163">
        <v>6151.1576933775204</v>
      </c>
      <c r="Q163">
        <v>605.39731805333702</v>
      </c>
      <c r="R163">
        <v>4.2906086832129304</v>
      </c>
      <c r="S163">
        <v>524.40276088977896</v>
      </c>
      <c r="T163">
        <v>171.501809598741</v>
      </c>
      <c r="U163">
        <v>0.88350380277996299</v>
      </c>
      <c r="V163">
        <v>1.9560975609756099</v>
      </c>
      <c r="W163">
        <v>0.96501442433779205</v>
      </c>
      <c r="X163">
        <v>0.88282192499344303</v>
      </c>
      <c r="Y163">
        <v>104.878228919142</v>
      </c>
      <c r="Z163">
        <v>0.42847631266556202</v>
      </c>
      <c r="AA163">
        <v>0.30021360096363098</v>
      </c>
      <c r="AB163">
        <v>0.25786183600058499</v>
      </c>
      <c r="AC163">
        <v>1.3448250370221499E-2</v>
      </c>
    </row>
    <row r="164" spans="1:29" x14ac:dyDescent="0.25">
      <c r="A164">
        <v>21578</v>
      </c>
      <c r="B164">
        <v>0.5</v>
      </c>
      <c r="C164">
        <v>0.6</v>
      </c>
      <c r="D164">
        <v>0.1</v>
      </c>
      <c r="E164">
        <v>-0.2</v>
      </c>
      <c r="F164">
        <v>16</v>
      </c>
      <c r="G164">
        <v>0.27268514227453899</v>
      </c>
      <c r="H164">
        <v>5.0217954875476396</v>
      </c>
      <c r="I164">
        <v>0.99408301197160198</v>
      </c>
      <c r="J164">
        <v>4.99539841832918</v>
      </c>
      <c r="K164">
        <v>1.0045931555802701</v>
      </c>
      <c r="L164">
        <v>1.3664951424998801E-3</v>
      </c>
      <c r="M164">
        <v>1.3733424632653599E-3</v>
      </c>
      <c r="N164">
        <v>1.3727384010663399E-3</v>
      </c>
      <c r="O164">
        <v>1.3643277006392901E-3</v>
      </c>
      <c r="P164">
        <v>2973.2115875597201</v>
      </c>
      <c r="Q164">
        <v>165.57931338596799</v>
      </c>
      <c r="R164">
        <v>3.0223502051753099</v>
      </c>
      <c r="S164">
        <v>162.04601909352101</v>
      </c>
      <c r="T164">
        <v>53.941244870617403</v>
      </c>
      <c r="U164">
        <v>0.206228566132172</v>
      </c>
      <c r="V164">
        <v>0.94461951988136095</v>
      </c>
      <c r="W164">
        <v>0.34178329780331801</v>
      </c>
      <c r="X164">
        <v>7.6235054221892695E-2</v>
      </c>
      <c r="Y164">
        <v>45.118559307038304</v>
      </c>
      <c r="Z164">
        <v>0.30571502554909202</v>
      </c>
      <c r="AA164">
        <v>0.10190061817111699</v>
      </c>
      <c r="AB164">
        <v>0.118074571383278</v>
      </c>
      <c r="AC164">
        <v>0.47430978489651199</v>
      </c>
    </row>
    <row r="165" spans="1:29" x14ac:dyDescent="0.25">
      <c r="A165">
        <v>20905</v>
      </c>
      <c r="B165">
        <v>1</v>
      </c>
      <c r="C165">
        <v>1</v>
      </c>
      <c r="D165">
        <v>0.6</v>
      </c>
      <c r="E165">
        <v>-0.2</v>
      </c>
      <c r="F165">
        <v>13</v>
      </c>
      <c r="G165">
        <v>0.222004305190146</v>
      </c>
      <c r="H165">
        <v>5.02324367811093</v>
      </c>
      <c r="I165">
        <v>0.99894037239169997</v>
      </c>
      <c r="J165">
        <v>5.0114346043549602</v>
      </c>
      <c r="K165">
        <v>0.99521114034388403</v>
      </c>
      <c r="L165">
        <v>1.3767183024062601E-3</v>
      </c>
      <c r="M165">
        <v>1.38096637066209E-3</v>
      </c>
      <c r="N165">
        <v>1.37530183838827E-3</v>
      </c>
      <c r="O165">
        <v>1.36529921958459E-3</v>
      </c>
      <c r="P165">
        <v>983.38044786540399</v>
      </c>
      <c r="Q165">
        <v>164.47792055933601</v>
      </c>
      <c r="R165">
        <v>1.22428736057055</v>
      </c>
      <c r="S165">
        <v>150.297446601871</v>
      </c>
      <c r="T165">
        <v>26.346837424713499</v>
      </c>
      <c r="U165">
        <v>0.11762736187514899</v>
      </c>
      <c r="V165">
        <v>0.736426692178905</v>
      </c>
      <c r="W165">
        <v>0.60899306386032004</v>
      </c>
      <c r="X165">
        <v>0.232049748863908</v>
      </c>
      <c r="Y165">
        <v>50.071443446664702</v>
      </c>
      <c r="Z165">
        <v>0.380108965679675</v>
      </c>
      <c r="AA165">
        <v>0.115048159722297</v>
      </c>
      <c r="AB165">
        <v>0.20088750735371499</v>
      </c>
      <c r="AC165">
        <v>0.30395536724431199</v>
      </c>
    </row>
    <row r="166" spans="1:29" x14ac:dyDescent="0.25">
      <c r="A166">
        <v>17795</v>
      </c>
      <c r="B166">
        <v>0.9</v>
      </c>
      <c r="C166">
        <v>0.3</v>
      </c>
      <c r="D166">
        <v>0.8</v>
      </c>
      <c r="E166">
        <v>-0.1</v>
      </c>
      <c r="F166">
        <v>7</v>
      </c>
      <c r="G166">
        <v>0.14526552402360199</v>
      </c>
      <c r="H166">
        <v>5.0135408595650199</v>
      </c>
      <c r="I166">
        <v>1.00008684768449</v>
      </c>
      <c r="J166">
        <v>5.0246040057784898</v>
      </c>
      <c r="K166">
        <v>1.0005466295435399</v>
      </c>
      <c r="L166">
        <v>1.36772389667808E-3</v>
      </c>
      <c r="M166">
        <v>1.372194970058E-3</v>
      </c>
      <c r="N166">
        <v>1.3730471955231099E-3</v>
      </c>
      <c r="O166">
        <v>1.37245779141494E-3</v>
      </c>
      <c r="P166">
        <v>813.56738614013102</v>
      </c>
      <c r="Q166">
        <v>77.962014071595405</v>
      </c>
      <c r="R166">
        <v>1.8049452093284599</v>
      </c>
      <c r="S166">
        <v>69.390756681737301</v>
      </c>
      <c r="T166">
        <v>11.682045518403999</v>
      </c>
      <c r="U166">
        <v>0.122787299803316</v>
      </c>
      <c r="V166">
        <v>0.192413599325653</v>
      </c>
      <c r="W166">
        <v>0.31143579657207099</v>
      </c>
      <c r="X166">
        <v>0.15729137398145501</v>
      </c>
      <c r="Y166">
        <v>25.720176760581399</v>
      </c>
      <c r="Z166">
        <v>0.25602134903634199</v>
      </c>
      <c r="AA166">
        <v>0.161763506781019</v>
      </c>
      <c r="AB166">
        <v>0.50465368218419704</v>
      </c>
      <c r="AC166">
        <v>7.7561461998442494E-2</v>
      </c>
    </row>
    <row r="167" spans="1:29" x14ac:dyDescent="0.25">
      <c r="A167">
        <v>21128</v>
      </c>
      <c r="B167">
        <v>0.9</v>
      </c>
      <c r="C167">
        <v>1</v>
      </c>
      <c r="D167">
        <v>0.3</v>
      </c>
      <c r="E167">
        <v>-0.2</v>
      </c>
      <c r="F167">
        <v>59</v>
      </c>
      <c r="G167">
        <v>0.96047898523286601</v>
      </c>
      <c r="H167">
        <v>4.9850215521362804</v>
      </c>
      <c r="I167">
        <v>0.99579857644984504</v>
      </c>
      <c r="J167">
        <v>4.9920781078486502</v>
      </c>
      <c r="K167">
        <v>0.99826263391200898</v>
      </c>
      <c r="L167">
        <v>1.3645582190602E-3</v>
      </c>
      <c r="M167">
        <v>1.3757925952611401E-3</v>
      </c>
      <c r="N167">
        <v>1.3706397404197599E-3</v>
      </c>
      <c r="O167">
        <v>1.35969483572872E-3</v>
      </c>
      <c r="P167">
        <v>4801.9215904788098</v>
      </c>
      <c r="Q167">
        <v>424.18911425883198</v>
      </c>
      <c r="R167">
        <v>2.5507383566830701</v>
      </c>
      <c r="S167">
        <v>353.735542666345</v>
      </c>
      <c r="T167">
        <v>181.90061443668</v>
      </c>
      <c r="U167">
        <v>0.70352139341158604</v>
      </c>
      <c r="V167">
        <v>1.61520257478228</v>
      </c>
      <c r="W167">
        <v>0.70375804619462301</v>
      </c>
      <c r="X167">
        <v>0.54737788716395297</v>
      </c>
      <c r="Y167">
        <v>124.00274134759201</v>
      </c>
      <c r="Z167">
        <v>0.30819254754727099</v>
      </c>
      <c r="AA167">
        <v>0.53465113771649397</v>
      </c>
      <c r="AB167">
        <v>4.19655291570009E-2</v>
      </c>
      <c r="AC167">
        <v>0.115190785579234</v>
      </c>
    </row>
    <row r="168" spans="1:29" x14ac:dyDescent="0.25">
      <c r="A168">
        <v>21971</v>
      </c>
      <c r="B168">
        <v>0.7</v>
      </c>
      <c r="C168">
        <v>1</v>
      </c>
      <c r="D168">
        <v>0.5</v>
      </c>
      <c r="E168">
        <v>-0.4</v>
      </c>
      <c r="F168">
        <v>60</v>
      </c>
      <c r="G168">
        <v>0.95007054753993903</v>
      </c>
      <c r="H168">
        <v>4.9856951013020403</v>
      </c>
      <c r="I168">
        <v>1.0110526777952</v>
      </c>
      <c r="J168">
        <v>4.9921728780224104</v>
      </c>
      <c r="K168">
        <v>1.00393401954551</v>
      </c>
      <c r="L168">
        <v>1.3699820430111899E-3</v>
      </c>
      <c r="M168">
        <v>1.3674150404822201E-3</v>
      </c>
      <c r="N168">
        <v>1.37625595841688E-3</v>
      </c>
      <c r="O168">
        <v>1.3610831848820499E-3</v>
      </c>
      <c r="P168">
        <v>3296.43265801706</v>
      </c>
      <c r="Q168">
        <v>271.85107044225902</v>
      </c>
      <c r="R168">
        <v>7.6341996267807604</v>
      </c>
      <c r="S168">
        <v>238.044465408718</v>
      </c>
      <c r="T168">
        <v>56.842867250631997</v>
      </c>
      <c r="U168">
        <v>0.45860452414546399</v>
      </c>
      <c r="V168">
        <v>1.2741589119541901</v>
      </c>
      <c r="W168">
        <v>1.3335305630148799</v>
      </c>
      <c r="X168">
        <v>0.45855900960356799</v>
      </c>
      <c r="Y168">
        <v>76.613351208135199</v>
      </c>
      <c r="Z168">
        <v>0.17714864225882099</v>
      </c>
      <c r="AA168">
        <v>0.452056288075466</v>
      </c>
      <c r="AB168">
        <v>0.31021886613903499</v>
      </c>
      <c r="AC168">
        <v>6.05762035266783E-2</v>
      </c>
    </row>
    <row r="169" spans="1:29" x14ac:dyDescent="0.25">
      <c r="A169">
        <v>23557</v>
      </c>
      <c r="B169">
        <v>0.1</v>
      </c>
      <c r="C169">
        <v>0.3</v>
      </c>
      <c r="D169">
        <v>1</v>
      </c>
      <c r="E169">
        <v>-0.4</v>
      </c>
      <c r="F169">
        <v>32</v>
      </c>
      <c r="G169">
        <v>0.49157362991892001</v>
      </c>
      <c r="H169">
        <v>4.9912591123271604</v>
      </c>
      <c r="I169">
        <v>1.0029693719467501</v>
      </c>
      <c r="J169">
        <v>4.9748964793325303</v>
      </c>
      <c r="K169">
        <v>1.0024616843821299</v>
      </c>
      <c r="L169">
        <v>1.3729520650942999E-3</v>
      </c>
      <c r="M169">
        <v>1.3685972016131301E-3</v>
      </c>
      <c r="N169">
        <v>1.36941366509287E-3</v>
      </c>
      <c r="O169">
        <v>1.3716257524775601E-3</v>
      </c>
      <c r="P169">
        <v>3739.6830841848</v>
      </c>
      <c r="Q169">
        <v>327.58387800405001</v>
      </c>
      <c r="R169">
        <v>5.1620325168739596</v>
      </c>
      <c r="S169">
        <v>307.91423596237502</v>
      </c>
      <c r="T169">
        <v>147.04414437708101</v>
      </c>
      <c r="U169">
        <v>0.36553890563314501</v>
      </c>
      <c r="V169">
        <v>0.56480027168145397</v>
      </c>
      <c r="W169">
        <v>1.02763509784777</v>
      </c>
      <c r="X169">
        <v>0.30436812836948701</v>
      </c>
      <c r="Y169">
        <v>57.579103854266201</v>
      </c>
      <c r="Z169">
        <v>0.41524067317497598</v>
      </c>
      <c r="AA169">
        <v>0.289788394942047</v>
      </c>
      <c r="AB169">
        <v>0.28054094930735701</v>
      </c>
      <c r="AC169">
        <v>1.44299825756207E-2</v>
      </c>
    </row>
    <row r="170" spans="1:29" x14ac:dyDescent="0.25">
      <c r="A170">
        <v>19336</v>
      </c>
      <c r="B170">
        <v>0.5</v>
      </c>
      <c r="C170">
        <v>0.6</v>
      </c>
      <c r="D170">
        <v>0.3</v>
      </c>
      <c r="E170">
        <v>-0.4</v>
      </c>
      <c r="F170">
        <v>55</v>
      </c>
      <c r="G170">
        <v>0.98515721969383496</v>
      </c>
      <c r="H170">
        <v>5.0043985573567698</v>
      </c>
      <c r="I170">
        <v>0.99796579782099004</v>
      </c>
      <c r="J170">
        <v>4.9910200473915802</v>
      </c>
      <c r="K170">
        <v>1.00224629413707</v>
      </c>
      <c r="L170">
        <v>1.3617179611761399E-3</v>
      </c>
      <c r="M170">
        <v>1.3751499270738001E-3</v>
      </c>
      <c r="N170">
        <v>1.35346986107297E-3</v>
      </c>
      <c r="O170">
        <v>1.3765324821145199E-3</v>
      </c>
      <c r="P170">
        <v>6156.7394481638903</v>
      </c>
      <c r="Q170">
        <v>597.44578542980503</v>
      </c>
      <c r="R170">
        <v>7.5201696317749303</v>
      </c>
      <c r="S170">
        <v>627.76943619061899</v>
      </c>
      <c r="T170">
        <v>274.905959679543</v>
      </c>
      <c r="U170">
        <v>0.359950351675631</v>
      </c>
      <c r="V170">
        <v>1.5504757964418701</v>
      </c>
      <c r="W170">
        <v>1.1901634257343801</v>
      </c>
      <c r="X170">
        <v>0.629292511377741</v>
      </c>
      <c r="Y170">
        <v>101.890567863158</v>
      </c>
      <c r="Z170">
        <v>0.43696598647212398</v>
      </c>
      <c r="AA170">
        <v>0.13534483716031201</v>
      </c>
      <c r="AB170">
        <v>0.18291506691362999</v>
      </c>
      <c r="AC170">
        <v>0.24477410945393299</v>
      </c>
    </row>
    <row r="171" spans="1:29" x14ac:dyDescent="0.25">
      <c r="A171">
        <v>17005</v>
      </c>
      <c r="B171">
        <v>0.1</v>
      </c>
      <c r="C171">
        <v>0.4</v>
      </c>
      <c r="D171">
        <v>0.4</v>
      </c>
      <c r="E171">
        <v>-0.4</v>
      </c>
      <c r="F171">
        <v>7</v>
      </c>
      <c r="G171">
        <v>0.14707438988532801</v>
      </c>
      <c r="H171">
        <v>4.9749360704961996</v>
      </c>
      <c r="I171">
        <v>1.0078105370078301</v>
      </c>
      <c r="J171">
        <v>5.0374251185777199</v>
      </c>
      <c r="K171">
        <v>0.99794772185245595</v>
      </c>
      <c r="L171">
        <v>1.3517150211031499E-3</v>
      </c>
      <c r="M171">
        <v>1.36633887094066E-3</v>
      </c>
      <c r="N171">
        <v>1.3792116343743E-3</v>
      </c>
      <c r="O171">
        <v>1.3627488183319901E-3</v>
      </c>
      <c r="P171">
        <v>355.50249213689398</v>
      </c>
      <c r="Q171">
        <v>24.008146148340199</v>
      </c>
      <c r="R171">
        <v>0.89512710165459397</v>
      </c>
      <c r="S171">
        <v>28.4761427862869</v>
      </c>
      <c r="T171">
        <v>9.6744837377004398</v>
      </c>
      <c r="U171">
        <v>3.0285210232284601E-2</v>
      </c>
      <c r="V171">
        <v>0.23246104087033201</v>
      </c>
      <c r="W171">
        <v>0.17100852690385199</v>
      </c>
      <c r="X171">
        <v>0.12525727727139099</v>
      </c>
      <c r="Y171">
        <v>27.337275132982299</v>
      </c>
      <c r="Z171">
        <v>8.8485998578228295E-2</v>
      </c>
      <c r="AA171">
        <v>0.689251351268654</v>
      </c>
      <c r="AB171">
        <v>0.15483531281169899</v>
      </c>
      <c r="AC171">
        <v>6.7427337341419494E-2</v>
      </c>
    </row>
    <row r="172" spans="1:29" x14ac:dyDescent="0.25">
      <c r="A172">
        <v>20405</v>
      </c>
      <c r="B172">
        <v>0.5</v>
      </c>
      <c r="C172">
        <v>1</v>
      </c>
      <c r="D172">
        <v>0.9</v>
      </c>
      <c r="E172">
        <v>-0.2</v>
      </c>
      <c r="F172">
        <v>13</v>
      </c>
      <c r="G172">
        <v>0.231070815976476</v>
      </c>
      <c r="H172">
        <v>5.0418222905358396</v>
      </c>
      <c r="I172">
        <v>0.99929854784057204</v>
      </c>
      <c r="J172">
        <v>4.9808647613107304</v>
      </c>
      <c r="K172">
        <v>0.99395919498835505</v>
      </c>
      <c r="L172">
        <v>1.3709866554153299E-3</v>
      </c>
      <c r="M172">
        <v>1.37318511434445E-3</v>
      </c>
      <c r="N172">
        <v>1.3716159490261301E-3</v>
      </c>
      <c r="O172">
        <v>1.3832388935187401E-3</v>
      </c>
      <c r="P172">
        <v>1152.0097713226401</v>
      </c>
      <c r="Q172">
        <v>209.42452508421599</v>
      </c>
      <c r="R172">
        <v>1.4168185159608799</v>
      </c>
      <c r="S172">
        <v>184.789188627268</v>
      </c>
      <c r="T172">
        <v>79.272660444186997</v>
      </c>
      <c r="U172">
        <v>0.23572653761333001</v>
      </c>
      <c r="V172">
        <v>0.281695662827738</v>
      </c>
      <c r="W172">
        <v>0.60607694192599804</v>
      </c>
      <c r="X172">
        <v>0.28140161725067397</v>
      </c>
      <c r="Y172">
        <v>37.058608134765898</v>
      </c>
      <c r="Z172">
        <v>0.461310776598372</v>
      </c>
      <c r="AA172">
        <v>0.24022287590501801</v>
      </c>
      <c r="AB172">
        <v>0.231735924020913</v>
      </c>
      <c r="AC172">
        <v>6.6730423475697395E-2</v>
      </c>
    </row>
    <row r="173" spans="1:29" x14ac:dyDescent="0.25">
      <c r="A173">
        <v>18140</v>
      </c>
      <c r="B173">
        <v>0.6</v>
      </c>
      <c r="C173">
        <v>0.3</v>
      </c>
      <c r="D173">
        <v>0.5</v>
      </c>
      <c r="E173">
        <v>-0.2</v>
      </c>
      <c r="F173">
        <v>77</v>
      </c>
      <c r="G173">
        <v>1.36664829106946</v>
      </c>
      <c r="H173">
        <v>4.9934961522613097</v>
      </c>
      <c r="I173">
        <v>0.99478355773835403</v>
      </c>
      <c r="J173">
        <v>5.0174623857093499</v>
      </c>
      <c r="K173">
        <v>1.00465626496498</v>
      </c>
      <c r="L173">
        <v>1.3741209042593999E-3</v>
      </c>
      <c r="M173">
        <v>1.37529407439241E-3</v>
      </c>
      <c r="N173">
        <v>1.3572068115875E-3</v>
      </c>
      <c r="O173">
        <v>1.3628011092178701E-3</v>
      </c>
      <c r="P173">
        <v>14318.3767309256</v>
      </c>
      <c r="Q173">
        <v>816.03764547347805</v>
      </c>
      <c r="R173">
        <v>9.3497093314623605</v>
      </c>
      <c r="S173">
        <v>822.47819429131403</v>
      </c>
      <c r="T173">
        <v>349.59414653703499</v>
      </c>
      <c r="U173">
        <v>0.65297684674751899</v>
      </c>
      <c r="V173">
        <v>2.1964167585446499</v>
      </c>
      <c r="W173">
        <v>1.2617971334068401</v>
      </c>
      <c r="X173">
        <v>0.87480705622932697</v>
      </c>
      <c r="Y173">
        <v>110.54549853552101</v>
      </c>
      <c r="Z173">
        <v>0.55236851485082195</v>
      </c>
      <c r="AA173">
        <v>0.14782738162639</v>
      </c>
      <c r="AB173">
        <v>0.23085972904107699</v>
      </c>
      <c r="AC173">
        <v>6.8944374481711396E-2</v>
      </c>
    </row>
    <row r="174" spans="1:29" x14ac:dyDescent="0.25">
      <c r="A174">
        <v>23031</v>
      </c>
      <c r="B174">
        <v>0.7</v>
      </c>
      <c r="C174">
        <v>0.4</v>
      </c>
      <c r="D174">
        <v>0.2</v>
      </c>
      <c r="E174">
        <v>-0.4</v>
      </c>
      <c r="F174">
        <v>70</v>
      </c>
      <c r="G174">
        <v>1.0291780643480499</v>
      </c>
      <c r="H174">
        <v>5.0068309336252499</v>
      </c>
      <c r="I174">
        <v>0.99941449140354999</v>
      </c>
      <c r="J174">
        <v>5.00157670666984</v>
      </c>
      <c r="K174">
        <v>0.99618476458387895</v>
      </c>
      <c r="L174">
        <v>1.36266123693433E-3</v>
      </c>
      <c r="M174">
        <v>1.35741746388028E-3</v>
      </c>
      <c r="N174">
        <v>1.3773255371982E-3</v>
      </c>
      <c r="O174">
        <v>1.36873050771709E-3</v>
      </c>
      <c r="P174">
        <v>4496.4587334856997</v>
      </c>
      <c r="Q174">
        <v>330.72644380499003</v>
      </c>
      <c r="R174">
        <v>9.3372490043064502</v>
      </c>
      <c r="S174">
        <v>313.02463565795603</v>
      </c>
      <c r="T174">
        <v>48.633568984096499</v>
      </c>
      <c r="U174">
        <v>0.31188398245842602</v>
      </c>
      <c r="V174">
        <v>1.3592114975467799</v>
      </c>
      <c r="W174">
        <v>1.07290174113152</v>
      </c>
      <c r="X174">
        <v>0.65238157266293295</v>
      </c>
      <c r="Y174">
        <v>115.140469871745</v>
      </c>
      <c r="Z174">
        <v>0.23510890734117301</v>
      </c>
      <c r="AA174">
        <v>0.29204458554107399</v>
      </c>
      <c r="AB174">
        <v>0.245920106421121</v>
      </c>
      <c r="AC174">
        <v>0.226926400696632</v>
      </c>
    </row>
    <row r="175" spans="1:29" x14ac:dyDescent="0.25">
      <c r="A175">
        <v>19725</v>
      </c>
      <c r="B175">
        <v>1</v>
      </c>
      <c r="C175">
        <v>0.7</v>
      </c>
      <c r="D175">
        <v>0.2</v>
      </c>
      <c r="E175">
        <v>-0.2</v>
      </c>
      <c r="F175">
        <v>52</v>
      </c>
      <c r="G175">
        <v>0.92775665399239504</v>
      </c>
      <c r="H175">
        <v>4.9651905621487398</v>
      </c>
      <c r="I175">
        <v>1.0023110701437701</v>
      </c>
      <c r="J175">
        <v>5.0130455377603704</v>
      </c>
      <c r="K175">
        <v>0.99373455723265602</v>
      </c>
      <c r="L175">
        <v>1.3735016712255099E-3</v>
      </c>
      <c r="M175">
        <v>1.37085422694048E-3</v>
      </c>
      <c r="N175">
        <v>1.3717759921208E-3</v>
      </c>
      <c r="O175">
        <v>1.3646221402875401E-3</v>
      </c>
      <c r="P175">
        <v>2972.1230833045302</v>
      </c>
      <c r="Q175">
        <v>181.23494360589399</v>
      </c>
      <c r="R175">
        <v>2.3711533586818798</v>
      </c>
      <c r="S175">
        <v>209.10071257569399</v>
      </c>
      <c r="T175">
        <v>62.818449130084097</v>
      </c>
      <c r="U175">
        <v>0.24070975918884699</v>
      </c>
      <c r="V175">
        <v>1.0875538656527299</v>
      </c>
      <c r="W175">
        <v>0.40309252217997499</v>
      </c>
      <c r="X175">
        <v>0.34732572877059598</v>
      </c>
      <c r="Y175">
        <v>101.160335932199</v>
      </c>
      <c r="Z175">
        <v>0.12952421922003099</v>
      </c>
      <c r="AA175">
        <v>9.8018758561939798E-2</v>
      </c>
      <c r="AB175">
        <v>8.2048191519667399E-2</v>
      </c>
      <c r="AC175">
        <v>0.69040883069836101</v>
      </c>
    </row>
    <row r="176" spans="1:29" x14ac:dyDescent="0.25">
      <c r="A176">
        <v>21804</v>
      </c>
      <c r="B176">
        <v>0.2</v>
      </c>
      <c r="C176">
        <v>0.6</v>
      </c>
      <c r="D176">
        <v>1</v>
      </c>
      <c r="E176">
        <v>-0.3</v>
      </c>
      <c r="F176">
        <v>46</v>
      </c>
      <c r="G176">
        <v>0.75775087139974295</v>
      </c>
      <c r="H176">
        <v>4.9963263158089797</v>
      </c>
      <c r="I176">
        <v>0.994500128787416</v>
      </c>
      <c r="J176">
        <v>5.02796262014754</v>
      </c>
      <c r="K176">
        <v>1.00440100880387</v>
      </c>
      <c r="L176">
        <v>1.3634369696974801E-3</v>
      </c>
      <c r="M176">
        <v>1.37035166211665E-3</v>
      </c>
      <c r="N176">
        <v>1.36635109117222E-3</v>
      </c>
      <c r="O176">
        <v>1.3606015396562801E-3</v>
      </c>
      <c r="P176">
        <v>2333.9369970110201</v>
      </c>
      <c r="Q176">
        <v>232.758807113513</v>
      </c>
      <c r="R176">
        <v>15.141383565984601</v>
      </c>
      <c r="S176">
        <v>183.16322832063099</v>
      </c>
      <c r="T176">
        <v>71.920994479745204</v>
      </c>
      <c r="U176">
        <v>0.29889011190607201</v>
      </c>
      <c r="V176">
        <v>0.98298477343606705</v>
      </c>
      <c r="W176">
        <v>0.89763346175013803</v>
      </c>
      <c r="X176">
        <v>0.52591267657310603</v>
      </c>
      <c r="Y176">
        <v>59.055309099062498</v>
      </c>
      <c r="Z176">
        <v>0.150373328630269</v>
      </c>
      <c r="AA176">
        <v>0.30413165644596002</v>
      </c>
      <c r="AB176">
        <v>0.44054312723276701</v>
      </c>
      <c r="AC176">
        <v>0.104951887691005</v>
      </c>
    </row>
    <row r="177" spans="1:29" x14ac:dyDescent="0.25">
      <c r="A177">
        <v>18286</v>
      </c>
      <c r="B177">
        <v>0.5</v>
      </c>
      <c r="C177">
        <v>0.8</v>
      </c>
      <c r="D177">
        <v>0.2</v>
      </c>
      <c r="E177">
        <v>-0.5</v>
      </c>
      <c r="F177">
        <v>65</v>
      </c>
      <c r="G177">
        <v>1.18254402274964</v>
      </c>
      <c r="H177">
        <v>4.9522569012889504</v>
      </c>
      <c r="I177">
        <v>0.99999337131569399</v>
      </c>
      <c r="J177">
        <v>5.0195988099302102</v>
      </c>
      <c r="K177">
        <v>0.99485835054029303</v>
      </c>
      <c r="L177">
        <v>1.3694241282080799E-3</v>
      </c>
      <c r="M177">
        <v>1.3681664942679101E-3</v>
      </c>
      <c r="N177">
        <v>1.3724040093491101E-3</v>
      </c>
      <c r="O177">
        <v>1.37747692026061E-3</v>
      </c>
      <c r="P177">
        <v>993.46336989052702</v>
      </c>
      <c r="Q177">
        <v>139.052797470494</v>
      </c>
      <c r="R177">
        <v>2.7314537698984802</v>
      </c>
      <c r="S177">
        <v>111.300702530058</v>
      </c>
      <c r="T177">
        <v>24.0736281109244</v>
      </c>
      <c r="U177">
        <v>0.170622334026031</v>
      </c>
      <c r="V177">
        <v>0.36279120638739998</v>
      </c>
      <c r="W177">
        <v>0.53303073389478295</v>
      </c>
      <c r="X177">
        <v>0.17078639396259401</v>
      </c>
      <c r="Y177">
        <v>95.024032847340294</v>
      </c>
      <c r="Z177">
        <v>6.2947829507484995E-2</v>
      </c>
      <c r="AA177">
        <v>0.114499908585963</v>
      </c>
      <c r="AB177">
        <v>7.3329889676699803E-2</v>
      </c>
      <c r="AC177">
        <v>0.749222372229852</v>
      </c>
    </row>
    <row r="178" spans="1:29" x14ac:dyDescent="0.25">
      <c r="A178">
        <v>16795</v>
      </c>
      <c r="B178">
        <v>1</v>
      </c>
      <c r="C178">
        <v>0.1</v>
      </c>
      <c r="D178">
        <v>0.5</v>
      </c>
      <c r="E178">
        <v>-0.1</v>
      </c>
      <c r="F178">
        <v>62</v>
      </c>
      <c r="G178">
        <v>1.2254837749330201</v>
      </c>
      <c r="H178">
        <v>5.0246074920085002</v>
      </c>
      <c r="I178">
        <v>0.99950502344071901</v>
      </c>
      <c r="J178">
        <v>4.9794641863709996</v>
      </c>
      <c r="K178">
        <v>1.00491548410572</v>
      </c>
      <c r="L178">
        <v>1.3765883148078601E-3</v>
      </c>
      <c r="M178">
        <v>1.36620582741615E-3</v>
      </c>
      <c r="N178">
        <v>1.3784239108964699E-3</v>
      </c>
      <c r="O178">
        <v>1.3694436607322501E-3</v>
      </c>
      <c r="P178">
        <v>8311.2471015604096</v>
      </c>
      <c r="Q178">
        <v>627.58480608406205</v>
      </c>
      <c r="R178">
        <v>12.064337329833</v>
      </c>
      <c r="S178">
        <v>563.75612150080701</v>
      </c>
      <c r="T178">
        <v>255.866507889253</v>
      </c>
      <c r="U178">
        <v>0.88109556415599899</v>
      </c>
      <c r="V178">
        <v>1.3066388806192299</v>
      </c>
      <c r="W178">
        <v>1.94033938672224</v>
      </c>
      <c r="X178">
        <v>0.70937779100922904</v>
      </c>
      <c r="Y178">
        <v>141.13115976676599</v>
      </c>
      <c r="Z178">
        <v>0.39128484520089801</v>
      </c>
      <c r="AA178">
        <v>0.252667624061235</v>
      </c>
      <c r="AB178">
        <v>0.28374097199345899</v>
      </c>
      <c r="AC178">
        <v>7.2306558744408805E-2</v>
      </c>
    </row>
    <row r="179" spans="1:29" x14ac:dyDescent="0.25">
      <c r="A179">
        <v>20502</v>
      </c>
      <c r="B179">
        <v>0.4</v>
      </c>
      <c r="C179">
        <v>0.4</v>
      </c>
      <c r="D179">
        <v>1</v>
      </c>
      <c r="E179">
        <v>-0.1</v>
      </c>
      <c r="F179">
        <v>33</v>
      </c>
      <c r="G179">
        <v>0.57921178421617403</v>
      </c>
      <c r="H179">
        <v>5.0024437133011901</v>
      </c>
      <c r="I179">
        <v>0.99454007443471903</v>
      </c>
      <c r="J179">
        <v>4.9688180212031501</v>
      </c>
      <c r="K179">
        <v>0.99968763825948503</v>
      </c>
      <c r="L179">
        <v>1.37841007104681E-3</v>
      </c>
      <c r="M179">
        <v>1.3759898446056699E-3</v>
      </c>
      <c r="N179">
        <v>1.35780237607924E-3</v>
      </c>
      <c r="O179">
        <v>1.3729379026182699E-3</v>
      </c>
      <c r="P179">
        <v>5738.1481067626801</v>
      </c>
      <c r="Q179">
        <v>367.92288606482299</v>
      </c>
      <c r="R179">
        <v>5.9661806830375799</v>
      </c>
      <c r="S179">
        <v>294.89334521687499</v>
      </c>
      <c r="T179">
        <v>55.191413697998399</v>
      </c>
      <c r="U179">
        <v>0.37381718856696899</v>
      </c>
      <c r="V179">
        <v>1.9017656813969399</v>
      </c>
      <c r="W179">
        <v>0.78855721393034806</v>
      </c>
      <c r="X179">
        <v>0.51390108282118796</v>
      </c>
      <c r="Y179">
        <v>62.192009353115601</v>
      </c>
      <c r="Z179">
        <v>0.32917532791866799</v>
      </c>
      <c r="AA179">
        <v>0.21269683449695201</v>
      </c>
      <c r="AB179">
        <v>0.29377985455169697</v>
      </c>
      <c r="AC179">
        <v>0.164347983032684</v>
      </c>
    </row>
    <row r="180" spans="1:29" x14ac:dyDescent="0.25">
      <c r="A180">
        <v>17290</v>
      </c>
      <c r="B180">
        <v>0.1</v>
      </c>
      <c r="C180">
        <v>0.8</v>
      </c>
      <c r="D180">
        <v>0.5</v>
      </c>
      <c r="E180">
        <v>-0.3</v>
      </c>
      <c r="F180">
        <v>45</v>
      </c>
      <c r="G180">
        <v>0.91405436668594597</v>
      </c>
      <c r="H180">
        <v>4.9721623405833899</v>
      </c>
      <c r="I180">
        <v>1.00065782171045</v>
      </c>
      <c r="J180">
        <v>4.9848923006817696</v>
      </c>
      <c r="K180">
        <v>1.01047607363397</v>
      </c>
      <c r="L180">
        <v>1.3756314981981899E-3</v>
      </c>
      <c r="M180">
        <v>1.36675148931818E-3</v>
      </c>
      <c r="N180">
        <v>1.36055885154659E-3</v>
      </c>
      <c r="O180">
        <v>1.36059406427106E-3</v>
      </c>
      <c r="P180">
        <v>1798.18858918859</v>
      </c>
      <c r="Q180">
        <v>313.847932768985</v>
      </c>
      <c r="R180">
        <v>5.9631684105368299</v>
      </c>
      <c r="S180">
        <v>266.39413919413897</v>
      </c>
      <c r="T180">
        <v>119.491003733109</v>
      </c>
      <c r="U180">
        <v>0.23470213996529801</v>
      </c>
      <c r="V180">
        <v>1.0250433776749599</v>
      </c>
      <c r="W180">
        <v>1.0076344707923699</v>
      </c>
      <c r="X180">
        <v>0.234239444765761</v>
      </c>
      <c r="Y180">
        <v>81.303591729907495</v>
      </c>
      <c r="Z180">
        <v>0.21318459086092001</v>
      </c>
      <c r="AA180">
        <v>0.368190008002861</v>
      </c>
      <c r="AB180">
        <v>0.38161429009561199</v>
      </c>
      <c r="AC180">
        <v>3.7011111040606899E-2</v>
      </c>
    </row>
    <row r="181" spans="1:29" x14ac:dyDescent="0.25">
      <c r="A181">
        <v>21388</v>
      </c>
      <c r="B181">
        <v>0.2</v>
      </c>
      <c r="C181">
        <v>0.5</v>
      </c>
      <c r="D181">
        <v>0.5</v>
      </c>
      <c r="E181">
        <v>-0.3</v>
      </c>
      <c r="F181">
        <v>76</v>
      </c>
      <c r="G181">
        <v>1.1879558631008</v>
      </c>
      <c r="H181">
        <v>4.9944554956711302</v>
      </c>
      <c r="I181">
        <v>1.00340226654047</v>
      </c>
      <c r="J181">
        <v>5.0083262019861996</v>
      </c>
      <c r="K181">
        <v>1.0046122341802199</v>
      </c>
      <c r="L181">
        <v>1.37404102692537E-3</v>
      </c>
      <c r="M181">
        <v>1.37651108801235E-3</v>
      </c>
      <c r="N181">
        <v>1.3634297273055101E-3</v>
      </c>
      <c r="O181">
        <v>1.3623713145401099E-3</v>
      </c>
      <c r="P181">
        <v>4002.6467673745101</v>
      </c>
      <c r="Q181">
        <v>209.80324707709201</v>
      </c>
      <c r="R181">
        <v>6.3596876753319602</v>
      </c>
      <c r="S181">
        <v>170.13201398688599</v>
      </c>
      <c r="T181">
        <v>28.4711903021235</v>
      </c>
      <c r="U181">
        <v>0.31597157284458599</v>
      </c>
      <c r="V181">
        <v>1.24088273798392</v>
      </c>
      <c r="W181">
        <v>0.58429960725640595</v>
      </c>
      <c r="X181">
        <v>0.14625023377594901</v>
      </c>
      <c r="Y181">
        <v>161.55596785131999</v>
      </c>
      <c r="Z181">
        <v>9.56963230060425E-2</v>
      </c>
      <c r="AA181">
        <v>0.26349575831935601</v>
      </c>
      <c r="AB181">
        <v>0.22674971938900301</v>
      </c>
      <c r="AC181">
        <v>0.41405819928559801</v>
      </c>
    </row>
    <row r="182" spans="1:29" x14ac:dyDescent="0.25">
      <c r="A182">
        <v>22569</v>
      </c>
      <c r="B182">
        <v>0.6</v>
      </c>
      <c r="C182">
        <v>0.3</v>
      </c>
      <c r="D182">
        <v>0.9</v>
      </c>
      <c r="E182">
        <v>-0.3</v>
      </c>
      <c r="F182">
        <v>32</v>
      </c>
      <c r="G182">
        <v>0.51787850591519302</v>
      </c>
      <c r="H182">
        <v>4.9817864944809003</v>
      </c>
      <c r="I182">
        <v>1.0030653470770401</v>
      </c>
      <c r="J182">
        <v>4.9722534396201796</v>
      </c>
      <c r="K182">
        <v>1.0033320935886401</v>
      </c>
      <c r="L182">
        <v>1.36888757538855E-3</v>
      </c>
      <c r="M182">
        <v>1.37940710431647E-3</v>
      </c>
      <c r="N182">
        <v>1.37718769093967E-3</v>
      </c>
      <c r="O182">
        <v>1.36705563970627E-3</v>
      </c>
      <c r="P182">
        <v>5107.1952119001198</v>
      </c>
      <c r="Q182">
        <v>303.073745116547</v>
      </c>
      <c r="R182">
        <v>4.85179187864287</v>
      </c>
      <c r="S182">
        <v>316.019071480457</v>
      </c>
      <c r="T182">
        <v>63.114996837979703</v>
      </c>
      <c r="U182">
        <v>0.33373211041694401</v>
      </c>
      <c r="V182">
        <v>1.3024502636359601</v>
      </c>
      <c r="W182">
        <v>0.13465372856573199</v>
      </c>
      <c r="X182">
        <v>0.64752536665337401</v>
      </c>
      <c r="Y182">
        <v>81.808441990018494</v>
      </c>
      <c r="Z182">
        <v>0.34138518360886699</v>
      </c>
      <c r="AA182">
        <v>0.294577225694996</v>
      </c>
      <c r="AB182">
        <v>0.22899512200505201</v>
      </c>
      <c r="AC182">
        <v>0.13504246869108499</v>
      </c>
    </row>
    <row r="183" spans="1:29" x14ac:dyDescent="0.25">
      <c r="A183">
        <v>14184</v>
      </c>
      <c r="B183">
        <v>0.6</v>
      </c>
      <c r="C183">
        <v>0.9</v>
      </c>
      <c r="D183">
        <v>0.8</v>
      </c>
      <c r="E183">
        <v>-0.5</v>
      </c>
      <c r="F183">
        <v>72</v>
      </c>
      <c r="G183">
        <v>1.56070219966159</v>
      </c>
      <c r="H183">
        <v>4.9558828556290502</v>
      </c>
      <c r="I183">
        <v>0.995432326650601</v>
      </c>
      <c r="J183">
        <v>4.9904857942082996</v>
      </c>
      <c r="K183">
        <v>1.0059976527827601</v>
      </c>
      <c r="L183">
        <v>1.36382249587173E-3</v>
      </c>
      <c r="M183">
        <v>1.3565567050489299E-3</v>
      </c>
      <c r="N183">
        <v>1.3678612141862299E-3</v>
      </c>
      <c r="O183">
        <v>1.3680251042047899E-3</v>
      </c>
      <c r="P183">
        <v>8366.9030839984698</v>
      </c>
      <c r="Q183">
        <v>615.49918531052197</v>
      </c>
      <c r="R183">
        <v>9.4550261498230999</v>
      </c>
      <c r="S183">
        <v>558.45651381268999</v>
      </c>
      <c r="T183">
        <v>113.859502384249</v>
      </c>
      <c r="U183">
        <v>0.27580372250423002</v>
      </c>
      <c r="V183">
        <v>0.75930626057529604</v>
      </c>
      <c r="W183">
        <v>0.75916525662718604</v>
      </c>
      <c r="X183">
        <v>0.75944726452340705</v>
      </c>
      <c r="Y183">
        <v>144.44711853447001</v>
      </c>
      <c r="Z183">
        <v>0.35644879739284802</v>
      </c>
      <c r="AA183">
        <v>0.28064055303944002</v>
      </c>
      <c r="AB183">
        <v>0.24994906006335599</v>
      </c>
      <c r="AC183">
        <v>0.112961589504356</v>
      </c>
    </row>
    <row r="184" spans="1:29" x14ac:dyDescent="0.25">
      <c r="A184">
        <v>21302</v>
      </c>
      <c r="B184">
        <v>0.4</v>
      </c>
      <c r="C184">
        <v>0.8</v>
      </c>
      <c r="D184">
        <v>1</v>
      </c>
      <c r="E184">
        <v>-0.5</v>
      </c>
      <c r="F184">
        <v>44</v>
      </c>
      <c r="G184">
        <v>0.73467280067599305</v>
      </c>
      <c r="H184">
        <v>4.9663331275386504</v>
      </c>
      <c r="I184">
        <v>1.00065437019714</v>
      </c>
      <c r="J184">
        <v>4.9810137806570101</v>
      </c>
      <c r="K184">
        <v>0.99959789425567303</v>
      </c>
      <c r="L184">
        <v>1.37999750229871E-3</v>
      </c>
      <c r="M184">
        <v>1.37212349442727E-3</v>
      </c>
      <c r="N184">
        <v>1.37496208660663E-3</v>
      </c>
      <c r="O184">
        <v>1.36528618978656E-3</v>
      </c>
      <c r="P184">
        <v>5239.0715041694802</v>
      </c>
      <c r="Q184">
        <v>242.76031225787099</v>
      </c>
      <c r="R184">
        <v>9.8305920912249007</v>
      </c>
      <c r="S184">
        <v>259.99565128327703</v>
      </c>
      <c r="T184">
        <v>120.805122865117</v>
      </c>
      <c r="U184">
        <v>0.270491033705755</v>
      </c>
      <c r="V184">
        <v>0.47244390198103497</v>
      </c>
      <c r="W184">
        <v>1.7556567458454599</v>
      </c>
      <c r="X184">
        <v>0.23556473570556799</v>
      </c>
      <c r="Y184">
        <v>121.607999533406</v>
      </c>
      <c r="Z184">
        <v>0.24691710771269201</v>
      </c>
      <c r="AA184">
        <v>0.42546935373667299</v>
      </c>
      <c r="AB184">
        <v>0.30479749879636098</v>
      </c>
      <c r="AC184">
        <v>2.2816039754274701E-2</v>
      </c>
    </row>
    <row r="185" spans="1:29" x14ac:dyDescent="0.25">
      <c r="A185">
        <v>21180</v>
      </c>
      <c r="B185">
        <v>0.2</v>
      </c>
      <c r="C185">
        <v>0.8</v>
      </c>
      <c r="D185">
        <v>0.3</v>
      </c>
      <c r="E185">
        <v>-0.4</v>
      </c>
      <c r="F185">
        <v>21</v>
      </c>
      <c r="G185">
        <v>0.36109537299339001</v>
      </c>
      <c r="H185">
        <v>4.9974819011646199</v>
      </c>
      <c r="I185">
        <v>0.99883156398737105</v>
      </c>
      <c r="J185">
        <v>4.9865796777978098</v>
      </c>
      <c r="K185">
        <v>1.00155950439237</v>
      </c>
      <c r="L185">
        <v>1.3777065936637499E-3</v>
      </c>
      <c r="M185">
        <v>1.3691731236067501E-3</v>
      </c>
      <c r="N185">
        <v>1.37286429692033E-3</v>
      </c>
      <c r="O185">
        <v>1.3695690264435699E-3</v>
      </c>
      <c r="P185">
        <v>745.63380309230195</v>
      </c>
      <c r="Q185">
        <v>94.470656517965296</v>
      </c>
      <c r="R185">
        <v>3.00144218387844</v>
      </c>
      <c r="S185">
        <v>94.429787964632197</v>
      </c>
      <c r="T185">
        <v>24.0204094772083</v>
      </c>
      <c r="U185">
        <v>0.15339943342776199</v>
      </c>
      <c r="V185">
        <v>0.38725212464589198</v>
      </c>
      <c r="W185">
        <v>0.43087818696883901</v>
      </c>
      <c r="X185">
        <v>0.114730878186969</v>
      </c>
      <c r="Y185">
        <v>49.636813841913003</v>
      </c>
      <c r="Z185">
        <v>0.11996686098732499</v>
      </c>
      <c r="AA185">
        <v>0.21941054352793299</v>
      </c>
      <c r="AB185">
        <v>0.14095357626728899</v>
      </c>
      <c r="AC185">
        <v>0.51966901921745301</v>
      </c>
    </row>
    <row r="186" spans="1:29" x14ac:dyDescent="0.25">
      <c r="A186">
        <v>19710</v>
      </c>
      <c r="B186">
        <v>0.5</v>
      </c>
      <c r="C186">
        <v>0.8</v>
      </c>
      <c r="D186">
        <v>0.1</v>
      </c>
      <c r="E186">
        <v>-0.5</v>
      </c>
      <c r="F186">
        <v>53</v>
      </c>
      <c r="G186">
        <v>0.93049213597158797</v>
      </c>
      <c r="H186">
        <v>5.0034643748494601</v>
      </c>
      <c r="I186">
        <v>1.0105755679576101</v>
      </c>
      <c r="J186">
        <v>5.0148773375561797</v>
      </c>
      <c r="K186">
        <v>1.0030072413634099</v>
      </c>
      <c r="L186">
        <v>1.36704787566946E-3</v>
      </c>
      <c r="M186">
        <v>1.3681332131739801E-3</v>
      </c>
      <c r="N186">
        <v>1.3723552181882899E-3</v>
      </c>
      <c r="O186">
        <v>1.3717093511092799E-3</v>
      </c>
      <c r="P186">
        <v>4141.6932044954901</v>
      </c>
      <c r="Q186">
        <v>556.98227941515597</v>
      </c>
      <c r="R186">
        <v>6.6547299478806297</v>
      </c>
      <c r="S186">
        <v>543.82054948264999</v>
      </c>
      <c r="T186">
        <v>91.115981735159806</v>
      </c>
      <c r="U186">
        <v>0.50025367833586998</v>
      </c>
      <c r="V186">
        <v>0.69010654490106504</v>
      </c>
      <c r="W186">
        <v>1.5451040081177101</v>
      </c>
      <c r="X186">
        <v>0.69010654490106504</v>
      </c>
      <c r="Y186">
        <v>109.80483987516</v>
      </c>
      <c r="Z186">
        <v>0.450506847242297</v>
      </c>
      <c r="AA186">
        <v>0.33502147121334902</v>
      </c>
      <c r="AB186">
        <v>0.18688715823622601</v>
      </c>
      <c r="AC186">
        <v>2.7584523308128599E-2</v>
      </c>
    </row>
    <row r="187" spans="1:29" x14ac:dyDescent="0.25">
      <c r="A187">
        <v>20663</v>
      </c>
      <c r="B187">
        <v>0.4</v>
      </c>
      <c r="C187">
        <v>0.2</v>
      </c>
      <c r="D187">
        <v>0.4</v>
      </c>
      <c r="E187">
        <v>-0.4</v>
      </c>
      <c r="F187">
        <v>64</v>
      </c>
      <c r="G187">
        <v>1.0502347190630601</v>
      </c>
      <c r="H187">
        <v>4.9965854156920297</v>
      </c>
      <c r="I187">
        <v>1.0006369654049101</v>
      </c>
      <c r="J187">
        <v>4.9582159493595404</v>
      </c>
      <c r="K187">
        <v>0.99497222625519599</v>
      </c>
      <c r="L187">
        <v>1.36936412364863E-3</v>
      </c>
      <c r="M187">
        <v>1.37465034922538E-3</v>
      </c>
      <c r="N187">
        <v>1.37839503803019E-3</v>
      </c>
      <c r="O187">
        <v>1.37640483503879E-3</v>
      </c>
      <c r="P187">
        <v>2028.1447030924801</v>
      </c>
      <c r="Q187">
        <v>226.50050033314801</v>
      </c>
      <c r="R187">
        <v>1.8838019648647299</v>
      </c>
      <c r="S187">
        <v>208.776772711874</v>
      </c>
      <c r="T187">
        <v>65.5471439947557</v>
      </c>
      <c r="U187">
        <v>0.319605091225863</v>
      </c>
      <c r="V187">
        <v>0.59328267918501698</v>
      </c>
      <c r="W187">
        <v>0.77413734694865199</v>
      </c>
      <c r="X187">
        <v>0.458307119004985</v>
      </c>
      <c r="Y187">
        <v>78.940858031019204</v>
      </c>
      <c r="Z187">
        <v>0.13536522239148399</v>
      </c>
      <c r="AA187">
        <v>0.26799448396749997</v>
      </c>
      <c r="AB187">
        <v>0.192255212795512</v>
      </c>
      <c r="AC187">
        <v>0.40438508084550501</v>
      </c>
    </row>
    <row r="188" spans="1:29" x14ac:dyDescent="0.25">
      <c r="A188">
        <v>18762</v>
      </c>
      <c r="B188">
        <v>0.7</v>
      </c>
      <c r="C188">
        <v>0.6</v>
      </c>
      <c r="D188">
        <v>0.6</v>
      </c>
      <c r="E188">
        <v>-0.2</v>
      </c>
      <c r="F188">
        <v>71</v>
      </c>
      <c r="G188">
        <v>1.2550900756848999</v>
      </c>
      <c r="H188">
        <v>4.9631696993385503</v>
      </c>
      <c r="I188">
        <v>1.0096347765039799</v>
      </c>
      <c r="J188">
        <v>5.0024765294992397</v>
      </c>
      <c r="K188">
        <v>0.99460977970731701</v>
      </c>
      <c r="L188">
        <v>1.35570888798412E-3</v>
      </c>
      <c r="M188">
        <v>1.3578771419233001E-3</v>
      </c>
      <c r="N188">
        <v>1.3754444238386601E-3</v>
      </c>
      <c r="O188">
        <v>1.3789682052404899E-3</v>
      </c>
      <c r="P188">
        <v>3409.5804425235201</v>
      </c>
      <c r="Q188">
        <v>266.89280449737799</v>
      </c>
      <c r="R188">
        <v>6.0628543186905803</v>
      </c>
      <c r="S188">
        <v>300.48458683412298</v>
      </c>
      <c r="T188">
        <v>84.438628368753101</v>
      </c>
      <c r="U188">
        <v>0.65845858650463696</v>
      </c>
      <c r="V188">
        <v>1.3267242298262401</v>
      </c>
      <c r="W188">
        <v>0.81974203176633598</v>
      </c>
      <c r="X188">
        <v>0.43966528088689899</v>
      </c>
      <c r="Y188">
        <v>138.20908692510901</v>
      </c>
      <c r="Z188">
        <v>0.175024842199374</v>
      </c>
      <c r="AA188">
        <v>0.29443424476529401</v>
      </c>
      <c r="AB188">
        <v>0.259254950363144</v>
      </c>
      <c r="AC188">
        <v>0.27128596267218902</v>
      </c>
    </row>
    <row r="189" spans="1:29" x14ac:dyDescent="0.25">
      <c r="A189">
        <v>20735</v>
      </c>
      <c r="B189">
        <v>0.3</v>
      </c>
      <c r="C189">
        <v>0.6</v>
      </c>
      <c r="D189">
        <v>0.1</v>
      </c>
      <c r="E189">
        <v>-0.4</v>
      </c>
      <c r="F189">
        <v>62</v>
      </c>
      <c r="G189">
        <v>1.0168314444176501</v>
      </c>
      <c r="H189">
        <v>5.0076944998575099</v>
      </c>
      <c r="I189">
        <v>0.99712046922078301</v>
      </c>
      <c r="J189">
        <v>5.0157470533646098</v>
      </c>
      <c r="K189">
        <v>1.00322345714195</v>
      </c>
      <c r="L189">
        <v>1.3624790538948699E-3</v>
      </c>
      <c r="M189">
        <v>1.3690695633410499E-3</v>
      </c>
      <c r="N189">
        <v>1.3632691676235299E-3</v>
      </c>
      <c r="O189">
        <v>1.36758543079666E-3</v>
      </c>
      <c r="P189">
        <v>5390.16745608971</v>
      </c>
      <c r="Q189">
        <v>327.58840442037899</v>
      </c>
      <c r="R189">
        <v>3.9928447727820799</v>
      </c>
      <c r="S189">
        <v>263.98065828285303</v>
      </c>
      <c r="T189">
        <v>129.312291470285</v>
      </c>
      <c r="U189">
        <v>0.62493368700265295</v>
      </c>
      <c r="V189">
        <v>0.67798408488063699</v>
      </c>
      <c r="W189">
        <v>0.47427055702917797</v>
      </c>
      <c r="X189">
        <v>0.22522305280926</v>
      </c>
      <c r="Y189">
        <v>119.434313718326</v>
      </c>
      <c r="Z189">
        <v>0.18874222488411499</v>
      </c>
      <c r="AA189">
        <v>0.67902440097236405</v>
      </c>
      <c r="AB189">
        <v>0.11482537447970299</v>
      </c>
      <c r="AC189">
        <v>1.7407999663818698E-2</v>
      </c>
    </row>
    <row r="190" spans="1:29" x14ac:dyDescent="0.25">
      <c r="A190">
        <v>21019</v>
      </c>
      <c r="B190">
        <v>0.4</v>
      </c>
      <c r="C190">
        <v>0.2</v>
      </c>
      <c r="D190">
        <v>0.6</v>
      </c>
      <c r="E190">
        <v>-0.4</v>
      </c>
      <c r="F190">
        <v>71</v>
      </c>
      <c r="G190">
        <v>1.12788429516152</v>
      </c>
      <c r="H190">
        <v>4.9799435912000698</v>
      </c>
      <c r="I190">
        <v>1.0019736832620401</v>
      </c>
      <c r="J190">
        <v>4.9976764649203904</v>
      </c>
      <c r="K190">
        <v>0.99204423511003303</v>
      </c>
      <c r="L190">
        <v>1.3729313926721799E-3</v>
      </c>
      <c r="M190">
        <v>1.3724455605154499E-3</v>
      </c>
      <c r="N190">
        <v>1.36552146481845E-3</v>
      </c>
      <c r="O190">
        <v>1.3688459260534601E-3</v>
      </c>
      <c r="P190">
        <v>7048.31329326377</v>
      </c>
      <c r="Q190">
        <v>336.59210545917801</v>
      </c>
      <c r="R190">
        <v>17.493402073448699</v>
      </c>
      <c r="S190">
        <v>318.08370445018198</v>
      </c>
      <c r="T190">
        <v>164.56350315082901</v>
      </c>
      <c r="U190">
        <v>0.35073029164089597</v>
      </c>
      <c r="V190">
        <v>2.04457871449641</v>
      </c>
      <c r="W190">
        <v>1.17065512155669</v>
      </c>
      <c r="X190">
        <v>0.64118178790617997</v>
      </c>
      <c r="Y190">
        <v>97.337937633146694</v>
      </c>
      <c r="Z190">
        <v>0.23482870685290799</v>
      </c>
      <c r="AA190">
        <v>0.31813814420787501</v>
      </c>
      <c r="AB190">
        <v>0.385534644818116</v>
      </c>
      <c r="AC190">
        <v>6.1498504121101499E-2</v>
      </c>
    </row>
    <row r="191" spans="1:29" x14ac:dyDescent="0.25">
      <c r="A191">
        <v>21813</v>
      </c>
      <c r="B191">
        <v>0.1</v>
      </c>
      <c r="C191">
        <v>0.4</v>
      </c>
      <c r="D191">
        <v>0.2</v>
      </c>
      <c r="E191">
        <v>-0.1</v>
      </c>
      <c r="F191">
        <v>40</v>
      </c>
      <c r="G191">
        <v>0.64993352587906295</v>
      </c>
      <c r="H191">
        <v>4.9878327584282696</v>
      </c>
      <c r="I191">
        <v>0.99834544037542305</v>
      </c>
      <c r="J191">
        <v>5.0079903236277898</v>
      </c>
      <c r="K191">
        <v>0.99928455230339397</v>
      </c>
      <c r="L191">
        <v>1.36961371552532E-3</v>
      </c>
      <c r="M191">
        <v>1.3806919427483801E-3</v>
      </c>
      <c r="N191">
        <v>1.3776940212037001E-3</v>
      </c>
      <c r="O191">
        <v>1.37120211915373E-3</v>
      </c>
      <c r="P191">
        <v>1945.78207185318</v>
      </c>
      <c r="Q191">
        <v>160.81653096314099</v>
      </c>
      <c r="R191">
        <v>8.7156949775571704</v>
      </c>
      <c r="S191">
        <v>145.90528444950101</v>
      </c>
      <c r="T191">
        <v>41.987917963849704</v>
      </c>
      <c r="U191">
        <v>0.16416815660386</v>
      </c>
      <c r="V191">
        <v>0.71049374226378803</v>
      </c>
      <c r="W191">
        <v>0.67248888277632601</v>
      </c>
      <c r="X191">
        <v>0.231650850410306</v>
      </c>
      <c r="Y191">
        <v>64.255549118841699</v>
      </c>
      <c r="Z191">
        <v>0.13136363216807601</v>
      </c>
      <c r="AA191">
        <v>7.1819109480171506E-2</v>
      </c>
      <c r="AB191">
        <v>0.18838713471978599</v>
      </c>
      <c r="AC191">
        <v>0.60843012363196702</v>
      </c>
    </row>
    <row r="192" spans="1:29" x14ac:dyDescent="0.25">
      <c r="A192">
        <v>19445</v>
      </c>
      <c r="B192">
        <v>0.4</v>
      </c>
      <c r="C192">
        <v>0.1</v>
      </c>
      <c r="D192">
        <v>0.8</v>
      </c>
      <c r="E192">
        <v>-0.4</v>
      </c>
      <c r="F192">
        <v>13</v>
      </c>
      <c r="G192">
        <v>0.23990743121625099</v>
      </c>
      <c r="H192">
        <v>5.0233214115960303</v>
      </c>
      <c r="I192">
        <v>0.99428951380609898</v>
      </c>
      <c r="J192">
        <v>5.00913480394067</v>
      </c>
      <c r="K192">
        <v>0.99717670404222203</v>
      </c>
      <c r="L192">
        <v>1.36723508664741E-3</v>
      </c>
      <c r="M192">
        <v>1.37462857759303E-3</v>
      </c>
      <c r="N192">
        <v>1.37141642955371E-3</v>
      </c>
      <c r="O192">
        <v>1.35792170748511E-3</v>
      </c>
      <c r="P192">
        <v>1255.07571316144</v>
      </c>
      <c r="Q192">
        <v>64.721359649464603</v>
      </c>
      <c r="R192">
        <v>4.6407022137029896</v>
      </c>
      <c r="S192">
        <v>74.853640545335097</v>
      </c>
      <c r="T192">
        <v>28.413333645012699</v>
      </c>
      <c r="U192">
        <v>0.16811519670866501</v>
      </c>
      <c r="V192">
        <v>0.26181537670352301</v>
      </c>
      <c r="W192">
        <v>0.37963486757521198</v>
      </c>
      <c r="X192">
        <v>0.14908716893803001</v>
      </c>
      <c r="Y192">
        <v>41.998728348021203</v>
      </c>
      <c r="Z192">
        <v>0.151938571699369</v>
      </c>
      <c r="AA192">
        <v>0.27067641739308801</v>
      </c>
      <c r="AB192">
        <v>0.51183441114304695</v>
      </c>
      <c r="AC192">
        <v>6.5550599764495399E-2</v>
      </c>
    </row>
    <row r="193" spans="1:29" x14ac:dyDescent="0.25">
      <c r="A193">
        <v>19567</v>
      </c>
      <c r="B193">
        <v>0.2</v>
      </c>
      <c r="C193">
        <v>0.6</v>
      </c>
      <c r="D193">
        <v>0.4</v>
      </c>
      <c r="E193">
        <v>-0.4</v>
      </c>
      <c r="F193">
        <v>31</v>
      </c>
      <c r="G193">
        <v>0.56528849593703701</v>
      </c>
      <c r="H193">
        <v>5.0205174347863597</v>
      </c>
      <c r="I193">
        <v>1.00290584074506</v>
      </c>
      <c r="J193">
        <v>4.9935290968663502</v>
      </c>
      <c r="K193">
        <v>0.99609267923265998</v>
      </c>
      <c r="L193">
        <v>1.3728875371100801E-3</v>
      </c>
      <c r="M193">
        <v>1.3726994325443901E-3</v>
      </c>
      <c r="N193">
        <v>1.3695893427703601E-3</v>
      </c>
      <c r="O193">
        <v>1.3715368614692399E-3</v>
      </c>
      <c r="P193">
        <v>1719.8884325443801</v>
      </c>
      <c r="Q193">
        <v>284.57478500443699</v>
      </c>
      <c r="R193">
        <v>4.0204797502288203</v>
      </c>
      <c r="S193">
        <v>226.212204324639</v>
      </c>
      <c r="T193">
        <v>66.344067237510302</v>
      </c>
      <c r="U193">
        <v>0.285736188480605</v>
      </c>
      <c r="V193">
        <v>0.57407880615321705</v>
      </c>
      <c r="W193">
        <v>0.56293759901875595</v>
      </c>
      <c r="X193">
        <v>0.17360862676956099</v>
      </c>
      <c r="Y193">
        <v>75.261571095015199</v>
      </c>
      <c r="Z193">
        <v>0.27197209927989602</v>
      </c>
      <c r="AA193">
        <v>0.40492091209862002</v>
      </c>
      <c r="AB193">
        <v>0.15108997601701801</v>
      </c>
      <c r="AC193">
        <v>0.172017012604466</v>
      </c>
    </row>
    <row r="194" spans="1:29" x14ac:dyDescent="0.25">
      <c r="A194">
        <v>24228</v>
      </c>
      <c r="B194">
        <v>0.3</v>
      </c>
      <c r="C194">
        <v>0.4</v>
      </c>
      <c r="D194">
        <v>1</v>
      </c>
      <c r="E194">
        <v>-0.3</v>
      </c>
      <c r="F194">
        <v>64</v>
      </c>
      <c r="G194">
        <v>0.92413736173022998</v>
      </c>
      <c r="H194">
        <v>5.0255235198276296</v>
      </c>
      <c r="I194">
        <v>0.99337605875495905</v>
      </c>
      <c r="J194">
        <v>4.9609184131224699</v>
      </c>
      <c r="K194">
        <v>0.99793710591135099</v>
      </c>
      <c r="L194">
        <v>1.37005262423379E-3</v>
      </c>
      <c r="M194">
        <v>1.36853231325607E-3</v>
      </c>
      <c r="N194">
        <v>1.3693021777181199E-3</v>
      </c>
      <c r="O194">
        <v>1.3695831668244401E-3</v>
      </c>
      <c r="P194">
        <v>3337.27225824365</v>
      </c>
      <c r="Q194">
        <v>190.543620954468</v>
      </c>
      <c r="R194">
        <v>11.6138990199169</v>
      </c>
      <c r="S194">
        <v>173.48419601329499</v>
      </c>
      <c r="T194">
        <v>46.095329220886399</v>
      </c>
      <c r="U194">
        <v>0.39982664685487901</v>
      </c>
      <c r="V194">
        <v>0.88707280832095103</v>
      </c>
      <c r="W194">
        <v>0.16262175994716899</v>
      </c>
      <c r="X194">
        <v>0.39962027406306799</v>
      </c>
      <c r="Y194">
        <v>58.447117284784397</v>
      </c>
      <c r="Z194">
        <v>0.146253329595954</v>
      </c>
      <c r="AA194">
        <v>0.42846144918191997</v>
      </c>
      <c r="AB194">
        <v>0.39228951550669</v>
      </c>
      <c r="AC194">
        <v>3.29957057154356E-2</v>
      </c>
    </row>
    <row r="195" spans="1:29" x14ac:dyDescent="0.25">
      <c r="A195">
        <v>18052</v>
      </c>
      <c r="B195">
        <v>0.7</v>
      </c>
      <c r="C195">
        <v>0.2</v>
      </c>
      <c r="D195">
        <v>0.5</v>
      </c>
      <c r="E195">
        <v>-0.5</v>
      </c>
      <c r="F195">
        <v>68</v>
      </c>
      <c r="G195">
        <v>1.25144028362508</v>
      </c>
      <c r="H195">
        <v>4.9670424609489503</v>
      </c>
      <c r="I195">
        <v>1.0064594538337099</v>
      </c>
      <c r="J195">
        <v>4.9957809873608703</v>
      </c>
      <c r="K195">
        <v>0.99649721231817401</v>
      </c>
      <c r="L195">
        <v>1.3754140637209E-3</v>
      </c>
      <c r="M195">
        <v>1.36434569002281E-3</v>
      </c>
      <c r="N195">
        <v>1.3719785754304E-3</v>
      </c>
      <c r="O195">
        <v>1.36989520702933E-3</v>
      </c>
      <c r="P195">
        <v>9494.1511044412691</v>
      </c>
      <c r="Q195">
        <v>577.22843547372702</v>
      </c>
      <c r="R195">
        <v>15.403611788167501</v>
      </c>
      <c r="S195">
        <v>559.32379523128498</v>
      </c>
      <c r="T195">
        <v>237.81202787905599</v>
      </c>
      <c r="U195">
        <v>0.23155329049412801</v>
      </c>
      <c r="V195">
        <v>2.3149789497008602</v>
      </c>
      <c r="W195">
        <v>1.26916685131841</v>
      </c>
      <c r="X195">
        <v>0.92621316197651204</v>
      </c>
      <c r="Y195">
        <v>172.37001132530699</v>
      </c>
      <c r="Z195">
        <v>0.34607450556007202</v>
      </c>
      <c r="AA195">
        <v>0.224623648195206</v>
      </c>
      <c r="AB195">
        <v>0.40321847681432699</v>
      </c>
      <c r="AC195">
        <v>2.60833694303956E-2</v>
      </c>
    </row>
    <row r="196" spans="1:29" x14ac:dyDescent="0.25">
      <c r="A196">
        <v>22962</v>
      </c>
      <c r="B196">
        <v>0.8</v>
      </c>
      <c r="C196">
        <v>0.3</v>
      </c>
      <c r="D196">
        <v>0.3</v>
      </c>
      <c r="E196">
        <v>-0.4</v>
      </c>
      <c r="F196">
        <v>63</v>
      </c>
      <c r="G196">
        <v>0.95409807508056799</v>
      </c>
      <c r="H196">
        <v>5.0096074410158504</v>
      </c>
      <c r="I196">
        <v>1.0057961374919799</v>
      </c>
      <c r="J196">
        <v>4.98016925636471</v>
      </c>
      <c r="K196">
        <v>0.99562210380083405</v>
      </c>
      <c r="L196">
        <v>1.37798009373799E-3</v>
      </c>
      <c r="M196">
        <v>1.36736220581716E-3</v>
      </c>
      <c r="N196">
        <v>1.3729977613129399E-3</v>
      </c>
      <c r="O196">
        <v>1.3594897831271701E-3</v>
      </c>
      <c r="P196">
        <v>11668.757013124001</v>
      </c>
      <c r="Q196">
        <v>612.62937976577905</v>
      </c>
      <c r="R196">
        <v>2.6798821768772099</v>
      </c>
      <c r="S196">
        <v>594.38597630340496</v>
      </c>
      <c r="T196">
        <v>75.095557086411503</v>
      </c>
      <c r="U196">
        <v>0.49316261649682103</v>
      </c>
      <c r="V196">
        <v>1.7922654821008599</v>
      </c>
      <c r="W196">
        <v>0.83821095723368999</v>
      </c>
      <c r="X196">
        <v>1.4172110443341199</v>
      </c>
      <c r="Y196">
        <v>76.923905899866199</v>
      </c>
      <c r="Z196">
        <v>0.50317646336123301</v>
      </c>
      <c r="AA196">
        <v>0.360639086400036</v>
      </c>
      <c r="AB196">
        <v>9.2334214981419097E-2</v>
      </c>
      <c r="AC196">
        <v>4.3850235257312402E-2</v>
      </c>
    </row>
    <row r="197" spans="1:29" x14ac:dyDescent="0.25">
      <c r="A197">
        <v>17432</v>
      </c>
      <c r="B197">
        <v>0.1</v>
      </c>
      <c r="C197">
        <v>0.7</v>
      </c>
      <c r="D197">
        <v>0.7</v>
      </c>
      <c r="E197">
        <v>-0.2</v>
      </c>
      <c r="F197">
        <v>8</v>
      </c>
      <c r="G197">
        <v>0.16136989444699401</v>
      </c>
      <c r="H197">
        <v>4.9801769415124202</v>
      </c>
      <c r="I197">
        <v>0.99450795240148204</v>
      </c>
      <c r="J197">
        <v>5.0044096309585102</v>
      </c>
      <c r="K197">
        <v>1.00440963095851</v>
      </c>
      <c r="L197">
        <v>1.3710695442292801E-3</v>
      </c>
      <c r="M197">
        <v>1.36534011174886E-3</v>
      </c>
      <c r="N197">
        <v>1.3743335268227299E-3</v>
      </c>
      <c r="O197">
        <v>1.36557030507378E-3</v>
      </c>
      <c r="P197">
        <v>1389.3323146564301</v>
      </c>
      <c r="Q197">
        <v>99.183167146453101</v>
      </c>
      <c r="R197">
        <v>2.2831000458926098</v>
      </c>
      <c r="S197">
        <v>61.170378637221198</v>
      </c>
      <c r="T197">
        <v>30.8195423718599</v>
      </c>
      <c r="U197">
        <v>0.14697108765488801</v>
      </c>
      <c r="V197">
        <v>0.24328820559889899</v>
      </c>
      <c r="W197">
        <v>0.15351078476365301</v>
      </c>
      <c r="X197">
        <v>0.143529141808169</v>
      </c>
      <c r="Y197">
        <v>33.789055655221297</v>
      </c>
      <c r="Z197">
        <v>0.220755761722218</v>
      </c>
      <c r="AA197">
        <v>0.56581417457195804</v>
      </c>
      <c r="AB197">
        <v>0.20237504039402501</v>
      </c>
      <c r="AC197">
        <v>1.10550233117987E-2</v>
      </c>
    </row>
    <row r="198" spans="1:29" x14ac:dyDescent="0.25">
      <c r="A198">
        <v>19112</v>
      </c>
      <c r="B198">
        <v>1</v>
      </c>
      <c r="C198">
        <v>0.3</v>
      </c>
      <c r="D198">
        <v>0.9</v>
      </c>
      <c r="E198">
        <v>-0.1</v>
      </c>
      <c r="F198">
        <v>68</v>
      </c>
      <c r="G198">
        <v>1.2029091670154901</v>
      </c>
      <c r="H198">
        <v>4.9916547221905097</v>
      </c>
      <c r="I198">
        <v>1.0091983036729799</v>
      </c>
      <c r="J198">
        <v>4.9891812642963798</v>
      </c>
      <c r="K198">
        <v>1.0035347193153801</v>
      </c>
      <c r="L198">
        <v>1.3743546811776199E-3</v>
      </c>
      <c r="M198">
        <v>1.3743908809477599E-3</v>
      </c>
      <c r="N198">
        <v>1.3759170632568699E-3</v>
      </c>
      <c r="O198">
        <v>1.3594360319074601E-3</v>
      </c>
      <c r="P198">
        <v>6484.5436480755698</v>
      </c>
      <c r="Q198">
        <v>650.08868033622105</v>
      </c>
      <c r="R198">
        <v>3.23901213897028</v>
      </c>
      <c r="S198">
        <v>677.86763987721497</v>
      </c>
      <c r="T198">
        <v>42.111629057422299</v>
      </c>
      <c r="U198">
        <v>0.54096902469652597</v>
      </c>
      <c r="V198">
        <v>1.21724570950188</v>
      </c>
      <c r="W198">
        <v>2.3240895772289698</v>
      </c>
      <c r="X198">
        <v>0.60537881958978701</v>
      </c>
      <c r="Y198">
        <v>90.596465386388005</v>
      </c>
      <c r="Z198">
        <v>0.46933591086313498</v>
      </c>
      <c r="AA198">
        <v>0.36698173887158803</v>
      </c>
      <c r="AB198">
        <v>9.2190049812537395E-2</v>
      </c>
      <c r="AC198">
        <v>7.1492300452739702E-2</v>
      </c>
    </row>
    <row r="199" spans="1:29" x14ac:dyDescent="0.25">
      <c r="A199">
        <v>19929</v>
      </c>
      <c r="B199">
        <v>0.4</v>
      </c>
      <c r="C199">
        <v>0.4</v>
      </c>
      <c r="D199">
        <v>0.2</v>
      </c>
      <c r="E199">
        <v>-0.4</v>
      </c>
      <c r="F199">
        <v>65</v>
      </c>
      <c r="G199">
        <v>1.0803351899242299</v>
      </c>
      <c r="H199">
        <v>4.9958260917165003</v>
      </c>
      <c r="I199">
        <v>1.00735692516514</v>
      </c>
      <c r="J199">
        <v>5.0369772287580501</v>
      </c>
      <c r="K199">
        <v>1.00032387703621</v>
      </c>
      <c r="L199">
        <v>1.37409069666529E-3</v>
      </c>
      <c r="M199">
        <v>1.36469800571884E-3</v>
      </c>
      <c r="N199">
        <v>1.37158838603763E-3</v>
      </c>
      <c r="O199">
        <v>1.3665184991887901E-3</v>
      </c>
      <c r="P199">
        <v>6681.1052032695898</v>
      </c>
      <c r="Q199">
        <v>342.35590183535402</v>
      </c>
      <c r="R199">
        <v>6.4511105333023098</v>
      </c>
      <c r="S199">
        <v>363.99328373301</v>
      </c>
      <c r="T199">
        <v>33.157554773993098</v>
      </c>
      <c r="U199">
        <v>0.45009784735812097</v>
      </c>
      <c r="V199">
        <v>0.44839179085754399</v>
      </c>
      <c r="W199">
        <v>1.57328516232626</v>
      </c>
      <c r="X199">
        <v>0.61874655025339997</v>
      </c>
      <c r="Y199">
        <v>71.713888850875193</v>
      </c>
      <c r="Z199">
        <v>0.250431487355321</v>
      </c>
      <c r="AA199">
        <v>0.24445119964329601</v>
      </c>
      <c r="AB199">
        <v>0.15844836694146799</v>
      </c>
      <c r="AC199">
        <v>0.346668946059915</v>
      </c>
    </row>
    <row r="200" spans="1:29" x14ac:dyDescent="0.25">
      <c r="A200">
        <v>19644</v>
      </c>
      <c r="B200">
        <v>0.9</v>
      </c>
      <c r="C200">
        <v>0.8</v>
      </c>
      <c r="D200">
        <v>0.5</v>
      </c>
      <c r="E200">
        <v>-0.3</v>
      </c>
      <c r="F200">
        <v>48</v>
      </c>
      <c r="G200">
        <v>0.85939727143148004</v>
      </c>
      <c r="H200">
        <v>5.02484630462639</v>
      </c>
      <c r="I200">
        <v>0.99576090779511695</v>
      </c>
      <c r="J200">
        <v>5.0314435332761498</v>
      </c>
      <c r="K200">
        <v>0.99337808959067397</v>
      </c>
      <c r="L200">
        <v>1.36931359096864E-3</v>
      </c>
      <c r="M200">
        <v>1.3657282554613999E-3</v>
      </c>
      <c r="N200">
        <v>1.37069982677969E-3</v>
      </c>
      <c r="O200">
        <v>1.37878479356793E-3</v>
      </c>
      <c r="P200">
        <v>3238.4642854939102</v>
      </c>
      <c r="Q200">
        <v>323.40242889082202</v>
      </c>
      <c r="R200">
        <v>6.2376436941189501</v>
      </c>
      <c r="S200">
        <v>262.74979483287399</v>
      </c>
      <c r="T200">
        <v>128.53166824012899</v>
      </c>
      <c r="U200">
        <v>0.35028507432294798</v>
      </c>
      <c r="V200">
        <v>0.40541641213602098</v>
      </c>
      <c r="W200">
        <v>1.10563021787823</v>
      </c>
      <c r="X200">
        <v>0.363775198533903</v>
      </c>
      <c r="Y200">
        <v>77.975524950173707</v>
      </c>
      <c r="Z200">
        <v>0.225702841927652</v>
      </c>
      <c r="AA200">
        <v>0.29452262386862099</v>
      </c>
      <c r="AB200">
        <v>0.43127195413191299</v>
      </c>
      <c r="AC200">
        <v>4.85025800718141E-2</v>
      </c>
    </row>
    <row r="201" spans="1:29" x14ac:dyDescent="0.25">
      <c r="A201">
        <v>18471</v>
      </c>
      <c r="B201">
        <v>0.9</v>
      </c>
      <c r="C201">
        <v>0.9</v>
      </c>
      <c r="D201">
        <v>0.5</v>
      </c>
      <c r="E201">
        <v>-0.2</v>
      </c>
      <c r="F201">
        <v>76</v>
      </c>
      <c r="G201">
        <v>1.34562286828001</v>
      </c>
      <c r="H201">
        <v>5.0485746425327402</v>
      </c>
      <c r="I201">
        <v>1.0053870960156499</v>
      </c>
      <c r="J201">
        <v>4.99395995579202</v>
      </c>
      <c r="K201">
        <v>0.99973149282878104</v>
      </c>
      <c r="L201">
        <v>1.35616235344577E-3</v>
      </c>
      <c r="M201">
        <v>1.35293813988962E-3</v>
      </c>
      <c r="N201">
        <v>1.37180398426647E-3</v>
      </c>
      <c r="O201">
        <v>1.37058741298041E-3</v>
      </c>
      <c r="P201">
        <v>1641.64608786145</v>
      </c>
      <c r="Q201">
        <v>114.081301893386</v>
      </c>
      <c r="R201">
        <v>18.738090667926599</v>
      </c>
      <c r="S201">
        <v>106.02405244584899</v>
      </c>
      <c r="T201">
        <v>40.226354826484801</v>
      </c>
      <c r="U201">
        <v>0.19376319636186501</v>
      </c>
      <c r="V201">
        <v>0.49683287315250901</v>
      </c>
      <c r="W201">
        <v>0.99274538465702999</v>
      </c>
      <c r="X201">
        <v>0.12977099236641201</v>
      </c>
      <c r="Y201">
        <v>86.188140404641999</v>
      </c>
      <c r="Z201">
        <v>5.2740181968341099E-2</v>
      </c>
      <c r="AA201">
        <v>0.13505288689548101</v>
      </c>
      <c r="AB201">
        <v>0.39698614545324901</v>
      </c>
      <c r="AC201">
        <v>0.41522078568292897</v>
      </c>
    </row>
    <row r="203" spans="1:29" x14ac:dyDescent="0.25">
      <c r="A203">
        <f>AVERAGE(A2:A201)</f>
        <v>19917.715</v>
      </c>
      <c r="B203">
        <f t="shared" ref="B203:Z203" si="0">AVERAGE(B2:B201)</f>
        <v>0.5700000000000004</v>
      </c>
      <c r="C203">
        <f t="shared" si="0"/>
        <v>0.57700000000000018</v>
      </c>
      <c r="D203">
        <f t="shared" si="0"/>
        <v>0.56000000000000005</v>
      </c>
      <c r="E203">
        <f t="shared" si="0"/>
        <v>-0.30500000000000005</v>
      </c>
      <c r="F203">
        <f t="shared" si="0"/>
        <v>42.685000000000002</v>
      </c>
      <c r="G203">
        <f t="shared" si="0"/>
        <v>0.74970027212763979</v>
      </c>
      <c r="H203">
        <f t="shared" si="0"/>
        <v>5.0001050976278467</v>
      </c>
      <c r="I203">
        <f t="shared" si="0"/>
        <v>1.0000076653723315</v>
      </c>
      <c r="J203">
        <f t="shared" si="0"/>
        <v>5.0001431283857771</v>
      </c>
      <c r="K203">
        <f t="shared" si="0"/>
        <v>0.99997660911960562</v>
      </c>
      <c r="L203">
        <f t="shared" si="0"/>
        <v>1.3700988343849562E-3</v>
      </c>
      <c r="M203">
        <f t="shared" si="0"/>
        <v>1.3690850680361548E-3</v>
      </c>
      <c r="N203">
        <f t="shared" si="0"/>
        <v>1.3697387069463382E-3</v>
      </c>
      <c r="O203">
        <f t="shared" si="0"/>
        <v>1.3691269680612594E-3</v>
      </c>
      <c r="P203">
        <f t="shared" si="0"/>
        <v>4002.8559197365785</v>
      </c>
      <c r="Q203">
        <f t="shared" si="0"/>
        <v>317.39154520227271</v>
      </c>
      <c r="R203">
        <f t="shared" si="0"/>
        <v>6.1666550604029684</v>
      </c>
      <c r="S203">
        <f t="shared" si="0"/>
        <v>301.78664366811756</v>
      </c>
      <c r="T203">
        <f t="shared" si="0"/>
        <v>81.382249848209497</v>
      </c>
      <c r="U203">
        <f t="shared" si="0"/>
        <v>0.34160988366232398</v>
      </c>
      <c r="V203">
        <f t="shared" si="0"/>
        <v>1.0235049967140912</v>
      </c>
      <c r="W203">
        <f t="shared" si="0"/>
        <v>0.91663948125477246</v>
      </c>
      <c r="X203">
        <f t="shared" si="0"/>
        <v>0.468727131790944</v>
      </c>
      <c r="Y203">
        <f t="shared" si="0"/>
        <v>82.925008355149487</v>
      </c>
      <c r="Z203">
        <f t="shared" si="0"/>
        <v>0.28562144463849271</v>
      </c>
      <c r="AA203">
        <f t="shared" ref="AA203:AC203" si="1">AVERAGE(AA2:AA201)</f>
        <v>0.27327813456778943</v>
      </c>
      <c r="AB203">
        <f t="shared" si="1"/>
        <v>0.28244401584665768</v>
      </c>
      <c r="AC203">
        <f t="shared" si="1"/>
        <v>0.15865640494705968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8544-BD9E-4B73-9B93-5D467FA0B3E5}">
  <dimension ref="A1:U137"/>
  <sheetViews>
    <sheetView workbookViewId="0">
      <selection sqref="A1:G1"/>
    </sheetView>
  </sheetViews>
  <sheetFormatPr defaultRowHeight="15" x14ac:dyDescent="0.25"/>
  <sheetData>
    <row r="1" spans="1:21" ht="15.75" thickBot="1" x14ac:dyDescent="0.3">
      <c r="A1" s="27" t="s">
        <v>147</v>
      </c>
      <c r="B1" s="28"/>
      <c r="C1" s="28"/>
      <c r="D1" s="28"/>
      <c r="E1" s="28"/>
      <c r="F1" s="28"/>
      <c r="G1" s="29"/>
      <c r="H1" s="30" t="s">
        <v>167</v>
      </c>
      <c r="I1" s="31"/>
      <c r="J1" s="31"/>
      <c r="K1" s="31"/>
      <c r="L1" s="31"/>
      <c r="M1" s="31"/>
      <c r="N1" s="32"/>
      <c r="O1" s="30" t="s">
        <v>174</v>
      </c>
      <c r="P1" s="31"/>
      <c r="Q1" s="31"/>
      <c r="R1" s="31"/>
      <c r="S1" s="31"/>
      <c r="T1" s="31"/>
      <c r="U1" s="32"/>
    </row>
    <row r="2" spans="1:21" ht="15.75" thickBot="1" x14ac:dyDescent="0.3">
      <c r="A2" s="2" t="s">
        <v>148</v>
      </c>
      <c r="B2" s="3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140</v>
      </c>
      <c r="I2" s="3" t="s">
        <v>143</v>
      </c>
      <c r="J2" s="2" t="s">
        <v>150</v>
      </c>
      <c r="K2" s="2" t="s">
        <v>168</v>
      </c>
      <c r="L2" s="2" t="s">
        <v>152</v>
      </c>
      <c r="M2" s="2" t="s">
        <v>153</v>
      </c>
      <c r="N2" s="2" t="s">
        <v>154</v>
      </c>
      <c r="O2" s="2" t="s">
        <v>140</v>
      </c>
      <c r="P2" s="3" t="s">
        <v>143</v>
      </c>
      <c r="Q2" s="2" t="s">
        <v>150</v>
      </c>
      <c r="R2" s="2" t="s">
        <v>175</v>
      </c>
      <c r="S2" s="2" t="s">
        <v>152</v>
      </c>
      <c r="T2" s="2" t="s">
        <v>153</v>
      </c>
      <c r="U2" s="2" t="s">
        <v>154</v>
      </c>
    </row>
    <row r="3" spans="1:21" x14ac:dyDescent="0.25">
      <c r="A3" s="4" t="s">
        <v>139</v>
      </c>
      <c r="B3">
        <v>-14.87</v>
      </c>
      <c r="C3">
        <v>0.48683500000000002</v>
      </c>
      <c r="E3">
        <v>14.87</v>
      </c>
      <c r="F3">
        <v>10</v>
      </c>
      <c r="G3" s="5"/>
      <c r="H3" s="4" t="s">
        <v>139</v>
      </c>
      <c r="I3">
        <v>-340000</v>
      </c>
      <c r="J3">
        <v>0.103502</v>
      </c>
      <c r="L3">
        <v>340000</v>
      </c>
      <c r="M3">
        <v>9</v>
      </c>
      <c r="N3" s="5"/>
      <c r="O3" s="4" t="s">
        <v>139</v>
      </c>
      <c r="P3">
        <v>-266.3</v>
      </c>
      <c r="Q3">
        <v>0.85505200000000003</v>
      </c>
      <c r="S3">
        <v>266.3</v>
      </c>
      <c r="T3">
        <v>11</v>
      </c>
      <c r="U3" s="5"/>
    </row>
    <row r="4" spans="1:21" x14ac:dyDescent="0.25">
      <c r="A4" s="4" t="s">
        <v>0</v>
      </c>
      <c r="B4">
        <v>4.2520000000000001E-6</v>
      </c>
      <c r="C4">
        <v>0.17005500000000001</v>
      </c>
      <c r="D4">
        <v>0.10618624883967347</v>
      </c>
      <c r="E4">
        <v>4.2520000000000001E-6</v>
      </c>
      <c r="F4">
        <v>131</v>
      </c>
      <c r="G4" s="5">
        <v>37</v>
      </c>
      <c r="H4" s="4" t="s">
        <v>0</v>
      </c>
      <c r="I4">
        <v>-5.5759999999999997E-2</v>
      </c>
      <c r="J4">
        <v>0.336872</v>
      </c>
      <c r="K4">
        <v>1.6560555221582191E-2</v>
      </c>
      <c r="L4">
        <v>5.5759999999999997E-2</v>
      </c>
      <c r="M4">
        <v>135</v>
      </c>
      <c r="N4" s="5">
        <v>64</v>
      </c>
      <c r="O4" s="4" t="s">
        <v>0</v>
      </c>
      <c r="P4">
        <v>-4.9810000000000002E-4</v>
      </c>
      <c r="Q4">
        <v>0.21343999999999999</v>
      </c>
      <c r="R4">
        <v>7.854972437257228E-2</v>
      </c>
      <c r="S4">
        <v>4.9810000000000002E-4</v>
      </c>
      <c r="T4">
        <v>130</v>
      </c>
      <c r="U4" s="5">
        <v>43</v>
      </c>
    </row>
    <row r="5" spans="1:21" x14ac:dyDescent="0.25">
      <c r="A5" s="4" t="s">
        <v>1</v>
      </c>
      <c r="B5">
        <v>-7.8359999999999992E-3</v>
      </c>
      <c r="C5">
        <v>0.71787699999999999</v>
      </c>
      <c r="D5">
        <v>5.8493394328822525E-4</v>
      </c>
      <c r="E5">
        <v>7.8359999999999992E-3</v>
      </c>
      <c r="F5">
        <v>87</v>
      </c>
      <c r="G5" s="5">
        <v>108</v>
      </c>
      <c r="H5" s="4" t="s">
        <v>1</v>
      </c>
      <c r="I5">
        <v>-68.81</v>
      </c>
      <c r="J5">
        <v>0.74718300000000004</v>
      </c>
      <c r="K5">
        <v>3.6141460670078118E-2</v>
      </c>
      <c r="L5">
        <v>68.81</v>
      </c>
      <c r="M5">
        <v>83</v>
      </c>
      <c r="N5" s="5">
        <v>54</v>
      </c>
      <c r="O5" s="4" t="s">
        <v>1</v>
      </c>
      <c r="P5">
        <v>1.012</v>
      </c>
      <c r="Q5">
        <v>0.49199999999999999</v>
      </c>
      <c r="R5">
        <v>1.3680171136238363E-3</v>
      </c>
      <c r="S5">
        <v>1.012</v>
      </c>
      <c r="T5">
        <v>79</v>
      </c>
      <c r="U5" s="5">
        <v>102</v>
      </c>
    </row>
    <row r="6" spans="1:21" x14ac:dyDescent="0.25">
      <c r="A6" s="4" t="s">
        <v>2</v>
      </c>
      <c r="B6">
        <v>5.6189999999999997E-2</v>
      </c>
      <c r="C6">
        <v>2.0895E-2</v>
      </c>
      <c r="D6">
        <v>6.6364752697194607E-4</v>
      </c>
      <c r="E6">
        <v>5.6189999999999997E-2</v>
      </c>
      <c r="F6">
        <v>52</v>
      </c>
      <c r="G6" s="5">
        <v>106</v>
      </c>
      <c r="H6" s="4" t="s">
        <v>2</v>
      </c>
      <c r="I6">
        <v>488.4</v>
      </c>
      <c r="J6">
        <v>4.3043999999999999E-2</v>
      </c>
      <c r="K6">
        <v>2.3903748865929435E-2</v>
      </c>
      <c r="L6">
        <v>488.4</v>
      </c>
      <c r="M6">
        <v>51</v>
      </c>
      <c r="N6" s="5">
        <v>59</v>
      </c>
      <c r="O6" s="4" t="s">
        <v>2</v>
      </c>
      <c r="P6">
        <v>-2.6659999999999999</v>
      </c>
      <c r="Q6">
        <v>0.112141</v>
      </c>
      <c r="R6">
        <v>1.0681878867311214E-3</v>
      </c>
      <c r="S6">
        <v>2.6659999999999999</v>
      </c>
      <c r="T6">
        <v>63</v>
      </c>
      <c r="U6" s="5">
        <v>105</v>
      </c>
    </row>
    <row r="7" spans="1:21" x14ac:dyDescent="0.25">
      <c r="A7" s="4" t="s">
        <v>3</v>
      </c>
      <c r="B7">
        <v>-2.5170000000000001E-2</v>
      </c>
      <c r="C7">
        <v>0.252882</v>
      </c>
      <c r="D7">
        <v>3.1122674676377794E-2</v>
      </c>
      <c r="E7">
        <v>2.5170000000000001E-2</v>
      </c>
      <c r="F7">
        <v>63</v>
      </c>
      <c r="G7" s="5">
        <v>46</v>
      </c>
      <c r="H7" s="4" t="s">
        <v>3</v>
      </c>
      <c r="I7">
        <v>329</v>
      </c>
      <c r="J7">
        <v>0.116997</v>
      </c>
      <c r="K7">
        <v>4.8657748625541329E-4</v>
      </c>
      <c r="L7">
        <v>329</v>
      </c>
      <c r="M7">
        <v>58</v>
      </c>
      <c r="N7" s="5">
        <v>121</v>
      </c>
      <c r="O7" s="4" t="s">
        <v>3</v>
      </c>
      <c r="P7">
        <v>1.6519999999999999</v>
      </c>
      <c r="Q7">
        <v>0.25705600000000001</v>
      </c>
      <c r="R7">
        <v>1.0171217447151876E-2</v>
      </c>
      <c r="S7">
        <v>1.6519999999999999</v>
      </c>
      <c r="T7">
        <v>71</v>
      </c>
      <c r="U7" s="5">
        <v>62</v>
      </c>
    </row>
    <row r="8" spans="1:21" x14ac:dyDescent="0.25">
      <c r="A8" s="4" t="s">
        <v>4</v>
      </c>
      <c r="B8">
        <v>1.918E-4</v>
      </c>
      <c r="C8">
        <v>0.99653899999999995</v>
      </c>
      <c r="D8">
        <v>1.7330980552169946E-3</v>
      </c>
      <c r="E8">
        <v>1.918E-4</v>
      </c>
      <c r="F8">
        <v>116</v>
      </c>
      <c r="G8" s="5">
        <v>92</v>
      </c>
      <c r="H8" s="4" t="s">
        <v>4</v>
      </c>
      <c r="I8">
        <v>337.3</v>
      </c>
      <c r="J8">
        <v>0.42317700000000003</v>
      </c>
      <c r="K8">
        <v>1.3501855468203774E-5</v>
      </c>
      <c r="L8">
        <v>337.3</v>
      </c>
      <c r="M8">
        <v>55</v>
      </c>
      <c r="N8" s="5">
        <v>132</v>
      </c>
      <c r="O8" s="4" t="s">
        <v>4</v>
      </c>
      <c r="P8">
        <v>1.19</v>
      </c>
      <c r="Q8">
        <v>0.68312899999999999</v>
      </c>
      <c r="R8">
        <v>1.4578219727322031E-4</v>
      </c>
      <c r="S8">
        <v>1.19</v>
      </c>
      <c r="T8">
        <v>77</v>
      </c>
      <c r="U8" s="5">
        <v>124</v>
      </c>
    </row>
    <row r="9" spans="1:21" x14ac:dyDescent="0.25">
      <c r="A9" s="4" t="s">
        <v>5</v>
      </c>
      <c r="B9">
        <v>-9.5359999999999993E-3</v>
      </c>
      <c r="C9">
        <v>0.46542099999999997</v>
      </c>
      <c r="D9">
        <v>3.2131533384293187E-3</v>
      </c>
      <c r="E9">
        <v>9.5359999999999993E-3</v>
      </c>
      <c r="F9">
        <v>79</v>
      </c>
      <c r="G9" s="5">
        <v>80</v>
      </c>
      <c r="H9" s="4" t="s">
        <v>5</v>
      </c>
      <c r="I9">
        <v>-95.03</v>
      </c>
      <c r="J9">
        <v>0.45225199999999999</v>
      </c>
      <c r="K9">
        <v>5.3872752232255435E-3</v>
      </c>
      <c r="L9">
        <v>95.03</v>
      </c>
      <c r="M9">
        <v>79</v>
      </c>
      <c r="N9" s="5">
        <v>83</v>
      </c>
      <c r="O9" s="4" t="s">
        <v>5</v>
      </c>
      <c r="P9">
        <v>-0.2172</v>
      </c>
      <c r="Q9">
        <v>0.80409799999999998</v>
      </c>
      <c r="R9">
        <v>3.1357727711400999E-3</v>
      </c>
      <c r="S9">
        <v>0.2172</v>
      </c>
      <c r="T9">
        <v>93</v>
      </c>
      <c r="U9" s="5">
        <v>85</v>
      </c>
    </row>
    <row r="10" spans="1:21" x14ac:dyDescent="0.25">
      <c r="A10" s="4" t="s">
        <v>6</v>
      </c>
      <c r="B10">
        <v>-0.87760000000000005</v>
      </c>
      <c r="C10">
        <v>0.113214</v>
      </c>
      <c r="D10">
        <v>1.9283751595452463E-3</v>
      </c>
      <c r="E10">
        <v>0.87760000000000005</v>
      </c>
      <c r="F10">
        <v>28</v>
      </c>
      <c r="G10" s="5">
        <v>91</v>
      </c>
      <c r="H10" s="4" t="s">
        <v>6</v>
      </c>
      <c r="I10">
        <v>-4756</v>
      </c>
      <c r="J10">
        <v>0.386735</v>
      </c>
      <c r="K10">
        <v>8.7462667237514231E-4</v>
      </c>
      <c r="L10">
        <v>4756</v>
      </c>
      <c r="M10">
        <v>30</v>
      </c>
      <c r="N10" s="5">
        <v>116</v>
      </c>
      <c r="O10" s="4" t="s">
        <v>6</v>
      </c>
      <c r="P10">
        <v>-25.65</v>
      </c>
      <c r="Q10">
        <v>0.49990600000000002</v>
      </c>
      <c r="R10">
        <v>3.6614075761279758E-3</v>
      </c>
      <c r="S10">
        <v>25.65</v>
      </c>
      <c r="T10">
        <v>38</v>
      </c>
      <c r="U10" s="5">
        <v>83</v>
      </c>
    </row>
    <row r="11" spans="1:21" x14ac:dyDescent="0.25">
      <c r="A11" s="4" t="s">
        <v>8</v>
      </c>
      <c r="B11">
        <v>2.8979999999999999E-2</v>
      </c>
      <c r="C11">
        <v>9.8000000000000004E-8</v>
      </c>
      <c r="D11">
        <v>6.1847104262055647E-5</v>
      </c>
      <c r="E11">
        <v>2.8979999999999999E-2</v>
      </c>
      <c r="F11">
        <v>62</v>
      </c>
      <c r="G11" s="5">
        <v>123</v>
      </c>
      <c r="H11" s="4" t="s">
        <v>7</v>
      </c>
      <c r="I11">
        <v>15.56</v>
      </c>
      <c r="J11">
        <v>0.52699799999999997</v>
      </c>
      <c r="K11">
        <v>0.28192946588064427</v>
      </c>
      <c r="L11">
        <v>15.56</v>
      </c>
      <c r="M11">
        <v>100</v>
      </c>
      <c r="N11" s="5">
        <v>24</v>
      </c>
      <c r="O11" s="4" t="s">
        <v>7</v>
      </c>
      <c r="P11">
        <v>0.18559999999999999</v>
      </c>
      <c r="Q11">
        <v>0.27328599999999997</v>
      </c>
      <c r="R11">
        <v>0.63836586740647139</v>
      </c>
      <c r="S11">
        <v>0.18559999999999999</v>
      </c>
      <c r="T11">
        <v>95</v>
      </c>
      <c r="U11" s="5">
        <v>5</v>
      </c>
    </row>
    <row r="12" spans="1:21" x14ac:dyDescent="0.25">
      <c r="A12" s="4" t="s">
        <v>9</v>
      </c>
      <c r="B12">
        <v>6.3280000000000003E-3</v>
      </c>
      <c r="C12">
        <v>4.7800000000000002E-7</v>
      </c>
      <c r="D12">
        <v>2.0168725173822392E-4</v>
      </c>
      <c r="E12">
        <v>6.3280000000000003E-3</v>
      </c>
      <c r="F12">
        <v>92</v>
      </c>
      <c r="G12" s="5">
        <v>117</v>
      </c>
      <c r="H12" s="4" t="s">
        <v>8</v>
      </c>
      <c r="I12">
        <v>-8.2230000000000008</v>
      </c>
      <c r="J12">
        <v>0.92185499999999998</v>
      </c>
      <c r="K12">
        <v>9.9196274207550346E-5</v>
      </c>
      <c r="L12">
        <v>8.2230000000000008</v>
      </c>
      <c r="M12">
        <v>106</v>
      </c>
      <c r="N12" s="5">
        <v>127</v>
      </c>
      <c r="O12" s="4" t="s">
        <v>8</v>
      </c>
      <c r="P12">
        <v>-3.5369999999999999</v>
      </c>
      <c r="Q12">
        <v>8.5700000000000003E-14</v>
      </c>
      <c r="R12">
        <v>0.12588963412755405</v>
      </c>
      <c r="S12">
        <v>3.5369999999999999</v>
      </c>
      <c r="T12">
        <v>55</v>
      </c>
      <c r="U12" s="5">
        <v>39</v>
      </c>
    </row>
    <row r="13" spans="1:21" x14ac:dyDescent="0.25">
      <c r="A13" s="4" t="s">
        <v>10</v>
      </c>
      <c r="B13">
        <v>2.9389999999999999E-2</v>
      </c>
      <c r="C13">
        <v>7.98E-8</v>
      </c>
      <c r="D13">
        <v>4.2440082819816555E-3</v>
      </c>
      <c r="E13">
        <v>2.9389999999999999E-2</v>
      </c>
      <c r="F13">
        <v>61</v>
      </c>
      <c r="G13" s="5">
        <v>74</v>
      </c>
      <c r="H13" s="4" t="s">
        <v>9</v>
      </c>
      <c r="I13">
        <v>-5.6769999999999996</v>
      </c>
      <c r="J13">
        <v>0.749884</v>
      </c>
      <c r="K13">
        <v>1.8703637951516126E-3</v>
      </c>
      <c r="L13">
        <v>5.6769999999999996</v>
      </c>
      <c r="M13">
        <v>110</v>
      </c>
      <c r="N13" s="5">
        <v>105</v>
      </c>
      <c r="O13" s="4" t="s">
        <v>9</v>
      </c>
      <c r="P13">
        <v>-0.70889999999999997</v>
      </c>
      <c r="Q13">
        <v>8.9300000000000001E-12</v>
      </c>
      <c r="R13">
        <v>3.8912966635373636E-2</v>
      </c>
      <c r="S13">
        <v>0.70889999999999997</v>
      </c>
      <c r="T13">
        <v>82</v>
      </c>
      <c r="U13" s="5">
        <v>51</v>
      </c>
    </row>
    <row r="14" spans="1:21" x14ac:dyDescent="0.25">
      <c r="A14" s="4" t="s">
        <v>11</v>
      </c>
      <c r="B14">
        <v>2.0590000000000001E-3</v>
      </c>
      <c r="C14">
        <v>0.37715199999999999</v>
      </c>
      <c r="D14">
        <v>2.7357833843168816E-3</v>
      </c>
      <c r="E14">
        <v>2.0590000000000001E-3</v>
      </c>
      <c r="F14">
        <v>102</v>
      </c>
      <c r="G14" s="5">
        <v>85</v>
      </c>
      <c r="H14" s="4" t="s">
        <v>10</v>
      </c>
      <c r="I14">
        <v>0.50060000000000004</v>
      </c>
      <c r="J14">
        <v>0.99515500000000001</v>
      </c>
      <c r="K14">
        <v>2.8269782992067375E-3</v>
      </c>
      <c r="L14">
        <v>0.50060000000000004</v>
      </c>
      <c r="M14">
        <v>129</v>
      </c>
      <c r="N14" s="5">
        <v>96</v>
      </c>
      <c r="O14" s="4" t="s">
        <v>10</v>
      </c>
      <c r="P14">
        <v>-3.4220000000000002</v>
      </c>
      <c r="Q14">
        <v>3.5300000000000001E-13</v>
      </c>
      <c r="R14">
        <v>6.3812512992420092E-2</v>
      </c>
      <c r="S14">
        <v>3.4220000000000002</v>
      </c>
      <c r="T14">
        <v>58</v>
      </c>
      <c r="U14" s="5">
        <v>45</v>
      </c>
    </row>
    <row r="15" spans="1:21" x14ac:dyDescent="0.25">
      <c r="A15" s="4" t="s">
        <v>12</v>
      </c>
      <c r="B15">
        <v>4.3130000000000002E-5</v>
      </c>
      <c r="C15">
        <v>0.42963899999999999</v>
      </c>
      <c r="D15">
        <v>6.885972926458369E-3</v>
      </c>
      <c r="E15">
        <v>4.3130000000000002E-5</v>
      </c>
      <c r="F15">
        <v>124</v>
      </c>
      <c r="G15" s="5">
        <v>68</v>
      </c>
      <c r="H15" s="4" t="s">
        <v>11</v>
      </c>
      <c r="I15">
        <v>17.57</v>
      </c>
      <c r="J15">
        <v>0.51314000000000004</v>
      </c>
      <c r="K15">
        <v>1.1788030145031533E-2</v>
      </c>
      <c r="L15">
        <v>17.57</v>
      </c>
      <c r="M15">
        <v>99</v>
      </c>
      <c r="N15" s="5">
        <v>74</v>
      </c>
      <c r="O15" s="4" t="s">
        <v>11</v>
      </c>
      <c r="P15">
        <v>-0.63480000000000003</v>
      </c>
      <c r="Q15">
        <v>3.39E-4</v>
      </c>
      <c r="R15">
        <v>1.2336786376260633E-3</v>
      </c>
      <c r="S15">
        <v>0.63480000000000003</v>
      </c>
      <c r="T15">
        <v>84</v>
      </c>
      <c r="U15" s="5">
        <v>104</v>
      </c>
    </row>
    <row r="16" spans="1:21" x14ac:dyDescent="0.25">
      <c r="A16" s="4" t="s">
        <v>13</v>
      </c>
      <c r="B16">
        <v>-5.1670000000000004E-4</v>
      </c>
      <c r="C16">
        <v>0.2399</v>
      </c>
      <c r="D16">
        <v>8.1131103328150992E-4</v>
      </c>
      <c r="E16">
        <v>5.1670000000000004E-4</v>
      </c>
      <c r="F16">
        <v>113</v>
      </c>
      <c r="G16" s="5">
        <v>103</v>
      </c>
      <c r="H16" s="4" t="s">
        <v>12</v>
      </c>
      <c r="I16">
        <v>0.30830000000000002</v>
      </c>
      <c r="J16">
        <v>0.565994</v>
      </c>
      <c r="K16">
        <v>5.5746729901379332E-6</v>
      </c>
      <c r="L16">
        <v>0.30830000000000002</v>
      </c>
      <c r="M16">
        <v>131</v>
      </c>
      <c r="N16" s="5">
        <v>133</v>
      </c>
      <c r="O16" s="4" t="s">
        <v>12</v>
      </c>
      <c r="P16">
        <v>1.928E-3</v>
      </c>
      <c r="Q16">
        <v>0.60363699999999998</v>
      </c>
      <c r="R16">
        <v>9.0720553131334696E-3</v>
      </c>
      <c r="S16">
        <v>1.928E-3</v>
      </c>
      <c r="T16">
        <v>128</v>
      </c>
      <c r="U16" s="5">
        <v>64</v>
      </c>
    </row>
    <row r="17" spans="1:21" x14ac:dyDescent="0.25">
      <c r="A17" s="4" t="s">
        <v>14</v>
      </c>
      <c r="B17">
        <v>3.0840000000000003E-5</v>
      </c>
      <c r="C17">
        <v>0.47756300000000002</v>
      </c>
      <c r="D17">
        <v>1.5826097449809153E-3</v>
      </c>
      <c r="E17">
        <v>3.0840000000000003E-5</v>
      </c>
      <c r="F17">
        <v>125</v>
      </c>
      <c r="G17" s="5">
        <v>96</v>
      </c>
      <c r="H17" s="4" t="s">
        <v>13</v>
      </c>
      <c r="I17">
        <v>-1.423</v>
      </c>
      <c r="J17">
        <v>0.74034699999999998</v>
      </c>
      <c r="K17">
        <v>2.4413100826563127E-3</v>
      </c>
      <c r="L17">
        <v>1.423</v>
      </c>
      <c r="M17">
        <v>122</v>
      </c>
      <c r="N17" s="5">
        <v>100</v>
      </c>
      <c r="O17" s="4" t="s">
        <v>13</v>
      </c>
      <c r="P17">
        <v>9.5659999999999999E-3</v>
      </c>
      <c r="Q17">
        <v>0.74719599999999997</v>
      </c>
      <c r="R17">
        <v>2.044017253086887E-4</v>
      </c>
      <c r="S17">
        <v>9.5659999999999999E-3</v>
      </c>
      <c r="T17">
        <v>121</v>
      </c>
      <c r="U17" s="5">
        <v>120</v>
      </c>
    </row>
    <row r="18" spans="1:21" x14ac:dyDescent="0.25">
      <c r="A18" s="4" t="s">
        <v>15</v>
      </c>
      <c r="B18">
        <v>3.2390000000000001E-4</v>
      </c>
      <c r="C18">
        <v>0.43000500000000003</v>
      </c>
      <c r="D18">
        <v>1.4691526788882582E-2</v>
      </c>
      <c r="E18">
        <v>3.2390000000000001E-4</v>
      </c>
      <c r="F18">
        <v>115</v>
      </c>
      <c r="G18" s="5">
        <v>56</v>
      </c>
      <c r="H18" s="4" t="s">
        <v>14</v>
      </c>
      <c r="I18">
        <v>0.52310000000000001</v>
      </c>
      <c r="J18">
        <v>0.216172</v>
      </c>
      <c r="K18">
        <v>8.0818226863266437E-3</v>
      </c>
      <c r="L18">
        <v>0.52310000000000001</v>
      </c>
      <c r="M18">
        <v>128</v>
      </c>
      <c r="N18" s="5">
        <v>79</v>
      </c>
      <c r="O18" s="4" t="s">
        <v>14</v>
      </c>
      <c r="P18">
        <v>2.6689999999999999E-3</v>
      </c>
      <c r="Q18">
        <v>0.36247499999999999</v>
      </c>
      <c r="R18">
        <v>4.4366024944138714E-3</v>
      </c>
      <c r="S18">
        <v>2.6689999999999999E-3</v>
      </c>
      <c r="T18">
        <v>126</v>
      </c>
      <c r="U18" s="5">
        <v>79</v>
      </c>
    </row>
    <row r="19" spans="1:21" x14ac:dyDescent="0.25">
      <c r="A19" s="4" t="s">
        <v>16</v>
      </c>
      <c r="B19">
        <v>-6.1319999999999999E-6</v>
      </c>
      <c r="C19">
        <v>5.8387000000000001E-2</v>
      </c>
      <c r="D19">
        <v>1.4563747098520211E-5</v>
      </c>
      <c r="E19">
        <v>6.1319999999999999E-6</v>
      </c>
      <c r="F19">
        <v>129</v>
      </c>
      <c r="G19" s="5">
        <v>128</v>
      </c>
      <c r="H19" s="4" t="s">
        <v>15</v>
      </c>
      <c r="I19">
        <v>0.88639999999999997</v>
      </c>
      <c r="J19">
        <v>0.82311500000000004</v>
      </c>
      <c r="K19">
        <v>1.4750971480286312E-2</v>
      </c>
      <c r="L19">
        <v>0.88639999999999997</v>
      </c>
      <c r="M19">
        <v>127</v>
      </c>
      <c r="N19" s="5">
        <v>68</v>
      </c>
      <c r="O19" s="4" t="s">
        <v>15</v>
      </c>
      <c r="P19">
        <v>7.2220000000000001E-3</v>
      </c>
      <c r="Q19">
        <v>0.79212099999999996</v>
      </c>
      <c r="R19">
        <v>8.8233810585960255E-3</v>
      </c>
      <c r="S19">
        <v>7.2220000000000001E-3</v>
      </c>
      <c r="T19">
        <v>122</v>
      </c>
      <c r="U19" s="5">
        <v>65</v>
      </c>
    </row>
    <row r="20" spans="1:21" x14ac:dyDescent="0.25">
      <c r="A20" s="4" t="s">
        <v>17</v>
      </c>
      <c r="B20">
        <v>9.6559999999999997E-5</v>
      </c>
      <c r="C20">
        <v>0.40960400000000002</v>
      </c>
      <c r="D20">
        <v>1.5972580593016444E-8</v>
      </c>
      <c r="E20">
        <v>9.6559999999999997E-5</v>
      </c>
      <c r="F20">
        <v>119</v>
      </c>
      <c r="G20" s="5">
        <v>131</v>
      </c>
      <c r="H20" s="4" t="s">
        <v>16</v>
      </c>
      <c r="I20">
        <v>-0.16839999999999999</v>
      </c>
      <c r="J20">
        <v>4.9099999999999998E-9</v>
      </c>
      <c r="K20">
        <v>0.23963311036246912</v>
      </c>
      <c r="L20">
        <v>0.16839999999999999</v>
      </c>
      <c r="M20">
        <v>133</v>
      </c>
      <c r="N20" s="5">
        <v>31</v>
      </c>
      <c r="O20" s="4" t="s">
        <v>16</v>
      </c>
      <c r="P20">
        <v>4.395E-4</v>
      </c>
      <c r="Q20">
        <v>4.8245000000000003E-2</v>
      </c>
      <c r="R20">
        <v>8.2662613357685727E-4</v>
      </c>
      <c r="S20">
        <v>4.395E-4</v>
      </c>
      <c r="T20">
        <v>132</v>
      </c>
      <c r="U20" s="5">
        <v>110</v>
      </c>
    </row>
    <row r="21" spans="1:21" x14ac:dyDescent="0.25">
      <c r="A21" s="4" t="s">
        <v>18</v>
      </c>
      <c r="B21">
        <v>-3.5780000000000002E-4</v>
      </c>
      <c r="C21">
        <v>0.72911099999999995</v>
      </c>
      <c r="D21">
        <v>6.5814242718820522E-3</v>
      </c>
      <c r="E21">
        <v>3.5780000000000002E-4</v>
      </c>
      <c r="F21">
        <v>114</v>
      </c>
      <c r="G21" s="5">
        <v>69</v>
      </c>
      <c r="H21" s="4" t="s">
        <v>17</v>
      </c>
      <c r="I21">
        <v>0.88970000000000005</v>
      </c>
      <c r="J21">
        <v>0.44549899999999998</v>
      </c>
      <c r="K21">
        <v>2.1650411017603474E-5</v>
      </c>
      <c r="L21">
        <v>0.88970000000000005</v>
      </c>
      <c r="M21">
        <v>126</v>
      </c>
      <c r="N21" s="5">
        <v>131</v>
      </c>
      <c r="O21" s="4" t="s">
        <v>17</v>
      </c>
      <c r="P21">
        <v>-2.0079999999999998E-3</v>
      </c>
      <c r="Q21">
        <v>0.80368499999999998</v>
      </c>
      <c r="R21">
        <v>5.3114529484825132E-5</v>
      </c>
      <c r="S21">
        <v>2.0079999999999998E-3</v>
      </c>
      <c r="T21">
        <v>127</v>
      </c>
      <c r="U21" s="5">
        <v>129</v>
      </c>
    </row>
    <row r="22" spans="1:21" x14ac:dyDescent="0.25">
      <c r="A22" s="4" t="s">
        <v>19</v>
      </c>
      <c r="B22">
        <v>4.5779999999999999E-5</v>
      </c>
      <c r="C22">
        <v>0.74190100000000003</v>
      </c>
      <c r="D22">
        <v>8.0450315434669832E-4</v>
      </c>
      <c r="E22">
        <v>4.5779999999999999E-5</v>
      </c>
      <c r="F22">
        <v>123</v>
      </c>
      <c r="G22" s="5">
        <v>104</v>
      </c>
      <c r="H22" s="4" t="s">
        <v>18</v>
      </c>
      <c r="I22">
        <v>-4.3840000000000003</v>
      </c>
      <c r="J22">
        <v>0.66088800000000003</v>
      </c>
      <c r="K22">
        <v>4.0393724197097455E-3</v>
      </c>
      <c r="L22">
        <v>4.3840000000000003</v>
      </c>
      <c r="M22">
        <v>112</v>
      </c>
      <c r="N22" s="5">
        <v>88</v>
      </c>
      <c r="O22" s="4" t="s">
        <v>18</v>
      </c>
      <c r="P22">
        <v>3.4450000000000001E-2</v>
      </c>
      <c r="Q22">
        <v>0.61783999999999994</v>
      </c>
      <c r="R22">
        <v>2.7919159083515102E-3</v>
      </c>
      <c r="S22">
        <v>3.4450000000000001E-2</v>
      </c>
      <c r="T22">
        <v>112</v>
      </c>
      <c r="U22" s="5">
        <v>87</v>
      </c>
    </row>
    <row r="23" spans="1:21" x14ac:dyDescent="0.25">
      <c r="A23" s="4" t="s">
        <v>20</v>
      </c>
      <c r="B23">
        <v>-1.395E-4</v>
      </c>
      <c r="C23">
        <v>0.39903699999999998</v>
      </c>
      <c r="D23">
        <v>3.0502281007500971E-6</v>
      </c>
      <c r="E23">
        <v>1.395E-4</v>
      </c>
      <c r="F23">
        <v>117</v>
      </c>
      <c r="G23" s="5">
        <v>130</v>
      </c>
      <c r="H23" s="4" t="s">
        <v>19</v>
      </c>
      <c r="I23">
        <v>-1.24</v>
      </c>
      <c r="J23">
        <v>0.353966</v>
      </c>
      <c r="K23">
        <v>1.4043814505167293E-3</v>
      </c>
      <c r="L23">
        <v>1.24</v>
      </c>
      <c r="M23">
        <v>123</v>
      </c>
      <c r="N23" s="5">
        <v>111</v>
      </c>
      <c r="O23" s="4" t="s">
        <v>19</v>
      </c>
      <c r="P23">
        <v>4.1339999999999997E-3</v>
      </c>
      <c r="Q23">
        <v>0.65555699999999995</v>
      </c>
      <c r="R23">
        <v>2.043204981893189E-3</v>
      </c>
      <c r="S23">
        <v>4.1339999999999997E-3</v>
      </c>
      <c r="T23">
        <v>124</v>
      </c>
      <c r="U23" s="5">
        <v>97</v>
      </c>
    </row>
    <row r="24" spans="1:21" x14ac:dyDescent="0.25">
      <c r="A24" s="4" t="s">
        <v>21</v>
      </c>
      <c r="B24">
        <v>-4.743E-2</v>
      </c>
      <c r="C24">
        <v>0.201182</v>
      </c>
      <c r="D24">
        <v>4.1089771931049216E-3</v>
      </c>
      <c r="E24">
        <v>4.743E-2</v>
      </c>
      <c r="F24">
        <v>55</v>
      </c>
      <c r="G24" s="5">
        <v>77</v>
      </c>
      <c r="H24" s="4" t="s">
        <v>20</v>
      </c>
      <c r="I24">
        <v>2.6579999999999999</v>
      </c>
      <c r="J24">
        <v>9.0876999999999999E-2</v>
      </c>
      <c r="K24">
        <v>5.1433680688906858E-4</v>
      </c>
      <c r="L24">
        <v>2.6579999999999999</v>
      </c>
      <c r="M24">
        <v>118</v>
      </c>
      <c r="N24" s="5">
        <v>120</v>
      </c>
      <c r="O24" s="4" t="s">
        <v>20</v>
      </c>
      <c r="P24">
        <v>5.4599999999999996E-3</v>
      </c>
      <c r="Q24">
        <v>0.61877800000000005</v>
      </c>
      <c r="R24">
        <v>2.7325006315442203E-3</v>
      </c>
      <c r="S24">
        <v>5.4599999999999996E-3</v>
      </c>
      <c r="T24">
        <v>123</v>
      </c>
      <c r="U24" s="5">
        <v>88</v>
      </c>
    </row>
    <row r="25" spans="1:21" x14ac:dyDescent="0.25">
      <c r="A25" s="4" t="s">
        <v>22</v>
      </c>
      <c r="B25">
        <v>1.7440000000000001E-2</v>
      </c>
      <c r="C25">
        <v>0.16472700000000001</v>
      </c>
      <c r="D25">
        <v>1.6107370282668679E-3</v>
      </c>
      <c r="E25">
        <v>1.7440000000000001E-2</v>
      </c>
      <c r="F25">
        <v>68</v>
      </c>
      <c r="G25" s="5">
        <v>94</v>
      </c>
      <c r="H25" s="4" t="s">
        <v>21</v>
      </c>
      <c r="I25">
        <v>-198</v>
      </c>
      <c r="J25">
        <v>0.58372800000000002</v>
      </c>
      <c r="K25">
        <v>2.1604528231333213E-3</v>
      </c>
      <c r="L25">
        <v>198</v>
      </c>
      <c r="M25">
        <v>69</v>
      </c>
      <c r="N25" s="5">
        <v>104</v>
      </c>
      <c r="O25" s="4" t="s">
        <v>21</v>
      </c>
      <c r="P25">
        <v>0.51959999999999995</v>
      </c>
      <c r="Q25">
        <v>0.83535499999999996</v>
      </c>
      <c r="R25">
        <v>3.5588373762486217E-3</v>
      </c>
      <c r="S25">
        <v>0.51959999999999995</v>
      </c>
      <c r="T25">
        <v>85</v>
      </c>
      <c r="U25" s="5">
        <v>84</v>
      </c>
    </row>
    <row r="26" spans="1:21" x14ac:dyDescent="0.25">
      <c r="A26" s="4" t="s">
        <v>23</v>
      </c>
      <c r="B26">
        <v>3.0109999999999998E-3</v>
      </c>
      <c r="C26">
        <v>0.74629400000000001</v>
      </c>
      <c r="D26">
        <v>1.0051303738203309E-3</v>
      </c>
      <c r="E26">
        <v>3.0109999999999998E-3</v>
      </c>
      <c r="F26">
        <v>98</v>
      </c>
      <c r="G26" s="5">
        <v>100</v>
      </c>
      <c r="H26" s="4" t="s">
        <v>22</v>
      </c>
      <c r="I26">
        <v>-148.6</v>
      </c>
      <c r="J26">
        <v>0.223499</v>
      </c>
      <c r="K26">
        <v>2.5961173012757992E-3</v>
      </c>
      <c r="L26">
        <v>148.6</v>
      </c>
      <c r="M26">
        <v>70</v>
      </c>
      <c r="N26" s="5">
        <v>98</v>
      </c>
      <c r="O26" s="4" t="s">
        <v>22</v>
      </c>
      <c r="P26">
        <v>-0.75060000000000004</v>
      </c>
      <c r="Q26">
        <v>0.37499100000000002</v>
      </c>
      <c r="R26">
        <v>5.7445883964418428E-4</v>
      </c>
      <c r="S26">
        <v>0.75060000000000004</v>
      </c>
      <c r="T26">
        <v>81</v>
      </c>
      <c r="U26" s="5">
        <v>114</v>
      </c>
    </row>
    <row r="27" spans="1:21" x14ac:dyDescent="0.25">
      <c r="A27" s="4" t="s">
        <v>24</v>
      </c>
      <c r="B27">
        <v>4.0590000000000001E-2</v>
      </c>
      <c r="C27">
        <v>0.17366100000000001</v>
      </c>
      <c r="D27">
        <v>7.3427857837817479E-3</v>
      </c>
      <c r="E27">
        <v>4.0590000000000001E-2</v>
      </c>
      <c r="F27">
        <v>58</v>
      </c>
      <c r="G27" s="5">
        <v>67</v>
      </c>
      <c r="H27" s="4" t="s">
        <v>23</v>
      </c>
      <c r="I27">
        <v>69.81</v>
      </c>
      <c r="J27">
        <v>0.436637</v>
      </c>
      <c r="K27">
        <v>2.8948654055850403E-3</v>
      </c>
      <c r="L27">
        <v>69.81</v>
      </c>
      <c r="M27">
        <v>81</v>
      </c>
      <c r="N27" s="5">
        <v>93</v>
      </c>
      <c r="O27" s="4" t="s">
        <v>23</v>
      </c>
      <c r="P27">
        <v>0.19450000000000001</v>
      </c>
      <c r="Q27">
        <v>0.75423300000000004</v>
      </c>
      <c r="R27">
        <v>1.280018354870928E-3</v>
      </c>
      <c r="S27">
        <v>0.19450000000000001</v>
      </c>
      <c r="T27">
        <v>94</v>
      </c>
      <c r="U27" s="5">
        <v>103</v>
      </c>
    </row>
    <row r="28" spans="1:21" x14ac:dyDescent="0.25">
      <c r="A28" s="4" t="s">
        <v>25</v>
      </c>
      <c r="B28">
        <v>5.5400000000000003E-6</v>
      </c>
      <c r="C28">
        <v>6.4438999999999996E-2</v>
      </c>
      <c r="D28">
        <v>5.0196086178204598E-4</v>
      </c>
      <c r="E28">
        <v>5.5400000000000003E-6</v>
      </c>
      <c r="F28">
        <v>130</v>
      </c>
      <c r="G28" s="5">
        <v>111</v>
      </c>
      <c r="H28" s="4" t="s">
        <v>24</v>
      </c>
      <c r="I28">
        <v>369</v>
      </c>
      <c r="J28">
        <v>0.20310400000000001</v>
      </c>
      <c r="K28">
        <v>2.8434683428909596E-3</v>
      </c>
      <c r="L28">
        <v>369</v>
      </c>
      <c r="M28">
        <v>53</v>
      </c>
      <c r="N28" s="5">
        <v>95</v>
      </c>
      <c r="O28" s="4" t="s">
        <v>24</v>
      </c>
      <c r="P28">
        <v>-1.214</v>
      </c>
      <c r="Q28">
        <v>0.54654400000000003</v>
      </c>
      <c r="R28">
        <v>3.8649353150993892E-3</v>
      </c>
      <c r="S28">
        <v>1.214</v>
      </c>
      <c r="T28">
        <v>76</v>
      </c>
      <c r="U28" s="5">
        <v>82</v>
      </c>
    </row>
    <row r="29" spans="1:21" x14ac:dyDescent="0.25">
      <c r="A29" s="4" t="s">
        <v>26</v>
      </c>
      <c r="B29">
        <v>-1.171E-4</v>
      </c>
      <c r="C29">
        <v>0.24367</v>
      </c>
      <c r="D29">
        <v>2.0458404539318775E-4</v>
      </c>
      <c r="E29">
        <v>1.171E-4</v>
      </c>
      <c r="F29">
        <v>118</v>
      </c>
      <c r="G29" s="5">
        <v>116</v>
      </c>
      <c r="H29" s="4" t="s">
        <v>25</v>
      </c>
      <c r="I29">
        <v>0.10340000000000001</v>
      </c>
      <c r="J29">
        <v>2.1599999999999999E-4</v>
      </c>
      <c r="K29">
        <v>2.2182055438840331E-2</v>
      </c>
      <c r="L29">
        <v>0.10340000000000001</v>
      </c>
      <c r="M29">
        <v>134</v>
      </c>
      <c r="N29" s="5">
        <v>60</v>
      </c>
      <c r="O29" s="4" t="s">
        <v>25</v>
      </c>
      <c r="P29">
        <v>-4.1350000000000002E-4</v>
      </c>
      <c r="Q29">
        <v>3.8852999999999999E-2</v>
      </c>
      <c r="R29">
        <v>3.8898863086691436E-3</v>
      </c>
      <c r="S29">
        <v>4.1350000000000002E-4</v>
      </c>
      <c r="T29">
        <v>133</v>
      </c>
      <c r="U29" s="5">
        <v>81</v>
      </c>
    </row>
    <row r="30" spans="1:21" x14ac:dyDescent="0.25">
      <c r="A30" s="4" t="s">
        <v>27</v>
      </c>
      <c r="B30">
        <v>1.454E-3</v>
      </c>
      <c r="C30">
        <v>0.40941899999999998</v>
      </c>
      <c r="D30">
        <v>2.5880354654236496E-4</v>
      </c>
      <c r="E30">
        <v>1.454E-3</v>
      </c>
      <c r="F30">
        <v>104</v>
      </c>
      <c r="G30" s="5">
        <v>114</v>
      </c>
      <c r="H30" s="4" t="s">
        <v>26</v>
      </c>
      <c r="I30">
        <v>-1.5049999999999999</v>
      </c>
      <c r="J30">
        <v>0.121684</v>
      </c>
      <c r="K30">
        <v>1.8033622772164649E-4</v>
      </c>
      <c r="L30">
        <v>1.5049999999999999</v>
      </c>
      <c r="M30">
        <v>121</v>
      </c>
      <c r="N30" s="5">
        <v>125</v>
      </c>
      <c r="O30" s="4" t="s">
        <v>26</v>
      </c>
      <c r="P30">
        <v>1.196E-2</v>
      </c>
      <c r="Q30">
        <v>7.4257000000000004E-2</v>
      </c>
      <c r="R30">
        <v>2.4593719556295817E-3</v>
      </c>
      <c r="S30">
        <v>1.196E-2</v>
      </c>
      <c r="T30">
        <v>119</v>
      </c>
      <c r="U30" s="5">
        <v>91</v>
      </c>
    </row>
    <row r="31" spans="1:21" x14ac:dyDescent="0.25">
      <c r="A31" s="4" t="s">
        <v>28</v>
      </c>
      <c r="B31">
        <v>2.02E-5</v>
      </c>
      <c r="C31">
        <v>0.96527600000000002</v>
      </c>
      <c r="D31">
        <v>2.8082886285792294E-5</v>
      </c>
      <c r="E31">
        <v>2.02E-5</v>
      </c>
      <c r="F31">
        <v>126</v>
      </c>
      <c r="G31" s="5">
        <v>125</v>
      </c>
      <c r="H31" s="4" t="s">
        <v>27</v>
      </c>
      <c r="I31">
        <v>8.9</v>
      </c>
      <c r="J31">
        <v>0.59976700000000005</v>
      </c>
      <c r="K31">
        <v>1.0158281951972672E-2</v>
      </c>
      <c r="L31">
        <v>8.9</v>
      </c>
      <c r="M31">
        <v>105</v>
      </c>
      <c r="N31" s="5">
        <v>76</v>
      </c>
      <c r="O31" s="4" t="s">
        <v>27</v>
      </c>
      <c r="P31">
        <v>-3.1719999999999998E-2</v>
      </c>
      <c r="Q31">
        <v>0.78686699999999998</v>
      </c>
      <c r="R31">
        <v>1.6635682674360578E-4</v>
      </c>
      <c r="S31">
        <v>3.1719999999999998E-2</v>
      </c>
      <c r="T31">
        <v>114</v>
      </c>
      <c r="U31" s="5">
        <v>122</v>
      </c>
    </row>
    <row r="32" spans="1:21" x14ac:dyDescent="0.25">
      <c r="A32" s="4" t="s">
        <v>29</v>
      </c>
      <c r="B32">
        <v>-4.5909999999999999E-5</v>
      </c>
      <c r="C32">
        <v>0.83365500000000003</v>
      </c>
      <c r="D32">
        <v>9.4310997267075727E-3</v>
      </c>
      <c r="E32">
        <v>4.5909999999999999E-5</v>
      </c>
      <c r="F32">
        <v>122</v>
      </c>
      <c r="G32" s="5">
        <v>62</v>
      </c>
      <c r="H32" s="4" t="s">
        <v>28</v>
      </c>
      <c r="I32">
        <v>-4.0449999999999999</v>
      </c>
      <c r="J32">
        <v>0.36186200000000002</v>
      </c>
      <c r="K32">
        <v>2.8747858981101788E-5</v>
      </c>
      <c r="L32">
        <v>4.0449999999999999</v>
      </c>
      <c r="M32">
        <v>115</v>
      </c>
      <c r="N32" s="5">
        <v>130</v>
      </c>
      <c r="O32" s="4" t="s">
        <v>28</v>
      </c>
      <c r="P32">
        <v>-4.3339999999999997E-2</v>
      </c>
      <c r="Q32">
        <v>0.15558</v>
      </c>
      <c r="R32">
        <v>2.4063741369271382E-3</v>
      </c>
      <c r="S32">
        <v>4.3339999999999997E-2</v>
      </c>
      <c r="T32">
        <v>110</v>
      </c>
      <c r="U32" s="5">
        <v>92</v>
      </c>
    </row>
    <row r="33" spans="1:21" x14ac:dyDescent="0.25">
      <c r="A33" s="4" t="s">
        <v>30</v>
      </c>
      <c r="B33">
        <v>8.2050000000000005E-3</v>
      </c>
      <c r="C33">
        <v>0.62904599999999999</v>
      </c>
      <c r="D33">
        <v>9.4573813565205958E-4</v>
      </c>
      <c r="E33">
        <v>8.2050000000000005E-3</v>
      </c>
      <c r="F33">
        <v>86</v>
      </c>
      <c r="G33" s="5">
        <v>101</v>
      </c>
      <c r="H33" s="4" t="s">
        <v>29</v>
      </c>
      <c r="I33">
        <v>0.90359999999999996</v>
      </c>
      <c r="J33">
        <v>0.66602499999999998</v>
      </c>
      <c r="K33">
        <v>9.5026542539284285E-4</v>
      </c>
      <c r="L33">
        <v>0.90359999999999996</v>
      </c>
      <c r="M33">
        <v>125</v>
      </c>
      <c r="N33" s="5">
        <v>114</v>
      </c>
      <c r="O33" s="4" t="s">
        <v>29</v>
      </c>
      <c r="P33">
        <v>3.0669999999999998E-3</v>
      </c>
      <c r="Q33">
        <v>0.83220700000000003</v>
      </c>
      <c r="R33">
        <v>5.6791347454412536E-3</v>
      </c>
      <c r="S33">
        <v>3.0669999999999998E-3</v>
      </c>
      <c r="T33">
        <v>125</v>
      </c>
      <c r="U33" s="5">
        <v>74</v>
      </c>
    </row>
    <row r="34" spans="1:21" x14ac:dyDescent="0.25">
      <c r="A34" s="4" t="s">
        <v>31</v>
      </c>
      <c r="B34">
        <v>-1.5720000000000001E-2</v>
      </c>
      <c r="C34">
        <v>0.308946</v>
      </c>
      <c r="D34">
        <v>3.8392350898704057E-3</v>
      </c>
      <c r="E34">
        <v>1.5720000000000001E-2</v>
      </c>
      <c r="F34">
        <v>75</v>
      </c>
      <c r="G34" s="5">
        <v>78</v>
      </c>
      <c r="H34" s="4" t="s">
        <v>30</v>
      </c>
      <c r="I34">
        <v>253.7</v>
      </c>
      <c r="J34">
        <v>0.11996800000000001</v>
      </c>
      <c r="K34">
        <v>1.0881065172881632E-3</v>
      </c>
      <c r="L34">
        <v>253.7</v>
      </c>
      <c r="M34">
        <v>64</v>
      </c>
      <c r="N34" s="5">
        <v>113</v>
      </c>
      <c r="O34" s="4" t="s">
        <v>30</v>
      </c>
      <c r="P34">
        <v>-0.47910000000000003</v>
      </c>
      <c r="Q34">
        <v>0.67357</v>
      </c>
      <c r="R34">
        <v>2.2230387270367902E-3</v>
      </c>
      <c r="S34">
        <v>0.47910000000000003</v>
      </c>
      <c r="T34">
        <v>87</v>
      </c>
      <c r="U34" s="5">
        <v>94</v>
      </c>
    </row>
    <row r="35" spans="1:21" x14ac:dyDescent="0.25">
      <c r="A35" s="4" t="s">
        <v>32</v>
      </c>
      <c r="B35">
        <v>-1.6219999999999998E-2</v>
      </c>
      <c r="C35">
        <v>0.20602599999999999</v>
      </c>
      <c r="D35">
        <v>1.0791909949093003E-2</v>
      </c>
      <c r="E35">
        <v>1.6219999999999998E-2</v>
      </c>
      <c r="F35">
        <v>72</v>
      </c>
      <c r="G35" s="5">
        <v>61</v>
      </c>
      <c r="H35" s="4" t="s">
        <v>31</v>
      </c>
      <c r="I35">
        <v>39.57</v>
      </c>
      <c r="J35">
        <v>0.790995</v>
      </c>
      <c r="K35">
        <v>1.3224986978903263E-4</v>
      </c>
      <c r="L35">
        <v>39.57</v>
      </c>
      <c r="M35">
        <v>93</v>
      </c>
      <c r="N35" s="5">
        <v>126</v>
      </c>
      <c r="O35" s="4" t="s">
        <v>31</v>
      </c>
      <c r="P35">
        <v>0.69669999999999999</v>
      </c>
      <c r="Q35">
        <v>0.49897900000000001</v>
      </c>
      <c r="R35">
        <v>8.5066805153053207E-4</v>
      </c>
      <c r="S35">
        <v>0.69669999999999999</v>
      </c>
      <c r="T35">
        <v>83</v>
      </c>
      <c r="U35" s="5">
        <v>108</v>
      </c>
    </row>
    <row r="36" spans="1:21" x14ac:dyDescent="0.25">
      <c r="A36" s="4" t="s">
        <v>33</v>
      </c>
      <c r="B36">
        <v>6.378E-3</v>
      </c>
      <c r="C36">
        <v>0.72631000000000001</v>
      </c>
      <c r="D36">
        <v>2.9627134931584607E-3</v>
      </c>
      <c r="E36">
        <v>6.378E-3</v>
      </c>
      <c r="F36">
        <v>91</v>
      </c>
      <c r="G36" s="5">
        <v>83</v>
      </c>
      <c r="H36" s="4" t="s">
        <v>32</v>
      </c>
      <c r="I36">
        <v>45.98</v>
      </c>
      <c r="J36">
        <v>0.71901700000000002</v>
      </c>
      <c r="K36">
        <v>2.3163641306548723E-3</v>
      </c>
      <c r="L36">
        <v>45.98</v>
      </c>
      <c r="M36">
        <v>90</v>
      </c>
      <c r="N36" s="5">
        <v>101</v>
      </c>
      <c r="O36" s="4" t="s">
        <v>32</v>
      </c>
      <c r="P36">
        <v>-0.1237</v>
      </c>
      <c r="Q36">
        <v>0.88864900000000002</v>
      </c>
      <c r="R36">
        <v>7.7444648649128956E-4</v>
      </c>
      <c r="S36">
        <v>0.1237</v>
      </c>
      <c r="T36">
        <v>99</v>
      </c>
      <c r="U36" s="5">
        <v>112</v>
      </c>
    </row>
    <row r="37" spans="1:21" x14ac:dyDescent="0.25">
      <c r="A37" s="4" t="s">
        <v>34</v>
      </c>
      <c r="B37">
        <v>1.8519999999999999E-5</v>
      </c>
      <c r="C37">
        <v>1.9571999999999999E-2</v>
      </c>
      <c r="D37">
        <v>1.1376972578489943E-2</v>
      </c>
      <c r="E37">
        <v>1.8519999999999999E-5</v>
      </c>
      <c r="F37">
        <v>127</v>
      </c>
      <c r="G37" s="5">
        <v>59</v>
      </c>
      <c r="H37" s="4" t="s">
        <v>33</v>
      </c>
      <c r="I37">
        <v>-54.31</v>
      </c>
      <c r="J37">
        <v>0.75971900000000003</v>
      </c>
      <c r="K37">
        <v>1.408879897835032E-3</v>
      </c>
      <c r="L37">
        <v>54.31</v>
      </c>
      <c r="M37">
        <v>88</v>
      </c>
      <c r="N37" s="5">
        <v>110</v>
      </c>
      <c r="O37" s="4" t="s">
        <v>33</v>
      </c>
      <c r="P37">
        <v>-0.50880000000000003</v>
      </c>
      <c r="Q37">
        <v>0.67832000000000003</v>
      </c>
      <c r="R37">
        <v>5.9571406185748958E-3</v>
      </c>
      <c r="S37">
        <v>0.50880000000000003</v>
      </c>
      <c r="T37">
        <v>86</v>
      </c>
      <c r="U37" s="5">
        <v>73</v>
      </c>
    </row>
    <row r="38" spans="1:21" x14ac:dyDescent="0.25">
      <c r="A38" s="4" t="s">
        <v>35</v>
      </c>
      <c r="B38">
        <v>9.2840000000000002E-4</v>
      </c>
      <c r="C38">
        <v>0.124485</v>
      </c>
      <c r="D38">
        <v>1.2332311026511732E-4</v>
      </c>
      <c r="E38">
        <v>9.2840000000000002E-4</v>
      </c>
      <c r="F38">
        <v>108</v>
      </c>
      <c r="G38" s="5">
        <v>119</v>
      </c>
      <c r="H38" s="4" t="s">
        <v>34</v>
      </c>
      <c r="I38">
        <v>0.17199999999999999</v>
      </c>
      <c r="J38">
        <v>2.3165999999999999E-2</v>
      </c>
      <c r="K38">
        <v>1.5827448078556648E-3</v>
      </c>
      <c r="L38">
        <v>0.17199999999999999</v>
      </c>
      <c r="M38">
        <v>132</v>
      </c>
      <c r="N38" s="5">
        <v>108</v>
      </c>
      <c r="O38" s="4" t="s">
        <v>34</v>
      </c>
      <c r="P38">
        <v>-4.6240000000000002E-4</v>
      </c>
      <c r="Q38">
        <v>0.38528699999999999</v>
      </c>
      <c r="R38">
        <v>1.907861212745746E-2</v>
      </c>
      <c r="S38">
        <v>4.6240000000000002E-4</v>
      </c>
      <c r="T38">
        <v>131</v>
      </c>
      <c r="U38" s="5">
        <v>57</v>
      </c>
    </row>
    <row r="39" spans="1:21" x14ac:dyDescent="0.25">
      <c r="A39" s="4" t="s">
        <v>36</v>
      </c>
      <c r="B39">
        <v>1.1999999999999999E-3</v>
      </c>
      <c r="C39">
        <v>0.31876700000000002</v>
      </c>
      <c r="D39">
        <v>2.4698011283114025E-3</v>
      </c>
      <c r="E39">
        <v>1.1999999999999999E-3</v>
      </c>
      <c r="F39">
        <v>106</v>
      </c>
      <c r="G39" s="5">
        <v>87</v>
      </c>
      <c r="H39" s="4" t="s">
        <v>35</v>
      </c>
      <c r="I39">
        <v>2.8559999999999999</v>
      </c>
      <c r="J39">
        <v>0.627216</v>
      </c>
      <c r="K39">
        <v>2.3100714884663953E-3</v>
      </c>
      <c r="L39">
        <v>2.8559999999999999</v>
      </c>
      <c r="M39">
        <v>117</v>
      </c>
      <c r="N39" s="5">
        <v>102</v>
      </c>
      <c r="O39" s="4" t="s">
        <v>35</v>
      </c>
      <c r="P39">
        <v>-1.014E-2</v>
      </c>
      <c r="Q39">
        <v>0.80308299999999999</v>
      </c>
      <c r="R39">
        <v>2.7128524638080713E-3</v>
      </c>
      <c r="S39">
        <v>1.014E-2</v>
      </c>
      <c r="T39">
        <v>120</v>
      </c>
      <c r="U39" s="5">
        <v>89</v>
      </c>
    </row>
    <row r="40" spans="1:21" x14ac:dyDescent="0.25">
      <c r="A40" s="4" t="s">
        <v>37</v>
      </c>
      <c r="B40">
        <v>5.5619999999999999E-5</v>
      </c>
      <c r="C40">
        <v>0.927647</v>
      </c>
      <c r="D40">
        <v>1.78403843482389E-2</v>
      </c>
      <c r="E40">
        <v>5.5619999999999999E-5</v>
      </c>
      <c r="F40">
        <v>120</v>
      </c>
      <c r="G40" s="5">
        <v>51</v>
      </c>
      <c r="H40" s="4" t="s">
        <v>36</v>
      </c>
      <c r="I40">
        <v>-4.1379999999999999</v>
      </c>
      <c r="J40">
        <v>0.72381700000000004</v>
      </c>
      <c r="K40">
        <v>4.3771270994859115E-3</v>
      </c>
      <c r="L40">
        <v>4.1379999999999999</v>
      </c>
      <c r="M40">
        <v>114</v>
      </c>
      <c r="N40" s="5">
        <v>87</v>
      </c>
      <c r="O40" s="4" t="s">
        <v>36</v>
      </c>
      <c r="P40">
        <v>2.5569999999999999E-2</v>
      </c>
      <c r="Q40">
        <v>0.75209099999999995</v>
      </c>
      <c r="R40">
        <v>3.4430781398125026E-4</v>
      </c>
      <c r="S40">
        <v>2.5569999999999999E-2</v>
      </c>
      <c r="T40">
        <v>116</v>
      </c>
      <c r="U40" s="5">
        <v>118</v>
      </c>
    </row>
    <row r="41" spans="1:21" x14ac:dyDescent="0.25">
      <c r="A41" s="4" t="s">
        <v>38</v>
      </c>
      <c r="B41">
        <v>7.3609999999999995E-4</v>
      </c>
      <c r="C41">
        <v>9.2747999999999997E-2</v>
      </c>
      <c r="D41">
        <v>3.1481610968892119E-3</v>
      </c>
      <c r="E41">
        <v>7.3609999999999995E-4</v>
      </c>
      <c r="F41">
        <v>111</v>
      </c>
      <c r="G41" s="5">
        <v>82</v>
      </c>
      <c r="H41" s="4" t="s">
        <v>37</v>
      </c>
      <c r="I41">
        <v>4.0119999999999996</v>
      </c>
      <c r="J41">
        <v>0.50521499999999997</v>
      </c>
      <c r="K41">
        <v>6.4115598242599865E-3</v>
      </c>
      <c r="L41">
        <v>4.0119999999999996</v>
      </c>
      <c r="M41">
        <v>116</v>
      </c>
      <c r="N41" s="5">
        <v>81</v>
      </c>
      <c r="O41" s="4" t="s">
        <v>37</v>
      </c>
      <c r="P41">
        <v>2.462E-2</v>
      </c>
      <c r="Q41">
        <v>0.55424200000000001</v>
      </c>
      <c r="R41">
        <v>1.4838030618112142E-2</v>
      </c>
      <c r="S41">
        <v>2.462E-2</v>
      </c>
      <c r="T41">
        <v>117</v>
      </c>
      <c r="U41" s="5">
        <v>60</v>
      </c>
    </row>
    <row r="42" spans="1:21" x14ac:dyDescent="0.25">
      <c r="A42" s="4" t="s">
        <v>39</v>
      </c>
      <c r="B42">
        <v>3.3110000000000001E-3</v>
      </c>
      <c r="C42">
        <v>0.84952300000000003</v>
      </c>
      <c r="D42">
        <v>9.1374857490016763E-6</v>
      </c>
      <c r="E42">
        <v>3.3110000000000001E-3</v>
      </c>
      <c r="F42">
        <v>97</v>
      </c>
      <c r="G42" s="5">
        <v>129</v>
      </c>
      <c r="H42" s="4" t="s">
        <v>38</v>
      </c>
      <c r="I42">
        <v>-2.3210000000000002</v>
      </c>
      <c r="J42">
        <v>0.58551600000000004</v>
      </c>
      <c r="K42">
        <v>9.2608510065169444E-4</v>
      </c>
      <c r="L42">
        <v>2.3210000000000002</v>
      </c>
      <c r="M42">
        <v>120</v>
      </c>
      <c r="N42" s="5">
        <v>115</v>
      </c>
      <c r="O42" s="4" t="s">
        <v>38</v>
      </c>
      <c r="P42">
        <v>-4.725E-2</v>
      </c>
      <c r="Q42">
        <v>0.105008</v>
      </c>
      <c r="R42">
        <v>2.6356408922124084E-5</v>
      </c>
      <c r="S42">
        <v>4.725E-2</v>
      </c>
      <c r="T42">
        <v>108</v>
      </c>
      <c r="U42" s="5">
        <v>132</v>
      </c>
    </row>
    <row r="43" spans="1:21" x14ac:dyDescent="0.25">
      <c r="A43" s="4" t="s">
        <v>40</v>
      </c>
      <c r="B43">
        <v>1.2279999999999999E-2</v>
      </c>
      <c r="C43">
        <v>0.42908200000000002</v>
      </c>
      <c r="D43">
        <v>4.1834014594941925E-3</v>
      </c>
      <c r="E43">
        <v>1.2279999999999999E-2</v>
      </c>
      <c r="F43">
        <v>77</v>
      </c>
      <c r="G43" s="5">
        <v>75</v>
      </c>
      <c r="H43" s="4" t="s">
        <v>39</v>
      </c>
      <c r="I43">
        <v>218.9</v>
      </c>
      <c r="J43">
        <v>0.19222800000000001</v>
      </c>
      <c r="K43">
        <v>3.3394041983538978E-3</v>
      </c>
      <c r="L43">
        <v>218.9</v>
      </c>
      <c r="M43">
        <v>68</v>
      </c>
      <c r="N43" s="5">
        <v>91</v>
      </c>
      <c r="O43" s="4" t="s">
        <v>39</v>
      </c>
      <c r="P43">
        <v>-1.7989999999999999</v>
      </c>
      <c r="Q43">
        <v>0.11988699999999999</v>
      </c>
      <c r="R43">
        <v>2.3439083731952026E-3</v>
      </c>
      <c r="S43">
        <v>1.7989999999999999</v>
      </c>
      <c r="T43">
        <v>69</v>
      </c>
      <c r="U43" s="5">
        <v>93</v>
      </c>
    </row>
    <row r="44" spans="1:21" x14ac:dyDescent="0.25">
      <c r="A44" s="4" t="s">
        <v>41</v>
      </c>
      <c r="B44">
        <v>-1.7840000000000002E-2</v>
      </c>
      <c r="C44">
        <v>2.4945999999999999E-2</v>
      </c>
      <c r="D44">
        <v>2.4270824846400516E-4</v>
      </c>
      <c r="E44">
        <v>1.7840000000000002E-2</v>
      </c>
      <c r="F44">
        <v>67</v>
      </c>
      <c r="G44" s="5">
        <v>115</v>
      </c>
      <c r="H44" s="4" t="s">
        <v>40</v>
      </c>
      <c r="I44">
        <v>23.51</v>
      </c>
      <c r="J44">
        <v>0.87442699999999995</v>
      </c>
      <c r="K44">
        <v>2.9489039448428195E-4</v>
      </c>
      <c r="L44">
        <v>23.51</v>
      </c>
      <c r="M44">
        <v>98</v>
      </c>
      <c r="N44" s="5">
        <v>122</v>
      </c>
      <c r="O44" s="4" t="s">
        <v>40</v>
      </c>
      <c r="P44">
        <v>-6.3439999999999996E-2</v>
      </c>
      <c r="Q44">
        <v>0.95080500000000001</v>
      </c>
      <c r="R44">
        <v>6.6418597691347814E-4</v>
      </c>
      <c r="S44">
        <v>6.3439999999999996E-2</v>
      </c>
      <c r="T44">
        <v>105</v>
      </c>
      <c r="U44" s="5">
        <v>113</v>
      </c>
    </row>
    <row r="45" spans="1:21" x14ac:dyDescent="0.25">
      <c r="A45" s="4" t="s">
        <v>42</v>
      </c>
      <c r="B45">
        <v>1.89E-2</v>
      </c>
      <c r="C45">
        <v>0.266598</v>
      </c>
      <c r="D45">
        <v>1.8011481607708112E-2</v>
      </c>
      <c r="E45">
        <v>1.89E-2</v>
      </c>
      <c r="F45">
        <v>65</v>
      </c>
      <c r="G45" s="5">
        <v>50</v>
      </c>
      <c r="H45" s="4" t="s">
        <v>41</v>
      </c>
      <c r="I45">
        <v>-54.4</v>
      </c>
      <c r="J45">
        <v>0.48710900000000001</v>
      </c>
      <c r="K45">
        <v>2.9080802824506204E-5</v>
      </c>
      <c r="L45">
        <v>54.4</v>
      </c>
      <c r="M45">
        <v>87</v>
      </c>
      <c r="N45" s="5">
        <v>129</v>
      </c>
      <c r="O45" s="4" t="s">
        <v>41</v>
      </c>
      <c r="P45">
        <v>0.38819999999999999</v>
      </c>
      <c r="Q45">
        <v>0.47308499999999998</v>
      </c>
      <c r="R45">
        <v>1.1886754548506476E-4</v>
      </c>
      <c r="S45">
        <v>0.38819999999999999</v>
      </c>
      <c r="T45">
        <v>88</v>
      </c>
      <c r="U45" s="5">
        <v>126</v>
      </c>
    </row>
    <row r="46" spans="1:21" x14ac:dyDescent="0.25">
      <c r="A46" s="4" t="s">
        <v>43</v>
      </c>
      <c r="B46">
        <v>4.05</v>
      </c>
      <c r="C46">
        <v>0.30122100000000002</v>
      </c>
      <c r="D46">
        <v>0.58351456456709305</v>
      </c>
      <c r="E46">
        <v>4.05</v>
      </c>
      <c r="F46">
        <v>12</v>
      </c>
      <c r="G46" s="5">
        <v>5</v>
      </c>
      <c r="H46" s="4" t="s">
        <v>42</v>
      </c>
      <c r="I46">
        <v>-101.4</v>
      </c>
      <c r="J46">
        <v>0.54316699999999996</v>
      </c>
      <c r="K46">
        <v>1.5880928774106564E-3</v>
      </c>
      <c r="L46">
        <v>101.4</v>
      </c>
      <c r="M46">
        <v>78</v>
      </c>
      <c r="N46" s="5">
        <v>107</v>
      </c>
      <c r="O46" s="4" t="s">
        <v>42</v>
      </c>
      <c r="P46">
        <v>-0.33639999999999998</v>
      </c>
      <c r="Q46">
        <v>0.77071299999999998</v>
      </c>
      <c r="R46">
        <v>6.0424085665767993E-3</v>
      </c>
      <c r="S46">
        <v>0.33639999999999998</v>
      </c>
      <c r="T46">
        <v>90</v>
      </c>
      <c r="U46" s="5">
        <v>72</v>
      </c>
    </row>
    <row r="47" spans="1:21" x14ac:dyDescent="0.25">
      <c r="A47" s="4" t="s">
        <v>45</v>
      </c>
      <c r="B47">
        <v>-4.761E-2</v>
      </c>
      <c r="C47">
        <v>0.92586500000000005</v>
      </c>
      <c r="D47">
        <v>9.3418817724160797E-5</v>
      </c>
      <c r="E47">
        <v>4.761E-2</v>
      </c>
      <c r="F47">
        <v>54</v>
      </c>
      <c r="G47" s="5">
        <v>120</v>
      </c>
      <c r="H47" s="4" t="s">
        <v>43</v>
      </c>
      <c r="I47">
        <v>34830</v>
      </c>
      <c r="J47">
        <v>0.39473999999999998</v>
      </c>
      <c r="K47">
        <v>0.20239810975284442</v>
      </c>
      <c r="L47">
        <v>34830</v>
      </c>
      <c r="M47">
        <v>13</v>
      </c>
      <c r="N47" s="5">
        <v>39</v>
      </c>
      <c r="O47" s="4" t="s">
        <v>43</v>
      </c>
      <c r="P47">
        <v>76.87</v>
      </c>
      <c r="Q47">
        <v>0.78630599999999995</v>
      </c>
      <c r="R47">
        <v>0.39984362906618032</v>
      </c>
      <c r="S47">
        <v>76.87</v>
      </c>
      <c r="T47">
        <v>24</v>
      </c>
      <c r="U47" s="5">
        <v>9</v>
      </c>
    </row>
    <row r="48" spans="1:21" x14ac:dyDescent="0.25">
      <c r="A48" s="4" t="s">
        <v>46</v>
      </c>
      <c r="B48">
        <v>1.8879999999999999</v>
      </c>
      <c r="C48">
        <v>0.49934400000000001</v>
      </c>
      <c r="D48">
        <v>5.8693004134519283E-4</v>
      </c>
      <c r="E48">
        <v>1.8879999999999999</v>
      </c>
      <c r="F48">
        <v>16</v>
      </c>
      <c r="G48" s="5">
        <v>107</v>
      </c>
      <c r="H48" s="4" t="s">
        <v>44</v>
      </c>
      <c r="I48">
        <v>-2446</v>
      </c>
      <c r="J48">
        <v>0.65209499999999998</v>
      </c>
      <c r="K48">
        <v>0.28769138937699223</v>
      </c>
      <c r="L48">
        <v>2446</v>
      </c>
      <c r="M48">
        <v>34</v>
      </c>
      <c r="N48" s="5">
        <v>20</v>
      </c>
      <c r="O48" s="4" t="s">
        <v>44</v>
      </c>
      <c r="P48">
        <v>188.3</v>
      </c>
      <c r="Q48">
        <v>1.6199999999999999E-8</v>
      </c>
      <c r="R48">
        <v>0.67920978359455531</v>
      </c>
      <c r="S48">
        <v>188.3</v>
      </c>
      <c r="T48">
        <v>14</v>
      </c>
      <c r="U48" s="5">
        <v>3</v>
      </c>
    </row>
    <row r="49" spans="1:21" x14ac:dyDescent="0.25">
      <c r="A49" s="4" t="s">
        <v>47</v>
      </c>
      <c r="B49">
        <v>-1.9119999999999999</v>
      </c>
      <c r="C49">
        <v>4.8999999999999998E-5</v>
      </c>
      <c r="D49">
        <v>5.2944147165205418E-4</v>
      </c>
      <c r="E49">
        <v>1.9119999999999999</v>
      </c>
      <c r="F49">
        <v>15</v>
      </c>
      <c r="G49" s="5">
        <v>109</v>
      </c>
      <c r="H49" s="4" t="s">
        <v>45</v>
      </c>
      <c r="I49">
        <v>5543</v>
      </c>
      <c r="J49">
        <v>0.257662</v>
      </c>
      <c r="K49">
        <v>2.7115493724591056E-4</v>
      </c>
      <c r="L49">
        <v>5543</v>
      </c>
      <c r="M49">
        <v>29</v>
      </c>
      <c r="N49" s="5">
        <v>123</v>
      </c>
      <c r="O49" s="4" t="s">
        <v>45</v>
      </c>
      <c r="P49">
        <v>22.1</v>
      </c>
      <c r="Q49">
        <v>0.51517400000000002</v>
      </c>
      <c r="R49">
        <v>1.7908044452375513E-3</v>
      </c>
      <c r="S49">
        <v>22.1</v>
      </c>
      <c r="T49">
        <v>41</v>
      </c>
      <c r="U49" s="5">
        <v>99</v>
      </c>
    </row>
    <row r="50" spans="1:21" x14ac:dyDescent="0.25">
      <c r="A50" s="4" t="s">
        <v>48</v>
      </c>
      <c r="B50">
        <v>1.4730000000000001</v>
      </c>
      <c r="C50">
        <v>0.52871500000000005</v>
      </c>
      <c r="D50">
        <v>2.2839161046335511E-5</v>
      </c>
      <c r="E50">
        <v>1.4730000000000001</v>
      </c>
      <c r="F50">
        <v>22</v>
      </c>
      <c r="G50" s="5">
        <v>127</v>
      </c>
      <c r="H50" s="4" t="s">
        <v>46</v>
      </c>
      <c r="I50">
        <v>38540</v>
      </c>
      <c r="J50">
        <v>0.149562</v>
      </c>
      <c r="K50">
        <v>6.0258182971119562E-4</v>
      </c>
      <c r="L50">
        <v>38540</v>
      </c>
      <c r="M50">
        <v>12</v>
      </c>
      <c r="N50" s="5">
        <v>119</v>
      </c>
      <c r="O50" s="4" t="s">
        <v>46</v>
      </c>
      <c r="P50">
        <v>-226.8</v>
      </c>
      <c r="Q50">
        <v>0.22092999999999999</v>
      </c>
      <c r="R50">
        <v>3.1036000446346152E-3</v>
      </c>
      <c r="S50">
        <v>226.8</v>
      </c>
      <c r="T50">
        <v>13</v>
      </c>
      <c r="U50" s="5">
        <v>86</v>
      </c>
    </row>
    <row r="51" spans="1:21" x14ac:dyDescent="0.25">
      <c r="A51" s="4" t="s">
        <v>49</v>
      </c>
      <c r="B51">
        <v>-3568</v>
      </c>
      <c r="C51">
        <v>9.7443000000000002E-2</v>
      </c>
      <c r="D51">
        <v>8.9772371291642361E-4</v>
      </c>
      <c r="E51">
        <v>3568</v>
      </c>
      <c r="F51">
        <v>3</v>
      </c>
      <c r="G51" s="5">
        <v>102</v>
      </c>
      <c r="H51" s="4" t="s">
        <v>47</v>
      </c>
      <c r="I51">
        <v>1609</v>
      </c>
      <c r="J51">
        <v>0.73908399999999996</v>
      </c>
      <c r="K51">
        <v>2.4889130999497452E-3</v>
      </c>
      <c r="L51">
        <v>1609</v>
      </c>
      <c r="M51">
        <v>39</v>
      </c>
      <c r="N51" s="5">
        <v>99</v>
      </c>
      <c r="O51" s="4" t="s">
        <v>47</v>
      </c>
      <c r="P51">
        <v>54.41</v>
      </c>
      <c r="Q51">
        <v>9.9635000000000001E-2</v>
      </c>
      <c r="R51">
        <v>2.6158868297273084E-5</v>
      </c>
      <c r="S51">
        <v>54.41</v>
      </c>
      <c r="T51">
        <v>28</v>
      </c>
      <c r="U51" s="5">
        <v>133</v>
      </c>
    </row>
    <row r="52" spans="1:21" x14ac:dyDescent="0.25">
      <c r="A52" s="4" t="s">
        <v>50</v>
      </c>
      <c r="B52">
        <v>1824</v>
      </c>
      <c r="C52">
        <v>0.43167899999999998</v>
      </c>
      <c r="D52">
        <v>1.590001314083693E-3</v>
      </c>
      <c r="E52">
        <v>1824</v>
      </c>
      <c r="F52">
        <v>5</v>
      </c>
      <c r="G52" s="5">
        <v>95</v>
      </c>
      <c r="H52" s="4" t="s">
        <v>48</v>
      </c>
      <c r="I52">
        <v>-114.8</v>
      </c>
      <c r="J52">
        <v>0.99593100000000001</v>
      </c>
      <c r="K52">
        <v>1.6515185519258985E-2</v>
      </c>
      <c r="L52">
        <v>114.8</v>
      </c>
      <c r="M52">
        <v>76</v>
      </c>
      <c r="N52" s="5">
        <v>65</v>
      </c>
      <c r="O52" s="4" t="s">
        <v>48</v>
      </c>
      <c r="P52">
        <v>-132.6</v>
      </c>
      <c r="Q52">
        <v>0.39286399999999999</v>
      </c>
      <c r="R52">
        <v>1.4095144339019154E-3</v>
      </c>
      <c r="S52">
        <v>132.6</v>
      </c>
      <c r="T52">
        <v>17</v>
      </c>
      <c r="U52" s="5">
        <v>101</v>
      </c>
    </row>
    <row r="53" spans="1:21" x14ac:dyDescent="0.25">
      <c r="A53" s="4" t="s">
        <v>51</v>
      </c>
      <c r="B53">
        <v>-1538</v>
      </c>
      <c r="C53">
        <v>0.412717</v>
      </c>
      <c r="D53">
        <v>1.9504475021561633E-3</v>
      </c>
      <c r="E53">
        <v>1538</v>
      </c>
      <c r="F53">
        <v>6</v>
      </c>
      <c r="G53" s="5">
        <v>90</v>
      </c>
      <c r="H53" s="4" t="s">
        <v>49</v>
      </c>
      <c r="I53">
        <v>-9570000</v>
      </c>
      <c r="J53">
        <v>0.64453499999999997</v>
      </c>
      <c r="K53">
        <v>4.5828440153531857E-3</v>
      </c>
      <c r="L53">
        <v>9570000</v>
      </c>
      <c r="M53">
        <v>7</v>
      </c>
      <c r="N53" s="5">
        <v>86</v>
      </c>
      <c r="O53" s="4" t="s">
        <v>49</v>
      </c>
      <c r="P53">
        <v>100300</v>
      </c>
      <c r="Q53">
        <v>0.48358200000000001</v>
      </c>
      <c r="R53">
        <v>1.424352625025851E-3</v>
      </c>
      <c r="S53">
        <v>100300</v>
      </c>
      <c r="T53">
        <v>5</v>
      </c>
      <c r="U53" s="5">
        <v>100</v>
      </c>
    </row>
    <row r="54" spans="1:21" x14ac:dyDescent="0.25">
      <c r="A54" s="4" t="s">
        <v>52</v>
      </c>
      <c r="B54">
        <v>1461</v>
      </c>
      <c r="C54">
        <v>0.424904</v>
      </c>
      <c r="D54">
        <v>2.2342916053303675E-2</v>
      </c>
      <c r="E54">
        <v>1461</v>
      </c>
      <c r="F54">
        <v>7</v>
      </c>
      <c r="G54" s="5">
        <v>49</v>
      </c>
      <c r="H54" s="4" t="s">
        <v>50</v>
      </c>
      <c r="I54">
        <v>42560000</v>
      </c>
      <c r="J54">
        <v>5.1414000000000001E-2</v>
      </c>
      <c r="K54">
        <v>2.2123139897239785E-4</v>
      </c>
      <c r="L54">
        <v>42560000</v>
      </c>
      <c r="M54">
        <v>3</v>
      </c>
      <c r="N54" s="5">
        <v>124</v>
      </c>
      <c r="O54" s="4" t="s">
        <v>50</v>
      </c>
      <c r="P54">
        <v>-78300</v>
      </c>
      <c r="Q54">
        <v>0.608962</v>
      </c>
      <c r="R54">
        <v>2.4781776584786815E-3</v>
      </c>
      <c r="S54">
        <v>78300</v>
      </c>
      <c r="T54">
        <v>6</v>
      </c>
      <c r="U54" s="5">
        <v>90</v>
      </c>
    </row>
    <row r="55" spans="1:21" x14ac:dyDescent="0.25">
      <c r="A55" s="4" t="s">
        <v>53</v>
      </c>
      <c r="B55">
        <v>3.8709999999999999E-6</v>
      </c>
      <c r="C55">
        <v>0.76632299999999998</v>
      </c>
      <c r="D55">
        <v>0.28769138937699223</v>
      </c>
      <c r="E55">
        <v>3.8709999999999999E-6</v>
      </c>
      <c r="F55">
        <v>132</v>
      </c>
      <c r="G55" s="5">
        <v>22</v>
      </c>
      <c r="H55" s="4" t="s">
        <v>51</v>
      </c>
      <c r="I55">
        <v>24630000</v>
      </c>
      <c r="J55">
        <v>0.169962</v>
      </c>
      <c r="K55">
        <v>5.2603077909556539E-3</v>
      </c>
      <c r="L55">
        <v>24630000</v>
      </c>
      <c r="M55">
        <v>4</v>
      </c>
      <c r="N55" s="5">
        <v>84</v>
      </c>
      <c r="O55" s="4" t="s">
        <v>51</v>
      </c>
      <c r="P55">
        <v>26060</v>
      </c>
      <c r="Q55">
        <v>0.83474499999999996</v>
      </c>
      <c r="R55">
        <v>7.2737312924755909E-3</v>
      </c>
      <c r="S55">
        <v>26060</v>
      </c>
      <c r="T55">
        <v>8</v>
      </c>
      <c r="U55" s="5">
        <v>68</v>
      </c>
    </row>
    <row r="56" spans="1:21" x14ac:dyDescent="0.25">
      <c r="A56" s="4" t="s">
        <v>54</v>
      </c>
      <c r="B56">
        <v>1.289E-3</v>
      </c>
      <c r="C56">
        <v>1.7741E-2</v>
      </c>
      <c r="D56">
        <v>0.35376199243771173</v>
      </c>
      <c r="E56">
        <v>1.289E-3</v>
      </c>
      <c r="F56">
        <v>105</v>
      </c>
      <c r="G56" s="5">
        <v>9</v>
      </c>
      <c r="H56" s="4" t="s">
        <v>52</v>
      </c>
      <c r="I56">
        <v>23700000</v>
      </c>
      <c r="J56">
        <v>0.19899700000000001</v>
      </c>
      <c r="K56">
        <v>2.8591995842482845E-3</v>
      </c>
      <c r="L56">
        <v>23700000</v>
      </c>
      <c r="M56">
        <v>5</v>
      </c>
      <c r="N56" s="5">
        <v>94</v>
      </c>
      <c r="O56" s="4" t="s">
        <v>52</v>
      </c>
      <c r="P56">
        <v>73260</v>
      </c>
      <c r="Q56">
        <v>0.56767299999999998</v>
      </c>
      <c r="R56">
        <v>2.3532631816099273E-2</v>
      </c>
      <c r="S56">
        <v>73260</v>
      </c>
      <c r="T56">
        <v>7</v>
      </c>
      <c r="U56" s="5">
        <v>54</v>
      </c>
    </row>
    <row r="57" spans="1:21" x14ac:dyDescent="0.25">
      <c r="A57" s="4" t="s">
        <v>55</v>
      </c>
      <c r="B57">
        <v>7.685E-3</v>
      </c>
      <c r="C57">
        <v>0.25903799999999999</v>
      </c>
      <c r="D57">
        <v>0.1848172160794361</v>
      </c>
      <c r="E57">
        <v>7.685E-3</v>
      </c>
      <c r="F57">
        <v>88</v>
      </c>
      <c r="G57" s="5">
        <v>35</v>
      </c>
      <c r="H57" s="4" t="s">
        <v>54</v>
      </c>
      <c r="I57">
        <v>10.49</v>
      </c>
      <c r="J57">
        <v>4.9931999999999997E-2</v>
      </c>
      <c r="K57">
        <v>0.60632695561652072</v>
      </c>
      <c r="L57">
        <v>10.49</v>
      </c>
      <c r="M57">
        <v>103</v>
      </c>
      <c r="N57" s="5">
        <v>2</v>
      </c>
      <c r="O57" s="4" t="s">
        <v>53</v>
      </c>
      <c r="P57">
        <v>-2.7520000000000002E-4</v>
      </c>
      <c r="Q57">
        <v>0.74900900000000004</v>
      </c>
      <c r="R57">
        <v>0.2030011910444785</v>
      </c>
      <c r="S57">
        <v>2.7520000000000002E-4</v>
      </c>
      <c r="T57">
        <v>135</v>
      </c>
      <c r="U57" s="5">
        <v>26</v>
      </c>
    </row>
    <row r="58" spans="1:21" x14ac:dyDescent="0.25">
      <c r="A58" s="4" t="s">
        <v>56</v>
      </c>
      <c r="B58">
        <v>-5.2459999999999996E-4</v>
      </c>
      <c r="C58">
        <v>0.34468599999999999</v>
      </c>
      <c r="D58">
        <v>0.32244190376261173</v>
      </c>
      <c r="E58">
        <v>5.2459999999999996E-4</v>
      </c>
      <c r="F58">
        <v>112</v>
      </c>
      <c r="G58" s="5">
        <v>12</v>
      </c>
      <c r="H58" s="4" t="s">
        <v>55</v>
      </c>
      <c r="I58">
        <v>-104</v>
      </c>
      <c r="J58">
        <v>0.108556</v>
      </c>
      <c r="K58">
        <v>4.3679748484445356E-2</v>
      </c>
      <c r="L58">
        <v>104</v>
      </c>
      <c r="M58">
        <v>77</v>
      </c>
      <c r="N58" s="5">
        <v>52</v>
      </c>
      <c r="O58" s="4" t="s">
        <v>54</v>
      </c>
      <c r="P58">
        <v>-6.5939999999999999E-2</v>
      </c>
      <c r="Q58">
        <v>7.5401999999999997E-2</v>
      </c>
      <c r="R58">
        <v>0.24167848935839634</v>
      </c>
      <c r="S58">
        <v>6.5939999999999999E-2</v>
      </c>
      <c r="T58">
        <v>104</v>
      </c>
      <c r="U58" s="5">
        <v>17</v>
      </c>
    </row>
    <row r="59" spans="1:21" x14ac:dyDescent="0.25">
      <c r="A59" s="4" t="s">
        <v>57</v>
      </c>
      <c r="B59">
        <v>-9.6520000000000004E-4</v>
      </c>
      <c r="C59">
        <v>0.176094</v>
      </c>
      <c r="D59">
        <v>0.20683344441003756</v>
      </c>
      <c r="E59">
        <v>9.6520000000000004E-4</v>
      </c>
      <c r="F59">
        <v>107</v>
      </c>
      <c r="G59" s="5">
        <v>30</v>
      </c>
      <c r="H59" s="4" t="s">
        <v>56</v>
      </c>
      <c r="I59">
        <v>-4.7649999999999997</v>
      </c>
      <c r="J59">
        <v>0.38469500000000001</v>
      </c>
      <c r="K59">
        <v>0.57674020022107031</v>
      </c>
      <c r="L59">
        <v>4.7649999999999997</v>
      </c>
      <c r="M59">
        <v>111</v>
      </c>
      <c r="N59" s="5">
        <v>3</v>
      </c>
      <c r="O59" s="4" t="s">
        <v>55</v>
      </c>
      <c r="P59">
        <v>5.5199999999999999E-2</v>
      </c>
      <c r="Q59">
        <v>0.90287300000000004</v>
      </c>
      <c r="R59">
        <v>0.10877847138737477</v>
      </c>
      <c r="S59">
        <v>5.5199999999999999E-2</v>
      </c>
      <c r="T59">
        <v>107</v>
      </c>
      <c r="U59" s="5">
        <v>40</v>
      </c>
    </row>
    <row r="60" spans="1:21" x14ac:dyDescent="0.25">
      <c r="A60" s="4" t="s">
        <v>58</v>
      </c>
      <c r="B60">
        <v>0.2016</v>
      </c>
      <c r="C60">
        <v>0.111466</v>
      </c>
      <c r="D60">
        <v>0.37437639395057204</v>
      </c>
      <c r="E60">
        <v>0.2016</v>
      </c>
      <c r="F60">
        <v>41</v>
      </c>
      <c r="G60" s="5">
        <v>8</v>
      </c>
      <c r="H60" s="4" t="s">
        <v>57</v>
      </c>
      <c r="I60">
        <v>11.99</v>
      </c>
      <c r="J60">
        <v>7.9001000000000002E-2</v>
      </c>
      <c r="K60">
        <v>0.34079756881247514</v>
      </c>
      <c r="L60">
        <v>11.99</v>
      </c>
      <c r="M60">
        <v>102</v>
      </c>
      <c r="N60" s="5">
        <v>17</v>
      </c>
      <c r="O60" s="4" t="s">
        <v>56</v>
      </c>
      <c r="P60">
        <v>4.4049999999999999E-2</v>
      </c>
      <c r="Q60">
        <v>0.24382400000000001</v>
      </c>
      <c r="R60">
        <v>0.22883639958517069</v>
      </c>
      <c r="S60">
        <v>4.4049999999999999E-2</v>
      </c>
      <c r="T60">
        <v>109</v>
      </c>
      <c r="U60" s="5">
        <v>18</v>
      </c>
    </row>
    <row r="61" spans="1:21" x14ac:dyDescent="0.25">
      <c r="A61" s="4" t="s">
        <v>59</v>
      </c>
      <c r="B61">
        <v>-1.7069999999999998E-2</v>
      </c>
      <c r="C61">
        <v>0.77421600000000002</v>
      </c>
      <c r="D61">
        <v>0.23158129372475778</v>
      </c>
      <c r="E61">
        <v>1.7069999999999998E-2</v>
      </c>
      <c r="F61">
        <v>70</v>
      </c>
      <c r="G61" s="5">
        <v>25</v>
      </c>
      <c r="H61" s="4" t="s">
        <v>58</v>
      </c>
      <c r="I61">
        <v>-58.72</v>
      </c>
      <c r="J61">
        <v>0.96338900000000005</v>
      </c>
      <c r="K61">
        <v>0.36184625583547458</v>
      </c>
      <c r="L61">
        <v>58.72</v>
      </c>
      <c r="M61">
        <v>86</v>
      </c>
      <c r="N61" s="5">
        <v>15</v>
      </c>
      <c r="O61" s="4" t="s">
        <v>57</v>
      </c>
      <c r="P61">
        <v>5.8500000000000003E-2</v>
      </c>
      <c r="Q61">
        <v>0.21784899999999999</v>
      </c>
      <c r="R61">
        <v>0.1939956487314192</v>
      </c>
      <c r="S61">
        <v>5.8500000000000003E-2</v>
      </c>
      <c r="T61">
        <v>106</v>
      </c>
      <c r="U61" s="5">
        <v>28</v>
      </c>
    </row>
    <row r="62" spans="1:21" x14ac:dyDescent="0.25">
      <c r="A62" s="4" t="s">
        <v>60</v>
      </c>
      <c r="B62">
        <v>5.2940000000000001E-2</v>
      </c>
      <c r="C62">
        <v>0.20458599999999999</v>
      </c>
      <c r="D62">
        <v>0.28939312960328611</v>
      </c>
      <c r="E62">
        <v>5.2940000000000001E-2</v>
      </c>
      <c r="F62">
        <v>53</v>
      </c>
      <c r="G62" s="5">
        <v>21</v>
      </c>
      <c r="H62" s="4" t="s">
        <v>59</v>
      </c>
      <c r="I62">
        <v>-325.2</v>
      </c>
      <c r="J62">
        <v>0.57686700000000002</v>
      </c>
      <c r="K62">
        <v>0.41640944783756617</v>
      </c>
      <c r="L62">
        <v>325.2</v>
      </c>
      <c r="M62">
        <v>59</v>
      </c>
      <c r="N62" s="5">
        <v>11</v>
      </c>
      <c r="O62" s="4" t="s">
        <v>58</v>
      </c>
      <c r="P62">
        <v>-10.78</v>
      </c>
      <c r="Q62">
        <v>0.22017700000000001</v>
      </c>
      <c r="R62">
        <v>0.2602449855514673</v>
      </c>
      <c r="S62">
        <v>10.78</v>
      </c>
      <c r="T62">
        <v>47</v>
      </c>
      <c r="U62" s="5">
        <v>14</v>
      </c>
    </row>
    <row r="63" spans="1:21" x14ac:dyDescent="0.25">
      <c r="A63" s="4" t="s">
        <v>61</v>
      </c>
      <c r="B63">
        <v>2.7829999999999999E-3</v>
      </c>
      <c r="C63">
        <v>0.97332300000000005</v>
      </c>
      <c r="D63">
        <v>0.29718160182122777</v>
      </c>
      <c r="E63">
        <v>2.7829999999999999E-3</v>
      </c>
      <c r="F63">
        <v>99</v>
      </c>
      <c r="G63" s="5">
        <v>19</v>
      </c>
      <c r="H63" s="4" t="s">
        <v>60</v>
      </c>
      <c r="I63">
        <v>-277</v>
      </c>
      <c r="J63">
        <v>0.48768299999999998</v>
      </c>
      <c r="K63">
        <v>0.26949943290409267</v>
      </c>
      <c r="L63">
        <v>277</v>
      </c>
      <c r="M63">
        <v>63</v>
      </c>
      <c r="N63" s="5">
        <v>28</v>
      </c>
      <c r="O63" s="4" t="s">
        <v>59</v>
      </c>
      <c r="P63">
        <v>-2.44</v>
      </c>
      <c r="Q63">
        <v>0.54466199999999998</v>
      </c>
      <c r="R63">
        <v>0.15593992143047292</v>
      </c>
      <c r="S63">
        <v>2.44</v>
      </c>
      <c r="T63">
        <v>64</v>
      </c>
      <c r="U63" s="5">
        <v>32</v>
      </c>
    </row>
    <row r="64" spans="1:21" x14ac:dyDescent="0.25">
      <c r="A64" s="4" t="s">
        <v>62</v>
      </c>
      <c r="B64">
        <v>9.0500000000000008E-3</v>
      </c>
      <c r="C64">
        <v>1.0499999999999999E-15</v>
      </c>
      <c r="D64">
        <v>0.67920978359455531</v>
      </c>
      <c r="E64">
        <v>9.0500000000000008E-3</v>
      </c>
      <c r="F64">
        <v>81</v>
      </c>
      <c r="G64" s="5">
        <v>2</v>
      </c>
      <c r="H64" s="4" t="s">
        <v>61</v>
      </c>
      <c r="I64">
        <v>1048</v>
      </c>
      <c r="J64">
        <v>0.19395200000000001</v>
      </c>
      <c r="K64">
        <v>0.43898587423290775</v>
      </c>
      <c r="L64">
        <v>1048</v>
      </c>
      <c r="M64">
        <v>41</v>
      </c>
      <c r="N64" s="5">
        <v>10</v>
      </c>
      <c r="O64" s="4" t="s">
        <v>60</v>
      </c>
      <c r="P64">
        <v>-1.643</v>
      </c>
      <c r="Q64">
        <v>0.55147800000000002</v>
      </c>
      <c r="R64">
        <v>0.24680391695280829</v>
      </c>
      <c r="S64">
        <v>1.643</v>
      </c>
      <c r="T64">
        <v>73</v>
      </c>
      <c r="U64" s="5">
        <v>16</v>
      </c>
    </row>
    <row r="65" spans="1:21" x14ac:dyDescent="0.25">
      <c r="A65" s="4" t="s">
        <v>67</v>
      </c>
      <c r="B65">
        <v>21.83</v>
      </c>
      <c r="C65">
        <v>2.1198000000000002E-2</v>
      </c>
      <c r="D65">
        <v>6.208755401265937E-3</v>
      </c>
      <c r="E65">
        <v>21.83</v>
      </c>
      <c r="F65">
        <v>9</v>
      </c>
      <c r="G65" s="5">
        <v>71</v>
      </c>
      <c r="H65" s="4" t="s">
        <v>62</v>
      </c>
      <c r="I65">
        <v>-5.7619999999999996</v>
      </c>
      <c r="J65">
        <v>0.74900900000000004</v>
      </c>
      <c r="K65">
        <v>0.2030011910444785</v>
      </c>
      <c r="L65">
        <v>5.7619999999999996</v>
      </c>
      <c r="M65">
        <v>109</v>
      </c>
      <c r="N65" s="5">
        <v>38</v>
      </c>
      <c r="O65" s="4" t="s">
        <v>61</v>
      </c>
      <c r="P65">
        <v>3.4860000000000002</v>
      </c>
      <c r="Q65">
        <v>0.53378999999999999</v>
      </c>
      <c r="R65">
        <v>0.20847052882195208</v>
      </c>
      <c r="S65">
        <v>3.4860000000000002</v>
      </c>
      <c r="T65">
        <v>57</v>
      </c>
      <c r="U65" s="5">
        <v>24</v>
      </c>
    </row>
    <row r="66" spans="1:21" x14ac:dyDescent="0.25">
      <c r="A66" s="4" t="s">
        <v>69</v>
      </c>
      <c r="B66">
        <v>0.28249999999999997</v>
      </c>
      <c r="C66">
        <v>0.80332999999999999</v>
      </c>
      <c r="D66">
        <v>1.87908931149721E-4</v>
      </c>
      <c r="E66">
        <v>0.28249999999999997</v>
      </c>
      <c r="F66">
        <v>39</v>
      </c>
      <c r="G66" s="5">
        <v>118</v>
      </c>
      <c r="H66" s="4" t="s">
        <v>67</v>
      </c>
      <c r="I66">
        <v>-40920</v>
      </c>
      <c r="J66">
        <v>0.66258899999999998</v>
      </c>
      <c r="K66">
        <v>2.6577184796266827E-2</v>
      </c>
      <c r="L66">
        <v>40920</v>
      </c>
      <c r="M66">
        <v>11</v>
      </c>
      <c r="N66" s="5">
        <v>57</v>
      </c>
      <c r="O66" s="4" t="s">
        <v>67</v>
      </c>
      <c r="P66">
        <v>285</v>
      </c>
      <c r="Q66">
        <v>0.66007499999999997</v>
      </c>
      <c r="R66">
        <v>1.0393064060582443E-4</v>
      </c>
      <c r="S66">
        <v>285</v>
      </c>
      <c r="T66">
        <v>10</v>
      </c>
      <c r="U66" s="5">
        <v>127</v>
      </c>
    </row>
    <row r="67" spans="1:21" x14ac:dyDescent="0.25">
      <c r="A67" s="4" t="s">
        <v>70</v>
      </c>
      <c r="B67">
        <v>1.2769999999999999</v>
      </c>
      <c r="C67">
        <v>0.82540800000000003</v>
      </c>
      <c r="D67">
        <v>1.1137765315294468E-2</v>
      </c>
      <c r="E67">
        <v>1.2769999999999999</v>
      </c>
      <c r="F67">
        <v>24</v>
      </c>
      <c r="G67" s="5">
        <v>60</v>
      </c>
      <c r="H67" s="4" t="s">
        <v>68</v>
      </c>
      <c r="I67">
        <v>2656</v>
      </c>
      <c r="J67">
        <v>0.71610799999999997</v>
      </c>
      <c r="K67">
        <v>0.28985677606429128</v>
      </c>
      <c r="L67">
        <v>2656</v>
      </c>
      <c r="M67">
        <v>33</v>
      </c>
      <c r="N67" s="5">
        <v>19</v>
      </c>
      <c r="O67" s="4" t="s">
        <v>68</v>
      </c>
      <c r="P67">
        <v>-239.3</v>
      </c>
      <c r="Q67">
        <v>1.4700000000000001E-7</v>
      </c>
      <c r="R67">
        <v>0.67784172185625247</v>
      </c>
      <c r="S67">
        <v>239.3</v>
      </c>
      <c r="T67">
        <v>12</v>
      </c>
      <c r="U67" s="5">
        <v>4</v>
      </c>
    </row>
    <row r="68" spans="1:21" x14ac:dyDescent="0.25">
      <c r="A68" s="4" t="s">
        <v>71</v>
      </c>
      <c r="B68">
        <v>-0.6613</v>
      </c>
      <c r="C68">
        <v>0.57206599999999996</v>
      </c>
      <c r="D68">
        <v>7.4648409516254802E-3</v>
      </c>
      <c r="E68">
        <v>0.6613</v>
      </c>
      <c r="F68">
        <v>30</v>
      </c>
      <c r="G68" s="5">
        <v>66</v>
      </c>
      <c r="H68" s="4" t="s">
        <v>69</v>
      </c>
      <c r="I68">
        <v>-6287</v>
      </c>
      <c r="J68">
        <v>0.56977199999999995</v>
      </c>
      <c r="K68">
        <v>1.2169947566773079E-2</v>
      </c>
      <c r="L68">
        <v>6287</v>
      </c>
      <c r="M68">
        <v>26</v>
      </c>
      <c r="N68" s="5">
        <v>72</v>
      </c>
      <c r="O68" s="4" t="s">
        <v>69</v>
      </c>
      <c r="P68">
        <v>-17.79</v>
      </c>
      <c r="Q68">
        <v>0.81612200000000001</v>
      </c>
      <c r="R68">
        <v>1.8442212513385407E-4</v>
      </c>
      <c r="S68">
        <v>17.79</v>
      </c>
      <c r="T68">
        <v>44</v>
      </c>
      <c r="U68" s="5">
        <v>121</v>
      </c>
    </row>
    <row r="69" spans="1:21" x14ac:dyDescent="0.25">
      <c r="A69" s="4" t="s">
        <v>72</v>
      </c>
      <c r="B69">
        <v>8.6920000000000002</v>
      </c>
      <c r="C69">
        <v>8.2720000000000002E-2</v>
      </c>
      <c r="D69">
        <v>8.2733318735302063E-5</v>
      </c>
      <c r="E69">
        <v>8.6920000000000002</v>
      </c>
      <c r="F69">
        <v>11</v>
      </c>
      <c r="G69" s="5">
        <v>121</v>
      </c>
      <c r="H69" s="4" t="s">
        <v>70</v>
      </c>
      <c r="I69">
        <v>-75150</v>
      </c>
      <c r="J69">
        <v>0.17044300000000001</v>
      </c>
      <c r="K69">
        <v>1.3658633814687857E-2</v>
      </c>
      <c r="L69">
        <v>75150</v>
      </c>
      <c r="M69">
        <v>10</v>
      </c>
      <c r="N69" s="5">
        <v>70</v>
      </c>
      <c r="O69" s="4" t="s">
        <v>70</v>
      </c>
      <c r="P69">
        <v>-341.9</v>
      </c>
      <c r="Q69">
        <v>0.36880299999999999</v>
      </c>
      <c r="R69">
        <v>2.3217580090795054E-2</v>
      </c>
      <c r="S69">
        <v>341.9</v>
      </c>
      <c r="T69">
        <v>9</v>
      </c>
      <c r="U69" s="5">
        <v>55</v>
      </c>
    </row>
    <row r="70" spans="1:21" x14ac:dyDescent="0.25">
      <c r="A70" s="4" t="s">
        <v>73</v>
      </c>
      <c r="B70">
        <v>11120</v>
      </c>
      <c r="C70">
        <v>8.4869999999999998E-3</v>
      </c>
      <c r="D70">
        <v>1.1976478954892737E-3</v>
      </c>
      <c r="E70">
        <v>11120</v>
      </c>
      <c r="F70">
        <v>1</v>
      </c>
      <c r="G70" s="5">
        <v>99</v>
      </c>
      <c r="H70" s="4" t="s">
        <v>71</v>
      </c>
      <c r="I70">
        <v>9224</v>
      </c>
      <c r="J70">
        <v>0.42662800000000001</v>
      </c>
      <c r="K70">
        <v>3.4241354044982769E-3</v>
      </c>
      <c r="L70">
        <v>9224</v>
      </c>
      <c r="M70">
        <v>24</v>
      </c>
      <c r="N70" s="5">
        <v>90</v>
      </c>
      <c r="O70" s="4" t="s">
        <v>71</v>
      </c>
      <c r="P70">
        <v>50.68</v>
      </c>
      <c r="Q70">
        <v>0.527721</v>
      </c>
      <c r="R70">
        <v>7.7318656998658832E-3</v>
      </c>
      <c r="S70">
        <v>50.68</v>
      </c>
      <c r="T70">
        <v>29</v>
      </c>
      <c r="U70" s="5">
        <v>67</v>
      </c>
    </row>
    <row r="71" spans="1:21" x14ac:dyDescent="0.25">
      <c r="A71" s="4" t="s">
        <v>74</v>
      </c>
      <c r="B71">
        <v>-3974</v>
      </c>
      <c r="C71">
        <v>0.355819</v>
      </c>
      <c r="D71">
        <v>1.7477961464051235E-2</v>
      </c>
      <c r="E71">
        <v>3974</v>
      </c>
      <c r="F71">
        <v>2</v>
      </c>
      <c r="G71" s="5">
        <v>53</v>
      </c>
      <c r="H71" s="4" t="s">
        <v>72</v>
      </c>
      <c r="I71">
        <v>-1562</v>
      </c>
      <c r="J71">
        <v>0.97492900000000005</v>
      </c>
      <c r="K71">
        <v>1.6202373246897713E-2</v>
      </c>
      <c r="L71">
        <v>1562</v>
      </c>
      <c r="M71">
        <v>40</v>
      </c>
      <c r="N71" s="5">
        <v>66</v>
      </c>
      <c r="O71" s="4" t="s">
        <v>72</v>
      </c>
      <c r="P71">
        <v>-47.59</v>
      </c>
      <c r="Q71">
        <v>0.88978800000000002</v>
      </c>
      <c r="R71">
        <v>4.820694959957975E-4</v>
      </c>
      <c r="S71">
        <v>47.59</v>
      </c>
      <c r="T71">
        <v>30</v>
      </c>
      <c r="U71" s="5">
        <v>116</v>
      </c>
    </row>
    <row r="72" spans="1:21" x14ac:dyDescent="0.25">
      <c r="A72" s="4" t="s">
        <v>75</v>
      </c>
      <c r="B72">
        <v>1035</v>
      </c>
      <c r="C72">
        <v>0.81222000000000005</v>
      </c>
      <c r="D72">
        <v>7.9083403713680594E-3</v>
      </c>
      <c r="E72">
        <v>1035</v>
      </c>
      <c r="F72">
        <v>8</v>
      </c>
      <c r="G72" s="5">
        <v>63</v>
      </c>
      <c r="H72" s="4" t="s">
        <v>73</v>
      </c>
      <c r="I72">
        <v>48690000</v>
      </c>
      <c r="J72">
        <v>0.243337</v>
      </c>
      <c r="K72">
        <v>3.4502674773805139E-3</v>
      </c>
      <c r="L72">
        <v>48690000</v>
      </c>
      <c r="M72">
        <v>2</v>
      </c>
      <c r="N72" s="5">
        <v>89</v>
      </c>
      <c r="O72" s="4" t="s">
        <v>73</v>
      </c>
      <c r="P72">
        <v>-536000</v>
      </c>
      <c r="Q72">
        <v>6.0932E-2</v>
      </c>
      <c r="R72">
        <v>2.1570647365400934E-3</v>
      </c>
      <c r="S72">
        <v>536000</v>
      </c>
      <c r="T72">
        <v>2</v>
      </c>
      <c r="U72" s="5">
        <v>95</v>
      </c>
    </row>
    <row r="73" spans="1:21" x14ac:dyDescent="0.25">
      <c r="A73" s="4" t="s">
        <v>76</v>
      </c>
      <c r="B73">
        <v>-3103</v>
      </c>
      <c r="C73">
        <v>0.42061900000000002</v>
      </c>
      <c r="D73">
        <v>1.5004043942011823E-2</v>
      </c>
      <c r="E73">
        <v>3103</v>
      </c>
      <c r="F73">
        <v>4</v>
      </c>
      <c r="G73" s="5">
        <v>55</v>
      </c>
      <c r="H73" s="4" t="s">
        <v>74</v>
      </c>
      <c r="I73">
        <v>16890000</v>
      </c>
      <c r="J73">
        <v>0.68588199999999999</v>
      </c>
      <c r="K73">
        <v>1.1815729026280605E-2</v>
      </c>
      <c r="L73">
        <v>16890000</v>
      </c>
      <c r="M73">
        <v>6</v>
      </c>
      <c r="N73" s="5">
        <v>73</v>
      </c>
      <c r="O73" s="4" t="s">
        <v>74</v>
      </c>
      <c r="P73">
        <v>645600</v>
      </c>
      <c r="Q73">
        <v>2.2543000000000001E-2</v>
      </c>
      <c r="R73">
        <v>1.7827874449295716E-2</v>
      </c>
      <c r="S73">
        <v>645600</v>
      </c>
      <c r="T73">
        <v>1</v>
      </c>
      <c r="U73" s="5">
        <v>59</v>
      </c>
    </row>
    <row r="74" spans="1:21" x14ac:dyDescent="0.25">
      <c r="A74" s="4" t="s">
        <v>77</v>
      </c>
      <c r="B74">
        <v>1.5780000000000001E-5</v>
      </c>
      <c r="C74">
        <v>0.27690199999999998</v>
      </c>
      <c r="D74">
        <v>8.5771330375153637E-2</v>
      </c>
      <c r="E74">
        <v>1.5780000000000001E-5</v>
      </c>
      <c r="F74">
        <v>128</v>
      </c>
      <c r="G74" s="5">
        <v>40</v>
      </c>
      <c r="H74" s="4" t="s">
        <v>75</v>
      </c>
      <c r="I74">
        <v>69600000</v>
      </c>
      <c r="J74">
        <v>9.1977000000000003E-2</v>
      </c>
      <c r="K74">
        <v>5.1847062170975004E-3</v>
      </c>
      <c r="L74">
        <v>69600000</v>
      </c>
      <c r="M74">
        <v>1</v>
      </c>
      <c r="N74" s="5">
        <v>85</v>
      </c>
      <c r="O74" s="4" t="s">
        <v>75</v>
      </c>
      <c r="P74">
        <v>-137200</v>
      </c>
      <c r="Q74">
        <v>0.63422999999999996</v>
      </c>
      <c r="R74">
        <v>1.366558604978866E-2</v>
      </c>
      <c r="S74">
        <v>137200</v>
      </c>
      <c r="T74">
        <v>4</v>
      </c>
      <c r="U74" s="5">
        <v>61</v>
      </c>
    </row>
    <row r="75" spans="1:21" x14ac:dyDescent="0.25">
      <c r="A75" s="4" t="s">
        <v>78</v>
      </c>
      <c r="B75">
        <v>-8.2129999999999996E-4</v>
      </c>
      <c r="C75">
        <v>0.101191</v>
      </c>
      <c r="D75">
        <v>0.31240033625909869</v>
      </c>
      <c r="E75">
        <v>8.2129999999999996E-4</v>
      </c>
      <c r="F75">
        <v>110</v>
      </c>
      <c r="G75" s="5">
        <v>16</v>
      </c>
      <c r="H75" s="4" t="s">
        <v>76</v>
      </c>
      <c r="I75">
        <v>4105000</v>
      </c>
      <c r="J75">
        <v>0.91222899999999996</v>
      </c>
      <c r="K75">
        <v>1.3068931929396545E-2</v>
      </c>
      <c r="L75">
        <v>4105000</v>
      </c>
      <c r="M75">
        <v>8</v>
      </c>
      <c r="N75" s="5">
        <v>71</v>
      </c>
      <c r="O75" s="4" t="s">
        <v>76</v>
      </c>
      <c r="P75">
        <v>253400</v>
      </c>
      <c r="Q75">
        <v>0.32295299999999999</v>
      </c>
      <c r="R75">
        <v>9.1643315746268109E-3</v>
      </c>
      <c r="S75">
        <v>253400</v>
      </c>
      <c r="T75">
        <v>3</v>
      </c>
      <c r="U75" s="5">
        <v>63</v>
      </c>
    </row>
    <row r="76" spans="1:21" x14ac:dyDescent="0.25">
      <c r="A76" s="4" t="s">
        <v>79</v>
      </c>
      <c r="B76">
        <v>-8.3800000000000003E-3</v>
      </c>
      <c r="C76">
        <v>0.20421</v>
      </c>
      <c r="D76">
        <v>7.6483615968856819E-2</v>
      </c>
      <c r="E76">
        <v>8.3800000000000003E-3</v>
      </c>
      <c r="F76">
        <v>85</v>
      </c>
      <c r="G76" s="5">
        <v>43</v>
      </c>
      <c r="H76" s="4" t="s">
        <v>77</v>
      </c>
      <c r="I76">
        <v>0.99029999999999996</v>
      </c>
      <c r="J76" t="s">
        <v>169</v>
      </c>
      <c r="K76">
        <v>0.75015245487230697</v>
      </c>
      <c r="L76">
        <v>0.99029999999999996</v>
      </c>
      <c r="M76">
        <v>124</v>
      </c>
      <c r="N76" s="5">
        <v>1</v>
      </c>
      <c r="O76" s="4" t="s">
        <v>77</v>
      </c>
      <c r="P76">
        <v>-9.4010000000000003E-4</v>
      </c>
      <c r="Q76">
        <v>0.33488099999999998</v>
      </c>
      <c r="R76">
        <v>5.5847289908027849E-2</v>
      </c>
      <c r="S76">
        <v>9.4010000000000003E-4</v>
      </c>
      <c r="T76">
        <v>129</v>
      </c>
      <c r="U76" s="5">
        <v>48</v>
      </c>
    </row>
    <row r="77" spans="1:21" x14ac:dyDescent="0.25">
      <c r="A77" s="4" t="s">
        <v>80</v>
      </c>
      <c r="B77">
        <v>5.5019999999999998E-5</v>
      </c>
      <c r="C77">
        <v>0.92921699999999996</v>
      </c>
      <c r="D77">
        <v>0.3178745003109319</v>
      </c>
      <c r="E77">
        <v>5.5019999999999998E-5</v>
      </c>
      <c r="F77">
        <v>121</v>
      </c>
      <c r="G77" s="5">
        <v>14</v>
      </c>
      <c r="H77" s="4" t="s">
        <v>78</v>
      </c>
      <c r="I77">
        <v>-7.149</v>
      </c>
      <c r="J77">
        <v>0.156054</v>
      </c>
      <c r="K77">
        <v>0.57214912236559534</v>
      </c>
      <c r="L77">
        <v>7.149</v>
      </c>
      <c r="M77">
        <v>108</v>
      </c>
      <c r="N77" s="5">
        <v>4</v>
      </c>
      <c r="O77" s="4" t="s">
        <v>78</v>
      </c>
      <c r="P77">
        <v>3.3770000000000001E-2</v>
      </c>
      <c r="Q77">
        <v>0.33439600000000003</v>
      </c>
      <c r="R77">
        <v>0.21317376987671768</v>
      </c>
      <c r="S77">
        <v>3.3770000000000001E-2</v>
      </c>
      <c r="T77">
        <v>113</v>
      </c>
      <c r="U77" s="5">
        <v>22</v>
      </c>
    </row>
    <row r="78" spans="1:21" x14ac:dyDescent="0.25">
      <c r="A78" s="4" t="s">
        <v>81</v>
      </c>
      <c r="B78">
        <v>8.8420000000000002E-4</v>
      </c>
      <c r="C78">
        <v>0.26579000000000003</v>
      </c>
      <c r="D78">
        <v>7.0475317488593703E-2</v>
      </c>
      <c r="E78">
        <v>8.8420000000000002E-4</v>
      </c>
      <c r="F78">
        <v>109</v>
      </c>
      <c r="G78" s="5">
        <v>44</v>
      </c>
      <c r="H78" s="4" t="s">
        <v>79</v>
      </c>
      <c r="I78">
        <v>69.72</v>
      </c>
      <c r="J78">
        <v>0.27204299999999998</v>
      </c>
      <c r="K78">
        <v>1.8021134771360515E-2</v>
      </c>
      <c r="L78">
        <v>69.72</v>
      </c>
      <c r="M78">
        <v>82</v>
      </c>
      <c r="N78" s="5">
        <v>63</v>
      </c>
      <c r="O78" s="4" t="s">
        <v>79</v>
      </c>
      <c r="P78">
        <v>-1.5699999999999999E-2</v>
      </c>
      <c r="Q78">
        <v>0.97158699999999998</v>
      </c>
      <c r="R78">
        <v>4.60806174273551E-2</v>
      </c>
      <c r="S78">
        <v>1.5699999999999999E-2</v>
      </c>
      <c r="T78">
        <v>118</v>
      </c>
      <c r="U78" s="5">
        <v>50</v>
      </c>
    </row>
    <row r="79" spans="1:21" x14ac:dyDescent="0.25">
      <c r="A79" s="4" t="s">
        <v>82</v>
      </c>
      <c r="B79">
        <v>-4.7329999999999997E-2</v>
      </c>
      <c r="C79">
        <v>0.76384200000000002</v>
      </c>
      <c r="D79">
        <v>0.19313485101790709</v>
      </c>
      <c r="E79">
        <v>4.7329999999999997E-2</v>
      </c>
      <c r="F79">
        <v>56</v>
      </c>
      <c r="G79" s="5">
        <v>34</v>
      </c>
      <c r="H79" s="4" t="s">
        <v>80</v>
      </c>
      <c r="I79">
        <v>4.2439999999999998</v>
      </c>
      <c r="J79">
        <v>0.47925400000000001</v>
      </c>
      <c r="K79">
        <v>0.5683974236027789</v>
      </c>
      <c r="L79">
        <v>4.2439999999999998</v>
      </c>
      <c r="M79">
        <v>113</v>
      </c>
      <c r="N79" s="5">
        <v>5</v>
      </c>
      <c r="O79" s="4" t="s">
        <v>80</v>
      </c>
      <c r="P79">
        <v>-3.0800000000000001E-2</v>
      </c>
      <c r="Q79">
        <v>0.45743899999999998</v>
      </c>
      <c r="R79">
        <v>0.2208927246022786</v>
      </c>
      <c r="S79">
        <v>3.0800000000000001E-2</v>
      </c>
      <c r="T79">
        <v>115</v>
      </c>
      <c r="U79" s="5">
        <v>20</v>
      </c>
    </row>
    <row r="80" spans="1:21" x14ac:dyDescent="0.25">
      <c r="A80" s="4" t="s">
        <v>83</v>
      </c>
      <c r="B80">
        <v>-3.755E-2</v>
      </c>
      <c r="C80">
        <v>0.539879</v>
      </c>
      <c r="D80">
        <v>9.9130056443584039E-2</v>
      </c>
      <c r="E80">
        <v>3.755E-2</v>
      </c>
      <c r="F80">
        <v>59</v>
      </c>
      <c r="G80" s="5">
        <v>39</v>
      </c>
      <c r="H80" s="4" t="s">
        <v>81</v>
      </c>
      <c r="I80">
        <v>-13.49</v>
      </c>
      <c r="J80">
        <v>7.4532000000000001E-2</v>
      </c>
      <c r="K80">
        <v>0.12875524045727146</v>
      </c>
      <c r="L80">
        <v>13.49</v>
      </c>
      <c r="M80">
        <v>101</v>
      </c>
      <c r="N80" s="5">
        <v>42</v>
      </c>
      <c r="O80" s="4" t="s">
        <v>81</v>
      </c>
      <c r="P80">
        <v>-4.2169999999999999E-2</v>
      </c>
      <c r="Q80">
        <v>0.42441899999999999</v>
      </c>
      <c r="R80">
        <v>8.1630157085819999E-2</v>
      </c>
      <c r="S80">
        <v>4.2169999999999999E-2</v>
      </c>
      <c r="T80">
        <v>111</v>
      </c>
      <c r="U80" s="5">
        <v>42</v>
      </c>
    </row>
    <row r="81" spans="1:21" x14ac:dyDescent="0.25">
      <c r="A81" s="4" t="s">
        <v>84</v>
      </c>
      <c r="B81">
        <v>-1.5879999999999998E-2</v>
      </c>
      <c r="C81">
        <v>0.71359899999999998</v>
      </c>
      <c r="D81">
        <v>8.3908260341352181E-2</v>
      </c>
      <c r="E81">
        <v>1.5879999999999998E-2</v>
      </c>
      <c r="F81">
        <v>73</v>
      </c>
      <c r="G81" s="5">
        <v>41</v>
      </c>
      <c r="H81" s="4" t="s">
        <v>82</v>
      </c>
      <c r="I81">
        <v>533.9</v>
      </c>
      <c r="J81">
        <v>0.730985</v>
      </c>
      <c r="K81">
        <v>0.18660735807354292</v>
      </c>
      <c r="L81">
        <v>533.9</v>
      </c>
      <c r="M81">
        <v>50</v>
      </c>
      <c r="N81" s="5">
        <v>41</v>
      </c>
      <c r="O81" s="4" t="s">
        <v>82</v>
      </c>
      <c r="P81">
        <v>9.4469999999999992</v>
      </c>
      <c r="Q81">
        <v>0.37748900000000002</v>
      </c>
      <c r="R81">
        <v>0.14589193817483825</v>
      </c>
      <c r="S81">
        <v>9.4469999999999992</v>
      </c>
      <c r="T81">
        <v>48</v>
      </c>
      <c r="U81" s="5">
        <v>36</v>
      </c>
    </row>
    <row r="82" spans="1:21" x14ac:dyDescent="0.25">
      <c r="A82" s="4" t="s">
        <v>85</v>
      </c>
      <c r="B82">
        <v>-0.1512</v>
      </c>
      <c r="C82">
        <v>0.19747500000000001</v>
      </c>
      <c r="D82">
        <v>8.3573815029806917E-2</v>
      </c>
      <c r="E82">
        <v>0.1512</v>
      </c>
      <c r="F82">
        <v>45</v>
      </c>
      <c r="G82" s="5">
        <v>42</v>
      </c>
      <c r="H82" s="4" t="s">
        <v>83</v>
      </c>
      <c r="I82">
        <v>618.5</v>
      </c>
      <c r="J82">
        <v>0.30117100000000002</v>
      </c>
      <c r="K82">
        <v>0.20553357387366722</v>
      </c>
      <c r="L82">
        <v>618.5</v>
      </c>
      <c r="M82">
        <v>47</v>
      </c>
      <c r="N82" s="5">
        <v>37</v>
      </c>
      <c r="O82" s="4" t="s">
        <v>83</v>
      </c>
      <c r="P82">
        <v>3.2970000000000002</v>
      </c>
      <c r="Q82">
        <v>0.42600300000000002</v>
      </c>
      <c r="R82">
        <v>6.56173607923147E-2</v>
      </c>
      <c r="S82">
        <v>3.2970000000000002</v>
      </c>
      <c r="T82">
        <v>59</v>
      </c>
      <c r="U82" s="5">
        <v>44</v>
      </c>
    </row>
    <row r="83" spans="1:21" x14ac:dyDescent="0.25">
      <c r="A83" s="4" t="s">
        <v>86</v>
      </c>
      <c r="B83">
        <v>-1.8280000000000001E-2</v>
      </c>
      <c r="C83">
        <v>6.7500000000000003E-14</v>
      </c>
      <c r="D83">
        <v>0.16100719732849678</v>
      </c>
      <c r="E83">
        <v>1.8280000000000001E-2</v>
      </c>
      <c r="F83">
        <v>66</v>
      </c>
      <c r="G83" s="5">
        <v>36</v>
      </c>
      <c r="H83" s="4" t="s">
        <v>84</v>
      </c>
      <c r="I83">
        <v>-32.229999999999997</v>
      </c>
      <c r="J83">
        <v>0.93866899999999998</v>
      </c>
      <c r="K83">
        <v>8.7491370459671064E-2</v>
      </c>
      <c r="L83">
        <v>32.229999999999997</v>
      </c>
      <c r="M83">
        <v>94</v>
      </c>
      <c r="N83" s="5">
        <v>45</v>
      </c>
      <c r="O83" s="4" t="s">
        <v>84</v>
      </c>
      <c r="P83">
        <v>0.32300000000000001</v>
      </c>
      <c r="Q83">
        <v>0.91117000000000004</v>
      </c>
      <c r="R83">
        <v>6.3024108895606071E-2</v>
      </c>
      <c r="S83">
        <v>0.32300000000000001</v>
      </c>
      <c r="T83">
        <v>91</v>
      </c>
      <c r="U83" s="5">
        <v>46</v>
      </c>
    </row>
    <row r="84" spans="1:21" x14ac:dyDescent="0.25">
      <c r="A84" s="4" t="s">
        <v>87</v>
      </c>
      <c r="B84">
        <v>-0.35949999999999999</v>
      </c>
      <c r="C84">
        <v>0.108781</v>
      </c>
      <c r="D84">
        <v>1.7042890718564744E-3</v>
      </c>
      <c r="E84">
        <v>0.35949999999999999</v>
      </c>
      <c r="F84">
        <v>35</v>
      </c>
      <c r="G84" s="5">
        <v>93</v>
      </c>
      <c r="H84" s="4" t="s">
        <v>85</v>
      </c>
      <c r="I84">
        <v>-1797</v>
      </c>
      <c r="J84">
        <v>0.110641</v>
      </c>
      <c r="K84">
        <v>0.27039120717157616</v>
      </c>
      <c r="L84">
        <v>1797</v>
      </c>
      <c r="M84">
        <v>37</v>
      </c>
      <c r="N84" s="5">
        <v>27</v>
      </c>
      <c r="O84" s="4" t="s">
        <v>85</v>
      </c>
      <c r="P84">
        <v>3.5219999999999998</v>
      </c>
      <c r="Q84">
        <v>0.65381299999999998</v>
      </c>
      <c r="R84">
        <v>6.044521099778024E-2</v>
      </c>
      <c r="S84">
        <v>3.5219999999999998</v>
      </c>
      <c r="T84">
        <v>56</v>
      </c>
      <c r="U84" s="5">
        <v>47</v>
      </c>
    </row>
    <row r="85" spans="1:21" x14ac:dyDescent="0.25">
      <c r="A85" s="4" t="s">
        <v>88</v>
      </c>
      <c r="B85">
        <v>0.50060000000000004</v>
      </c>
      <c r="C85">
        <v>2.5808000000000001E-2</v>
      </c>
      <c r="D85">
        <v>3.1695717383254992E-3</v>
      </c>
      <c r="E85">
        <v>0.50060000000000004</v>
      </c>
      <c r="F85">
        <v>33</v>
      </c>
      <c r="G85" s="5">
        <v>81</v>
      </c>
      <c r="H85" s="4" t="s">
        <v>86</v>
      </c>
      <c r="I85">
        <v>2.5720000000000001</v>
      </c>
      <c r="J85">
        <v>0.95015300000000003</v>
      </c>
      <c r="K85">
        <v>5.1157381882825509E-2</v>
      </c>
      <c r="L85">
        <v>2.5720000000000001</v>
      </c>
      <c r="M85">
        <v>119</v>
      </c>
      <c r="N85" s="5">
        <v>50</v>
      </c>
      <c r="O85" s="4" t="s">
        <v>86</v>
      </c>
      <c r="P85">
        <v>2.0379999999999998</v>
      </c>
      <c r="Q85" t="s">
        <v>169</v>
      </c>
      <c r="R85">
        <v>0.69324978175370899</v>
      </c>
      <c r="S85">
        <v>2.0379999999999998</v>
      </c>
      <c r="T85">
        <v>66</v>
      </c>
      <c r="U85" s="5">
        <v>1</v>
      </c>
    </row>
    <row r="86" spans="1:21" x14ac:dyDescent="0.25">
      <c r="A86" s="4" t="s">
        <v>89</v>
      </c>
      <c r="B86">
        <v>-0.15210000000000001</v>
      </c>
      <c r="C86">
        <v>0.49450699999999997</v>
      </c>
      <c r="D86">
        <v>3.6690986112119391E-3</v>
      </c>
      <c r="E86">
        <v>0.15210000000000001</v>
      </c>
      <c r="F86">
        <v>44</v>
      </c>
      <c r="G86" s="5">
        <v>79</v>
      </c>
      <c r="H86" s="4" t="s">
        <v>87</v>
      </c>
      <c r="I86">
        <v>-243</v>
      </c>
      <c r="J86">
        <v>0.91444999999999999</v>
      </c>
      <c r="K86">
        <v>9.1796906430366157E-2</v>
      </c>
      <c r="L86">
        <v>243</v>
      </c>
      <c r="M86">
        <v>66</v>
      </c>
      <c r="N86" s="5">
        <v>43</v>
      </c>
      <c r="O86" s="4" t="s">
        <v>87</v>
      </c>
      <c r="P86">
        <v>-17.47</v>
      </c>
      <c r="Q86">
        <v>0.26127699999999998</v>
      </c>
      <c r="R86">
        <v>3.3835267521852283E-5</v>
      </c>
      <c r="S86">
        <v>17.47</v>
      </c>
      <c r="T86">
        <v>45</v>
      </c>
      <c r="U86" s="5">
        <v>131</v>
      </c>
    </row>
    <row r="87" spans="1:21" x14ac:dyDescent="0.25">
      <c r="A87" s="4" t="s">
        <v>90</v>
      </c>
      <c r="B87">
        <v>0.13789999999999999</v>
      </c>
      <c r="C87">
        <v>0.32579900000000001</v>
      </c>
      <c r="D87">
        <v>3.0030728962538296E-4</v>
      </c>
      <c r="E87">
        <v>0.13789999999999999</v>
      </c>
      <c r="F87">
        <v>46</v>
      </c>
      <c r="G87" s="5">
        <v>113</v>
      </c>
      <c r="H87" s="4" t="s">
        <v>88</v>
      </c>
      <c r="I87">
        <v>903.3</v>
      </c>
      <c r="J87">
        <v>0.68015199999999998</v>
      </c>
      <c r="K87">
        <v>1.4981643267429883E-2</v>
      </c>
      <c r="L87">
        <v>903.3</v>
      </c>
      <c r="M87">
        <v>42</v>
      </c>
      <c r="N87" s="5">
        <v>67</v>
      </c>
      <c r="O87" s="4" t="s">
        <v>88</v>
      </c>
      <c r="P87">
        <v>-30.84</v>
      </c>
      <c r="Q87">
        <v>3.8558000000000002E-2</v>
      </c>
      <c r="R87">
        <v>1.9116275637003708E-3</v>
      </c>
      <c r="S87">
        <v>30.84</v>
      </c>
      <c r="T87">
        <v>35</v>
      </c>
      <c r="U87" s="5">
        <v>98</v>
      </c>
    </row>
    <row r="88" spans="1:21" x14ac:dyDescent="0.25">
      <c r="A88" s="4" t="s">
        <v>91</v>
      </c>
      <c r="B88">
        <v>1.5589999999999999</v>
      </c>
      <c r="C88">
        <v>6.7698999999999995E-2</v>
      </c>
      <c r="D88">
        <v>1.7750141862694788E-2</v>
      </c>
      <c r="E88">
        <v>1.5589999999999999</v>
      </c>
      <c r="F88">
        <v>21</v>
      </c>
      <c r="G88" s="5">
        <v>52</v>
      </c>
      <c r="H88" s="4" t="s">
        <v>89</v>
      </c>
      <c r="I88">
        <v>-1656</v>
      </c>
      <c r="J88">
        <v>0.43797999999999998</v>
      </c>
      <c r="K88">
        <v>3.0583339770694561E-2</v>
      </c>
      <c r="L88">
        <v>1656</v>
      </c>
      <c r="M88">
        <v>38</v>
      </c>
      <c r="N88" s="5">
        <v>56</v>
      </c>
      <c r="O88" s="4" t="s">
        <v>89</v>
      </c>
      <c r="P88">
        <v>-4.8540000000000001</v>
      </c>
      <c r="Q88">
        <v>0.74263500000000005</v>
      </c>
      <c r="R88">
        <v>8.4445030795144815E-4</v>
      </c>
      <c r="S88">
        <v>4.8540000000000001</v>
      </c>
      <c r="T88">
        <v>52</v>
      </c>
      <c r="U88" s="5">
        <v>109</v>
      </c>
    </row>
    <row r="89" spans="1:21" x14ac:dyDescent="0.25">
      <c r="A89" s="4" t="s">
        <v>92</v>
      </c>
      <c r="B89">
        <v>0.16020000000000001</v>
      </c>
      <c r="C89">
        <v>3.5899999999999999E-6</v>
      </c>
      <c r="D89">
        <v>0.64399169072001561</v>
      </c>
      <c r="E89">
        <v>0.16020000000000001</v>
      </c>
      <c r="F89">
        <v>42</v>
      </c>
      <c r="G89" s="5">
        <v>3</v>
      </c>
      <c r="H89" s="4" t="s">
        <v>90</v>
      </c>
      <c r="I89">
        <v>-683.8</v>
      </c>
      <c r="J89">
        <v>0.61921700000000002</v>
      </c>
      <c r="K89">
        <v>6.4806581856659384E-2</v>
      </c>
      <c r="L89">
        <v>683.8</v>
      </c>
      <c r="M89">
        <v>46</v>
      </c>
      <c r="N89" s="5">
        <v>48</v>
      </c>
      <c r="O89" s="4" t="s">
        <v>90</v>
      </c>
      <c r="P89">
        <v>6.7750000000000004</v>
      </c>
      <c r="Q89">
        <v>0.47574899999999998</v>
      </c>
      <c r="R89">
        <v>4.9313296410581587E-3</v>
      </c>
      <c r="S89">
        <v>6.7750000000000004</v>
      </c>
      <c r="T89">
        <v>50</v>
      </c>
      <c r="U89" s="5">
        <v>77</v>
      </c>
    </row>
    <row r="90" spans="1:21" x14ac:dyDescent="0.25">
      <c r="A90" s="4" t="s">
        <v>93</v>
      </c>
      <c r="B90">
        <v>-0.30230000000000001</v>
      </c>
      <c r="C90">
        <v>0.79304600000000003</v>
      </c>
      <c r="D90">
        <v>4.1183901237662381E-3</v>
      </c>
      <c r="E90">
        <v>0.30230000000000001</v>
      </c>
      <c r="F90">
        <v>38</v>
      </c>
      <c r="G90" s="5">
        <v>76</v>
      </c>
      <c r="H90" s="4" t="s">
        <v>91</v>
      </c>
      <c r="I90">
        <v>-3683</v>
      </c>
      <c r="J90">
        <v>0.66187099999999999</v>
      </c>
      <c r="K90">
        <v>6.7624481731430458E-2</v>
      </c>
      <c r="L90">
        <v>3683</v>
      </c>
      <c r="M90">
        <v>31</v>
      </c>
      <c r="N90" s="5">
        <v>47</v>
      </c>
      <c r="O90" s="4" t="s">
        <v>91</v>
      </c>
      <c r="P90">
        <v>30.49</v>
      </c>
      <c r="Q90">
        <v>0.60026900000000005</v>
      </c>
      <c r="R90">
        <v>1.8239811351172412E-2</v>
      </c>
      <c r="S90">
        <v>30.49</v>
      </c>
      <c r="T90">
        <v>36</v>
      </c>
      <c r="U90" s="5">
        <v>58</v>
      </c>
    </row>
    <row r="91" spans="1:21" x14ac:dyDescent="0.25">
      <c r="A91" s="4" t="s">
        <v>94</v>
      </c>
      <c r="B91">
        <v>0.49330000000000002</v>
      </c>
      <c r="C91">
        <v>0.67766099999999996</v>
      </c>
      <c r="D91">
        <v>1.6122200231287374E-2</v>
      </c>
      <c r="E91">
        <v>0.49330000000000002</v>
      </c>
      <c r="F91">
        <v>34</v>
      </c>
      <c r="G91" s="5">
        <v>54</v>
      </c>
      <c r="H91" s="4" t="s">
        <v>92</v>
      </c>
      <c r="I91">
        <v>552</v>
      </c>
      <c r="J91">
        <v>0.19276699999999999</v>
      </c>
      <c r="K91">
        <v>0.23625067331249594</v>
      </c>
      <c r="L91">
        <v>552</v>
      </c>
      <c r="M91">
        <v>49</v>
      </c>
      <c r="N91" s="5">
        <v>33</v>
      </c>
      <c r="O91" s="4" t="s">
        <v>92</v>
      </c>
      <c r="P91">
        <v>-7.4649999999999999</v>
      </c>
      <c r="Q91">
        <v>9.3690000000000006E-3</v>
      </c>
      <c r="R91">
        <v>0.5057569056806871</v>
      </c>
      <c r="S91">
        <v>7.4649999999999999</v>
      </c>
      <c r="T91">
        <v>49</v>
      </c>
      <c r="U91" s="5">
        <v>8</v>
      </c>
    </row>
    <row r="92" spans="1:21" x14ac:dyDescent="0.25">
      <c r="A92" s="4" t="s">
        <v>95</v>
      </c>
      <c r="B92">
        <v>0.32779999999999998</v>
      </c>
      <c r="C92">
        <v>0.80203800000000003</v>
      </c>
      <c r="D92">
        <v>4.9864496622698089E-3</v>
      </c>
      <c r="E92">
        <v>0.32779999999999998</v>
      </c>
      <c r="F92">
        <v>37</v>
      </c>
      <c r="G92" s="5">
        <v>73</v>
      </c>
      <c r="H92" s="4" t="s">
        <v>93</v>
      </c>
      <c r="I92">
        <v>-5711</v>
      </c>
      <c r="J92">
        <v>0.60882499999999995</v>
      </c>
      <c r="K92">
        <v>1.5883886302897412E-3</v>
      </c>
      <c r="L92">
        <v>5711</v>
      </c>
      <c r="M92">
        <v>27</v>
      </c>
      <c r="N92" s="5">
        <v>106</v>
      </c>
      <c r="O92" s="4" t="s">
        <v>93</v>
      </c>
      <c r="P92">
        <v>25.7</v>
      </c>
      <c r="Q92">
        <v>0.739097</v>
      </c>
      <c r="R92">
        <v>8.29383844879364E-5</v>
      </c>
      <c r="S92">
        <v>25.7</v>
      </c>
      <c r="T92">
        <v>37</v>
      </c>
      <c r="U92" s="5">
        <v>128</v>
      </c>
    </row>
    <row r="93" spans="1:21" x14ac:dyDescent="0.25">
      <c r="A93" s="4" t="s">
        <v>96</v>
      </c>
      <c r="B93">
        <v>1.33</v>
      </c>
      <c r="C93">
        <v>0.26602599999999998</v>
      </c>
      <c r="D93">
        <v>2.5006774283467203E-3</v>
      </c>
      <c r="E93">
        <v>1.33</v>
      </c>
      <c r="F93">
        <v>23</v>
      </c>
      <c r="G93" s="5">
        <v>86</v>
      </c>
      <c r="H93" s="4" t="s">
        <v>94</v>
      </c>
      <c r="I93">
        <v>-12500</v>
      </c>
      <c r="J93">
        <v>0.26980700000000002</v>
      </c>
      <c r="K93">
        <v>1.4029016996057764E-2</v>
      </c>
      <c r="L93">
        <v>12500</v>
      </c>
      <c r="M93">
        <v>20</v>
      </c>
      <c r="N93" s="5">
        <v>69</v>
      </c>
      <c r="O93" s="4" t="s">
        <v>94</v>
      </c>
      <c r="P93">
        <v>-35.68</v>
      </c>
      <c r="Q93">
        <v>0.64980000000000004</v>
      </c>
      <c r="R93">
        <v>3.2108053715653978E-2</v>
      </c>
      <c r="S93">
        <v>35.68</v>
      </c>
      <c r="T93">
        <v>32</v>
      </c>
      <c r="U93" s="5">
        <v>52</v>
      </c>
    </row>
    <row r="94" spans="1:21" x14ac:dyDescent="0.25">
      <c r="A94" s="4" t="s">
        <v>97</v>
      </c>
      <c r="B94">
        <v>3.0459999999999998</v>
      </c>
      <c r="C94">
        <v>2.1774999999999999E-2</v>
      </c>
      <c r="D94">
        <v>6.5175942425257987E-3</v>
      </c>
      <c r="E94">
        <v>3.0459999999999998</v>
      </c>
      <c r="F94">
        <v>14</v>
      </c>
      <c r="G94" s="5">
        <v>70</v>
      </c>
      <c r="H94" s="4" t="s">
        <v>95</v>
      </c>
      <c r="I94">
        <v>8500</v>
      </c>
      <c r="J94">
        <v>0.51697599999999999</v>
      </c>
      <c r="K94">
        <v>2.7463405412543871E-3</v>
      </c>
      <c r="L94">
        <v>8500</v>
      </c>
      <c r="M94">
        <v>25</v>
      </c>
      <c r="N94" s="5">
        <v>97</v>
      </c>
      <c r="O94" s="4" t="s">
        <v>95</v>
      </c>
      <c r="P94">
        <v>18.71</v>
      </c>
      <c r="Q94">
        <v>0.83674700000000002</v>
      </c>
      <c r="R94">
        <v>6.3025669420117697E-3</v>
      </c>
      <c r="S94">
        <v>18.71</v>
      </c>
      <c r="T94">
        <v>43</v>
      </c>
      <c r="U94" s="5">
        <v>71</v>
      </c>
    </row>
    <row r="95" spans="1:21" x14ac:dyDescent="0.25">
      <c r="A95" s="4" t="s">
        <v>98</v>
      </c>
      <c r="B95">
        <v>-1.2250000000000001</v>
      </c>
      <c r="C95">
        <v>0.38896199999999997</v>
      </c>
      <c r="D95">
        <v>2.7895028893176802E-2</v>
      </c>
      <c r="E95">
        <v>1.2250000000000001</v>
      </c>
      <c r="F95">
        <v>25</v>
      </c>
      <c r="G95" s="5">
        <v>47</v>
      </c>
      <c r="H95" s="4" t="s">
        <v>96</v>
      </c>
      <c r="I95">
        <v>66.06</v>
      </c>
      <c r="J95">
        <v>0.99548400000000004</v>
      </c>
      <c r="K95">
        <v>8.5851425888276503E-3</v>
      </c>
      <c r="L95">
        <v>66.06</v>
      </c>
      <c r="M95">
        <v>84</v>
      </c>
      <c r="N95" s="5">
        <v>78</v>
      </c>
      <c r="O95" s="4" t="s">
        <v>96</v>
      </c>
      <c r="P95">
        <v>-36.72</v>
      </c>
      <c r="Q95">
        <v>0.64866999999999997</v>
      </c>
      <c r="R95">
        <v>5.1783688536176535E-5</v>
      </c>
      <c r="S95">
        <v>36.72</v>
      </c>
      <c r="T95">
        <v>31</v>
      </c>
      <c r="U95" s="5">
        <v>130</v>
      </c>
    </row>
    <row r="96" spans="1:21" x14ac:dyDescent="0.25">
      <c r="A96" s="4" t="s">
        <v>99</v>
      </c>
      <c r="B96">
        <v>1.6240000000000001</v>
      </c>
      <c r="C96">
        <v>0.283582</v>
      </c>
      <c r="D96">
        <v>5.0602851028368747E-3</v>
      </c>
      <c r="E96">
        <v>1.6240000000000001</v>
      </c>
      <c r="F96">
        <v>20</v>
      </c>
      <c r="G96" s="5">
        <v>72</v>
      </c>
      <c r="H96" s="4" t="s">
        <v>97</v>
      </c>
      <c r="I96">
        <v>15980</v>
      </c>
      <c r="J96">
        <v>0.23083300000000001</v>
      </c>
      <c r="K96">
        <v>5.6188833319100861E-3</v>
      </c>
      <c r="L96">
        <v>15980</v>
      </c>
      <c r="M96">
        <v>17</v>
      </c>
      <c r="N96" s="5">
        <v>82</v>
      </c>
      <c r="O96" s="4" t="s">
        <v>97</v>
      </c>
      <c r="P96">
        <v>-152.80000000000001</v>
      </c>
      <c r="Q96">
        <v>9.5714999999999995E-2</v>
      </c>
      <c r="R96">
        <v>4.2927779112163075E-3</v>
      </c>
      <c r="S96">
        <v>152.80000000000001</v>
      </c>
      <c r="T96">
        <v>16</v>
      </c>
      <c r="U96" s="5">
        <v>80</v>
      </c>
    </row>
    <row r="97" spans="1:21" x14ac:dyDescent="0.25">
      <c r="A97" s="4" t="s">
        <v>100</v>
      </c>
      <c r="B97">
        <v>-1.752</v>
      </c>
      <c r="C97">
        <v>0.11769499999999999</v>
      </c>
      <c r="D97">
        <v>7.494370121106657E-3</v>
      </c>
      <c r="E97">
        <v>1.752</v>
      </c>
      <c r="F97">
        <v>19</v>
      </c>
      <c r="G97" s="5">
        <v>65</v>
      </c>
      <c r="H97" s="4" t="s">
        <v>98</v>
      </c>
      <c r="I97">
        <v>12850</v>
      </c>
      <c r="J97">
        <v>0.34651700000000002</v>
      </c>
      <c r="K97">
        <v>3.1457662506609523E-2</v>
      </c>
      <c r="L97">
        <v>12850</v>
      </c>
      <c r="M97">
        <v>19</v>
      </c>
      <c r="N97" s="5">
        <v>55</v>
      </c>
      <c r="O97" s="4" t="s">
        <v>98</v>
      </c>
      <c r="P97">
        <v>185.8</v>
      </c>
      <c r="Q97">
        <v>4.6200999999999999E-2</v>
      </c>
      <c r="R97">
        <v>5.254495962059734E-2</v>
      </c>
      <c r="S97">
        <v>185.8</v>
      </c>
      <c r="T97">
        <v>15</v>
      </c>
      <c r="U97" s="5">
        <v>49</v>
      </c>
    </row>
    <row r="98" spans="1:21" x14ac:dyDescent="0.25">
      <c r="A98" s="4" t="s">
        <v>101</v>
      </c>
      <c r="B98">
        <v>-8.4340000000000005E-3</v>
      </c>
      <c r="C98">
        <v>5.7369999999999997E-2</v>
      </c>
      <c r="D98">
        <v>0.2031038928549378</v>
      </c>
      <c r="E98">
        <v>8.4340000000000005E-3</v>
      </c>
      <c r="F98">
        <v>83</v>
      </c>
      <c r="G98" s="5">
        <v>32</v>
      </c>
      <c r="H98" s="4" t="s">
        <v>99</v>
      </c>
      <c r="I98">
        <v>22850</v>
      </c>
      <c r="J98">
        <v>0.117369</v>
      </c>
      <c r="K98">
        <v>1.5631793250790291E-3</v>
      </c>
      <c r="L98">
        <v>22850</v>
      </c>
      <c r="M98">
        <v>14</v>
      </c>
      <c r="N98" s="5">
        <v>109</v>
      </c>
      <c r="O98" s="4" t="s">
        <v>99</v>
      </c>
      <c r="P98">
        <v>-113.8</v>
      </c>
      <c r="Q98">
        <v>0.26123400000000002</v>
      </c>
      <c r="R98">
        <v>6.9552122615479826E-3</v>
      </c>
      <c r="S98">
        <v>113.8</v>
      </c>
      <c r="T98">
        <v>18</v>
      </c>
      <c r="U98" s="5">
        <v>70</v>
      </c>
    </row>
    <row r="99" spans="1:21" x14ac:dyDescent="0.25">
      <c r="A99" s="4" t="s">
        <v>102</v>
      </c>
      <c r="B99">
        <v>-4.9560000000000003E-3</v>
      </c>
      <c r="C99">
        <v>0.90676400000000001</v>
      </c>
      <c r="D99">
        <v>0.20887868415374405</v>
      </c>
      <c r="E99">
        <v>4.9560000000000003E-3</v>
      </c>
      <c r="F99">
        <v>95</v>
      </c>
      <c r="G99" s="5">
        <v>29</v>
      </c>
      <c r="H99" s="4" t="s">
        <v>100</v>
      </c>
      <c r="I99">
        <v>5711</v>
      </c>
      <c r="J99">
        <v>0.59547899999999998</v>
      </c>
      <c r="K99">
        <v>7.1081102911454809E-3</v>
      </c>
      <c r="L99">
        <v>5711</v>
      </c>
      <c r="M99">
        <v>27</v>
      </c>
      <c r="N99" s="5">
        <v>80</v>
      </c>
      <c r="O99" s="4" t="s">
        <v>100</v>
      </c>
      <c r="P99">
        <v>64.739999999999995</v>
      </c>
      <c r="Q99">
        <v>0.38299299999999997</v>
      </c>
      <c r="R99">
        <v>7.1545076754166827E-3</v>
      </c>
      <c r="S99">
        <v>64.739999999999995</v>
      </c>
      <c r="T99">
        <v>25</v>
      </c>
      <c r="U99" s="5">
        <v>69</v>
      </c>
    </row>
    <row r="100" spans="1:21" x14ac:dyDescent="0.25">
      <c r="A100" s="4" t="s">
        <v>103</v>
      </c>
      <c r="B100">
        <v>3.32E-3</v>
      </c>
      <c r="C100">
        <v>3.9253000000000003E-2</v>
      </c>
      <c r="D100">
        <v>0.10305418274037563</v>
      </c>
      <c r="E100">
        <v>3.32E-3</v>
      </c>
      <c r="F100">
        <v>96</v>
      </c>
      <c r="G100" s="5">
        <v>38</v>
      </c>
      <c r="H100" s="4" t="s">
        <v>101</v>
      </c>
      <c r="I100">
        <v>124.5</v>
      </c>
      <c r="J100">
        <v>2.9819999999999998E-3</v>
      </c>
      <c r="K100">
        <v>0.23794492548881016</v>
      </c>
      <c r="L100">
        <v>124.5</v>
      </c>
      <c r="M100">
        <v>75</v>
      </c>
      <c r="N100" s="5">
        <v>32</v>
      </c>
      <c r="O100" s="4" t="s">
        <v>101</v>
      </c>
      <c r="P100">
        <v>0.30420000000000003</v>
      </c>
      <c r="Q100">
        <v>0.30810900000000002</v>
      </c>
      <c r="R100">
        <v>0.1587938052731965</v>
      </c>
      <c r="S100">
        <v>0.30420000000000003</v>
      </c>
      <c r="T100">
        <v>92</v>
      </c>
      <c r="U100" s="5">
        <v>31</v>
      </c>
    </row>
    <row r="101" spans="1:21" x14ac:dyDescent="0.25">
      <c r="A101" s="4" t="s">
        <v>104</v>
      </c>
      <c r="B101">
        <v>1.3469999999999999E-2</v>
      </c>
      <c r="C101">
        <v>0.74479799999999996</v>
      </c>
      <c r="D101">
        <v>0.20405421559453749</v>
      </c>
      <c r="E101">
        <v>1.3469999999999999E-2</v>
      </c>
      <c r="F101">
        <v>76</v>
      </c>
      <c r="G101" s="5">
        <v>31</v>
      </c>
      <c r="H101" s="4" t="s">
        <v>102</v>
      </c>
      <c r="I101">
        <v>-335.5</v>
      </c>
      <c r="J101">
        <v>0.42812</v>
      </c>
      <c r="K101">
        <v>0.28619296775082653</v>
      </c>
      <c r="L101">
        <v>335.5</v>
      </c>
      <c r="M101">
        <v>57</v>
      </c>
      <c r="N101" s="5">
        <v>21</v>
      </c>
      <c r="O101" s="4" t="s">
        <v>102</v>
      </c>
      <c r="P101">
        <v>-1.651</v>
      </c>
      <c r="Q101">
        <v>0.57301599999999997</v>
      </c>
      <c r="R101">
        <v>0.14393442169509621</v>
      </c>
      <c r="S101">
        <v>1.651</v>
      </c>
      <c r="T101">
        <v>72</v>
      </c>
      <c r="U101" s="5">
        <v>37</v>
      </c>
    </row>
    <row r="102" spans="1:21" x14ac:dyDescent="0.25">
      <c r="A102" s="4" t="s">
        <v>105</v>
      </c>
      <c r="B102">
        <v>-8.6739999999999994E-3</v>
      </c>
      <c r="C102">
        <v>0.23722599999999999</v>
      </c>
      <c r="D102">
        <v>0.21398133369172709</v>
      </c>
      <c r="E102">
        <v>8.6739999999999994E-3</v>
      </c>
      <c r="F102">
        <v>82</v>
      </c>
      <c r="G102" s="5">
        <v>27</v>
      </c>
      <c r="H102" s="4" t="s">
        <v>103</v>
      </c>
      <c r="I102">
        <v>7.7670000000000003</v>
      </c>
      <c r="J102">
        <v>0.619923</v>
      </c>
      <c r="K102">
        <v>5.0281857983748617E-2</v>
      </c>
      <c r="L102">
        <v>7.7670000000000003</v>
      </c>
      <c r="M102">
        <v>107</v>
      </c>
      <c r="N102" s="5">
        <v>51</v>
      </c>
      <c r="O102" s="4" t="s">
        <v>103</v>
      </c>
      <c r="P102">
        <v>-0.15509999999999999</v>
      </c>
      <c r="Q102">
        <v>0.14885799999999999</v>
      </c>
      <c r="R102">
        <v>8.4063639395146897E-2</v>
      </c>
      <c r="S102">
        <v>0.15509999999999999</v>
      </c>
      <c r="T102">
        <v>96</v>
      </c>
      <c r="U102" s="5">
        <v>41</v>
      </c>
    </row>
    <row r="103" spans="1:21" x14ac:dyDescent="0.25">
      <c r="A103" s="4" t="s">
        <v>106</v>
      </c>
      <c r="B103">
        <v>-1.6389999999999998E-2</v>
      </c>
      <c r="C103">
        <v>4.241E-3</v>
      </c>
      <c r="D103">
        <v>0.25819896853878527</v>
      </c>
      <c r="E103">
        <v>1.6389999999999998E-2</v>
      </c>
      <c r="F103">
        <v>71</v>
      </c>
      <c r="G103" s="5">
        <v>23</v>
      </c>
      <c r="H103" s="4" t="s">
        <v>104</v>
      </c>
      <c r="I103">
        <v>356.3</v>
      </c>
      <c r="J103">
        <v>0.39158900000000002</v>
      </c>
      <c r="K103">
        <v>0.28459978899920818</v>
      </c>
      <c r="L103">
        <v>356.3</v>
      </c>
      <c r="M103">
        <v>54</v>
      </c>
      <c r="N103" s="5">
        <v>23</v>
      </c>
      <c r="O103" s="4" t="s">
        <v>104</v>
      </c>
      <c r="P103">
        <v>1.889</v>
      </c>
      <c r="Q103">
        <v>0.51155300000000004</v>
      </c>
      <c r="R103">
        <v>0.1409462281573369</v>
      </c>
      <c r="S103">
        <v>1.889</v>
      </c>
      <c r="T103">
        <v>67</v>
      </c>
      <c r="U103" s="5">
        <v>38</v>
      </c>
    </row>
    <row r="104" spans="1:21" x14ac:dyDescent="0.25">
      <c r="A104" s="4" t="s">
        <v>107</v>
      </c>
      <c r="B104">
        <v>6.2960000000000004E-3</v>
      </c>
      <c r="C104">
        <v>6.5548999999999996E-2</v>
      </c>
      <c r="D104">
        <v>0.20892118972288212</v>
      </c>
      <c r="E104">
        <v>6.2960000000000004E-3</v>
      </c>
      <c r="F104">
        <v>93</v>
      </c>
      <c r="G104" s="5">
        <v>28</v>
      </c>
      <c r="H104" s="4" t="s">
        <v>105</v>
      </c>
      <c r="I104">
        <v>-141.19999999999999</v>
      </c>
      <c r="J104">
        <v>4.7808000000000003E-2</v>
      </c>
      <c r="K104">
        <v>0.29083496504358963</v>
      </c>
      <c r="L104">
        <v>141.19999999999999</v>
      </c>
      <c r="M104">
        <v>72</v>
      </c>
      <c r="N104" s="5">
        <v>18</v>
      </c>
      <c r="O104" s="4" t="s">
        <v>105</v>
      </c>
      <c r="P104">
        <v>-9.3799999999999994E-2</v>
      </c>
      <c r="Q104">
        <v>0.85130799999999995</v>
      </c>
      <c r="R104">
        <v>0.14988168173744823</v>
      </c>
      <c r="S104">
        <v>9.3799999999999994E-2</v>
      </c>
      <c r="T104">
        <v>102</v>
      </c>
      <c r="U104" s="5">
        <v>34</v>
      </c>
    </row>
    <row r="105" spans="1:21" x14ac:dyDescent="0.25">
      <c r="A105" s="4" t="s">
        <v>108</v>
      </c>
      <c r="B105">
        <v>-2.3939999999999999E-3</v>
      </c>
      <c r="C105">
        <v>0.574604</v>
      </c>
      <c r="D105">
        <v>0.1962662260862657</v>
      </c>
      <c r="E105">
        <v>2.3939999999999999E-3</v>
      </c>
      <c r="F105">
        <v>100</v>
      </c>
      <c r="G105" s="5">
        <v>33</v>
      </c>
      <c r="H105" s="4" t="s">
        <v>106</v>
      </c>
      <c r="I105">
        <v>-23.83</v>
      </c>
      <c r="J105">
        <v>0.68300399999999994</v>
      </c>
      <c r="K105">
        <v>0.25005024299174461</v>
      </c>
      <c r="L105">
        <v>23.83</v>
      </c>
      <c r="M105">
        <v>97</v>
      </c>
      <c r="N105" s="5">
        <v>30</v>
      </c>
      <c r="O105" s="4" t="s">
        <v>106</v>
      </c>
      <c r="P105">
        <v>0.80900000000000005</v>
      </c>
      <c r="Q105">
        <v>4.1610000000000001E-2</v>
      </c>
      <c r="R105">
        <v>0.19832314482446242</v>
      </c>
      <c r="S105">
        <v>0.80900000000000005</v>
      </c>
      <c r="T105">
        <v>80</v>
      </c>
      <c r="U105" s="5">
        <v>27</v>
      </c>
    </row>
    <row r="106" spans="1:21" x14ac:dyDescent="0.25">
      <c r="A106" s="4" t="s">
        <v>109</v>
      </c>
      <c r="B106">
        <v>2.2420000000000001E-3</v>
      </c>
      <c r="C106">
        <v>0.60007999999999995</v>
      </c>
      <c r="D106">
        <v>0.23317184295437071</v>
      </c>
      <c r="E106">
        <v>2.2420000000000001E-3</v>
      </c>
      <c r="F106">
        <v>101</v>
      </c>
      <c r="G106" s="5">
        <v>24</v>
      </c>
      <c r="H106" s="4" t="s">
        <v>107</v>
      </c>
      <c r="I106">
        <v>-9.8239999999999998</v>
      </c>
      <c r="J106">
        <v>0.77176</v>
      </c>
      <c r="K106">
        <v>0.27968568376797043</v>
      </c>
      <c r="L106">
        <v>9.8239999999999998</v>
      </c>
      <c r="M106">
        <v>104</v>
      </c>
      <c r="N106" s="5">
        <v>25</v>
      </c>
      <c r="O106" s="4" t="s">
        <v>107</v>
      </c>
      <c r="P106">
        <v>-9.8790000000000003E-2</v>
      </c>
      <c r="Q106">
        <v>0.67288400000000004</v>
      </c>
      <c r="R106">
        <v>0.14631664896042709</v>
      </c>
      <c r="S106">
        <v>9.8790000000000003E-2</v>
      </c>
      <c r="T106">
        <v>101</v>
      </c>
      <c r="U106" s="5">
        <v>35</v>
      </c>
    </row>
    <row r="107" spans="1:21" x14ac:dyDescent="0.25">
      <c r="A107" s="4" t="s">
        <v>110</v>
      </c>
      <c r="B107">
        <v>5.0020000000000004E-3</v>
      </c>
      <c r="C107">
        <v>0.53443600000000002</v>
      </c>
      <c r="D107">
        <v>0.61494908556182892</v>
      </c>
      <c r="E107">
        <v>5.0020000000000004E-3</v>
      </c>
      <c r="F107">
        <v>94</v>
      </c>
      <c r="G107" s="5">
        <v>4</v>
      </c>
      <c r="H107" s="4" t="s">
        <v>108</v>
      </c>
      <c r="I107">
        <v>45.43</v>
      </c>
      <c r="J107">
        <v>0.27707799999999999</v>
      </c>
      <c r="K107">
        <v>0.19904078096233324</v>
      </c>
      <c r="L107">
        <v>45.43</v>
      </c>
      <c r="M107">
        <v>91</v>
      </c>
      <c r="N107" s="5">
        <v>40</v>
      </c>
      <c r="O107" s="4" t="s">
        <v>108</v>
      </c>
      <c r="P107">
        <v>0.1547</v>
      </c>
      <c r="Q107">
        <v>0.59359300000000004</v>
      </c>
      <c r="R107">
        <v>0.15260632444266564</v>
      </c>
      <c r="S107">
        <v>0.1547</v>
      </c>
      <c r="T107">
        <v>97</v>
      </c>
      <c r="U107" s="5">
        <v>33</v>
      </c>
    </row>
    <row r="108" spans="1:21" x14ac:dyDescent="0.25">
      <c r="A108" s="4" t="s">
        <v>111</v>
      </c>
      <c r="B108">
        <v>8.4189999999999994E-3</v>
      </c>
      <c r="C108">
        <v>0.48474499999999998</v>
      </c>
      <c r="D108">
        <v>1.2726689983263435E-2</v>
      </c>
      <c r="E108">
        <v>8.4189999999999994E-3</v>
      </c>
      <c r="F108">
        <v>84</v>
      </c>
      <c r="G108" s="5">
        <v>57</v>
      </c>
      <c r="H108" s="4" t="s">
        <v>109</v>
      </c>
      <c r="I108">
        <v>-24.21</v>
      </c>
      <c r="J108">
        <v>0.55709900000000001</v>
      </c>
      <c r="K108">
        <v>0.28580599779426824</v>
      </c>
      <c r="L108">
        <v>24.21</v>
      </c>
      <c r="M108">
        <v>96</v>
      </c>
      <c r="N108" s="5">
        <v>22</v>
      </c>
      <c r="O108" s="4" t="s">
        <v>109</v>
      </c>
      <c r="P108">
        <v>-0.35289999999999999</v>
      </c>
      <c r="Q108">
        <v>0.21352599999999999</v>
      </c>
      <c r="R108">
        <v>0.18038711890761197</v>
      </c>
      <c r="S108">
        <v>0.35289999999999999</v>
      </c>
      <c r="T108">
        <v>89</v>
      </c>
      <c r="U108" s="5">
        <v>29</v>
      </c>
    </row>
    <row r="109" spans="1:21" x14ac:dyDescent="0.25">
      <c r="A109" s="4" t="s">
        <v>112</v>
      </c>
      <c r="B109">
        <v>1.575E-2</v>
      </c>
      <c r="C109">
        <v>6.2378000000000003E-2</v>
      </c>
      <c r="D109">
        <v>3.3018895594850875E-4</v>
      </c>
      <c r="E109">
        <v>1.575E-2</v>
      </c>
      <c r="F109">
        <v>74</v>
      </c>
      <c r="G109" s="5">
        <v>112</v>
      </c>
      <c r="H109" s="4" t="s">
        <v>110</v>
      </c>
      <c r="I109">
        <v>-65.73</v>
      </c>
      <c r="J109">
        <v>0.68929700000000005</v>
      </c>
      <c r="K109">
        <v>0.22097632184865604</v>
      </c>
      <c r="L109">
        <v>65.73</v>
      </c>
      <c r="M109">
        <v>85</v>
      </c>
      <c r="N109" s="5">
        <v>34</v>
      </c>
      <c r="O109" s="4" t="s">
        <v>110</v>
      </c>
      <c r="P109">
        <v>4.6900000000000004</v>
      </c>
      <c r="Q109">
        <v>8.7600000000000008E-6</v>
      </c>
      <c r="R109">
        <v>0.58541081095192959</v>
      </c>
      <c r="S109">
        <v>4.6900000000000004</v>
      </c>
      <c r="T109">
        <v>54</v>
      </c>
      <c r="U109" s="5">
        <v>7</v>
      </c>
    </row>
    <row r="110" spans="1:21" x14ac:dyDescent="0.25">
      <c r="A110" s="4" t="s">
        <v>113</v>
      </c>
      <c r="B110">
        <v>-9.2359999999999994E-3</v>
      </c>
      <c r="C110">
        <v>0.48165000000000002</v>
      </c>
      <c r="D110">
        <v>7.5384062919961669E-3</v>
      </c>
      <c r="E110">
        <v>9.2359999999999994E-3</v>
      </c>
      <c r="F110">
        <v>80</v>
      </c>
      <c r="G110" s="5">
        <v>64</v>
      </c>
      <c r="H110" s="4" t="s">
        <v>111</v>
      </c>
      <c r="I110">
        <v>0.47820000000000001</v>
      </c>
      <c r="J110">
        <v>0.99681299999999995</v>
      </c>
      <c r="K110">
        <v>6.2236840182777031E-2</v>
      </c>
      <c r="L110">
        <v>0.47820000000000001</v>
      </c>
      <c r="M110">
        <v>130</v>
      </c>
      <c r="N110" s="5">
        <v>49</v>
      </c>
      <c r="O110" s="4" t="s">
        <v>111</v>
      </c>
      <c r="P110">
        <v>-1.5249999999999999</v>
      </c>
      <c r="Q110">
        <v>6.1677000000000003E-2</v>
      </c>
      <c r="R110">
        <v>8.6010815726444492E-3</v>
      </c>
      <c r="S110">
        <v>1.5249999999999999</v>
      </c>
      <c r="T110">
        <v>74</v>
      </c>
      <c r="U110" s="5">
        <v>66</v>
      </c>
    </row>
    <row r="111" spans="1:21" x14ac:dyDescent="0.25">
      <c r="A111" s="4" t="s">
        <v>114</v>
      </c>
      <c r="B111">
        <v>1.9650000000000002E-3</v>
      </c>
      <c r="C111">
        <v>0.65968800000000005</v>
      </c>
      <c r="D111">
        <v>2.1590684466887109E-3</v>
      </c>
      <c r="E111">
        <v>1.9650000000000002E-3</v>
      </c>
      <c r="F111">
        <v>103</v>
      </c>
      <c r="G111" s="5">
        <v>88</v>
      </c>
      <c r="H111" s="4" t="s">
        <v>112</v>
      </c>
      <c r="I111">
        <v>29.61</v>
      </c>
      <c r="J111">
        <v>0.72563999999999995</v>
      </c>
      <c r="K111">
        <v>6.7292464005488755E-5</v>
      </c>
      <c r="L111">
        <v>29.61</v>
      </c>
      <c r="M111">
        <v>95</v>
      </c>
      <c r="N111" s="5">
        <v>128</v>
      </c>
      <c r="O111" s="4" t="s">
        <v>112</v>
      </c>
      <c r="P111">
        <v>3.6860000000000001E-4</v>
      </c>
      <c r="Q111">
        <v>0.99949600000000005</v>
      </c>
      <c r="R111">
        <v>8.2203301029076543E-4</v>
      </c>
      <c r="S111">
        <v>3.6860000000000001E-4</v>
      </c>
      <c r="T111">
        <v>134</v>
      </c>
      <c r="U111" s="5">
        <v>111</v>
      </c>
    </row>
    <row r="112" spans="1:21" x14ac:dyDescent="0.25">
      <c r="A112" s="4" t="s">
        <v>115</v>
      </c>
      <c r="B112">
        <v>-0.5796</v>
      </c>
      <c r="C112">
        <v>0.47550100000000001</v>
      </c>
      <c r="D112">
        <v>0.56356710478551697</v>
      </c>
      <c r="E112">
        <v>0.5796</v>
      </c>
      <c r="F112">
        <v>32</v>
      </c>
      <c r="G112" s="5">
        <v>6</v>
      </c>
      <c r="H112" s="4" t="s">
        <v>113</v>
      </c>
      <c r="I112">
        <v>-241.7</v>
      </c>
      <c r="J112">
        <v>5.1060000000000001E-2</v>
      </c>
      <c r="K112">
        <v>3.2625638847391825E-3</v>
      </c>
      <c r="L112">
        <v>241.7</v>
      </c>
      <c r="M112">
        <v>67</v>
      </c>
      <c r="N112" s="5">
        <v>92</v>
      </c>
      <c r="O112" s="4" t="s">
        <v>113</v>
      </c>
      <c r="P112">
        <v>-0.1205</v>
      </c>
      <c r="Q112">
        <v>0.88967200000000002</v>
      </c>
      <c r="R112">
        <v>4.0625666236525083E-4</v>
      </c>
      <c r="S112">
        <v>0.1205</v>
      </c>
      <c r="T112">
        <v>100</v>
      </c>
      <c r="U112" s="5">
        <v>117</v>
      </c>
    </row>
    <row r="113" spans="1:21" x14ac:dyDescent="0.25">
      <c r="A113" s="4" t="s">
        <v>116</v>
      </c>
      <c r="B113">
        <v>-1.153</v>
      </c>
      <c r="C113">
        <v>2.6300000000000001E-8</v>
      </c>
      <c r="D113">
        <v>0.77184389952722443</v>
      </c>
      <c r="E113">
        <v>1.153</v>
      </c>
      <c r="F113">
        <v>26</v>
      </c>
      <c r="G113" s="5">
        <v>1</v>
      </c>
      <c r="H113" s="4" t="s">
        <v>114</v>
      </c>
      <c r="I113">
        <v>-43.58</v>
      </c>
      <c r="J113">
        <v>0.31130000000000002</v>
      </c>
      <c r="K113">
        <v>4.2591813542573798E-2</v>
      </c>
      <c r="L113">
        <v>43.58</v>
      </c>
      <c r="M113">
        <v>92</v>
      </c>
      <c r="N113" s="5">
        <v>53</v>
      </c>
      <c r="O113" s="4" t="s">
        <v>114</v>
      </c>
      <c r="P113">
        <v>-6.6640000000000005E-2</v>
      </c>
      <c r="Q113">
        <v>0.823407</v>
      </c>
      <c r="R113">
        <v>1.0430459208459726E-3</v>
      </c>
      <c r="S113">
        <v>6.6640000000000005E-2</v>
      </c>
      <c r="T113">
        <v>103</v>
      </c>
      <c r="U113" s="5">
        <v>106</v>
      </c>
    </row>
    <row r="114" spans="1:21" x14ac:dyDescent="0.25">
      <c r="A114" s="4" t="s">
        <v>117</v>
      </c>
      <c r="B114">
        <v>-1.1180000000000001</v>
      </c>
      <c r="C114">
        <v>0.31359300000000001</v>
      </c>
      <c r="D114">
        <v>5.2339386523365852E-4</v>
      </c>
      <c r="E114">
        <v>1.1180000000000001</v>
      </c>
      <c r="F114">
        <v>27</v>
      </c>
      <c r="G114" s="5">
        <v>110</v>
      </c>
      <c r="H114" s="4" t="s">
        <v>115</v>
      </c>
      <c r="I114">
        <v>799.1</v>
      </c>
      <c r="J114">
        <v>0.92257800000000001</v>
      </c>
      <c r="K114">
        <v>0.21112152562518099</v>
      </c>
      <c r="L114">
        <v>799.1</v>
      </c>
      <c r="M114">
        <v>43</v>
      </c>
      <c r="N114" s="5">
        <v>36</v>
      </c>
      <c r="O114" s="4" t="s">
        <v>115</v>
      </c>
      <c r="P114">
        <v>21.79</v>
      </c>
      <c r="Q114">
        <v>0.70128800000000002</v>
      </c>
      <c r="R114">
        <v>0.38833053789459887</v>
      </c>
      <c r="S114">
        <v>21.79</v>
      </c>
      <c r="T114">
        <v>42</v>
      </c>
      <c r="U114" s="5">
        <v>10</v>
      </c>
    </row>
    <row r="115" spans="1:21" x14ac:dyDescent="0.25">
      <c r="A115" s="4" t="s">
        <v>118</v>
      </c>
      <c r="B115">
        <v>0.3377</v>
      </c>
      <c r="C115">
        <v>0.76430399999999998</v>
      </c>
      <c r="D115">
        <v>2.0027041010006476E-3</v>
      </c>
      <c r="E115">
        <v>0.3377</v>
      </c>
      <c r="F115">
        <v>36</v>
      </c>
      <c r="G115" s="5">
        <v>89</v>
      </c>
      <c r="H115" s="4" t="s">
        <v>116</v>
      </c>
      <c r="I115">
        <v>-2833</v>
      </c>
      <c r="J115">
        <v>0.38449499999999998</v>
      </c>
      <c r="K115">
        <v>0.26306742104297354</v>
      </c>
      <c r="L115">
        <v>2833</v>
      </c>
      <c r="M115">
        <v>32</v>
      </c>
      <c r="N115" s="5">
        <v>29</v>
      </c>
      <c r="O115" s="4" t="s">
        <v>116</v>
      </c>
      <c r="P115">
        <v>86.36</v>
      </c>
      <c r="Q115">
        <v>4.6199999999999998E-5</v>
      </c>
      <c r="R115">
        <v>0.59045671624674012</v>
      </c>
      <c r="S115">
        <v>86.36</v>
      </c>
      <c r="T115">
        <v>21</v>
      </c>
      <c r="U115" s="5">
        <v>6</v>
      </c>
    </row>
    <row r="116" spans="1:21" x14ac:dyDescent="0.25">
      <c r="A116" s="4" t="s">
        <v>119</v>
      </c>
      <c r="B116">
        <v>-3.6139999999999999</v>
      </c>
      <c r="C116">
        <v>2.3000000000000001E-4</v>
      </c>
      <c r="D116">
        <v>2.779373558447359E-3</v>
      </c>
      <c r="E116">
        <v>3.6139999999999999</v>
      </c>
      <c r="F116">
        <v>13</v>
      </c>
      <c r="G116" s="5">
        <v>84</v>
      </c>
      <c r="H116" s="4" t="s">
        <v>117</v>
      </c>
      <c r="I116">
        <v>12300</v>
      </c>
      <c r="J116">
        <v>0.25701800000000002</v>
      </c>
      <c r="K116">
        <v>6.5966252726476732E-4</v>
      </c>
      <c r="L116">
        <v>12300</v>
      </c>
      <c r="M116">
        <v>21</v>
      </c>
      <c r="N116" s="5">
        <v>117</v>
      </c>
      <c r="O116" s="4" t="s">
        <v>117</v>
      </c>
      <c r="P116">
        <v>107.3</v>
      </c>
      <c r="Q116">
        <v>0.15145700000000001</v>
      </c>
      <c r="R116">
        <v>2.0546549513817333E-3</v>
      </c>
      <c r="S116">
        <v>107.3</v>
      </c>
      <c r="T116">
        <v>19</v>
      </c>
      <c r="U116" s="5">
        <v>96</v>
      </c>
    </row>
    <row r="117" spans="1:21" x14ac:dyDescent="0.25">
      <c r="A117" s="4" t="s">
        <v>120</v>
      </c>
      <c r="B117">
        <v>1.845</v>
      </c>
      <c r="C117">
        <v>5.9952999999999999E-2</v>
      </c>
      <c r="D117">
        <v>1.2831466732972114E-3</v>
      </c>
      <c r="E117">
        <v>1.845</v>
      </c>
      <c r="F117">
        <v>17</v>
      </c>
      <c r="G117" s="5">
        <v>98</v>
      </c>
      <c r="H117" s="4" t="s">
        <v>118</v>
      </c>
      <c r="I117">
        <v>18590</v>
      </c>
      <c r="J117">
        <v>8.4875999999999993E-2</v>
      </c>
      <c r="K117">
        <v>6.4754900186291052E-4</v>
      </c>
      <c r="L117">
        <v>18590</v>
      </c>
      <c r="M117">
        <v>16</v>
      </c>
      <c r="N117" s="5">
        <v>118</v>
      </c>
      <c r="O117" s="4" t="s">
        <v>118</v>
      </c>
      <c r="P117">
        <v>-96.72</v>
      </c>
      <c r="Q117">
        <v>0.19689300000000001</v>
      </c>
      <c r="R117">
        <v>5.0441829066222678E-4</v>
      </c>
      <c r="S117">
        <v>96.72</v>
      </c>
      <c r="T117">
        <v>20</v>
      </c>
      <c r="U117" s="5">
        <v>115</v>
      </c>
    </row>
    <row r="118" spans="1:21" x14ac:dyDescent="0.25">
      <c r="A118" s="4" t="s">
        <v>121</v>
      </c>
      <c r="B118">
        <v>-1.76</v>
      </c>
      <c r="C118">
        <v>0.10014099999999999</v>
      </c>
      <c r="D118">
        <v>1.4378928256378622E-3</v>
      </c>
      <c r="E118">
        <v>1.76</v>
      </c>
      <c r="F118">
        <v>18</v>
      </c>
      <c r="G118" s="5">
        <v>97</v>
      </c>
      <c r="H118" s="4" t="s">
        <v>119</v>
      </c>
      <c r="I118">
        <v>-296.89999999999998</v>
      </c>
      <c r="J118">
        <v>0.97618000000000005</v>
      </c>
      <c r="K118">
        <v>2.2488098529660802E-3</v>
      </c>
      <c r="L118">
        <v>296.89999999999998</v>
      </c>
      <c r="M118">
        <v>61</v>
      </c>
      <c r="N118" s="5">
        <v>103</v>
      </c>
      <c r="O118" s="4" t="s">
        <v>119</v>
      </c>
      <c r="P118">
        <v>82.95</v>
      </c>
      <c r="Q118">
        <v>0.224857</v>
      </c>
      <c r="R118">
        <v>5.5737096924303878E-3</v>
      </c>
      <c r="S118">
        <v>82.95</v>
      </c>
      <c r="T118">
        <v>23</v>
      </c>
      <c r="U118" s="5">
        <v>75</v>
      </c>
    </row>
    <row r="119" spans="1:21" x14ac:dyDescent="0.25">
      <c r="A119" s="4" t="s">
        <v>122</v>
      </c>
      <c r="B119">
        <v>0.76880000000000004</v>
      </c>
      <c r="C119">
        <v>0.53181900000000004</v>
      </c>
      <c r="D119">
        <v>3.5182977827286748E-5</v>
      </c>
      <c r="E119">
        <v>0.76880000000000004</v>
      </c>
      <c r="F119">
        <v>29</v>
      </c>
      <c r="G119" s="5">
        <v>124</v>
      </c>
      <c r="H119" s="4" t="s">
        <v>120</v>
      </c>
      <c r="I119">
        <v>731.2</v>
      </c>
      <c r="J119">
        <v>0.93877600000000005</v>
      </c>
      <c r="K119">
        <v>9.0936574786183826E-3</v>
      </c>
      <c r="L119">
        <v>731.2</v>
      </c>
      <c r="M119">
        <v>44</v>
      </c>
      <c r="N119" s="5">
        <v>77</v>
      </c>
      <c r="O119" s="4" t="s">
        <v>120</v>
      </c>
      <c r="P119">
        <v>-85.83</v>
      </c>
      <c r="Q119">
        <v>0.18912300000000001</v>
      </c>
      <c r="R119">
        <v>1.4391434329381937E-4</v>
      </c>
      <c r="S119">
        <v>85.83</v>
      </c>
      <c r="T119">
        <v>22</v>
      </c>
      <c r="U119" s="5">
        <v>125</v>
      </c>
    </row>
    <row r="120" spans="1:21" x14ac:dyDescent="0.25">
      <c r="A120" s="4" t="s">
        <v>123</v>
      </c>
      <c r="B120">
        <v>0.60970000000000002</v>
      </c>
      <c r="C120">
        <v>0.58319299999999996</v>
      </c>
      <c r="D120">
        <v>7.2913436313490451E-4</v>
      </c>
      <c r="E120">
        <v>0.60970000000000002</v>
      </c>
      <c r="F120">
        <v>31</v>
      </c>
      <c r="G120" s="5">
        <v>105</v>
      </c>
      <c r="H120" s="4" t="s">
        <v>121</v>
      </c>
      <c r="I120">
        <v>-11600</v>
      </c>
      <c r="J120">
        <v>0.25808700000000001</v>
      </c>
      <c r="K120">
        <v>1.3661557843361127E-3</v>
      </c>
      <c r="L120">
        <v>11600</v>
      </c>
      <c r="M120">
        <v>22</v>
      </c>
      <c r="N120" s="5">
        <v>112</v>
      </c>
      <c r="O120" s="4" t="s">
        <v>121</v>
      </c>
      <c r="P120">
        <v>34</v>
      </c>
      <c r="Q120">
        <v>0.63292999999999999</v>
      </c>
      <c r="R120">
        <v>1.2382470833080544E-5</v>
      </c>
      <c r="S120">
        <v>34</v>
      </c>
      <c r="T120">
        <v>34</v>
      </c>
      <c r="U120" s="5">
        <v>134</v>
      </c>
    </row>
    <row r="121" spans="1:21" x14ac:dyDescent="0.25">
      <c r="A121" s="4" t="s">
        <v>124</v>
      </c>
      <c r="B121">
        <v>0.24479999999999999</v>
      </c>
      <c r="C121">
        <v>0.81395099999999998</v>
      </c>
      <c r="D121">
        <v>2.6825492465719469E-2</v>
      </c>
      <c r="E121">
        <v>0.24479999999999999</v>
      </c>
      <c r="F121">
        <v>40</v>
      </c>
      <c r="G121" s="5">
        <v>48</v>
      </c>
      <c r="H121" s="4" t="s">
        <v>122</v>
      </c>
      <c r="I121">
        <v>21770</v>
      </c>
      <c r="J121">
        <v>6.0991999999999998E-2</v>
      </c>
      <c r="K121">
        <v>4.181635587554317E-7</v>
      </c>
      <c r="L121">
        <v>21770</v>
      </c>
      <c r="M121">
        <v>15</v>
      </c>
      <c r="N121" s="5">
        <v>134</v>
      </c>
      <c r="O121" s="4" t="s">
        <v>122</v>
      </c>
      <c r="P121">
        <v>-16.559999999999999</v>
      </c>
      <c r="Q121">
        <v>0.838731</v>
      </c>
      <c r="R121">
        <v>1.6454097186005057E-4</v>
      </c>
      <c r="S121">
        <v>16.559999999999999</v>
      </c>
      <c r="T121">
        <v>46</v>
      </c>
      <c r="U121" s="5">
        <v>123</v>
      </c>
    </row>
    <row r="122" spans="1:21" x14ac:dyDescent="0.25">
      <c r="A122" s="4" t="s">
        <v>125</v>
      </c>
      <c r="B122">
        <v>0.1103</v>
      </c>
      <c r="C122">
        <v>1.946E-3</v>
      </c>
      <c r="D122">
        <v>0.3215281996396393</v>
      </c>
      <c r="E122">
        <v>0.1103</v>
      </c>
      <c r="F122">
        <v>47</v>
      </c>
      <c r="G122" s="5">
        <v>13</v>
      </c>
      <c r="H122" s="4" t="s">
        <v>123</v>
      </c>
      <c r="I122">
        <v>14960</v>
      </c>
      <c r="J122">
        <v>0.16042899999999999</v>
      </c>
      <c r="K122">
        <v>1.1688759679211231E-2</v>
      </c>
      <c r="L122">
        <v>14960</v>
      </c>
      <c r="M122">
        <v>18</v>
      </c>
      <c r="N122" s="5">
        <v>75</v>
      </c>
      <c r="O122" s="4" t="s">
        <v>123</v>
      </c>
      <c r="P122">
        <v>-34.74</v>
      </c>
      <c r="Q122">
        <v>0.63958099999999996</v>
      </c>
      <c r="R122">
        <v>5.2147689052005732E-3</v>
      </c>
      <c r="S122">
        <v>34.74</v>
      </c>
      <c r="T122">
        <v>33</v>
      </c>
      <c r="U122" s="5">
        <v>76</v>
      </c>
    </row>
    <row r="123" spans="1:21" x14ac:dyDescent="0.25">
      <c r="A123" s="4" t="s">
        <v>126</v>
      </c>
      <c r="B123">
        <v>3.6310000000000002E-2</v>
      </c>
      <c r="C123">
        <v>0.92312499999999997</v>
      </c>
      <c r="D123">
        <v>0.30280635744720824</v>
      </c>
      <c r="E123">
        <v>3.6310000000000002E-2</v>
      </c>
      <c r="F123">
        <v>60</v>
      </c>
      <c r="G123" s="5">
        <v>18</v>
      </c>
      <c r="H123" s="4" t="s">
        <v>124</v>
      </c>
      <c r="I123">
        <v>11150</v>
      </c>
      <c r="J123">
        <v>0.28573700000000002</v>
      </c>
      <c r="K123">
        <v>1.9534055688422931E-2</v>
      </c>
      <c r="L123">
        <v>11150</v>
      </c>
      <c r="M123">
        <v>23</v>
      </c>
      <c r="N123" s="5">
        <v>61</v>
      </c>
      <c r="O123" s="4" t="s">
        <v>124</v>
      </c>
      <c r="P123">
        <v>61.25</v>
      </c>
      <c r="Q123">
        <v>0.39687899999999998</v>
      </c>
      <c r="R123">
        <v>2.1778356334533955E-2</v>
      </c>
      <c r="S123">
        <v>61.25</v>
      </c>
      <c r="T123">
        <v>26</v>
      </c>
      <c r="U123" s="5">
        <v>56</v>
      </c>
    </row>
    <row r="124" spans="1:21" x14ac:dyDescent="0.25">
      <c r="A124" s="4" t="s">
        <v>127</v>
      </c>
      <c r="B124">
        <v>-4.4609999999999997E-2</v>
      </c>
      <c r="C124">
        <v>7.6433000000000001E-2</v>
      </c>
      <c r="D124">
        <v>0.21967903628552116</v>
      </c>
      <c r="E124">
        <v>4.4609999999999997E-2</v>
      </c>
      <c r="F124">
        <v>57</v>
      </c>
      <c r="G124" s="5">
        <v>26</v>
      </c>
      <c r="H124" s="4" t="s">
        <v>125</v>
      </c>
      <c r="I124">
        <v>-480.9</v>
      </c>
      <c r="J124">
        <v>0.171989</v>
      </c>
      <c r="K124">
        <v>0.37890052355511267</v>
      </c>
      <c r="L124">
        <v>480.9</v>
      </c>
      <c r="M124">
        <v>52</v>
      </c>
      <c r="N124" s="5">
        <v>13</v>
      </c>
      <c r="O124" s="4" t="s">
        <v>125</v>
      </c>
      <c r="P124">
        <v>-5.9589999999999996</v>
      </c>
      <c r="Q124">
        <v>1.2781000000000001E-2</v>
      </c>
      <c r="R124">
        <v>0.25446284795775642</v>
      </c>
      <c r="S124">
        <v>5.9589999999999996</v>
      </c>
      <c r="T124">
        <v>51</v>
      </c>
      <c r="U124" s="5">
        <v>15</v>
      </c>
    </row>
    <row r="125" spans="1:21" x14ac:dyDescent="0.25">
      <c r="A125" s="4" t="s">
        <v>128</v>
      </c>
      <c r="B125">
        <v>-0.1583</v>
      </c>
      <c r="C125">
        <v>0.66930199999999995</v>
      </c>
      <c r="D125">
        <v>0.29304562167262338</v>
      </c>
      <c r="E125">
        <v>0.1583</v>
      </c>
      <c r="F125">
        <v>43</v>
      </c>
      <c r="G125" s="5">
        <v>20</v>
      </c>
      <c r="H125" s="4" t="s">
        <v>126</v>
      </c>
      <c r="I125">
        <v>2252</v>
      </c>
      <c r="J125">
        <v>0.54544099999999995</v>
      </c>
      <c r="K125">
        <v>0.48061098399997537</v>
      </c>
      <c r="L125">
        <v>2252</v>
      </c>
      <c r="M125">
        <v>35</v>
      </c>
      <c r="N125" s="5">
        <v>7</v>
      </c>
      <c r="O125" s="4" t="s">
        <v>126</v>
      </c>
      <c r="P125">
        <v>23.3</v>
      </c>
      <c r="Q125">
        <v>0.364452</v>
      </c>
      <c r="R125">
        <v>0.20996673025545612</v>
      </c>
      <c r="S125">
        <v>23.3</v>
      </c>
      <c r="T125">
        <v>39</v>
      </c>
      <c r="U125" s="5">
        <v>23</v>
      </c>
    </row>
    <row r="126" spans="1:21" x14ac:dyDescent="0.25">
      <c r="A126" s="4" t="s">
        <v>129</v>
      </c>
      <c r="B126">
        <v>6.3960000000000003E-2</v>
      </c>
      <c r="C126">
        <v>0.122545</v>
      </c>
      <c r="D126">
        <v>0.31615537103708724</v>
      </c>
      <c r="E126">
        <v>6.3960000000000003E-2</v>
      </c>
      <c r="F126">
        <v>51</v>
      </c>
      <c r="G126" s="5">
        <v>15</v>
      </c>
      <c r="H126" s="4" t="s">
        <v>127</v>
      </c>
      <c r="I126">
        <v>-51.65</v>
      </c>
      <c r="J126">
        <v>0.83216999999999997</v>
      </c>
      <c r="K126">
        <v>8.8262862636223516E-2</v>
      </c>
      <c r="L126">
        <v>51.65</v>
      </c>
      <c r="M126">
        <v>89</v>
      </c>
      <c r="N126" s="5">
        <v>44</v>
      </c>
      <c r="O126" s="4" t="s">
        <v>127</v>
      </c>
      <c r="P126">
        <v>1.8759999999999999</v>
      </c>
      <c r="Q126">
        <v>0.26322299999999998</v>
      </c>
      <c r="R126">
        <v>0.1619254958911894</v>
      </c>
      <c r="S126">
        <v>1.8759999999999999</v>
      </c>
      <c r="T126">
        <v>68</v>
      </c>
      <c r="U126" s="5">
        <v>30</v>
      </c>
    </row>
    <row r="127" spans="1:21" x14ac:dyDescent="0.25">
      <c r="A127" s="4" t="s">
        <v>130</v>
      </c>
      <c r="B127">
        <v>9.7309999999999994E-2</v>
      </c>
      <c r="C127">
        <v>5.6379999999999998E-3</v>
      </c>
      <c r="D127">
        <v>0.37829381129189765</v>
      </c>
      <c r="E127">
        <v>9.7309999999999994E-2</v>
      </c>
      <c r="F127">
        <v>48</v>
      </c>
      <c r="G127" s="5">
        <v>7</v>
      </c>
      <c r="H127" s="4" t="s">
        <v>128</v>
      </c>
      <c r="I127">
        <v>-2013</v>
      </c>
      <c r="J127">
        <v>0.58806400000000003</v>
      </c>
      <c r="K127">
        <v>0.47577191669676111</v>
      </c>
      <c r="L127">
        <v>2013</v>
      </c>
      <c r="M127">
        <v>36</v>
      </c>
      <c r="N127" s="5">
        <v>8</v>
      </c>
      <c r="O127" s="4" t="s">
        <v>128</v>
      </c>
      <c r="P127">
        <v>-22.93</v>
      </c>
      <c r="Q127">
        <v>0.371172</v>
      </c>
      <c r="R127">
        <v>0.20523207308933575</v>
      </c>
      <c r="S127">
        <v>22.93</v>
      </c>
      <c r="T127">
        <v>40</v>
      </c>
      <c r="U127" s="5">
        <v>25</v>
      </c>
    </row>
    <row r="128" spans="1:21" x14ac:dyDescent="0.25">
      <c r="A128" s="4" t="s">
        <v>131</v>
      </c>
      <c r="B128">
        <v>-7.6730000000000007E-2</v>
      </c>
      <c r="C128">
        <v>1.8377000000000001E-2</v>
      </c>
      <c r="D128">
        <v>0.30824857698693331</v>
      </c>
      <c r="E128">
        <v>7.6730000000000007E-2</v>
      </c>
      <c r="F128">
        <v>50</v>
      </c>
      <c r="G128" s="5">
        <v>17</v>
      </c>
      <c r="H128" s="4" t="s">
        <v>129</v>
      </c>
      <c r="I128">
        <v>689.9</v>
      </c>
      <c r="J128">
        <v>8.8029999999999997E-2</v>
      </c>
      <c r="K128">
        <v>0.485898640193488</v>
      </c>
      <c r="L128">
        <v>689.9</v>
      </c>
      <c r="M128">
        <v>45</v>
      </c>
      <c r="N128" s="5">
        <v>6</v>
      </c>
      <c r="O128" s="4" t="s">
        <v>129</v>
      </c>
      <c r="P128">
        <v>0.1348</v>
      </c>
      <c r="Q128">
        <v>0.96196099999999996</v>
      </c>
      <c r="R128">
        <v>0.22195673673327354</v>
      </c>
      <c r="S128">
        <v>0.1348</v>
      </c>
      <c r="T128">
        <v>98</v>
      </c>
      <c r="U128" s="5">
        <v>19</v>
      </c>
    </row>
    <row r="129" spans="1:21" x14ac:dyDescent="0.25">
      <c r="A129" s="4" t="s">
        <v>132</v>
      </c>
      <c r="B129">
        <v>6.4729999999999996E-3</v>
      </c>
      <c r="C129">
        <v>0.84957300000000002</v>
      </c>
      <c r="D129">
        <v>0.34598065147378726</v>
      </c>
      <c r="E129">
        <v>6.4729999999999996E-3</v>
      </c>
      <c r="F129">
        <v>90</v>
      </c>
      <c r="G129" s="5">
        <v>11</v>
      </c>
      <c r="H129" s="4" t="s">
        <v>130</v>
      </c>
      <c r="I129">
        <v>289.5</v>
      </c>
      <c r="J129">
        <v>0.41017599999999999</v>
      </c>
      <c r="K129">
        <v>0.36064835112224114</v>
      </c>
      <c r="L129">
        <v>289.5</v>
      </c>
      <c r="M129">
        <v>62</v>
      </c>
      <c r="N129" s="5">
        <v>16</v>
      </c>
      <c r="O129" s="4" t="s">
        <v>130</v>
      </c>
      <c r="P129">
        <v>-4.7759999999999998</v>
      </c>
      <c r="Q129">
        <v>4.6504999999999998E-2</v>
      </c>
      <c r="R129">
        <v>0.27205143237509394</v>
      </c>
      <c r="S129">
        <v>4.7759999999999998</v>
      </c>
      <c r="T129">
        <v>53</v>
      </c>
      <c r="U129" s="5">
        <v>12</v>
      </c>
    </row>
    <row r="130" spans="1:21" x14ac:dyDescent="0.25">
      <c r="A130" s="4" t="s">
        <v>133</v>
      </c>
      <c r="B130">
        <v>-1.7299999999999999E-2</v>
      </c>
      <c r="C130">
        <v>0.54351799999999995</v>
      </c>
      <c r="D130">
        <v>0.34925224111501857</v>
      </c>
      <c r="E130">
        <v>1.7299999999999999E-2</v>
      </c>
      <c r="F130">
        <v>69</v>
      </c>
      <c r="G130" s="5">
        <v>10</v>
      </c>
      <c r="H130" s="4" t="s">
        <v>131</v>
      </c>
      <c r="I130">
        <v>136.1</v>
      </c>
      <c r="J130">
        <v>0.67355299999999996</v>
      </c>
      <c r="K130">
        <v>0.4425933548352407</v>
      </c>
      <c r="L130">
        <v>136.1</v>
      </c>
      <c r="M130">
        <v>73</v>
      </c>
      <c r="N130" s="5">
        <v>9</v>
      </c>
      <c r="O130" s="4" t="s">
        <v>131</v>
      </c>
      <c r="P130">
        <v>1.7529999999999999</v>
      </c>
      <c r="Q130">
        <v>0.43154999999999999</v>
      </c>
      <c r="R130">
        <v>0.21988177925979333</v>
      </c>
      <c r="S130">
        <v>1.7529999999999999</v>
      </c>
      <c r="T130">
        <v>70</v>
      </c>
      <c r="U130" s="5">
        <v>21</v>
      </c>
    </row>
    <row r="131" spans="1:21" x14ac:dyDescent="0.25">
      <c r="A131" s="4" t="s">
        <v>135</v>
      </c>
      <c r="B131">
        <v>8.5199999999999998E-2</v>
      </c>
      <c r="C131">
        <v>8.2700000000000004E-4</v>
      </c>
      <c r="D131">
        <v>2.337367128148935E-5</v>
      </c>
      <c r="E131">
        <v>8.5199999999999998E-2</v>
      </c>
      <c r="F131">
        <v>49</v>
      </c>
      <c r="G131" s="5">
        <v>126</v>
      </c>
      <c r="H131" s="4" t="s">
        <v>132</v>
      </c>
      <c r="I131">
        <v>-578.79999999999995</v>
      </c>
      <c r="J131">
        <v>7.4330999999999994E-2</v>
      </c>
      <c r="K131">
        <v>0.3768207711714705</v>
      </c>
      <c r="L131">
        <v>578.79999999999995</v>
      </c>
      <c r="M131">
        <v>48</v>
      </c>
      <c r="N131" s="5">
        <v>14</v>
      </c>
      <c r="O131" s="4" t="s">
        <v>132</v>
      </c>
      <c r="P131">
        <v>-1.137</v>
      </c>
      <c r="Q131">
        <v>0.61613899999999999</v>
      </c>
      <c r="R131">
        <v>0.27504934986193313</v>
      </c>
      <c r="S131">
        <v>1.137</v>
      </c>
      <c r="T131">
        <v>78</v>
      </c>
      <c r="U131" s="5">
        <v>11</v>
      </c>
    </row>
    <row r="132" spans="1:21" x14ac:dyDescent="0.25">
      <c r="A132" s="4" t="s">
        <v>136</v>
      </c>
      <c r="B132">
        <v>-1.008E-2</v>
      </c>
      <c r="C132">
        <v>0.47208899999999998</v>
      </c>
      <c r="D132">
        <v>6.382284750290054E-5</v>
      </c>
      <c r="E132">
        <v>1.008E-2</v>
      </c>
      <c r="F132">
        <v>78</v>
      </c>
      <c r="G132" s="5">
        <v>122</v>
      </c>
      <c r="H132" s="4" t="s">
        <v>133</v>
      </c>
      <c r="I132">
        <v>145.80000000000001</v>
      </c>
      <c r="J132">
        <v>0.59444399999999997</v>
      </c>
      <c r="K132">
        <v>0.40181153098892186</v>
      </c>
      <c r="L132">
        <v>145.80000000000001</v>
      </c>
      <c r="M132">
        <v>71</v>
      </c>
      <c r="N132" s="5">
        <v>12</v>
      </c>
      <c r="O132" s="4" t="s">
        <v>133</v>
      </c>
      <c r="P132">
        <v>2.9889999999999999</v>
      </c>
      <c r="Q132">
        <v>0.111135</v>
      </c>
      <c r="R132">
        <v>0.26589959789563417</v>
      </c>
      <c r="S132">
        <v>2.9889999999999999</v>
      </c>
      <c r="T132">
        <v>61</v>
      </c>
      <c r="U132" s="5">
        <v>13</v>
      </c>
    </row>
    <row r="133" spans="1:21" x14ac:dyDescent="0.25">
      <c r="A133" s="4" t="s">
        <v>137</v>
      </c>
      <c r="B133">
        <v>-2.445E-2</v>
      </c>
      <c r="C133">
        <v>0.30325200000000002</v>
      </c>
      <c r="D133">
        <v>5.1496147860456316E-2</v>
      </c>
      <c r="E133">
        <v>2.445E-2</v>
      </c>
      <c r="F133">
        <v>64</v>
      </c>
      <c r="G133" s="5">
        <v>45</v>
      </c>
      <c r="H133" s="4" t="s">
        <v>134</v>
      </c>
      <c r="I133">
        <v>319.2</v>
      </c>
      <c r="J133">
        <v>0.85313000000000005</v>
      </c>
      <c r="K133">
        <v>0.27161993038086885</v>
      </c>
      <c r="L133">
        <v>319.2</v>
      </c>
      <c r="M133">
        <v>60</v>
      </c>
      <c r="N133" s="5">
        <v>26</v>
      </c>
      <c r="O133" s="4" t="s">
        <v>134</v>
      </c>
      <c r="P133">
        <v>-57.97</v>
      </c>
      <c r="Q133">
        <v>5.6599999999999997E-8</v>
      </c>
      <c r="R133">
        <v>0.68370457764042869</v>
      </c>
      <c r="S133">
        <v>57.97</v>
      </c>
      <c r="T133">
        <v>27</v>
      </c>
      <c r="U133" s="5">
        <v>2</v>
      </c>
    </row>
    <row r="134" spans="1:21" ht="15.75" thickBot="1" x14ac:dyDescent="0.3">
      <c r="A134" s="6" t="s">
        <v>138</v>
      </c>
      <c r="B134" s="7">
        <v>-6.8180000000000003E-3</v>
      </c>
      <c r="C134" s="7">
        <v>0.76032200000000005</v>
      </c>
      <c r="D134" s="7">
        <v>1.1431005194684584E-2</v>
      </c>
      <c r="E134" s="7">
        <v>6.8180000000000003E-3</v>
      </c>
      <c r="F134" s="7">
        <v>89</v>
      </c>
      <c r="G134" s="8">
        <v>58</v>
      </c>
      <c r="H134" s="4" t="s">
        <v>135</v>
      </c>
      <c r="I134">
        <v>-128.6</v>
      </c>
      <c r="J134">
        <v>0.61231800000000003</v>
      </c>
      <c r="K134">
        <v>0.21483042879807643</v>
      </c>
      <c r="L134">
        <v>128.6</v>
      </c>
      <c r="M134">
        <v>74</v>
      </c>
      <c r="N134" s="5">
        <v>35</v>
      </c>
      <c r="O134" s="4" t="s">
        <v>135</v>
      </c>
      <c r="P134">
        <v>-3.125</v>
      </c>
      <c r="Q134">
        <v>7.1525000000000005E-2</v>
      </c>
      <c r="R134">
        <v>2.5583730402852639E-4</v>
      </c>
      <c r="S134">
        <v>3.125</v>
      </c>
      <c r="T134">
        <v>60</v>
      </c>
      <c r="U134" s="5">
        <v>119</v>
      </c>
    </row>
    <row r="135" spans="1:21" x14ac:dyDescent="0.25">
      <c r="H135" s="4" t="s">
        <v>136</v>
      </c>
      <c r="I135">
        <v>-85.21</v>
      </c>
      <c r="J135">
        <v>0.54357299999999997</v>
      </c>
      <c r="K135">
        <v>2.4522581528768992E-2</v>
      </c>
      <c r="L135">
        <v>85.21</v>
      </c>
      <c r="M135">
        <v>80</v>
      </c>
      <c r="N135" s="5">
        <v>58</v>
      </c>
      <c r="O135" s="4" t="s">
        <v>136</v>
      </c>
      <c r="P135">
        <v>2.2999999999999998</v>
      </c>
      <c r="Q135">
        <v>1.5391E-2</v>
      </c>
      <c r="R135">
        <v>1.0304351795559212E-3</v>
      </c>
      <c r="S135">
        <v>2.2999999999999998</v>
      </c>
      <c r="T135">
        <v>65</v>
      </c>
      <c r="U135" s="5">
        <v>107</v>
      </c>
    </row>
    <row r="136" spans="1:21" x14ac:dyDescent="0.25">
      <c r="H136" s="4" t="s">
        <v>137</v>
      </c>
      <c r="I136">
        <v>247.4</v>
      </c>
      <c r="J136">
        <v>0.28878399999999999</v>
      </c>
      <c r="K136">
        <v>1.9167675534220573E-2</v>
      </c>
      <c r="L136">
        <v>247.4</v>
      </c>
      <c r="M136">
        <v>65</v>
      </c>
      <c r="N136" s="5">
        <v>62</v>
      </c>
      <c r="O136" s="4" t="s">
        <v>137</v>
      </c>
      <c r="P136">
        <v>2.6930000000000001</v>
      </c>
      <c r="Q136">
        <v>9.2501E-2</v>
      </c>
      <c r="R136">
        <v>2.8885823628170326E-2</v>
      </c>
      <c r="S136">
        <v>2.6930000000000001</v>
      </c>
      <c r="T136">
        <v>62</v>
      </c>
      <c r="U136" s="5">
        <v>53</v>
      </c>
    </row>
    <row r="137" spans="1:21" ht="15.75" thickBot="1" x14ac:dyDescent="0.3">
      <c r="H137" s="6" t="s">
        <v>138</v>
      </c>
      <c r="I137" s="7">
        <v>336</v>
      </c>
      <c r="J137" s="7">
        <v>0.122061</v>
      </c>
      <c r="K137" s="7">
        <v>8.629985767522233E-2</v>
      </c>
      <c r="L137" s="7">
        <v>336</v>
      </c>
      <c r="M137" s="7">
        <v>56</v>
      </c>
      <c r="N137" s="8">
        <v>46</v>
      </c>
      <c r="O137" s="6" t="s">
        <v>138</v>
      </c>
      <c r="P137" s="7">
        <v>1.327</v>
      </c>
      <c r="Q137" s="7">
        <v>0.37977300000000003</v>
      </c>
      <c r="R137" s="7">
        <v>4.5656753536125732E-3</v>
      </c>
      <c r="S137" s="7">
        <v>1.327</v>
      </c>
      <c r="T137" s="7">
        <v>75</v>
      </c>
      <c r="U137" s="8">
        <v>78</v>
      </c>
    </row>
  </sheetData>
  <mergeCells count="3">
    <mergeCell ref="A1:G1"/>
    <mergeCell ref="H1:N1"/>
    <mergeCell ref="O1:U1"/>
  </mergeCells>
  <conditionalFormatting sqref="C3:C134 J3:J137 Q3:Q137">
    <cfRule type="cellIs" dxfId="7" priority="4" operator="lessThan">
      <formula>0.05</formula>
    </cfRule>
  </conditionalFormatting>
  <conditionalFormatting sqref="D4:D134">
    <cfRule type="cellIs" dxfId="6" priority="3" operator="greaterThan">
      <formula>0.129</formula>
    </cfRule>
  </conditionalFormatting>
  <conditionalFormatting sqref="E3:E1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37">
    <cfRule type="cellIs" dxfId="5" priority="2" operator="greaterThan">
      <formula>0.144</formula>
    </cfRule>
  </conditionalFormatting>
  <conditionalFormatting sqref="L3:L1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7">
    <cfRule type="cellIs" dxfId="4" priority="1" operator="greaterThan">
      <formula>0.124</formula>
    </cfRule>
  </conditionalFormatting>
  <conditionalFormatting sqref="S3:S1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9996-1C72-445F-A18E-BBEAE2CBFDE5}">
  <dimension ref="A1:U42"/>
  <sheetViews>
    <sheetView workbookViewId="0">
      <selection activeCell="O42" sqref="O42"/>
    </sheetView>
  </sheetViews>
  <sheetFormatPr defaultRowHeight="15" x14ac:dyDescent="0.25"/>
  <sheetData>
    <row r="1" spans="1:21" ht="15.75" thickBot="1" x14ac:dyDescent="0.3">
      <c r="A1" s="27" t="s">
        <v>147</v>
      </c>
      <c r="B1" s="28"/>
      <c r="C1" s="28"/>
      <c r="D1" s="28"/>
      <c r="E1" s="28"/>
      <c r="F1" s="28"/>
      <c r="G1" s="29"/>
      <c r="H1" s="30" t="s">
        <v>167</v>
      </c>
      <c r="I1" s="31"/>
      <c r="J1" s="31"/>
      <c r="K1" s="31"/>
      <c r="L1" s="31"/>
      <c r="M1" s="31"/>
      <c r="N1" s="32"/>
      <c r="O1" s="30" t="s">
        <v>174</v>
      </c>
      <c r="P1" s="31"/>
      <c r="Q1" s="31"/>
      <c r="R1" s="31"/>
      <c r="S1" s="31"/>
      <c r="T1" s="31"/>
      <c r="U1" s="32"/>
    </row>
    <row r="2" spans="1:21" ht="15.75" thickBot="1" x14ac:dyDescent="0.3">
      <c r="A2" s="2" t="s">
        <v>148</v>
      </c>
      <c r="B2" s="3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140</v>
      </c>
      <c r="I2" s="3" t="s">
        <v>143</v>
      </c>
      <c r="J2" s="2" t="s">
        <v>150</v>
      </c>
      <c r="K2" s="2" t="s">
        <v>168</v>
      </c>
      <c r="L2" s="2" t="s">
        <v>152</v>
      </c>
      <c r="M2" s="2" t="s">
        <v>153</v>
      </c>
      <c r="N2" s="2" t="s">
        <v>154</v>
      </c>
      <c r="O2" s="2" t="s">
        <v>140</v>
      </c>
      <c r="P2" s="3" t="s">
        <v>143</v>
      </c>
      <c r="Q2" s="2" t="s">
        <v>150</v>
      </c>
      <c r="R2" s="2" t="s">
        <v>175</v>
      </c>
      <c r="S2" s="2" t="s">
        <v>152</v>
      </c>
      <c r="T2" s="2" t="s">
        <v>153</v>
      </c>
      <c r="U2" s="2" t="s">
        <v>154</v>
      </c>
    </row>
    <row r="3" spans="1:21" x14ac:dyDescent="0.25">
      <c r="A3" s="4" t="s">
        <v>73</v>
      </c>
      <c r="B3">
        <v>11120</v>
      </c>
      <c r="C3">
        <v>8.4869999999999998E-3</v>
      </c>
      <c r="D3">
        <v>1.1976478954892737E-3</v>
      </c>
      <c r="E3">
        <v>11120</v>
      </c>
      <c r="F3">
        <v>1</v>
      </c>
      <c r="G3" s="5">
        <v>99</v>
      </c>
      <c r="H3" s="4" t="s">
        <v>75</v>
      </c>
      <c r="I3">
        <v>69600000</v>
      </c>
      <c r="J3">
        <v>9.1977000000000003E-2</v>
      </c>
      <c r="K3">
        <v>5.1847062170975004E-3</v>
      </c>
      <c r="L3">
        <v>69600000</v>
      </c>
      <c r="M3">
        <v>1</v>
      </c>
      <c r="N3" s="5">
        <v>85</v>
      </c>
      <c r="O3" s="4" t="s">
        <v>74</v>
      </c>
      <c r="P3">
        <v>645600</v>
      </c>
      <c r="Q3">
        <v>2.2543000000000001E-2</v>
      </c>
      <c r="R3">
        <v>1.7827874449295716E-2</v>
      </c>
      <c r="S3">
        <v>645600</v>
      </c>
      <c r="T3">
        <v>1</v>
      </c>
      <c r="U3" s="5">
        <v>59</v>
      </c>
    </row>
    <row r="4" spans="1:21" x14ac:dyDescent="0.25">
      <c r="A4" s="4" t="s">
        <v>74</v>
      </c>
      <c r="B4">
        <v>-3974</v>
      </c>
      <c r="C4">
        <v>0.355819</v>
      </c>
      <c r="D4">
        <v>1.7477961464051235E-2</v>
      </c>
      <c r="E4">
        <v>3974</v>
      </c>
      <c r="F4">
        <v>2</v>
      </c>
      <c r="G4" s="5">
        <v>53</v>
      </c>
      <c r="H4" s="4" t="s">
        <v>73</v>
      </c>
      <c r="I4">
        <v>48690000</v>
      </c>
      <c r="J4">
        <v>0.243337</v>
      </c>
      <c r="K4">
        <v>3.4502674773805139E-3</v>
      </c>
      <c r="L4">
        <v>48690000</v>
      </c>
      <c r="M4">
        <v>2</v>
      </c>
      <c r="N4" s="5">
        <v>89</v>
      </c>
      <c r="O4" s="4" t="s">
        <v>73</v>
      </c>
      <c r="P4">
        <v>-536000</v>
      </c>
      <c r="Q4">
        <v>6.0932E-2</v>
      </c>
      <c r="R4">
        <v>2.1570647365400934E-3</v>
      </c>
      <c r="S4">
        <v>536000</v>
      </c>
      <c r="T4">
        <v>2</v>
      </c>
      <c r="U4" s="5">
        <v>95</v>
      </c>
    </row>
    <row r="5" spans="1:21" x14ac:dyDescent="0.25">
      <c r="A5" s="4" t="s">
        <v>49</v>
      </c>
      <c r="B5">
        <v>-3568</v>
      </c>
      <c r="C5">
        <v>9.7443000000000002E-2</v>
      </c>
      <c r="D5">
        <v>8.9772371291642361E-4</v>
      </c>
      <c r="E5">
        <v>3568</v>
      </c>
      <c r="F5">
        <v>3</v>
      </c>
      <c r="G5" s="5">
        <v>102</v>
      </c>
      <c r="H5" s="4" t="s">
        <v>50</v>
      </c>
      <c r="I5">
        <v>42560000</v>
      </c>
      <c r="J5">
        <v>5.1414000000000001E-2</v>
      </c>
      <c r="K5">
        <v>2.2123139897239785E-4</v>
      </c>
      <c r="L5">
        <v>42560000</v>
      </c>
      <c r="M5">
        <v>3</v>
      </c>
      <c r="N5" s="5">
        <v>124</v>
      </c>
      <c r="O5" s="4" t="s">
        <v>76</v>
      </c>
      <c r="P5">
        <v>253400</v>
      </c>
      <c r="Q5">
        <v>0.32295299999999999</v>
      </c>
      <c r="R5">
        <v>9.1643315746268109E-3</v>
      </c>
      <c r="S5">
        <v>253400</v>
      </c>
      <c r="T5">
        <v>3</v>
      </c>
      <c r="U5" s="5">
        <v>63</v>
      </c>
    </row>
    <row r="6" spans="1:21" x14ac:dyDescent="0.25">
      <c r="A6" s="4" t="s">
        <v>76</v>
      </c>
      <c r="B6">
        <v>-3103</v>
      </c>
      <c r="C6">
        <v>0.42061900000000002</v>
      </c>
      <c r="D6">
        <v>1.5004043942011823E-2</v>
      </c>
      <c r="E6">
        <v>3103</v>
      </c>
      <c r="F6">
        <v>4</v>
      </c>
      <c r="G6" s="5">
        <v>55</v>
      </c>
      <c r="H6" s="4" t="s">
        <v>51</v>
      </c>
      <c r="I6">
        <v>24630000</v>
      </c>
      <c r="J6">
        <v>0.169962</v>
      </c>
      <c r="K6">
        <v>5.2603077909556539E-3</v>
      </c>
      <c r="L6">
        <v>24630000</v>
      </c>
      <c r="M6">
        <v>4</v>
      </c>
      <c r="N6" s="5">
        <v>84</v>
      </c>
      <c r="O6" s="4" t="s">
        <v>75</v>
      </c>
      <c r="P6">
        <v>-137200</v>
      </c>
      <c r="Q6">
        <v>0.63422999999999996</v>
      </c>
      <c r="R6">
        <v>1.366558604978866E-2</v>
      </c>
      <c r="S6">
        <v>137200</v>
      </c>
      <c r="T6">
        <v>4</v>
      </c>
      <c r="U6" s="5">
        <v>61</v>
      </c>
    </row>
    <row r="7" spans="1:21" x14ac:dyDescent="0.25">
      <c r="A7" s="4" t="s">
        <v>50</v>
      </c>
      <c r="B7">
        <v>1824</v>
      </c>
      <c r="C7">
        <v>0.43167899999999998</v>
      </c>
      <c r="D7">
        <v>1.590001314083693E-3</v>
      </c>
      <c r="E7">
        <v>1824</v>
      </c>
      <c r="F7">
        <v>5</v>
      </c>
      <c r="G7" s="5">
        <v>95</v>
      </c>
      <c r="H7" s="4" t="s">
        <v>52</v>
      </c>
      <c r="I7">
        <v>23700000</v>
      </c>
      <c r="J7">
        <v>0.19899700000000001</v>
      </c>
      <c r="K7">
        <v>2.8591995842482845E-3</v>
      </c>
      <c r="L7">
        <v>23700000</v>
      </c>
      <c r="M7">
        <v>5</v>
      </c>
      <c r="N7" s="5">
        <v>94</v>
      </c>
      <c r="O7" s="4" t="s">
        <v>49</v>
      </c>
      <c r="P7">
        <v>100300</v>
      </c>
      <c r="Q7">
        <v>0.48358200000000001</v>
      </c>
      <c r="R7">
        <v>1.424352625025851E-3</v>
      </c>
      <c r="S7">
        <v>100300</v>
      </c>
      <c r="T7">
        <v>5</v>
      </c>
      <c r="U7" s="5">
        <v>100</v>
      </c>
    </row>
    <row r="8" spans="1:21" x14ac:dyDescent="0.25">
      <c r="A8" s="4" t="s">
        <v>51</v>
      </c>
      <c r="B8">
        <v>-1538</v>
      </c>
      <c r="C8">
        <v>0.412717</v>
      </c>
      <c r="D8">
        <v>1.9504475021561633E-3</v>
      </c>
      <c r="E8">
        <v>1538</v>
      </c>
      <c r="F8">
        <v>6</v>
      </c>
      <c r="G8" s="5">
        <v>90</v>
      </c>
      <c r="H8" s="4" t="s">
        <v>74</v>
      </c>
      <c r="I8">
        <v>16890000</v>
      </c>
      <c r="J8">
        <v>0.68588199999999999</v>
      </c>
      <c r="K8">
        <v>1.1815729026280605E-2</v>
      </c>
      <c r="L8">
        <v>16890000</v>
      </c>
      <c r="M8">
        <v>6</v>
      </c>
      <c r="N8" s="5">
        <v>73</v>
      </c>
      <c r="O8" s="4" t="s">
        <v>50</v>
      </c>
      <c r="P8">
        <v>-78300</v>
      </c>
      <c r="Q8">
        <v>0.608962</v>
      </c>
      <c r="R8">
        <v>2.4781776584786815E-3</v>
      </c>
      <c r="S8">
        <v>78300</v>
      </c>
      <c r="T8">
        <v>6</v>
      </c>
      <c r="U8" s="5">
        <v>90</v>
      </c>
    </row>
    <row r="9" spans="1:21" x14ac:dyDescent="0.25">
      <c r="A9" s="4" t="s">
        <v>52</v>
      </c>
      <c r="B9">
        <v>1461</v>
      </c>
      <c r="C9">
        <v>0.424904</v>
      </c>
      <c r="D9">
        <v>2.2342916053303675E-2</v>
      </c>
      <c r="E9">
        <v>1461</v>
      </c>
      <c r="F9">
        <v>7</v>
      </c>
      <c r="G9" s="5">
        <v>49</v>
      </c>
      <c r="H9" s="4" t="s">
        <v>49</v>
      </c>
      <c r="I9">
        <v>-9570000</v>
      </c>
      <c r="J9">
        <v>0.64453499999999997</v>
      </c>
      <c r="K9">
        <v>4.5828440153531857E-3</v>
      </c>
      <c r="L9">
        <v>9570000</v>
      </c>
      <c r="M9">
        <v>7</v>
      </c>
      <c r="N9" s="5">
        <v>86</v>
      </c>
      <c r="O9" s="4" t="s">
        <v>52</v>
      </c>
      <c r="P9">
        <v>73260</v>
      </c>
      <c r="Q9">
        <v>0.56767299999999998</v>
      </c>
      <c r="R9">
        <v>2.3532631816099273E-2</v>
      </c>
      <c r="S9">
        <v>73260</v>
      </c>
      <c r="T9">
        <v>7</v>
      </c>
      <c r="U9" s="5">
        <v>54</v>
      </c>
    </row>
    <row r="10" spans="1:21" x14ac:dyDescent="0.25">
      <c r="A10" s="4" t="s">
        <v>75</v>
      </c>
      <c r="B10">
        <v>1035</v>
      </c>
      <c r="C10">
        <v>0.81222000000000005</v>
      </c>
      <c r="D10">
        <v>7.9083403713680594E-3</v>
      </c>
      <c r="E10">
        <v>1035</v>
      </c>
      <c r="F10">
        <v>8</v>
      </c>
      <c r="G10" s="5">
        <v>63</v>
      </c>
      <c r="H10" s="4" t="s">
        <v>76</v>
      </c>
      <c r="I10">
        <v>4105000</v>
      </c>
      <c r="J10">
        <v>0.91222899999999996</v>
      </c>
      <c r="K10">
        <v>1.3068931929396545E-2</v>
      </c>
      <c r="L10">
        <v>4105000</v>
      </c>
      <c r="M10">
        <v>8</v>
      </c>
      <c r="N10" s="5">
        <v>71</v>
      </c>
      <c r="O10" s="4" t="s">
        <v>51</v>
      </c>
      <c r="P10">
        <v>26060</v>
      </c>
      <c r="Q10">
        <v>0.83474499999999996</v>
      </c>
      <c r="R10">
        <v>7.2737312924755909E-3</v>
      </c>
      <c r="S10">
        <v>26060</v>
      </c>
      <c r="T10">
        <v>8</v>
      </c>
      <c r="U10" s="5">
        <v>68</v>
      </c>
    </row>
    <row r="11" spans="1:21" x14ac:dyDescent="0.25">
      <c r="A11" s="4" t="s">
        <v>67</v>
      </c>
      <c r="B11">
        <v>21.83</v>
      </c>
      <c r="C11">
        <v>2.1198000000000002E-2</v>
      </c>
      <c r="D11">
        <v>6.208755401265937E-3</v>
      </c>
      <c r="E11">
        <v>21.83</v>
      </c>
      <c r="F11">
        <v>9</v>
      </c>
      <c r="G11" s="5">
        <v>71</v>
      </c>
      <c r="H11" s="4" t="s">
        <v>139</v>
      </c>
      <c r="I11">
        <v>-340000</v>
      </c>
      <c r="J11">
        <v>0.103502</v>
      </c>
      <c r="L11">
        <v>340000</v>
      </c>
      <c r="M11">
        <v>9</v>
      </c>
      <c r="N11" s="5"/>
      <c r="O11" s="4" t="s">
        <v>70</v>
      </c>
      <c r="P11">
        <v>-341.9</v>
      </c>
      <c r="Q11">
        <v>0.36880299999999999</v>
      </c>
      <c r="R11">
        <v>2.3217580090795054E-2</v>
      </c>
      <c r="S11">
        <v>341.9</v>
      </c>
      <c r="T11">
        <v>9</v>
      </c>
      <c r="U11" s="5">
        <v>55</v>
      </c>
    </row>
    <row r="12" spans="1:21" x14ac:dyDescent="0.25">
      <c r="A12" s="4" t="s">
        <v>139</v>
      </c>
      <c r="B12">
        <v>-14.87</v>
      </c>
      <c r="C12">
        <v>0.48683500000000002</v>
      </c>
      <c r="E12">
        <v>14.87</v>
      </c>
      <c r="F12">
        <v>10</v>
      </c>
      <c r="G12" s="5"/>
      <c r="H12" s="4" t="s">
        <v>70</v>
      </c>
      <c r="I12">
        <v>-75150</v>
      </c>
      <c r="J12">
        <v>0.17044300000000001</v>
      </c>
      <c r="K12">
        <v>1.3658633814687857E-2</v>
      </c>
      <c r="L12">
        <v>75150</v>
      </c>
      <c r="M12">
        <v>10</v>
      </c>
      <c r="N12" s="5">
        <v>70</v>
      </c>
      <c r="O12" s="4" t="s">
        <v>67</v>
      </c>
      <c r="P12">
        <v>285</v>
      </c>
      <c r="Q12">
        <v>0.66007499999999997</v>
      </c>
      <c r="R12">
        <v>1.0393064060582443E-4</v>
      </c>
      <c r="S12">
        <v>285</v>
      </c>
      <c r="T12">
        <v>10</v>
      </c>
      <c r="U12" s="5">
        <v>127</v>
      </c>
    </row>
    <row r="13" spans="1:21" x14ac:dyDescent="0.25">
      <c r="A13" s="4" t="s">
        <v>43</v>
      </c>
      <c r="B13">
        <v>4.05</v>
      </c>
      <c r="C13">
        <v>0.30122100000000002</v>
      </c>
      <c r="D13">
        <v>0.58351456456709305</v>
      </c>
      <c r="E13">
        <v>4.05</v>
      </c>
      <c r="F13">
        <v>12</v>
      </c>
      <c r="G13" s="5">
        <v>5</v>
      </c>
      <c r="H13" s="4" t="s">
        <v>126</v>
      </c>
      <c r="I13">
        <v>2252</v>
      </c>
      <c r="J13">
        <v>0.54544099999999995</v>
      </c>
      <c r="K13">
        <v>0.48061098399997537</v>
      </c>
      <c r="L13">
        <v>2252</v>
      </c>
      <c r="M13">
        <v>35</v>
      </c>
      <c r="N13" s="5">
        <v>7</v>
      </c>
      <c r="O13" s="4" t="s">
        <v>68</v>
      </c>
      <c r="P13">
        <v>-239.3</v>
      </c>
      <c r="Q13">
        <v>1.4700000000000001E-7</v>
      </c>
      <c r="R13">
        <v>0.67784172185625247</v>
      </c>
      <c r="S13">
        <v>239.3</v>
      </c>
      <c r="T13">
        <v>12</v>
      </c>
      <c r="U13" s="5">
        <v>4</v>
      </c>
    </row>
    <row r="14" spans="1:21" x14ac:dyDescent="0.25">
      <c r="A14" s="4" t="s">
        <v>116</v>
      </c>
      <c r="B14">
        <v>-1.153</v>
      </c>
      <c r="C14">
        <v>2.6300000000000001E-8</v>
      </c>
      <c r="D14">
        <v>0.77184389952722443</v>
      </c>
      <c r="E14">
        <v>1.153</v>
      </c>
      <c r="F14">
        <v>26</v>
      </c>
      <c r="G14" s="5">
        <v>1</v>
      </c>
      <c r="H14" s="4" t="s">
        <v>128</v>
      </c>
      <c r="I14">
        <v>-2013</v>
      </c>
      <c r="J14">
        <v>0.58806400000000003</v>
      </c>
      <c r="K14">
        <v>0.47577191669676111</v>
      </c>
      <c r="L14">
        <v>2013</v>
      </c>
      <c r="M14">
        <v>36</v>
      </c>
      <c r="N14" s="5">
        <v>8</v>
      </c>
      <c r="O14" s="4" t="s">
        <v>44</v>
      </c>
      <c r="P14">
        <v>188.3</v>
      </c>
      <c r="Q14">
        <v>1.6199999999999999E-8</v>
      </c>
      <c r="R14">
        <v>0.67920978359455531</v>
      </c>
      <c r="S14">
        <v>188.3</v>
      </c>
      <c r="T14">
        <v>14</v>
      </c>
      <c r="U14" s="5">
        <v>3</v>
      </c>
    </row>
    <row r="15" spans="1:21" x14ac:dyDescent="0.25">
      <c r="A15" s="4" t="s">
        <v>115</v>
      </c>
      <c r="B15">
        <v>-0.5796</v>
      </c>
      <c r="C15">
        <v>0.47550100000000001</v>
      </c>
      <c r="D15">
        <v>0.56356710478551697</v>
      </c>
      <c r="E15">
        <v>0.5796</v>
      </c>
      <c r="F15">
        <v>32</v>
      </c>
      <c r="G15" s="5">
        <v>6</v>
      </c>
      <c r="H15" s="4" t="s">
        <v>61</v>
      </c>
      <c r="I15">
        <v>1048</v>
      </c>
      <c r="J15">
        <v>0.19395200000000001</v>
      </c>
      <c r="K15">
        <v>0.43898587423290775</v>
      </c>
      <c r="L15">
        <v>1048</v>
      </c>
      <c r="M15">
        <v>41</v>
      </c>
      <c r="N15" s="5">
        <v>10</v>
      </c>
      <c r="O15" s="4" t="s">
        <v>116</v>
      </c>
      <c r="P15">
        <v>86.36</v>
      </c>
      <c r="Q15">
        <v>4.6199999999999998E-5</v>
      </c>
      <c r="R15">
        <v>0.59045671624674012</v>
      </c>
      <c r="S15">
        <v>86.36</v>
      </c>
      <c r="T15">
        <v>21</v>
      </c>
      <c r="U15" s="5">
        <v>6</v>
      </c>
    </row>
    <row r="16" spans="1:21" x14ac:dyDescent="0.25">
      <c r="A16" s="4" t="s">
        <v>58</v>
      </c>
      <c r="B16">
        <v>0.2016</v>
      </c>
      <c r="C16">
        <v>0.111466</v>
      </c>
      <c r="D16">
        <v>0.37437639395057204</v>
      </c>
      <c r="E16">
        <v>0.2016</v>
      </c>
      <c r="F16">
        <v>41</v>
      </c>
      <c r="G16" s="5">
        <v>8</v>
      </c>
      <c r="H16" s="4" t="s">
        <v>129</v>
      </c>
      <c r="I16">
        <v>689.9</v>
      </c>
      <c r="J16">
        <v>8.8029999999999997E-2</v>
      </c>
      <c r="K16">
        <v>0.485898640193488</v>
      </c>
      <c r="L16">
        <v>689.9</v>
      </c>
      <c r="M16">
        <v>45</v>
      </c>
      <c r="N16" s="5">
        <v>6</v>
      </c>
      <c r="O16" s="4" t="s">
        <v>43</v>
      </c>
      <c r="P16">
        <v>76.87</v>
      </c>
      <c r="Q16">
        <v>0.78630599999999995</v>
      </c>
      <c r="R16">
        <v>0.39984362906618032</v>
      </c>
      <c r="S16">
        <v>76.87</v>
      </c>
      <c r="T16">
        <v>24</v>
      </c>
      <c r="U16" s="5">
        <v>9</v>
      </c>
    </row>
    <row r="17" spans="1:21" x14ac:dyDescent="0.25">
      <c r="A17" s="4" t="s">
        <v>92</v>
      </c>
      <c r="B17">
        <v>0.16020000000000001</v>
      </c>
      <c r="C17">
        <v>3.5899999999999999E-6</v>
      </c>
      <c r="D17">
        <v>0.64399169072001561</v>
      </c>
      <c r="E17">
        <v>0.16020000000000001</v>
      </c>
      <c r="F17">
        <v>42</v>
      </c>
      <c r="G17" s="5">
        <v>3</v>
      </c>
      <c r="H17" s="4" t="s">
        <v>131</v>
      </c>
      <c r="I17">
        <v>136.1</v>
      </c>
      <c r="J17">
        <v>0.67355299999999996</v>
      </c>
      <c r="K17">
        <v>0.4425933548352407</v>
      </c>
      <c r="L17">
        <v>136.1</v>
      </c>
      <c r="M17">
        <v>73</v>
      </c>
      <c r="N17" s="5">
        <v>9</v>
      </c>
      <c r="O17" s="4" t="s">
        <v>134</v>
      </c>
      <c r="P17">
        <v>-57.97</v>
      </c>
      <c r="Q17">
        <v>5.6599999999999997E-8</v>
      </c>
      <c r="R17">
        <v>0.68370457764042869</v>
      </c>
      <c r="S17">
        <v>57.97</v>
      </c>
      <c r="T17">
        <v>27</v>
      </c>
      <c r="U17" s="5">
        <v>2</v>
      </c>
    </row>
    <row r="18" spans="1:21" x14ac:dyDescent="0.25">
      <c r="A18" s="4" t="s">
        <v>130</v>
      </c>
      <c r="B18">
        <v>9.7309999999999994E-2</v>
      </c>
      <c r="C18">
        <v>5.6379999999999998E-3</v>
      </c>
      <c r="D18">
        <v>0.37829381129189765</v>
      </c>
      <c r="E18">
        <v>9.7309999999999994E-2</v>
      </c>
      <c r="F18">
        <v>48</v>
      </c>
      <c r="G18" s="5">
        <v>7</v>
      </c>
      <c r="H18" s="4" t="s">
        <v>54</v>
      </c>
      <c r="I18">
        <v>10.49</v>
      </c>
      <c r="J18">
        <v>4.9931999999999997E-2</v>
      </c>
      <c r="K18">
        <v>0.60632695561652072</v>
      </c>
      <c r="L18">
        <v>10.49</v>
      </c>
      <c r="M18">
        <v>103</v>
      </c>
      <c r="N18" s="5">
        <v>2</v>
      </c>
      <c r="O18" s="4" t="s">
        <v>115</v>
      </c>
      <c r="P18">
        <v>21.79</v>
      </c>
      <c r="Q18">
        <v>0.70128800000000002</v>
      </c>
      <c r="R18">
        <v>0.38833053789459887</v>
      </c>
      <c r="S18">
        <v>21.79</v>
      </c>
      <c r="T18">
        <v>42</v>
      </c>
      <c r="U18" s="5">
        <v>10</v>
      </c>
    </row>
    <row r="19" spans="1:21" x14ac:dyDescent="0.25">
      <c r="A19" s="4" t="s">
        <v>133</v>
      </c>
      <c r="B19">
        <v>-1.7299999999999999E-2</v>
      </c>
      <c r="C19">
        <v>0.54351799999999995</v>
      </c>
      <c r="D19">
        <v>0.34925224111501857</v>
      </c>
      <c r="E19">
        <v>1.7299999999999999E-2</v>
      </c>
      <c r="F19">
        <v>69</v>
      </c>
      <c r="G19" s="5">
        <v>10</v>
      </c>
      <c r="H19" s="4" t="s">
        <v>78</v>
      </c>
      <c r="I19">
        <v>-7.149</v>
      </c>
      <c r="J19">
        <v>0.156054</v>
      </c>
      <c r="K19">
        <v>0.57214912236559534</v>
      </c>
      <c r="L19">
        <v>7.149</v>
      </c>
      <c r="M19">
        <v>108</v>
      </c>
      <c r="N19" s="5">
        <v>4</v>
      </c>
      <c r="O19" s="4" t="s">
        <v>92</v>
      </c>
      <c r="P19">
        <v>-7.4649999999999999</v>
      </c>
      <c r="Q19">
        <v>9.3690000000000006E-3</v>
      </c>
      <c r="R19">
        <v>0.5057569056806871</v>
      </c>
      <c r="S19">
        <v>7.4649999999999999</v>
      </c>
      <c r="T19">
        <v>49</v>
      </c>
      <c r="U19" s="5">
        <v>8</v>
      </c>
    </row>
    <row r="20" spans="1:21" x14ac:dyDescent="0.25">
      <c r="A20" s="4" t="s">
        <v>62</v>
      </c>
      <c r="B20">
        <v>9.0500000000000008E-3</v>
      </c>
      <c r="C20">
        <v>1.0499999999999999E-15</v>
      </c>
      <c r="D20">
        <v>0.67920978359455531</v>
      </c>
      <c r="E20">
        <v>9.0500000000000008E-3</v>
      </c>
      <c r="F20">
        <v>81</v>
      </c>
      <c r="G20" s="5">
        <v>2</v>
      </c>
      <c r="H20" s="4" t="s">
        <v>56</v>
      </c>
      <c r="I20">
        <v>-4.7649999999999997</v>
      </c>
      <c r="J20">
        <v>0.38469500000000001</v>
      </c>
      <c r="K20">
        <v>0.57674020022107031</v>
      </c>
      <c r="L20">
        <v>4.7649999999999997</v>
      </c>
      <c r="M20">
        <v>111</v>
      </c>
      <c r="N20" s="5">
        <v>3</v>
      </c>
      <c r="O20" s="4" t="s">
        <v>110</v>
      </c>
      <c r="P20">
        <v>4.6900000000000004</v>
      </c>
      <c r="Q20">
        <v>8.7600000000000008E-6</v>
      </c>
      <c r="R20">
        <v>0.58541081095192959</v>
      </c>
      <c r="S20">
        <v>4.6900000000000004</v>
      </c>
      <c r="T20">
        <v>54</v>
      </c>
      <c r="U20" s="5">
        <v>7</v>
      </c>
    </row>
    <row r="21" spans="1:21" x14ac:dyDescent="0.25">
      <c r="A21" s="4" t="s">
        <v>110</v>
      </c>
      <c r="B21">
        <v>5.0020000000000004E-3</v>
      </c>
      <c r="C21">
        <v>0.53443600000000002</v>
      </c>
      <c r="D21">
        <v>0.61494908556182892</v>
      </c>
      <c r="E21">
        <v>5.0020000000000004E-3</v>
      </c>
      <c r="F21">
        <v>94</v>
      </c>
      <c r="G21" s="5">
        <v>4</v>
      </c>
      <c r="H21" s="4" t="s">
        <v>80</v>
      </c>
      <c r="I21">
        <v>4.2439999999999998</v>
      </c>
      <c r="J21">
        <v>0.47925400000000001</v>
      </c>
      <c r="K21">
        <v>0.5683974236027789</v>
      </c>
      <c r="L21">
        <v>4.2439999999999998</v>
      </c>
      <c r="M21">
        <v>113</v>
      </c>
      <c r="N21" s="5">
        <v>5</v>
      </c>
      <c r="O21" s="4" t="s">
        <v>86</v>
      </c>
      <c r="P21">
        <v>2.0379999999999998</v>
      </c>
      <c r="Q21" t="s">
        <v>169</v>
      </c>
      <c r="R21">
        <v>0.69324978175370899</v>
      </c>
      <c r="S21">
        <v>2.0379999999999998</v>
      </c>
      <c r="T21">
        <v>66</v>
      </c>
      <c r="U21" s="5">
        <v>1</v>
      </c>
    </row>
    <row r="22" spans="1:21" ht="15.75" thickBot="1" x14ac:dyDescent="0.3">
      <c r="A22" s="6" t="s">
        <v>54</v>
      </c>
      <c r="B22" s="7">
        <v>1.289E-3</v>
      </c>
      <c r="C22" s="7">
        <v>1.7741E-2</v>
      </c>
      <c r="D22" s="7">
        <v>0.35376199243771173</v>
      </c>
      <c r="E22" s="7">
        <v>1.289E-3</v>
      </c>
      <c r="F22" s="7">
        <v>105</v>
      </c>
      <c r="G22" s="8">
        <v>9</v>
      </c>
      <c r="H22" s="6" t="s">
        <v>77</v>
      </c>
      <c r="I22" s="7">
        <v>0.99029999999999996</v>
      </c>
      <c r="J22" s="7" t="s">
        <v>169</v>
      </c>
      <c r="K22" s="7">
        <v>0.75015245487230697</v>
      </c>
      <c r="L22" s="7">
        <v>0.99029999999999996</v>
      </c>
      <c r="M22" s="7">
        <v>124</v>
      </c>
      <c r="N22" s="8">
        <v>1</v>
      </c>
      <c r="O22" s="6" t="s">
        <v>7</v>
      </c>
      <c r="P22" s="7">
        <v>0.18559999999999999</v>
      </c>
      <c r="Q22" s="7">
        <v>0.27328599999999997</v>
      </c>
      <c r="R22" s="7">
        <v>0.63836586740647139</v>
      </c>
      <c r="S22" s="7">
        <v>0.18559999999999999</v>
      </c>
      <c r="T22" s="7">
        <v>95</v>
      </c>
      <c r="U22" s="8">
        <v>5</v>
      </c>
    </row>
    <row r="23" spans="1:21" x14ac:dyDescent="0.25">
      <c r="A23" s="4" t="s">
        <v>73</v>
      </c>
      <c r="B23" t="s">
        <v>155</v>
      </c>
      <c r="C23" t="s">
        <v>156</v>
      </c>
      <c r="H23" s="4" t="s">
        <v>75</v>
      </c>
      <c r="I23" t="s">
        <v>155</v>
      </c>
      <c r="J23" t="s">
        <v>160</v>
      </c>
      <c r="O23" s="4" t="s">
        <v>74</v>
      </c>
      <c r="P23" t="s">
        <v>155</v>
      </c>
      <c r="Q23" t="s">
        <v>157</v>
      </c>
    </row>
    <row r="24" spans="1:21" x14ac:dyDescent="0.25">
      <c r="A24" s="4" t="s">
        <v>74</v>
      </c>
      <c r="B24" t="s">
        <v>155</v>
      </c>
      <c r="C24" t="s">
        <v>157</v>
      </c>
      <c r="H24" s="4" t="s">
        <v>73</v>
      </c>
      <c r="I24" t="s">
        <v>155</v>
      </c>
      <c r="J24" t="s">
        <v>156</v>
      </c>
      <c r="O24" s="4" t="s">
        <v>73</v>
      </c>
      <c r="P24" t="s">
        <v>155</v>
      </c>
      <c r="Q24" t="s">
        <v>156</v>
      </c>
    </row>
    <row r="25" spans="1:21" x14ac:dyDescent="0.25">
      <c r="A25" s="4" t="s">
        <v>49</v>
      </c>
      <c r="B25" t="s">
        <v>158</v>
      </c>
      <c r="C25" t="s">
        <v>156</v>
      </c>
      <c r="H25" s="4" t="s">
        <v>50</v>
      </c>
      <c r="I25" t="s">
        <v>158</v>
      </c>
      <c r="J25" t="s">
        <v>157</v>
      </c>
      <c r="O25" s="4" t="s">
        <v>76</v>
      </c>
      <c r="P25" t="s">
        <v>155</v>
      </c>
      <c r="Q25" t="s">
        <v>159</v>
      </c>
    </row>
    <row r="26" spans="1:21" x14ac:dyDescent="0.25">
      <c r="A26" s="4" t="s">
        <v>76</v>
      </c>
      <c r="B26" t="s">
        <v>155</v>
      </c>
      <c r="C26" t="s">
        <v>159</v>
      </c>
      <c r="H26" s="4" t="s">
        <v>51</v>
      </c>
      <c r="I26" t="s">
        <v>158</v>
      </c>
      <c r="J26" t="s">
        <v>160</v>
      </c>
      <c r="O26" s="4" t="s">
        <v>75</v>
      </c>
      <c r="P26" t="s">
        <v>155</v>
      </c>
      <c r="Q26" t="s">
        <v>160</v>
      </c>
    </row>
    <row r="27" spans="1:21" x14ac:dyDescent="0.25">
      <c r="A27" s="4" t="s">
        <v>50</v>
      </c>
      <c r="B27" t="s">
        <v>158</v>
      </c>
      <c r="C27" t="s">
        <v>157</v>
      </c>
      <c r="H27" s="4" t="s">
        <v>52</v>
      </c>
      <c r="I27" t="s">
        <v>158</v>
      </c>
      <c r="J27" t="s">
        <v>159</v>
      </c>
      <c r="O27" s="4" t="s">
        <v>49</v>
      </c>
      <c r="P27" t="s">
        <v>158</v>
      </c>
      <c r="Q27" t="s">
        <v>156</v>
      </c>
    </row>
    <row r="28" spans="1:21" x14ac:dyDescent="0.25">
      <c r="A28" s="4" t="s">
        <v>51</v>
      </c>
      <c r="B28" t="s">
        <v>158</v>
      </c>
      <c r="C28" t="s">
        <v>160</v>
      </c>
      <c r="H28" s="4" t="s">
        <v>74</v>
      </c>
      <c r="I28" t="s">
        <v>155</v>
      </c>
      <c r="J28" t="s">
        <v>157</v>
      </c>
      <c r="O28" s="4" t="s">
        <v>50</v>
      </c>
      <c r="P28" t="s">
        <v>158</v>
      </c>
      <c r="Q28" t="s">
        <v>157</v>
      </c>
    </row>
    <row r="29" spans="1:21" x14ac:dyDescent="0.25">
      <c r="A29" s="4" t="s">
        <v>52</v>
      </c>
      <c r="B29" t="s">
        <v>158</v>
      </c>
      <c r="C29" t="s">
        <v>159</v>
      </c>
      <c r="H29" s="4" t="s">
        <v>49</v>
      </c>
      <c r="I29" t="s">
        <v>158</v>
      </c>
      <c r="J29" t="s">
        <v>156</v>
      </c>
      <c r="O29" s="4" t="s">
        <v>52</v>
      </c>
      <c r="P29" t="s">
        <v>158</v>
      </c>
      <c r="Q29" t="s">
        <v>159</v>
      </c>
    </row>
    <row r="30" spans="1:21" x14ac:dyDescent="0.25">
      <c r="A30" s="4" t="s">
        <v>75</v>
      </c>
      <c r="B30" t="s">
        <v>155</v>
      </c>
      <c r="C30" t="s">
        <v>160</v>
      </c>
      <c r="H30" s="4" t="s">
        <v>76</v>
      </c>
      <c r="I30" t="s">
        <v>155</v>
      </c>
      <c r="J30" t="s">
        <v>159</v>
      </c>
      <c r="O30" s="4" t="s">
        <v>51</v>
      </c>
      <c r="P30" t="s">
        <v>158</v>
      </c>
      <c r="Q30" t="s">
        <v>160</v>
      </c>
    </row>
    <row r="31" spans="1:21" x14ac:dyDescent="0.25">
      <c r="A31" s="4" t="s">
        <v>67</v>
      </c>
      <c r="B31" t="s">
        <v>155</v>
      </c>
      <c r="C31" t="s">
        <v>161</v>
      </c>
      <c r="H31" s="4" t="s">
        <v>139</v>
      </c>
      <c r="I31" t="s">
        <v>158</v>
      </c>
      <c r="J31" t="s">
        <v>162</v>
      </c>
      <c r="O31" s="4" t="s">
        <v>70</v>
      </c>
      <c r="P31" t="s">
        <v>155</v>
      </c>
      <c r="Q31" t="s">
        <v>170</v>
      </c>
    </row>
    <row r="32" spans="1:21" x14ac:dyDescent="0.25">
      <c r="A32" s="4" t="s">
        <v>139</v>
      </c>
      <c r="B32" t="s">
        <v>158</v>
      </c>
      <c r="C32" t="s">
        <v>162</v>
      </c>
      <c r="H32" s="4" t="s">
        <v>70</v>
      </c>
      <c r="I32" t="s">
        <v>155</v>
      </c>
      <c r="J32" t="s">
        <v>170</v>
      </c>
      <c r="O32" s="4" t="s">
        <v>67</v>
      </c>
      <c r="P32" t="s">
        <v>155</v>
      </c>
      <c r="Q32" t="s">
        <v>161</v>
      </c>
    </row>
    <row r="33" spans="1:17" x14ac:dyDescent="0.25">
      <c r="A33" s="4" t="s">
        <v>43</v>
      </c>
      <c r="B33" t="s">
        <v>158</v>
      </c>
      <c r="C33" t="s">
        <v>161</v>
      </c>
      <c r="H33" s="4" t="s">
        <v>126</v>
      </c>
      <c r="I33" t="s">
        <v>163</v>
      </c>
      <c r="J33" t="s">
        <v>166</v>
      </c>
      <c r="O33" s="4" t="s">
        <v>68</v>
      </c>
      <c r="P33" t="s">
        <v>155</v>
      </c>
      <c r="Q33" t="s">
        <v>161</v>
      </c>
    </row>
    <row r="34" spans="1:17" x14ac:dyDescent="0.25">
      <c r="A34" s="4" t="s">
        <v>116</v>
      </c>
      <c r="B34" t="s">
        <v>163</v>
      </c>
      <c r="C34" t="s">
        <v>161</v>
      </c>
      <c r="H34" s="4" t="s">
        <v>128</v>
      </c>
      <c r="I34" t="s">
        <v>163</v>
      </c>
      <c r="J34" t="s">
        <v>171</v>
      </c>
      <c r="O34" s="4" t="s">
        <v>44</v>
      </c>
      <c r="P34" t="s">
        <v>158</v>
      </c>
      <c r="Q34" t="s">
        <v>161</v>
      </c>
    </row>
    <row r="35" spans="1:17" x14ac:dyDescent="0.25">
      <c r="A35" s="4" t="s">
        <v>115</v>
      </c>
      <c r="B35" t="s">
        <v>163</v>
      </c>
      <c r="C35" t="s">
        <v>161</v>
      </c>
      <c r="H35" s="4" t="s">
        <v>61</v>
      </c>
      <c r="I35" t="s">
        <v>158</v>
      </c>
      <c r="J35" t="s">
        <v>165</v>
      </c>
      <c r="O35" s="4" t="s">
        <v>116</v>
      </c>
      <c r="P35" t="s">
        <v>163</v>
      </c>
      <c r="Q35" t="s">
        <v>161</v>
      </c>
    </row>
    <row r="36" spans="1:17" x14ac:dyDescent="0.25">
      <c r="A36" s="4" t="s">
        <v>58</v>
      </c>
      <c r="B36" t="s">
        <v>158</v>
      </c>
      <c r="C36" t="s">
        <v>164</v>
      </c>
      <c r="H36" s="4" t="s">
        <v>129</v>
      </c>
      <c r="I36" t="s">
        <v>163</v>
      </c>
      <c r="J36" t="s">
        <v>172</v>
      </c>
      <c r="O36" s="4" t="s">
        <v>43</v>
      </c>
      <c r="P36" t="s">
        <v>158</v>
      </c>
      <c r="Q36" t="s">
        <v>161</v>
      </c>
    </row>
    <row r="37" spans="1:17" x14ac:dyDescent="0.25">
      <c r="A37" s="4" t="s">
        <v>92</v>
      </c>
      <c r="B37" t="s">
        <v>163</v>
      </c>
      <c r="C37" t="s">
        <v>161</v>
      </c>
      <c r="H37" s="4" t="s">
        <v>131</v>
      </c>
      <c r="I37" t="s">
        <v>163</v>
      </c>
      <c r="J37" t="s">
        <v>173</v>
      </c>
      <c r="O37" s="4" t="s">
        <v>134</v>
      </c>
      <c r="P37" t="s">
        <v>163</v>
      </c>
      <c r="Q37" t="s">
        <v>161</v>
      </c>
    </row>
    <row r="38" spans="1:17" x14ac:dyDescent="0.25">
      <c r="A38" s="4" t="s">
        <v>130</v>
      </c>
      <c r="B38" t="s">
        <v>163</v>
      </c>
      <c r="C38" t="s">
        <v>164</v>
      </c>
      <c r="H38" s="4" t="s">
        <v>54</v>
      </c>
      <c r="I38" t="s">
        <v>158</v>
      </c>
      <c r="J38" t="s">
        <v>166</v>
      </c>
      <c r="O38" s="4" t="s">
        <v>115</v>
      </c>
      <c r="P38" t="s">
        <v>163</v>
      </c>
      <c r="Q38" t="s">
        <v>161</v>
      </c>
    </row>
    <row r="39" spans="1:17" x14ac:dyDescent="0.25">
      <c r="A39" s="4" t="s">
        <v>133</v>
      </c>
      <c r="B39" t="s">
        <v>163</v>
      </c>
      <c r="C39" t="s">
        <v>165</v>
      </c>
      <c r="H39" s="4" t="s">
        <v>78</v>
      </c>
      <c r="I39" t="s">
        <v>155</v>
      </c>
      <c r="J39" t="s">
        <v>166</v>
      </c>
      <c r="O39" s="4" t="s">
        <v>92</v>
      </c>
      <c r="P39" t="s">
        <v>163</v>
      </c>
      <c r="Q39" t="s">
        <v>161</v>
      </c>
    </row>
    <row r="40" spans="1:17" x14ac:dyDescent="0.25">
      <c r="A40" s="4" t="s">
        <v>62</v>
      </c>
      <c r="B40" t="s">
        <v>158</v>
      </c>
      <c r="C40" t="s">
        <v>161</v>
      </c>
      <c r="H40" s="4" t="s">
        <v>56</v>
      </c>
      <c r="I40" t="s">
        <v>158</v>
      </c>
      <c r="J40" t="s">
        <v>171</v>
      </c>
      <c r="O40" s="4" t="s">
        <v>110</v>
      </c>
      <c r="P40" t="s">
        <v>163</v>
      </c>
      <c r="Q40" t="s">
        <v>161</v>
      </c>
    </row>
    <row r="41" spans="1:17" x14ac:dyDescent="0.25">
      <c r="A41" s="4" t="s">
        <v>110</v>
      </c>
      <c r="B41" t="s">
        <v>163</v>
      </c>
      <c r="C41" t="s">
        <v>161</v>
      </c>
      <c r="H41" s="4" t="s">
        <v>80</v>
      </c>
      <c r="I41" t="s">
        <v>155</v>
      </c>
      <c r="J41" t="s">
        <v>171</v>
      </c>
      <c r="O41" s="4" t="s">
        <v>86</v>
      </c>
      <c r="P41" t="s">
        <v>155</v>
      </c>
      <c r="Q41" t="s">
        <v>161</v>
      </c>
    </row>
    <row r="42" spans="1:17" ht="15.75" thickBot="1" x14ac:dyDescent="0.3">
      <c r="A42" s="6" t="s">
        <v>54</v>
      </c>
      <c r="B42" t="s">
        <v>158</v>
      </c>
      <c r="C42" t="s">
        <v>166</v>
      </c>
      <c r="H42" s="6" t="s">
        <v>77</v>
      </c>
      <c r="I42" t="s">
        <v>155</v>
      </c>
      <c r="J42" t="s">
        <v>161</v>
      </c>
      <c r="O42" s="6" t="s">
        <v>7</v>
      </c>
      <c r="P42" t="s">
        <v>158</v>
      </c>
      <c r="Q42" t="s">
        <v>161</v>
      </c>
    </row>
  </sheetData>
  <mergeCells count="3">
    <mergeCell ref="A1:G1"/>
    <mergeCell ref="H1:N1"/>
    <mergeCell ref="O1:U1"/>
  </mergeCells>
  <conditionalFormatting sqref="C3:C22 J3:J22 Q3:Q22">
    <cfRule type="cellIs" dxfId="3" priority="4" operator="lessThan">
      <formula>0.05</formula>
    </cfRule>
  </conditionalFormatting>
  <conditionalFormatting sqref="D4:D22">
    <cfRule type="cellIs" dxfId="2" priority="3" operator="greaterThan">
      <formula>0.129</formula>
    </cfRule>
  </conditionalFormatting>
  <conditionalFormatting sqref="E3:E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2">
    <cfRule type="cellIs" dxfId="1" priority="2" operator="greaterThan">
      <formula>0.144</formula>
    </cfRule>
  </conditionalFormatting>
  <conditionalFormatting sqref="L3:L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2">
    <cfRule type="cellIs" dxfId="0" priority="1" operator="greaterThan">
      <formula>0.124</formula>
    </cfRule>
  </conditionalFormatting>
  <conditionalFormatting sqref="S3:S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visits</vt:lpstr>
      <vt:lpstr>spent</vt:lpstr>
      <vt:lpstr>savings</vt:lpstr>
      <vt:lpstr>most important predictors</vt:lpstr>
      <vt:lpstr>prices, costs, and credits</vt:lpstr>
      <vt:lpstr>raw</vt:lpstr>
      <vt:lpstr>lm results</vt:lpstr>
      <vt:lpstr>most imp pred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Schyler Raadt</cp:lastModifiedBy>
  <dcterms:created xsi:type="dcterms:W3CDTF">2025-03-02T08:50:12Z</dcterms:created>
  <dcterms:modified xsi:type="dcterms:W3CDTF">2025-03-17T07:43:11Z</dcterms:modified>
</cp:coreProperties>
</file>