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3125" windowHeight="61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P11" i="1" l="1"/>
  <c r="P10" i="1"/>
  <c r="P4" i="1"/>
  <c r="P9" i="1"/>
  <c r="K2" i="1"/>
  <c r="K3" i="1"/>
  <c r="K21" i="1"/>
  <c r="K20" i="1"/>
  <c r="K19" i="1"/>
  <c r="K18" i="1"/>
  <c r="K17" i="1"/>
  <c r="K13" i="1"/>
  <c r="K16" i="1"/>
  <c r="K15" i="1"/>
  <c r="K14" i="1"/>
  <c r="K8" i="1"/>
  <c r="K9" i="1"/>
  <c r="K10" i="1"/>
  <c r="K12" i="1"/>
  <c r="P42" i="1" l="1"/>
  <c r="K42" i="1"/>
  <c r="P8" i="1"/>
  <c r="P7" i="1"/>
  <c r="P6" i="1"/>
  <c r="P5" i="1"/>
  <c r="P3" i="1"/>
  <c r="P2" i="1"/>
  <c r="K11" i="1"/>
  <c r="K7" i="1"/>
  <c r="K6" i="1"/>
  <c r="K5" i="1"/>
  <c r="K4" i="1"/>
</calcChain>
</file>

<file path=xl/sharedStrings.xml><?xml version="1.0" encoding="utf-8"?>
<sst xmlns="http://schemas.openxmlformats.org/spreadsheetml/2006/main" count="145" uniqueCount="62">
  <si>
    <t>Round</t>
  </si>
  <si>
    <t>KODate</t>
  </si>
  <si>
    <t>Home</t>
  </si>
  <si>
    <t>Away</t>
  </si>
  <si>
    <t>FTHG</t>
  </si>
  <si>
    <t>FTAG</t>
  </si>
  <si>
    <t>Bournemouth</t>
  </si>
  <si>
    <t>Manchester United</t>
  </si>
  <si>
    <t>Arsenal</t>
  </si>
  <si>
    <t>Wolves</t>
  </si>
  <si>
    <t>Aston Villa</t>
  </si>
  <si>
    <t>Liverpool</t>
  </si>
  <si>
    <t>Brighton</t>
  </si>
  <si>
    <t>Norwich</t>
  </si>
  <si>
    <t>Manchester City</t>
  </si>
  <si>
    <t>Southampton</t>
  </si>
  <si>
    <t>Sheffield Utd</t>
  </si>
  <si>
    <t>Burnley</t>
  </si>
  <si>
    <t>West Ham</t>
  </si>
  <si>
    <t>Newcastle</t>
  </si>
  <si>
    <t>Watford</t>
  </si>
  <si>
    <t>Chelsea</t>
  </si>
  <si>
    <t>AN0.25</t>
  </si>
  <si>
    <t>Handicap</t>
  </si>
  <si>
    <t>AN1.50</t>
  </si>
  <si>
    <t>HN2.75</t>
  </si>
  <si>
    <t>HN0.25</t>
  </si>
  <si>
    <t>HN0.50</t>
  </si>
  <si>
    <t>AN0.75</t>
  </si>
  <si>
    <t>Crystal Palace</t>
  </si>
  <si>
    <t>Leicester</t>
  </si>
  <si>
    <t>Everton</t>
  </si>
  <si>
    <t>Tottenham</t>
  </si>
  <si>
    <t>HN1.00</t>
  </si>
  <si>
    <t>HP0.25</t>
  </si>
  <si>
    <t>AP0.75</t>
  </si>
  <si>
    <t>AP0.25</t>
  </si>
  <si>
    <t>AP0.50</t>
  </si>
  <si>
    <t>A0.00</t>
  </si>
  <si>
    <t>H0.00</t>
  </si>
  <si>
    <t>OU</t>
  </si>
  <si>
    <t>Over</t>
  </si>
  <si>
    <t>Under</t>
  </si>
  <si>
    <t>U2.5</t>
  </si>
  <si>
    <t>OU.f</t>
  </si>
  <si>
    <t>AH.f</t>
  </si>
  <si>
    <t>U2.75</t>
  </si>
  <si>
    <t>U3.25</t>
  </si>
  <si>
    <t>O4</t>
  </si>
  <si>
    <t>U2</t>
  </si>
  <si>
    <t>O2.75</t>
  </si>
  <si>
    <t>Away.f</t>
  </si>
  <si>
    <t>Home.f</t>
  </si>
  <si>
    <t>PL1</t>
  </si>
  <si>
    <t>PL2</t>
  </si>
  <si>
    <t>AP1.50</t>
  </si>
  <si>
    <t>AN0.50</t>
  </si>
  <si>
    <t>AN1.25</t>
  </si>
  <si>
    <t>HN1.25</t>
  </si>
  <si>
    <t>AN2.00</t>
  </si>
  <si>
    <t>HN1.75</t>
  </si>
  <si>
    <t>HN0.75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</si>
</sst>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  <charset val="134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vertical="center"/>
    </xf>
    <xf numFmtId="14" fontId="0" fillId="0" borderId="0" xfId="0" applyNumberFormat="1" applyFont="1" applyAlignment="1">
      <alignment vertical="center"/>
    </xf>
    <xf numFmtId="0" fontId="0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N43" sqref="N43"/>
    </sheetView>
  </sheetViews>
  <sheetFormatPr defaultRowHeight="15"/>
  <cols>
    <col min="1" max="1" width="7.28515625" style="4" customWidth="1"/>
    <col min="2" max="2" width="12.140625" style="4" customWidth="1"/>
    <col min="3" max="4" width="20" style="4" customWidth="1"/>
    <col min="5" max="6" width="6.5703125" style="4" customWidth="1"/>
    <col min="7" max="7" width="8.7109375" style="4" customWidth="1"/>
    <col min="8" max="9" width="8.42578125" style="4" customWidth="1"/>
    <col min="10" max="11" width="9.140625" style="4"/>
    <col min="12" max="12" width="6.140625" style="4" customWidth="1"/>
    <col min="13" max="16384" width="9.140625" style="4"/>
  </cols>
  <sheetData>
    <row r="1" spans="1:16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23</v>
      </c>
      <c r="H1" s="2" t="s">
        <v>52</v>
      </c>
      <c r="I1" s="2" t="s">
        <v>51</v>
      </c>
      <c r="J1" s="2" t="s">
        <v>45</v>
      </c>
      <c r="K1" s="2" t="s">
        <v>53</v>
      </c>
      <c r="L1" s="2" t="s">
        <v>40</v>
      </c>
      <c r="M1" s="2" t="s">
        <v>41</v>
      </c>
      <c r="N1" s="2" t="s">
        <v>42</v>
      </c>
      <c r="O1" s="2" t="s">
        <v>44</v>
      </c>
      <c r="P1" s="2" t="s">
        <v>54</v>
      </c>
    </row>
    <row r="2" spans="1:16">
      <c r="A2" s="4">
        <v>11</v>
      </c>
      <c r="B2" s="5">
        <v>43771</v>
      </c>
      <c r="C2" s="4" t="s">
        <v>6</v>
      </c>
      <c r="D2" s="4" t="s">
        <v>7</v>
      </c>
      <c r="E2" s="4">
        <v>1</v>
      </c>
      <c r="F2" s="4">
        <v>0</v>
      </c>
      <c r="G2" s="4" t="s">
        <v>34</v>
      </c>
      <c r="H2" s="4">
        <v>0.99</v>
      </c>
      <c r="I2" s="4">
        <v>0.94</v>
      </c>
      <c r="J2" s="4">
        <v>8.2927500000000001E-2</v>
      </c>
      <c r="K2" s="4">
        <f>J2*500*H2</f>
        <v>41.0491125</v>
      </c>
      <c r="L2" s="4" t="s">
        <v>43</v>
      </c>
      <c r="M2" s="4">
        <v>0.98</v>
      </c>
      <c r="N2" s="4">
        <v>0.92</v>
      </c>
      <c r="O2" s="6">
        <v>0.54646980000000001</v>
      </c>
      <c r="P2" s="4">
        <f>O2*500*0.92</f>
        <v>251.37610799999999</v>
      </c>
    </row>
    <row r="3" spans="1:16">
      <c r="A3" s="4">
        <v>11</v>
      </c>
      <c r="B3" s="5">
        <v>43771</v>
      </c>
      <c r="C3" s="4" t="s">
        <v>8</v>
      </c>
      <c r="D3" s="4" t="s">
        <v>9</v>
      </c>
      <c r="E3" s="4">
        <v>1</v>
      </c>
      <c r="F3" s="4">
        <v>1</v>
      </c>
      <c r="G3" s="4" t="s">
        <v>35</v>
      </c>
      <c r="H3" s="4">
        <v>1.01</v>
      </c>
      <c r="I3" s="4">
        <v>0.92</v>
      </c>
      <c r="J3" s="4">
        <v>0.30717630000000001</v>
      </c>
      <c r="K3" s="4">
        <f>J3*500*I3</f>
        <v>141.30109800000002</v>
      </c>
      <c r="L3" s="4" t="s">
        <v>46</v>
      </c>
      <c r="M3" s="4">
        <v>1.05</v>
      </c>
      <c r="N3" s="4">
        <v>0.85</v>
      </c>
      <c r="O3" s="6">
        <v>0.1386338</v>
      </c>
      <c r="P3" s="4">
        <f>O3*500*0.85</f>
        <v>58.919364999999999</v>
      </c>
    </row>
    <row r="4" spans="1:16">
      <c r="A4" s="4">
        <v>11</v>
      </c>
      <c r="B4" s="5">
        <v>43771</v>
      </c>
      <c r="C4" s="4" t="s">
        <v>10</v>
      </c>
      <c r="D4" s="4" t="s">
        <v>11</v>
      </c>
      <c r="E4" s="4">
        <v>1</v>
      </c>
      <c r="F4" s="4">
        <v>2</v>
      </c>
      <c r="G4" s="4" t="s">
        <v>24</v>
      </c>
      <c r="H4" s="4">
        <v>0.92</v>
      </c>
      <c r="I4" s="4">
        <v>1.01</v>
      </c>
      <c r="J4" s="4">
        <v>0.16119339999999999</v>
      </c>
      <c r="K4" s="4">
        <f>J4*500*-1</f>
        <v>-80.596699999999998</v>
      </c>
      <c r="L4" s="4" t="s">
        <v>47</v>
      </c>
      <c r="M4" s="4">
        <v>0.94</v>
      </c>
      <c r="N4" s="4">
        <v>0.96</v>
      </c>
      <c r="O4" s="6">
        <v>0.33042270000000001</v>
      </c>
      <c r="P4" s="4">
        <f>O4*500*N4*0.5</f>
        <v>79.301448000000008</v>
      </c>
    </row>
    <row r="5" spans="1:16">
      <c r="A5" s="4">
        <v>11</v>
      </c>
      <c r="B5" s="5">
        <v>43771</v>
      </c>
      <c r="C5" s="4" t="s">
        <v>12</v>
      </c>
      <c r="D5" s="4" t="s">
        <v>13</v>
      </c>
      <c r="E5" s="4">
        <v>2</v>
      </c>
      <c r="F5" s="4">
        <v>0</v>
      </c>
      <c r="G5" s="4" t="s">
        <v>35</v>
      </c>
      <c r="H5" s="4">
        <v>0.96</v>
      </c>
      <c r="I5" s="4">
        <v>0.97</v>
      </c>
      <c r="J5" s="4">
        <v>0.139546</v>
      </c>
      <c r="K5" s="4">
        <f>J5*500*-1</f>
        <v>-69.772999999999996</v>
      </c>
      <c r="L5" s="4" t="s">
        <v>46</v>
      </c>
      <c r="M5" s="4">
        <v>0.85</v>
      </c>
      <c r="N5" s="4">
        <v>1.05</v>
      </c>
      <c r="O5" s="6">
        <v>0.29518709999999998</v>
      </c>
      <c r="P5" s="4">
        <f>O5*500*-1</f>
        <v>-147.59354999999999</v>
      </c>
    </row>
    <row r="6" spans="1:16">
      <c r="A6" s="4">
        <v>11</v>
      </c>
      <c r="B6" s="5">
        <v>43771</v>
      </c>
      <c r="C6" s="4" t="s">
        <v>14</v>
      </c>
      <c r="D6" s="4" t="s">
        <v>15</v>
      </c>
      <c r="E6" s="4">
        <v>2</v>
      </c>
      <c r="F6" s="4">
        <v>1</v>
      </c>
      <c r="G6" s="4" t="s">
        <v>25</v>
      </c>
      <c r="H6" s="4">
        <v>0.88</v>
      </c>
      <c r="I6" s="4">
        <v>1.05</v>
      </c>
      <c r="J6" s="4">
        <v>0.1225072</v>
      </c>
      <c r="K6" s="4">
        <f>J6*500*-1</f>
        <v>-61.253599999999999</v>
      </c>
      <c r="L6" s="4" t="s">
        <v>48</v>
      </c>
      <c r="M6" s="4">
        <v>0.92</v>
      </c>
      <c r="N6" s="4">
        <v>0.98</v>
      </c>
      <c r="O6" s="6">
        <v>0.1845811</v>
      </c>
      <c r="P6" s="4">
        <f>O6*500*-1</f>
        <v>-92.290549999999996</v>
      </c>
    </row>
    <row r="7" spans="1:16">
      <c r="A7" s="4">
        <v>11</v>
      </c>
      <c r="B7" s="5">
        <v>43771</v>
      </c>
      <c r="C7" s="4" t="s">
        <v>16</v>
      </c>
      <c r="D7" s="4" t="s">
        <v>17</v>
      </c>
      <c r="E7" s="4">
        <v>3</v>
      </c>
      <c r="F7" s="4">
        <v>0</v>
      </c>
      <c r="G7" s="4" t="s">
        <v>36</v>
      </c>
      <c r="H7" s="4">
        <v>0.91</v>
      </c>
      <c r="I7" s="4">
        <v>1.02</v>
      </c>
      <c r="J7" s="6">
        <v>0.1267027</v>
      </c>
      <c r="K7" s="6">
        <f>J7*500*-1</f>
        <v>-63.351350000000004</v>
      </c>
      <c r="L7" s="4" t="s">
        <v>49</v>
      </c>
      <c r="M7" s="4">
        <v>0.82</v>
      </c>
      <c r="N7" s="4">
        <v>1.08</v>
      </c>
      <c r="O7" s="6">
        <v>0.63407729999999995</v>
      </c>
      <c r="P7" s="4">
        <f>O7*500*-1</f>
        <v>-317.03864999999996</v>
      </c>
    </row>
    <row r="8" spans="1:16">
      <c r="A8" s="4">
        <v>11</v>
      </c>
      <c r="B8" s="5">
        <v>43771</v>
      </c>
      <c r="C8" s="4" t="s">
        <v>18</v>
      </c>
      <c r="D8" s="4" t="s">
        <v>19</v>
      </c>
      <c r="E8" s="4">
        <v>2</v>
      </c>
      <c r="F8" s="4">
        <v>3</v>
      </c>
      <c r="G8" s="4" t="s">
        <v>37</v>
      </c>
      <c r="H8" s="4">
        <v>0.85</v>
      </c>
      <c r="I8" s="4">
        <v>1.08</v>
      </c>
      <c r="J8" s="4">
        <v>6.8874610000000003E-2</v>
      </c>
      <c r="K8" s="4">
        <f>J8*500*I8</f>
        <v>37.192289400000007</v>
      </c>
      <c r="L8" s="4" t="s">
        <v>46</v>
      </c>
      <c r="M8" s="4">
        <v>1.02</v>
      </c>
      <c r="N8" s="4">
        <v>0.88</v>
      </c>
      <c r="O8" s="6">
        <v>0.61093649999999999</v>
      </c>
      <c r="P8" s="4">
        <f>O8*500*-1</f>
        <v>-305.46825000000001</v>
      </c>
    </row>
    <row r="9" spans="1:16">
      <c r="A9" s="4">
        <v>11</v>
      </c>
      <c r="B9" s="5">
        <v>43771</v>
      </c>
      <c r="C9" s="4" t="s">
        <v>20</v>
      </c>
      <c r="D9" s="4" t="s">
        <v>21</v>
      </c>
      <c r="E9" s="4">
        <v>1</v>
      </c>
      <c r="F9" s="4">
        <v>2</v>
      </c>
      <c r="G9" s="4" t="s">
        <v>28</v>
      </c>
      <c r="H9" s="4">
        <v>1.1200000000000001</v>
      </c>
      <c r="I9" s="4">
        <v>0.82</v>
      </c>
      <c r="J9" s="6">
        <v>0.47232099999999999</v>
      </c>
      <c r="K9" s="6">
        <f>J9*500*I9*0.5</f>
        <v>96.825804999999988</v>
      </c>
      <c r="L9" s="4" t="s">
        <v>50</v>
      </c>
      <c r="M9" s="4">
        <v>0.85</v>
      </c>
      <c r="N9" s="4">
        <v>1.05</v>
      </c>
      <c r="O9" s="6">
        <v>0.25745079999999998</v>
      </c>
      <c r="P9" s="4">
        <f>O9*500*M9*0.5</f>
        <v>54.708294999999993</v>
      </c>
    </row>
    <row r="10" spans="1:16">
      <c r="A10" s="4">
        <v>11</v>
      </c>
      <c r="B10" s="5">
        <v>43772</v>
      </c>
      <c r="C10" s="4" t="s">
        <v>29</v>
      </c>
      <c r="D10" s="4" t="s">
        <v>30</v>
      </c>
      <c r="E10" s="4">
        <v>0</v>
      </c>
      <c r="F10" s="4">
        <v>2</v>
      </c>
      <c r="G10" s="4" t="s">
        <v>22</v>
      </c>
      <c r="H10" s="4">
        <v>1.03</v>
      </c>
      <c r="I10" s="4">
        <v>0.9</v>
      </c>
      <c r="J10" s="6">
        <v>0.39238699999999999</v>
      </c>
      <c r="K10" s="6">
        <f>J10*500*I10</f>
        <v>176.57415</v>
      </c>
      <c r="L10" s="4" t="s">
        <v>43</v>
      </c>
      <c r="M10" s="4">
        <v>1.08</v>
      </c>
      <c r="N10" s="4">
        <v>0.82</v>
      </c>
      <c r="O10" s="1">
        <v>0.20170089999999999</v>
      </c>
      <c r="P10" s="4">
        <f>O10*500*N10</f>
        <v>82.697368999999995</v>
      </c>
    </row>
    <row r="11" spans="1:16">
      <c r="A11" s="4">
        <v>11</v>
      </c>
      <c r="B11" s="5">
        <v>43772</v>
      </c>
      <c r="C11" s="4" t="s">
        <v>31</v>
      </c>
      <c r="D11" s="4" t="s">
        <v>32</v>
      </c>
      <c r="E11" s="4">
        <v>1</v>
      </c>
      <c r="F11" s="4">
        <v>1</v>
      </c>
      <c r="G11" s="4" t="s">
        <v>38</v>
      </c>
      <c r="H11" s="4">
        <v>1.01</v>
      </c>
      <c r="I11" s="4">
        <v>0.92</v>
      </c>
      <c r="J11" s="6">
        <v>0.2851168</v>
      </c>
      <c r="K11" s="6">
        <f>J11*500*0</f>
        <v>0</v>
      </c>
      <c r="L11" s="4">
        <v>2.75</v>
      </c>
      <c r="M11" s="4">
        <v>0.96</v>
      </c>
      <c r="N11" s="4">
        <v>0.94</v>
      </c>
      <c r="O11" s="1">
        <v>0.2095989</v>
      </c>
      <c r="P11" s="4">
        <f>O11*500*N11</f>
        <v>98.511482999999998</v>
      </c>
    </row>
    <row r="12" spans="1:16">
      <c r="A12" s="4">
        <v>12</v>
      </c>
      <c r="B12" s="5">
        <v>43777</v>
      </c>
      <c r="C12" s="4" t="s">
        <v>13</v>
      </c>
      <c r="D12" s="4" t="s">
        <v>20</v>
      </c>
      <c r="E12" s="4">
        <v>0</v>
      </c>
      <c r="F12" s="4">
        <v>2</v>
      </c>
      <c r="G12" s="4" t="s">
        <v>39</v>
      </c>
      <c r="H12" s="4">
        <v>0.89</v>
      </c>
      <c r="I12" s="4">
        <v>1.01</v>
      </c>
      <c r="J12" s="6">
        <v>0.1570616</v>
      </c>
      <c r="K12" s="4">
        <f>J12*500*0</f>
        <v>0</v>
      </c>
    </row>
    <row r="13" spans="1:16">
      <c r="A13" s="4">
        <v>12</v>
      </c>
      <c r="B13" s="5">
        <v>43778</v>
      </c>
      <c r="C13" s="4" t="s">
        <v>21</v>
      </c>
      <c r="D13" s="4" t="s">
        <v>29</v>
      </c>
      <c r="E13" s="4">
        <v>2</v>
      </c>
      <c r="F13" s="4">
        <v>0</v>
      </c>
      <c r="G13" s="4" t="s">
        <v>55</v>
      </c>
      <c r="H13" s="4">
        <v>1.05</v>
      </c>
      <c r="I13" s="4">
        <v>0.85</v>
      </c>
      <c r="J13" s="6">
        <v>0.4806088</v>
      </c>
      <c r="K13" s="4">
        <f>J13*500*-1</f>
        <v>-240.30440000000002</v>
      </c>
    </row>
    <row r="14" spans="1:16">
      <c r="A14" s="4">
        <v>12</v>
      </c>
      <c r="B14" s="5">
        <v>43778</v>
      </c>
      <c r="C14" s="4" t="s">
        <v>17</v>
      </c>
      <c r="D14" s="4" t="s">
        <v>18</v>
      </c>
      <c r="E14" s="4">
        <v>3</v>
      </c>
      <c r="F14" s="4">
        <v>0</v>
      </c>
      <c r="G14" s="4" t="s">
        <v>26</v>
      </c>
      <c r="H14" s="4">
        <v>1.07</v>
      </c>
      <c r="I14" s="4">
        <v>0.83</v>
      </c>
      <c r="J14" s="6">
        <v>9.6515719999999999E-2</v>
      </c>
      <c r="K14" s="4">
        <f>J14*500*H14</f>
        <v>51.635910200000005</v>
      </c>
    </row>
    <row r="15" spans="1:16">
      <c r="A15" s="4">
        <v>12</v>
      </c>
      <c r="B15" s="5">
        <v>43778</v>
      </c>
      <c r="C15" s="4" t="s">
        <v>19</v>
      </c>
      <c r="D15" s="4" t="s">
        <v>6</v>
      </c>
      <c r="E15" s="4">
        <v>2</v>
      </c>
      <c r="F15" s="4">
        <v>1</v>
      </c>
      <c r="G15" s="4" t="s">
        <v>39</v>
      </c>
      <c r="H15" s="4">
        <v>0.9</v>
      </c>
      <c r="I15" s="4">
        <v>1</v>
      </c>
      <c r="J15" s="6">
        <v>0.16318360000000001</v>
      </c>
      <c r="K15" s="4">
        <f>J15*500*H15</f>
        <v>73.432620000000014</v>
      </c>
    </row>
    <row r="16" spans="1:16">
      <c r="A16" s="4">
        <v>12</v>
      </c>
      <c r="B16" s="5">
        <v>43778</v>
      </c>
      <c r="C16" s="4" t="s">
        <v>15</v>
      </c>
      <c r="D16" s="4" t="s">
        <v>31</v>
      </c>
      <c r="E16" s="4">
        <v>1</v>
      </c>
      <c r="F16" s="4">
        <v>2</v>
      </c>
      <c r="G16" s="4" t="s">
        <v>39</v>
      </c>
      <c r="H16" s="4">
        <v>1.05</v>
      </c>
      <c r="I16" s="4">
        <v>0.85</v>
      </c>
      <c r="J16" s="6">
        <v>0.25501390000000002</v>
      </c>
      <c r="K16" s="4">
        <f>J16*500*-1</f>
        <v>-127.50695</v>
      </c>
    </row>
    <row r="17" spans="1:14">
      <c r="A17" s="4">
        <v>12</v>
      </c>
      <c r="B17" s="5">
        <v>43778</v>
      </c>
      <c r="C17" s="4" t="s">
        <v>32</v>
      </c>
      <c r="D17" s="4" t="s">
        <v>16</v>
      </c>
      <c r="E17" s="4">
        <v>1</v>
      </c>
      <c r="F17" s="4">
        <v>1</v>
      </c>
      <c r="G17" s="4" t="s">
        <v>33</v>
      </c>
      <c r="H17" s="4">
        <v>0.83</v>
      </c>
      <c r="I17" s="4">
        <v>1.07</v>
      </c>
      <c r="J17" s="6">
        <v>0.40045380000000003</v>
      </c>
      <c r="K17" s="4">
        <f>J17*500*I17</f>
        <v>214.242783</v>
      </c>
    </row>
    <row r="18" spans="1:14">
      <c r="A18" s="4">
        <v>12</v>
      </c>
      <c r="B18" s="5">
        <v>43778</v>
      </c>
      <c r="C18" s="4" t="s">
        <v>30</v>
      </c>
      <c r="D18" s="4" t="s">
        <v>8</v>
      </c>
      <c r="E18" s="4">
        <v>2</v>
      </c>
      <c r="F18" s="4">
        <v>0</v>
      </c>
      <c r="G18" s="4" t="s">
        <v>26</v>
      </c>
      <c r="H18" s="4">
        <v>1.02</v>
      </c>
      <c r="I18" s="4">
        <v>0.88</v>
      </c>
      <c r="J18" s="6">
        <v>7.0029830000000001E-2</v>
      </c>
      <c r="K18" s="4">
        <f>J18*500*H18</f>
        <v>35.715213300000002</v>
      </c>
    </row>
    <row r="19" spans="1:14">
      <c r="A19" s="4">
        <v>12</v>
      </c>
      <c r="B19" s="5">
        <v>43779</v>
      </c>
      <c r="C19" s="4" t="s">
        <v>7</v>
      </c>
      <c r="D19" s="4" t="s">
        <v>12</v>
      </c>
      <c r="E19" s="4">
        <v>3</v>
      </c>
      <c r="F19" s="4">
        <v>1</v>
      </c>
      <c r="G19" s="4" t="s">
        <v>33</v>
      </c>
      <c r="H19" s="4">
        <v>1.02</v>
      </c>
      <c r="I19" s="4">
        <v>0.88</v>
      </c>
      <c r="J19" s="6">
        <v>0.27190969999999998</v>
      </c>
      <c r="K19" s="4">
        <f>J19*500*-1</f>
        <v>-135.95484999999999</v>
      </c>
    </row>
    <row r="20" spans="1:14">
      <c r="A20" s="4">
        <v>12</v>
      </c>
      <c r="B20" s="5">
        <v>43779</v>
      </c>
      <c r="C20" s="4" t="s">
        <v>9</v>
      </c>
      <c r="D20" s="4" t="s">
        <v>10</v>
      </c>
      <c r="E20" s="4">
        <v>2</v>
      </c>
      <c r="F20" s="4">
        <v>1</v>
      </c>
      <c r="G20" s="4" t="s">
        <v>37</v>
      </c>
      <c r="H20" s="4">
        <v>0.89</v>
      </c>
      <c r="I20" s="4">
        <v>1.01</v>
      </c>
      <c r="J20" s="6">
        <v>0.11106050000000001</v>
      </c>
      <c r="K20" s="4">
        <f>J20*500*-1</f>
        <v>-55.530250000000002</v>
      </c>
    </row>
    <row r="21" spans="1:14">
      <c r="A21" s="4">
        <v>12</v>
      </c>
      <c r="B21" s="5">
        <v>43779</v>
      </c>
      <c r="C21" s="4" t="s">
        <v>11</v>
      </c>
      <c r="D21" s="4" t="s">
        <v>14</v>
      </c>
      <c r="E21" s="4">
        <v>3</v>
      </c>
      <c r="F21" s="4">
        <v>1</v>
      </c>
      <c r="G21" s="4" t="s">
        <v>39</v>
      </c>
      <c r="H21" s="4">
        <v>1.03</v>
      </c>
      <c r="I21" s="4">
        <v>0.87</v>
      </c>
      <c r="J21" s="6">
        <v>0.24276980000000001</v>
      </c>
      <c r="K21" s="4">
        <f>J21*500*H21</f>
        <v>125.026447</v>
      </c>
    </row>
    <row r="22" spans="1:14">
      <c r="A22" s="6">
        <v>13</v>
      </c>
      <c r="B22" s="5">
        <v>43792</v>
      </c>
      <c r="C22" s="4" t="s">
        <v>18</v>
      </c>
      <c r="D22" s="4" t="s">
        <v>32</v>
      </c>
      <c r="G22" s="4" t="s">
        <v>56</v>
      </c>
      <c r="H22" s="4">
        <v>0.97</v>
      </c>
      <c r="I22" s="4">
        <v>0.93</v>
      </c>
      <c r="L22" s="4">
        <v>3</v>
      </c>
      <c r="M22" s="4">
        <v>0.97</v>
      </c>
      <c r="N22" s="4">
        <v>0.93</v>
      </c>
    </row>
    <row r="23" spans="1:14">
      <c r="A23" s="6">
        <v>13</v>
      </c>
      <c r="B23" s="7">
        <v>43792</v>
      </c>
      <c r="C23" s="4" t="s">
        <v>8</v>
      </c>
      <c r="D23" s="4" t="s">
        <v>15</v>
      </c>
      <c r="G23" s="4" t="s">
        <v>33</v>
      </c>
      <c r="H23" s="4">
        <v>0.86</v>
      </c>
      <c r="I23" s="4">
        <v>1.04</v>
      </c>
      <c r="L23" s="4">
        <v>3</v>
      </c>
      <c r="M23" s="4">
        <v>0.91</v>
      </c>
      <c r="N23" s="4">
        <v>0.99</v>
      </c>
    </row>
    <row r="24" spans="1:14">
      <c r="A24" s="6">
        <v>13</v>
      </c>
      <c r="B24" s="7">
        <v>43792</v>
      </c>
      <c r="C24" s="4" t="s">
        <v>6</v>
      </c>
      <c r="D24" s="4" t="s">
        <v>9</v>
      </c>
      <c r="G24" s="4" t="s">
        <v>39</v>
      </c>
      <c r="H24" s="4">
        <v>0.91</v>
      </c>
      <c r="I24" s="4">
        <v>0.99</v>
      </c>
      <c r="L24" s="4">
        <v>2.5</v>
      </c>
      <c r="M24" s="4">
        <v>1.01</v>
      </c>
      <c r="N24" s="4">
        <v>0.89</v>
      </c>
    </row>
    <row r="25" spans="1:14">
      <c r="A25" s="6">
        <v>13</v>
      </c>
      <c r="B25" s="7">
        <v>43792</v>
      </c>
      <c r="C25" s="4" t="s">
        <v>12</v>
      </c>
      <c r="D25" s="4" t="s">
        <v>30</v>
      </c>
      <c r="G25" s="4" t="s">
        <v>22</v>
      </c>
      <c r="H25" s="4">
        <v>1.03</v>
      </c>
      <c r="I25" s="4">
        <v>0.87</v>
      </c>
      <c r="L25" s="4">
        <v>2.5</v>
      </c>
      <c r="M25" s="4">
        <v>0.92</v>
      </c>
      <c r="N25" s="4">
        <v>0.98</v>
      </c>
    </row>
    <row r="26" spans="1:14">
      <c r="A26" s="6">
        <v>13</v>
      </c>
      <c r="B26" s="7">
        <v>43792</v>
      </c>
      <c r="C26" s="4" t="s">
        <v>29</v>
      </c>
      <c r="D26" s="4" t="s">
        <v>11</v>
      </c>
      <c r="G26" s="4" t="s">
        <v>57</v>
      </c>
      <c r="H26" s="4">
        <v>1.05</v>
      </c>
      <c r="I26" s="4">
        <v>0.85</v>
      </c>
      <c r="L26" s="4">
        <v>3</v>
      </c>
      <c r="M26" s="4">
        <v>1.04</v>
      </c>
      <c r="N26" s="4">
        <v>0.86</v>
      </c>
    </row>
    <row r="27" spans="1:14">
      <c r="A27" s="6">
        <v>13</v>
      </c>
      <c r="B27" s="7">
        <v>43792</v>
      </c>
      <c r="C27" s="4" t="s">
        <v>31</v>
      </c>
      <c r="D27" s="4" t="s">
        <v>13</v>
      </c>
      <c r="G27" s="4" t="s">
        <v>58</v>
      </c>
      <c r="H27" s="4">
        <v>0.91</v>
      </c>
      <c r="I27" s="4">
        <v>0.99</v>
      </c>
      <c r="L27" s="4">
        <v>3</v>
      </c>
      <c r="M27" s="4">
        <v>0.91</v>
      </c>
      <c r="N27" s="4">
        <v>0.99</v>
      </c>
    </row>
    <row r="28" spans="1:14">
      <c r="A28" s="6">
        <v>13</v>
      </c>
      <c r="B28" s="7">
        <v>43792</v>
      </c>
      <c r="C28" s="4" t="s">
        <v>20</v>
      </c>
      <c r="D28" s="4" t="s">
        <v>17</v>
      </c>
      <c r="G28" s="4" t="s">
        <v>26</v>
      </c>
      <c r="H28" s="4">
        <v>0.94</v>
      </c>
      <c r="I28" s="4">
        <v>0.96</v>
      </c>
      <c r="L28" s="4">
        <v>2.5</v>
      </c>
      <c r="M28" s="4">
        <v>0.96</v>
      </c>
      <c r="N28" s="4">
        <v>0.94</v>
      </c>
    </row>
    <row r="29" spans="1:14">
      <c r="A29" s="6">
        <v>13</v>
      </c>
      <c r="B29" s="7">
        <v>43792</v>
      </c>
      <c r="C29" s="4" t="s">
        <v>14</v>
      </c>
      <c r="D29" s="4" t="s">
        <v>21</v>
      </c>
      <c r="G29" s="4" t="s">
        <v>58</v>
      </c>
      <c r="H29" s="4">
        <v>0.84</v>
      </c>
      <c r="I29" s="4">
        <v>1.06</v>
      </c>
      <c r="L29" s="4">
        <v>3.25</v>
      </c>
      <c r="M29" s="4">
        <v>1</v>
      </c>
      <c r="N29" s="4">
        <v>0.9</v>
      </c>
    </row>
    <row r="30" spans="1:14">
      <c r="A30" s="6">
        <v>13</v>
      </c>
      <c r="B30" s="7">
        <v>43793</v>
      </c>
      <c r="C30" s="4" t="s">
        <v>16</v>
      </c>
      <c r="D30" s="4" t="s">
        <v>7</v>
      </c>
      <c r="G30" s="4" t="s">
        <v>22</v>
      </c>
      <c r="H30" s="4">
        <v>1.05</v>
      </c>
      <c r="I30" s="4">
        <v>0.85</v>
      </c>
      <c r="L30" s="4">
        <v>2.25</v>
      </c>
      <c r="M30" s="4">
        <v>0.97</v>
      </c>
      <c r="N30" s="4">
        <v>0.93</v>
      </c>
    </row>
    <row r="31" spans="1:14">
      <c r="A31" s="6">
        <v>13</v>
      </c>
      <c r="B31" s="7">
        <v>43794</v>
      </c>
      <c r="C31" s="4" t="s">
        <v>10</v>
      </c>
      <c r="D31" s="4" t="s">
        <v>19</v>
      </c>
      <c r="G31" s="4" t="s">
        <v>26</v>
      </c>
      <c r="H31" s="4">
        <v>0.81</v>
      </c>
      <c r="I31" s="4">
        <v>1.0900000000000001</v>
      </c>
      <c r="L31" s="4">
        <v>2.5</v>
      </c>
      <c r="M31" s="4">
        <v>0.98</v>
      </c>
      <c r="N31" s="4">
        <v>0.92</v>
      </c>
    </row>
    <row r="32" spans="1:14">
      <c r="A32" s="8">
        <v>14</v>
      </c>
      <c r="B32" s="5">
        <v>43799</v>
      </c>
      <c r="C32" s="4" t="s">
        <v>19</v>
      </c>
      <c r="D32" s="4" t="s">
        <v>14</v>
      </c>
      <c r="G32" s="4" t="s">
        <v>59</v>
      </c>
      <c r="H32" s="4">
        <v>1.01</v>
      </c>
      <c r="I32" s="4">
        <v>0.89</v>
      </c>
      <c r="L32" s="4">
        <v>3.25</v>
      </c>
      <c r="M32" s="4">
        <v>0.96</v>
      </c>
      <c r="N32" s="4">
        <v>0.94</v>
      </c>
    </row>
    <row r="33" spans="1:16">
      <c r="A33" s="4">
        <v>14</v>
      </c>
      <c r="B33" s="5">
        <v>43799</v>
      </c>
      <c r="C33" s="4" t="s">
        <v>17</v>
      </c>
      <c r="D33" s="4" t="s">
        <v>29</v>
      </c>
      <c r="G33" s="4" t="s">
        <v>26</v>
      </c>
      <c r="H33" s="4">
        <v>0.96</v>
      </c>
      <c r="I33" s="4">
        <v>0.94</v>
      </c>
      <c r="L33" s="4">
        <v>2.25</v>
      </c>
      <c r="M33" s="4">
        <v>0.98</v>
      </c>
      <c r="N33" s="4">
        <v>0.92</v>
      </c>
    </row>
    <row r="34" spans="1:16">
      <c r="A34" s="4">
        <v>14</v>
      </c>
      <c r="B34" s="5">
        <v>43799</v>
      </c>
      <c r="C34" s="4" t="s">
        <v>21</v>
      </c>
      <c r="D34" s="4" t="s">
        <v>18</v>
      </c>
      <c r="G34" s="4" t="s">
        <v>58</v>
      </c>
      <c r="H34" s="4">
        <v>0.89</v>
      </c>
      <c r="I34" s="4">
        <v>1.01</v>
      </c>
      <c r="L34" s="4">
        <v>3</v>
      </c>
      <c r="M34" s="4">
        <v>0.81</v>
      </c>
      <c r="N34" s="4">
        <v>1.0900000000000001</v>
      </c>
    </row>
    <row r="35" spans="1:16">
      <c r="A35" s="4">
        <v>14</v>
      </c>
      <c r="B35" s="5">
        <v>43799</v>
      </c>
      <c r="C35" s="4" t="s">
        <v>11</v>
      </c>
      <c r="D35" s="4" t="s">
        <v>12</v>
      </c>
      <c r="G35" s="4" t="s">
        <v>60</v>
      </c>
      <c r="H35" s="4">
        <v>0.81</v>
      </c>
      <c r="I35" s="4">
        <v>1.0900000000000001</v>
      </c>
      <c r="L35" s="4">
        <v>3</v>
      </c>
      <c r="M35" s="4">
        <v>0.86</v>
      </c>
      <c r="N35" s="4">
        <v>1.04</v>
      </c>
    </row>
    <row r="36" spans="1:16">
      <c r="A36" s="4">
        <v>14</v>
      </c>
      <c r="B36" s="5">
        <v>43799</v>
      </c>
      <c r="C36" s="4" t="s">
        <v>32</v>
      </c>
      <c r="D36" s="4" t="s">
        <v>6</v>
      </c>
      <c r="G36" s="4" t="s">
        <v>33</v>
      </c>
      <c r="H36" s="4">
        <v>0.86</v>
      </c>
      <c r="I36" s="4">
        <v>1.04</v>
      </c>
      <c r="L36" s="4">
        <v>3</v>
      </c>
      <c r="M36" s="4">
        <v>0.81</v>
      </c>
      <c r="N36" s="4">
        <v>1.0900000000000001</v>
      </c>
    </row>
    <row r="37" spans="1:16">
      <c r="A37" s="4">
        <v>14</v>
      </c>
      <c r="B37" s="5">
        <v>43799</v>
      </c>
      <c r="C37" s="4" t="s">
        <v>15</v>
      </c>
      <c r="D37" s="4" t="s">
        <v>20</v>
      </c>
      <c r="G37" s="4" t="s">
        <v>26</v>
      </c>
      <c r="H37" s="4">
        <v>0.93</v>
      </c>
      <c r="I37" s="4">
        <v>0.97</v>
      </c>
      <c r="L37" s="4">
        <v>2.5</v>
      </c>
      <c r="M37" s="4">
        <v>0.93</v>
      </c>
      <c r="N37" s="4">
        <v>0.97</v>
      </c>
    </row>
    <row r="38" spans="1:16">
      <c r="A38" s="4">
        <v>14</v>
      </c>
      <c r="B38" s="5">
        <v>43800</v>
      </c>
      <c r="C38" s="4" t="s">
        <v>13</v>
      </c>
      <c r="D38" s="4" t="s">
        <v>8</v>
      </c>
      <c r="G38" s="4" t="s">
        <v>28</v>
      </c>
      <c r="H38" s="4">
        <v>1.03</v>
      </c>
      <c r="I38" s="4">
        <v>0.87</v>
      </c>
      <c r="L38" s="4">
        <v>3.25</v>
      </c>
      <c r="M38" s="4">
        <v>0.95</v>
      </c>
      <c r="N38" s="4">
        <v>0.95</v>
      </c>
    </row>
    <row r="39" spans="1:16">
      <c r="A39" s="4">
        <v>14</v>
      </c>
      <c r="B39" s="5">
        <v>43800</v>
      </c>
      <c r="C39" s="4" t="s">
        <v>9</v>
      </c>
      <c r="D39" s="4" t="s">
        <v>16</v>
      </c>
      <c r="G39" s="4" t="s">
        <v>27</v>
      </c>
      <c r="H39" s="4">
        <v>1.05</v>
      </c>
      <c r="I39" s="4">
        <v>0.85</v>
      </c>
      <c r="L39" s="4">
        <v>2.25</v>
      </c>
      <c r="M39" s="4">
        <v>1.05</v>
      </c>
      <c r="N39" s="4">
        <v>0.85</v>
      </c>
    </row>
    <row r="40" spans="1:16">
      <c r="A40" s="4">
        <v>14</v>
      </c>
      <c r="B40" s="5">
        <v>43800</v>
      </c>
      <c r="C40" s="4" t="s">
        <v>30</v>
      </c>
      <c r="D40" s="4" t="s">
        <v>31</v>
      </c>
      <c r="G40" s="4" t="s">
        <v>61</v>
      </c>
      <c r="H40" s="4">
        <v>1.06</v>
      </c>
      <c r="I40" s="4">
        <v>0.84</v>
      </c>
      <c r="L40" s="4">
        <v>2.75</v>
      </c>
      <c r="M40" s="4">
        <v>1.07</v>
      </c>
      <c r="N40" s="4">
        <v>0.83</v>
      </c>
    </row>
    <row r="41" spans="1:16">
      <c r="A41" s="4">
        <v>14</v>
      </c>
      <c r="B41" s="5">
        <v>43800</v>
      </c>
      <c r="C41" s="4" t="s">
        <v>7</v>
      </c>
      <c r="D41" s="4" t="s">
        <v>10</v>
      </c>
      <c r="G41" s="4" t="s">
        <v>58</v>
      </c>
      <c r="H41" s="4">
        <v>0.97</v>
      </c>
      <c r="I41" s="4">
        <v>0.93</v>
      </c>
      <c r="L41" s="4">
        <v>2.75</v>
      </c>
      <c r="M41" s="4">
        <v>0.86</v>
      </c>
      <c r="N41" s="4">
        <v>1.04</v>
      </c>
    </row>
    <row r="42" spans="1:16">
      <c r="K42" s="3">
        <f>SUM(K2:K41)</f>
        <v>158.72432840000008</v>
      </c>
      <c r="P42" s="3">
        <f>SUM(P2:P41)</f>
        <v>-236.87693200000001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Owner</cp:lastModifiedBy>
  <dcterms:created xsi:type="dcterms:W3CDTF">2019-10-31T18:13:25Z</dcterms:created>
  <dcterms:modified xsi:type="dcterms:W3CDTF">2019-11-11T07:47:19Z</dcterms:modified>
</cp:coreProperties>
</file>