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master\Documents\SciData\Exc_23\"/>
    </mc:Choice>
  </mc:AlternateContent>
  <bookViews>
    <workbookView xWindow="0" yWindow="0" windowWidth="23040" windowHeight="9192" tabRatio="500"/>
  </bookViews>
  <sheets>
    <sheet name="auditoria" sheetId="1" r:id="rId1"/>
    <sheet name="Hoja1" sheetId="2" r:id="rId2"/>
    <sheet name="Hoja2" sheetId="3" r:id="rId3"/>
    <sheet name="Hoja3" sheetId="4" r:id="rId4"/>
    <sheet name="Hoja4" sheetId="5" r:id="rId5"/>
    <sheet name="Hoja5" sheetId="6" r:id="rId6"/>
    <sheet name="Hoja6" sheetId="7" r:id="rId7"/>
    <sheet name="Hoja7" sheetId="8" r:id="rId8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C16" i="2"/>
  <c r="F9" i="2" s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6" i="2" l="1"/>
  <c r="F5" i="2"/>
  <c r="F4" i="2"/>
  <c r="F8" i="2"/>
  <c r="C17" i="1"/>
  <c r="D17" i="1"/>
  <c r="B17" i="1"/>
  <c r="H8" i="1"/>
  <c r="H7" i="1"/>
  <c r="H5" i="1"/>
  <c r="H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<sst xmlns="http://schemas.openxmlformats.org/spreadsheetml/2006/main" count="190" uniqueCount="135">
  <si>
    <t>Item</t>
  </si>
  <si>
    <t>Shorts</t>
  </si>
  <si>
    <t>Total</t>
  </si>
  <si>
    <t xml:space="preserve">Auditoría </t>
  </si>
  <si>
    <t>Cantidad</t>
  </si>
  <si>
    <t>Precio</t>
  </si>
  <si>
    <t>Valor</t>
  </si>
  <si>
    <t>Valor total de inventario</t>
  </si>
  <si>
    <t>Valor promedio por tipo de producto</t>
  </si>
  <si>
    <t>Total de productos en inventario</t>
  </si>
  <si>
    <t>Total de productos diferentes</t>
  </si>
  <si>
    <t>Lentes de sol</t>
  </si>
  <si>
    <t>Bolsas</t>
  </si>
  <si>
    <t>Faldas</t>
  </si>
  <si>
    <t>Sombreros</t>
  </si>
  <si>
    <t>Zapatos</t>
  </si>
  <si>
    <t>Vestidos</t>
  </si>
  <si>
    <t>Botas</t>
  </si>
  <si>
    <t>Guantes</t>
  </si>
  <si>
    <t>Playeras</t>
  </si>
  <si>
    <t>Cinturones</t>
  </si>
  <si>
    <t>Carteras</t>
  </si>
  <si>
    <t>Medidas</t>
  </si>
  <si>
    <t>Sumar cuando</t>
  </si>
  <si>
    <t>Contar cuando</t>
  </si>
  <si>
    <t>Resultado</t>
  </si>
  <si>
    <t>Récord</t>
  </si>
  <si>
    <t>Porcentaje de fallos</t>
  </si>
  <si>
    <t>Mantener la respiración</t>
  </si>
  <si>
    <t>Segundos</t>
  </si>
  <si>
    <t>Porcentaje de fallo</t>
  </si>
  <si>
    <t xml:space="preserve">Groober </t>
  </si>
  <si>
    <t xml:space="preserve">Ryerson </t>
  </si>
  <si>
    <t>Gochek</t>
  </si>
  <si>
    <t xml:space="preserve">Bolston </t>
  </si>
  <si>
    <t>Ovien</t>
  </si>
  <si>
    <t>Crosby</t>
  </si>
  <si>
    <t>Lupul</t>
  </si>
  <si>
    <t>Matthews</t>
  </si>
  <si>
    <t xml:space="preserve">McCart </t>
  </si>
  <si>
    <t>Tadros</t>
  </si>
  <si>
    <t>Wells</t>
  </si>
  <si>
    <t>Número</t>
  </si>
  <si>
    <t>Jugador</t>
  </si>
  <si>
    <t>Salario</t>
  </si>
  <si>
    <t>Entidad</t>
  </si>
  <si>
    <t>Mayra Alejandra</t>
  </si>
  <si>
    <t>José Israel</t>
  </si>
  <si>
    <t>Eleni</t>
  </si>
  <si>
    <t>LUIS OMAR</t>
  </si>
  <si>
    <t>Kevin Josúe</t>
  </si>
  <si>
    <t>Hernán</t>
  </si>
  <si>
    <t>Vianney</t>
  </si>
  <si>
    <t>TANIA MICHEL</t>
  </si>
  <si>
    <t>Ricardo</t>
  </si>
  <si>
    <t>Maria Fernanda</t>
  </si>
  <si>
    <t>Anayansi</t>
  </si>
  <si>
    <t>Ivon</t>
  </si>
  <si>
    <t>María Fernanda</t>
  </si>
  <si>
    <t>Karla Fabiola</t>
  </si>
  <si>
    <t>LUISA ISABEL</t>
  </si>
  <si>
    <t>Beatriz</t>
  </si>
  <si>
    <t>Luis Angel</t>
  </si>
  <si>
    <t>César Enrique</t>
  </si>
  <si>
    <t>Daniel</t>
  </si>
  <si>
    <t>Celeste</t>
  </si>
  <si>
    <t>Citlali</t>
  </si>
  <si>
    <t>Mario Ivan</t>
  </si>
  <si>
    <t>Carolina</t>
  </si>
  <si>
    <t>Samantha Elizabeth</t>
  </si>
  <si>
    <t>Yarely Marlene</t>
  </si>
  <si>
    <t>Vianca Alicia</t>
  </si>
  <si>
    <t>Ana Karen</t>
  </si>
  <si>
    <t>Cecilia</t>
  </si>
  <si>
    <t>Yussel Fernando</t>
  </si>
  <si>
    <t>Ángel Joab</t>
  </si>
  <si>
    <t>DANYA DEL CARMEN</t>
  </si>
  <si>
    <t>Yuritzi</t>
  </si>
  <si>
    <t>Carina</t>
  </si>
  <si>
    <t>WILIAN</t>
  </si>
  <si>
    <t>JOSÉ DE JESÚS</t>
  </si>
  <si>
    <t>Nancy Karina</t>
  </si>
  <si>
    <t>Descripción</t>
  </si>
  <si>
    <t>ENTIDAD_RES</t>
  </si>
  <si>
    <t>ENTIDAD_FEDERATIVA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</si>
  <si>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</si>
  <si>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</si>
  <si>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</si>
  <si>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</si>
  <si>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</si>
  <si>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</si>
  <si>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</si>
  <si>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</si>
  <si>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</si>
  <si>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</si>
  <si>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</si>
  <si>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</si>
  <si>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</si>
  <si>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</si>
  <si>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</si>
  <si>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</si>
  <si>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</si>
  <si>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</si>
  <si>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</si>
  <si>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</si>
  <si>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</si>
  <si>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</si>
  <si>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</si>
  <si>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</si>
  <si>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</si>
  <si>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</si>
  <si>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</si>
  <si>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</si>
  <si>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</si>
  <si>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</si>
  <si>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</si>
  <si>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</si>
  <si>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a</t>
  </si>
  <si>
    <t>b</t>
  </si>
  <si>
    <t>c</t>
  </si>
  <si>
    <t>MGMT1000</t>
  </si>
  <si>
    <t>MGMT 2000</t>
  </si>
  <si>
    <t>AGT2000</t>
  </si>
  <si>
    <t>ECON1000</t>
  </si>
  <si>
    <t>ECON1500</t>
  </si>
  <si>
    <t>ECON3000</t>
  </si>
  <si>
    <t>FINE1050</t>
  </si>
  <si>
    <t>FINE2000</t>
  </si>
  <si>
    <t>FINE2500</t>
  </si>
  <si>
    <t>MKT1000</t>
  </si>
  <si>
    <t>MKT2000</t>
  </si>
  <si>
    <t>MKT2500</t>
  </si>
  <si>
    <t>Cursos de otoño</t>
  </si>
  <si>
    <t>Cursos de invierno</t>
  </si>
  <si>
    <t>Cursos de verano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</si>
</sst>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&quot;$&quot;#,##0.00"/>
    <numFmt numFmtId="169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7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2" borderId="0" xfId="0" applyNumberFormat="1" applyFill="1"/>
    <xf numFmtId="0" fontId="0" fillId="0" borderId="1" xfId="0" applyFill="1" applyBorder="1" applyAlignment="1">
      <alignment horizontal="center"/>
    </xf>
    <xf numFmtId="0" fontId="0" fillId="0" borderId="1" xfId="0" applyBorder="1"/>
    <xf numFmtId="165" fontId="0" fillId="2" borderId="0" xfId="0" applyNumberFormat="1" applyFill="1"/>
    <xf numFmtId="0" fontId="0" fillId="2" borderId="0" xfId="0" applyNumberFormat="1" applyFill="1"/>
    <xf numFmtId="164" fontId="0" fillId="0" borderId="1" xfId="1" applyFont="1" applyBorder="1"/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Alignment="1">
      <alignment horizontal="left"/>
    </xf>
    <xf numFmtId="166" fontId="0" fillId="0" borderId="0" xfId="0" applyNumberFormat="1" applyFill="1"/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3" xfId="0" applyFont="1" applyFill="1" applyBorder="1"/>
    <xf numFmtId="0" fontId="4" fillId="0" borderId="2" xfId="0" applyFont="1" applyBorder="1"/>
    <xf numFmtId="0" fontId="4" fillId="0" borderId="4" xfId="0" applyFont="1" applyBorder="1"/>
    <xf numFmtId="0" fontId="3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2" borderId="5" xfId="0" applyFill="1" applyBorder="1"/>
    <xf numFmtId="0" fontId="3" fillId="0" borderId="6" xfId="0" applyFont="1" applyBorder="1"/>
    <xf numFmtId="0" fontId="3" fillId="0" borderId="15" xfId="0" applyFont="1" applyBorder="1"/>
    <xf numFmtId="0" fontId="0" fillId="0" borderId="7" xfId="0" applyBorder="1" applyAlignment="1">
      <alignment horizontal="center"/>
    </xf>
    <xf numFmtId="0" fontId="0" fillId="0" borderId="11" xfId="0" applyBorder="1"/>
    <xf numFmtId="169" fontId="0" fillId="0" borderId="5" xfId="1" applyNumberFormat="1" applyFont="1" applyBorder="1"/>
    <xf numFmtId="0" fontId="0" fillId="0" borderId="0" xfId="0" applyBorder="1"/>
    <xf numFmtId="169" fontId="0" fillId="0" borderId="8" xfId="1" applyNumberFormat="1" applyFont="1" applyBorder="1"/>
    <xf numFmtId="0" fontId="0" fillId="0" borderId="13" xfId="0" applyBorder="1"/>
    <xf numFmtId="169" fontId="0" fillId="0" borderId="14" xfId="1" applyNumberFormat="1" applyFont="1" applyBorder="1"/>
    <xf numFmtId="164" fontId="0" fillId="2" borderId="14" xfId="1" applyFont="1" applyFill="1" applyBorder="1"/>
    <xf numFmtId="0" fontId="0" fillId="0" borderId="5" xfId="0" applyBorder="1"/>
    <xf numFmtId="0" fontId="0" fillId="0" borderId="8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6" xfId="0" applyFont="1" applyFill="1" applyBorder="1"/>
    <xf numFmtId="0" fontId="5" fillId="3" borderId="9" xfId="0" applyFont="1" applyFill="1" applyBorder="1"/>
    <xf numFmtId="0" fontId="5" fillId="3" borderId="15" xfId="0" applyFont="1" applyFill="1" applyBorder="1"/>
    <xf numFmtId="0" fontId="5" fillId="3" borderId="5" xfId="0" applyFont="1" applyFill="1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showRuler="0" workbookViewId="0">
      <selection activeCell="A4" sqref="A4:A17"/>
    </sheetView>
  </sheetViews>
  <sheetFormatPr baseColWidth="10" defaultRowHeight="15.6" x14ac:dyDescent="0.3"/>
  <cols>
    <col min="1" max="1" width="10.69921875" customWidth="1"/>
    <col min="4" max="4" width="14" bestFit="1" customWidth="1"/>
    <col min="5" max="5" width="4.19921875" customWidth="1"/>
    <col min="6" max="6" width="30.5" customWidth="1"/>
    <col min="7" max="7" width="4.296875" customWidth="1"/>
    <col min="8" max="8" width="12.5" bestFit="1" customWidth="1"/>
  </cols>
  <sheetData>
    <row r="1" spans="1:11" ht="25.8" x14ac:dyDescent="0.5">
      <c r="A1" s="23" t="s">
        <v>3</v>
      </c>
      <c r="B1" s="23"/>
      <c r="C1" s="23"/>
      <c r="D1" s="23"/>
      <c r="E1" s="23"/>
      <c r="F1" s="23"/>
      <c r="G1" s="23"/>
      <c r="H1" s="23"/>
    </row>
    <row r="2" spans="1:11" ht="16.2" thickBot="1" x14ac:dyDescent="0.35"/>
    <row r="3" spans="1:11" ht="16.2" thickBot="1" x14ac:dyDescent="0.35">
      <c r="A3" s="2" t="s">
        <v>0</v>
      </c>
      <c r="B3" s="3" t="s">
        <v>4</v>
      </c>
      <c r="C3" s="3" t="s">
        <v>5</v>
      </c>
      <c r="D3" s="3" t="s">
        <v>6</v>
      </c>
      <c r="E3" s="3"/>
      <c r="F3" s="3"/>
      <c r="G3" s="3"/>
      <c r="H3" s="4"/>
    </row>
    <row r="4" spans="1:11" x14ac:dyDescent="0.3">
      <c r="A4" s="7" t="s">
        <v>11</v>
      </c>
      <c r="B4" s="8">
        <v>478</v>
      </c>
      <c r="C4" s="19">
        <v>249</v>
      </c>
      <c r="D4" s="11">
        <f>B4*C4</f>
        <v>119022</v>
      </c>
      <c r="E4" s="1"/>
      <c r="F4" s="6" t="s">
        <v>7</v>
      </c>
      <c r="H4" s="13">
        <f>B4*D4+SUM(C5:C16)</f>
        <v>56895002</v>
      </c>
      <c r="J4" s="24"/>
      <c r="K4" s="24"/>
    </row>
    <row r="5" spans="1:11" x14ac:dyDescent="0.3">
      <c r="A5" s="9" t="s">
        <v>11</v>
      </c>
      <c r="B5" s="10">
        <v>547</v>
      </c>
      <c r="C5" s="20">
        <v>150</v>
      </c>
      <c r="D5" s="12">
        <f t="shared" ref="D5:D16" si="0">B5*C5</f>
        <v>82050</v>
      </c>
      <c r="E5" s="1"/>
      <c r="F5" s="6" t="s">
        <v>8</v>
      </c>
      <c r="H5" s="16">
        <f>AVERAGE(C8:C16)</f>
        <v>183.44444444444446</v>
      </c>
    </row>
    <row r="6" spans="1:11" x14ac:dyDescent="0.3">
      <c r="A6" s="9" t="s">
        <v>12</v>
      </c>
      <c r="B6" s="10">
        <v>363</v>
      </c>
      <c r="C6" s="20">
        <v>340</v>
      </c>
      <c r="D6" s="12">
        <f t="shared" si="0"/>
        <v>123420</v>
      </c>
      <c r="E6" s="1"/>
      <c r="F6" s="6"/>
    </row>
    <row r="7" spans="1:11" x14ac:dyDescent="0.3">
      <c r="A7" s="9" t="s">
        <v>13</v>
      </c>
      <c r="B7" s="10">
        <v>733</v>
      </c>
      <c r="C7" s="20">
        <v>345</v>
      </c>
      <c r="D7" s="12">
        <f t="shared" si="0"/>
        <v>252885</v>
      </c>
      <c r="E7" s="1"/>
      <c r="F7" s="6" t="s">
        <v>9</v>
      </c>
      <c r="H7" s="17">
        <f>SUM(,B5:B6,B10:B16)</f>
        <v>4147</v>
      </c>
    </row>
    <row r="8" spans="1:11" x14ac:dyDescent="0.3">
      <c r="A8" s="9" t="s">
        <v>1</v>
      </c>
      <c r="B8" s="10">
        <v>235</v>
      </c>
      <c r="C8" s="20">
        <v>75</v>
      </c>
      <c r="D8" s="12">
        <f t="shared" si="0"/>
        <v>17625</v>
      </c>
      <c r="E8" s="1"/>
      <c r="F8" s="6" t="s">
        <v>10</v>
      </c>
      <c r="H8" s="5">
        <f>COUNT(B4:B16)</f>
        <v>13</v>
      </c>
    </row>
    <row r="9" spans="1:11" x14ac:dyDescent="0.3">
      <c r="A9" s="9" t="s">
        <v>14</v>
      </c>
      <c r="B9" s="10">
        <v>765</v>
      </c>
      <c r="C9" s="20">
        <v>120</v>
      </c>
      <c r="D9" s="12">
        <f t="shared" si="0"/>
        <v>91800</v>
      </c>
      <c r="E9" s="1"/>
      <c r="F9" s="1"/>
    </row>
    <row r="10" spans="1:11" x14ac:dyDescent="0.3">
      <c r="A10" s="9" t="s">
        <v>15</v>
      </c>
      <c r="B10" s="10">
        <v>253</v>
      </c>
      <c r="C10" s="20">
        <v>180</v>
      </c>
      <c r="D10" s="12">
        <f t="shared" si="0"/>
        <v>45540</v>
      </c>
      <c r="E10" s="1"/>
      <c r="F10" s="1"/>
    </row>
    <row r="11" spans="1:11" x14ac:dyDescent="0.3">
      <c r="A11" s="9" t="s">
        <v>16</v>
      </c>
      <c r="B11" s="10">
        <v>679</v>
      </c>
      <c r="C11" s="20">
        <v>289</v>
      </c>
      <c r="D11" s="12">
        <f t="shared" si="0"/>
        <v>196231</v>
      </c>
      <c r="E11" s="1"/>
      <c r="F11" s="1"/>
    </row>
    <row r="12" spans="1:11" x14ac:dyDescent="0.3">
      <c r="A12" s="9" t="s">
        <v>17</v>
      </c>
      <c r="B12" s="10">
        <v>889</v>
      </c>
      <c r="C12" s="20">
        <v>375</v>
      </c>
      <c r="D12" s="12">
        <f t="shared" si="0"/>
        <v>333375</v>
      </c>
      <c r="E12" s="1"/>
      <c r="F12" s="1"/>
    </row>
    <row r="13" spans="1:11" x14ac:dyDescent="0.3">
      <c r="A13" s="9" t="s">
        <v>18</v>
      </c>
      <c r="B13" s="10">
        <v>232</v>
      </c>
      <c r="C13" s="20">
        <v>89</v>
      </c>
      <c r="D13" s="12">
        <f t="shared" si="0"/>
        <v>20648</v>
      </c>
      <c r="E13" s="1"/>
      <c r="F13" s="1"/>
    </row>
    <row r="14" spans="1:11" x14ac:dyDescent="0.3">
      <c r="A14" s="9" t="s">
        <v>19</v>
      </c>
      <c r="B14" s="10">
        <v>921</v>
      </c>
      <c r="C14" s="20">
        <v>145</v>
      </c>
      <c r="D14" s="12">
        <f t="shared" si="0"/>
        <v>133545</v>
      </c>
      <c r="E14" s="1"/>
      <c r="F14" s="1"/>
    </row>
    <row r="15" spans="1:11" x14ac:dyDescent="0.3">
      <c r="A15" s="9" t="s">
        <v>20</v>
      </c>
      <c r="B15" s="10">
        <v>200</v>
      </c>
      <c r="C15" s="20">
        <v>289</v>
      </c>
      <c r="D15" s="12">
        <f t="shared" si="0"/>
        <v>57800</v>
      </c>
      <c r="E15" s="1"/>
      <c r="F15" s="1"/>
    </row>
    <row r="16" spans="1:11" ht="16.2" thickBot="1" x14ac:dyDescent="0.35">
      <c r="A16" s="9" t="s">
        <v>21</v>
      </c>
      <c r="B16" s="10">
        <v>63</v>
      </c>
      <c r="C16" s="20">
        <v>89</v>
      </c>
      <c r="D16" s="12">
        <f t="shared" si="0"/>
        <v>5607</v>
      </c>
      <c r="E16" s="1"/>
      <c r="F16" s="1"/>
    </row>
    <row r="17" spans="1:4" ht="16.2" thickBot="1" x14ac:dyDescent="0.35">
      <c r="A17" s="14" t="s">
        <v>2</v>
      </c>
      <c r="B17" s="15">
        <f>SUM(B4:B16)</f>
        <v>6358</v>
      </c>
      <c r="C17" s="21">
        <f>AVERAGE(C4:C16)</f>
        <v>210.38461538461539</v>
      </c>
      <c r="D17" s="18">
        <f>SUM(D4:D16)</f>
        <v>1479548</v>
      </c>
    </row>
  </sheetData>
  <mergeCells count="2">
    <mergeCell ref="A1:H1"/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4" sqref="G4"/>
    </sheetView>
  </sheetViews>
  <sheetFormatPr baseColWidth="10" defaultRowHeight="15.6" x14ac:dyDescent="0.3"/>
  <cols>
    <col min="4" max="4" width="13.59765625" bestFit="1" customWidth="1"/>
    <col min="6" max="6" width="21.69921875" bestFit="1" customWidth="1"/>
    <col min="7" max="7" width="13.59765625" bestFit="1" customWidth="1"/>
  </cols>
  <sheetData>
    <row r="1" spans="1:7" ht="16.2" thickBot="1" x14ac:dyDescent="0.35"/>
    <row r="2" spans="1:7" ht="16.2" thickBot="1" x14ac:dyDescent="0.35">
      <c r="A2" s="2" t="s">
        <v>0</v>
      </c>
      <c r="B2" s="3" t="s">
        <v>4</v>
      </c>
      <c r="C2" s="3" t="s">
        <v>5</v>
      </c>
      <c r="D2" s="3" t="s">
        <v>6</v>
      </c>
      <c r="E2" s="25"/>
      <c r="F2" s="25" t="s">
        <v>22</v>
      </c>
      <c r="G2" s="26" t="s">
        <v>25</v>
      </c>
    </row>
    <row r="3" spans="1:7" x14ac:dyDescent="0.3">
      <c r="A3" s="7" t="s">
        <v>11</v>
      </c>
      <c r="B3" s="8">
        <v>478</v>
      </c>
      <c r="C3" s="19">
        <v>249</v>
      </c>
      <c r="D3" s="11">
        <f>B3*C3</f>
        <v>119022</v>
      </c>
      <c r="E3" s="1"/>
      <c r="F3" s="27" t="s">
        <v>23</v>
      </c>
      <c r="G3" s="28"/>
    </row>
    <row r="4" spans="1:7" x14ac:dyDescent="0.3">
      <c r="A4" s="9" t="s">
        <v>11</v>
      </c>
      <c r="B4" s="10">
        <v>547</v>
      </c>
      <c r="C4" s="20">
        <v>150</v>
      </c>
      <c r="D4" s="12">
        <f t="shared" ref="D4:D15" si="0">B4*C4</f>
        <v>82050</v>
      </c>
      <c r="E4" s="1"/>
      <c r="F4" s="22" t="str">
        <f>CONCATENATE("Precio &gt;", ROUND($C$16,2))</f>
        <v>Precio &gt;210.38</v>
      </c>
      <c r="G4" s="16"/>
    </row>
    <row r="5" spans="1:7" x14ac:dyDescent="0.3">
      <c r="A5" s="9" t="s">
        <v>12</v>
      </c>
      <c r="B5" s="10">
        <v>363</v>
      </c>
      <c r="C5" s="20">
        <v>340</v>
      </c>
      <c r="D5" s="12">
        <f t="shared" si="0"/>
        <v>123420</v>
      </c>
      <c r="E5" s="1"/>
      <c r="F5" s="22" t="str">
        <f>CONCATENATE("Precio &lt;", ROUND($C$16,2))</f>
        <v>Precio &lt;210.38</v>
      </c>
      <c r="G5" s="16"/>
    </row>
    <row r="6" spans="1:7" x14ac:dyDescent="0.3">
      <c r="A6" s="9" t="s">
        <v>13</v>
      </c>
      <c r="B6" s="10">
        <v>733</v>
      </c>
      <c r="C6" s="20">
        <v>345</v>
      </c>
      <c r="D6" s="12">
        <f t="shared" si="0"/>
        <v>252885</v>
      </c>
      <c r="E6" s="1"/>
      <c r="F6" s="22"/>
    </row>
    <row r="7" spans="1:7" x14ac:dyDescent="0.3">
      <c r="A7" s="9" t="s">
        <v>1</v>
      </c>
      <c r="B7" s="10">
        <v>235</v>
      </c>
      <c r="C7" s="20">
        <v>75</v>
      </c>
      <c r="D7" s="12">
        <f t="shared" si="0"/>
        <v>17625</v>
      </c>
      <c r="E7" s="1"/>
      <c r="F7" s="27" t="s">
        <v>24</v>
      </c>
    </row>
    <row r="8" spans="1:7" x14ac:dyDescent="0.3">
      <c r="A8" s="9" t="s">
        <v>14</v>
      </c>
      <c r="B8" s="10">
        <v>765</v>
      </c>
      <c r="C8" s="20">
        <v>120</v>
      </c>
      <c r="D8" s="12">
        <f t="shared" si="0"/>
        <v>91800</v>
      </c>
      <c r="E8" s="1"/>
      <c r="F8" s="22" t="str">
        <f>CONCATENATE("Precio &gt;", ROUND($C$16,2))</f>
        <v>Precio &gt;210.38</v>
      </c>
      <c r="G8" s="5"/>
    </row>
    <row r="9" spans="1:7" x14ac:dyDescent="0.3">
      <c r="A9" s="9" t="s">
        <v>15</v>
      </c>
      <c r="B9" s="10">
        <v>253</v>
      </c>
      <c r="C9" s="20">
        <v>180</v>
      </c>
      <c r="D9" s="12">
        <f t="shared" si="0"/>
        <v>45540</v>
      </c>
      <c r="E9" s="1"/>
      <c r="F9" s="22" t="str">
        <f>CONCATENATE("Precio &lt;", ROUND($C$16,2))</f>
        <v>Precio &lt;210.38</v>
      </c>
      <c r="G9" s="5"/>
    </row>
    <row r="10" spans="1:7" x14ac:dyDescent="0.3">
      <c r="A10" s="9" t="s">
        <v>16</v>
      </c>
      <c r="B10" s="10">
        <v>679</v>
      </c>
      <c r="C10" s="20">
        <v>289</v>
      </c>
      <c r="D10" s="12">
        <f t="shared" si="0"/>
        <v>196231</v>
      </c>
      <c r="E10" s="1"/>
      <c r="F10" s="1"/>
    </row>
    <row r="11" spans="1:7" x14ac:dyDescent="0.3">
      <c r="A11" s="9" t="s">
        <v>17</v>
      </c>
      <c r="B11" s="10">
        <v>889</v>
      </c>
      <c r="C11" s="20">
        <v>375</v>
      </c>
      <c r="D11" s="12">
        <f t="shared" si="0"/>
        <v>333375</v>
      </c>
      <c r="E11" s="1"/>
      <c r="F11" s="1"/>
    </row>
    <row r="12" spans="1:7" x14ac:dyDescent="0.3">
      <c r="A12" s="9" t="s">
        <v>18</v>
      </c>
      <c r="B12" s="10">
        <v>232</v>
      </c>
      <c r="C12" s="20">
        <v>89</v>
      </c>
      <c r="D12" s="12">
        <f t="shared" si="0"/>
        <v>20648</v>
      </c>
      <c r="E12" s="1"/>
      <c r="F12" s="1"/>
    </row>
    <row r="13" spans="1:7" x14ac:dyDescent="0.3">
      <c r="A13" s="9" t="s">
        <v>19</v>
      </c>
      <c r="B13" s="10">
        <v>921</v>
      </c>
      <c r="C13" s="20">
        <v>145</v>
      </c>
      <c r="D13" s="12">
        <f t="shared" si="0"/>
        <v>133545</v>
      </c>
      <c r="E13" s="1"/>
      <c r="F13" s="1"/>
    </row>
    <row r="14" spans="1:7" x14ac:dyDescent="0.3">
      <c r="A14" s="9" t="s">
        <v>20</v>
      </c>
      <c r="B14" s="10">
        <v>200</v>
      </c>
      <c r="C14" s="20">
        <v>289</v>
      </c>
      <c r="D14" s="12">
        <f t="shared" si="0"/>
        <v>57800</v>
      </c>
      <c r="E14" s="1"/>
      <c r="F14" s="1"/>
    </row>
    <row r="15" spans="1:7" ht="16.2" thickBot="1" x14ac:dyDescent="0.35">
      <c r="A15" s="9" t="s">
        <v>21</v>
      </c>
      <c r="B15" s="10">
        <v>63</v>
      </c>
      <c r="C15" s="20">
        <v>89</v>
      </c>
      <c r="D15" s="12">
        <f t="shared" si="0"/>
        <v>5607</v>
      </c>
      <c r="E15" s="1"/>
      <c r="F15" s="1"/>
    </row>
    <row r="16" spans="1:7" ht="16.2" thickBot="1" x14ac:dyDescent="0.35">
      <c r="A16" s="14" t="s">
        <v>2</v>
      </c>
      <c r="B16" s="15">
        <f>SUM(B3:B15)</f>
        <v>6358</v>
      </c>
      <c r="C16" s="21">
        <f>AVERAGE(C3:C15)</f>
        <v>210.38461538461539</v>
      </c>
      <c r="D16" s="18">
        <f>SUM(D3:D15)</f>
        <v>1479548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E4" sqref="E4"/>
    </sheetView>
  </sheetViews>
  <sheetFormatPr baseColWidth="10" defaultRowHeight="15.6" x14ac:dyDescent="0.3"/>
  <cols>
    <col min="2" max="2" width="17.5" bestFit="1" customWidth="1"/>
    <col min="6" max="6" width="8.8984375" bestFit="1" customWidth="1"/>
    <col min="7" max="7" width="16.796875" bestFit="1" customWidth="1"/>
  </cols>
  <sheetData>
    <row r="1" spans="2:7" ht="16.2" thickBot="1" x14ac:dyDescent="0.35"/>
    <row r="2" spans="2:7" ht="16.2" thickBot="1" x14ac:dyDescent="0.35">
      <c r="B2" s="29"/>
      <c r="C2" s="39" t="s">
        <v>6</v>
      </c>
      <c r="D2" s="40" t="s">
        <v>26</v>
      </c>
      <c r="F2" s="30" t="s">
        <v>28</v>
      </c>
      <c r="G2" s="31"/>
    </row>
    <row r="3" spans="2:7" ht="16.2" thickBot="1" x14ac:dyDescent="0.35">
      <c r="B3" s="41" t="s">
        <v>27</v>
      </c>
      <c r="C3" s="38"/>
      <c r="D3" s="32"/>
      <c r="F3" s="33" t="s">
        <v>29</v>
      </c>
      <c r="G3" s="34" t="s">
        <v>30</v>
      </c>
    </row>
    <row r="4" spans="2:7" x14ac:dyDescent="0.3">
      <c r="F4" s="35">
        <v>10</v>
      </c>
      <c r="G4" s="9">
        <v>0</v>
      </c>
    </row>
    <row r="5" spans="2:7" x14ac:dyDescent="0.3">
      <c r="F5" s="35">
        <v>20</v>
      </c>
      <c r="G5" s="9">
        <v>10</v>
      </c>
    </row>
    <row r="6" spans="2:7" x14ac:dyDescent="0.3">
      <c r="F6" s="35">
        <v>30</v>
      </c>
      <c r="G6" s="9">
        <v>15</v>
      </c>
    </row>
    <row r="7" spans="2:7" x14ac:dyDescent="0.3">
      <c r="F7" s="35">
        <v>40</v>
      </c>
      <c r="G7" s="9">
        <v>20</v>
      </c>
    </row>
    <row r="8" spans="2:7" x14ac:dyDescent="0.3">
      <c r="F8" s="35">
        <v>50</v>
      </c>
      <c r="G8" s="9">
        <v>30</v>
      </c>
    </row>
    <row r="9" spans="2:7" x14ac:dyDescent="0.3">
      <c r="F9" s="35">
        <v>60</v>
      </c>
      <c r="G9" s="9">
        <v>40</v>
      </c>
    </row>
    <row r="10" spans="2:7" x14ac:dyDescent="0.3">
      <c r="F10" s="35">
        <v>70</v>
      </c>
      <c r="G10" s="9">
        <v>55</v>
      </c>
    </row>
    <row r="11" spans="2:7" x14ac:dyDescent="0.3">
      <c r="F11" s="35">
        <v>80</v>
      </c>
      <c r="G11" s="9">
        <v>60</v>
      </c>
    </row>
    <row r="12" spans="2:7" x14ac:dyDescent="0.3">
      <c r="F12" s="35">
        <v>90</v>
      </c>
      <c r="G12" s="9">
        <v>70</v>
      </c>
    </row>
    <row r="13" spans="2:7" x14ac:dyDescent="0.3">
      <c r="F13" s="35">
        <v>100</v>
      </c>
      <c r="G13" s="9">
        <v>75</v>
      </c>
    </row>
    <row r="14" spans="2:7" x14ac:dyDescent="0.3">
      <c r="F14" s="35">
        <v>110</v>
      </c>
      <c r="G14" s="9">
        <v>80</v>
      </c>
    </row>
    <row r="15" spans="2:7" ht="16.2" thickBot="1" x14ac:dyDescent="0.35">
      <c r="F15" s="36">
        <v>120</v>
      </c>
      <c r="G15" s="37">
        <v>85</v>
      </c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>
      <selection activeCell="B4" sqref="B4"/>
    </sheetView>
  </sheetViews>
  <sheetFormatPr baseColWidth="10" defaultRowHeight="15.6" x14ac:dyDescent="0.3"/>
  <cols>
    <col min="2" max="2" width="13.3984375" bestFit="1" customWidth="1"/>
    <col min="3" max="3" width="13.59765625" bestFit="1" customWidth="1"/>
  </cols>
  <sheetData>
    <row r="1" spans="2:4" ht="16.2" thickBot="1" x14ac:dyDescent="0.35"/>
    <row r="2" spans="2:4" x14ac:dyDescent="0.3">
      <c r="B2" s="47" t="s">
        <v>42</v>
      </c>
      <c r="C2" s="46"/>
    </row>
    <row r="3" spans="2:4" ht="16.2" thickBot="1" x14ac:dyDescent="0.35">
      <c r="B3" s="48" t="s">
        <v>43</v>
      </c>
      <c r="C3" s="56"/>
    </row>
    <row r="4" spans="2:4" ht="16.2" thickBot="1" x14ac:dyDescent="0.35">
      <c r="B4" s="42"/>
    </row>
    <row r="5" spans="2:4" ht="16.2" thickBot="1" x14ac:dyDescent="0.35">
      <c r="B5" s="43" t="s">
        <v>42</v>
      </c>
      <c r="C5" s="44" t="s">
        <v>43</v>
      </c>
      <c r="D5" s="45" t="s">
        <v>44</v>
      </c>
    </row>
    <row r="6" spans="2:4" x14ac:dyDescent="0.3">
      <c r="B6" s="49">
        <v>67</v>
      </c>
      <c r="C6" s="50" t="s">
        <v>31</v>
      </c>
      <c r="D6" s="51">
        <v>500000</v>
      </c>
    </row>
    <row r="7" spans="2:4" x14ac:dyDescent="0.3">
      <c r="B7" s="35">
        <v>54</v>
      </c>
      <c r="C7" s="52" t="s">
        <v>32</v>
      </c>
      <c r="D7" s="53">
        <v>634435</v>
      </c>
    </row>
    <row r="8" spans="2:4" x14ac:dyDescent="0.3">
      <c r="B8" s="35">
        <v>36</v>
      </c>
      <c r="C8" s="52" t="s">
        <v>33</v>
      </c>
      <c r="D8" s="53">
        <v>750222</v>
      </c>
    </row>
    <row r="9" spans="2:4" x14ac:dyDescent="0.3">
      <c r="B9" s="35">
        <v>74</v>
      </c>
      <c r="C9" s="52" t="s">
        <v>34</v>
      </c>
      <c r="D9" s="53">
        <v>864567</v>
      </c>
    </row>
    <row r="10" spans="2:4" x14ac:dyDescent="0.3">
      <c r="B10" s="35">
        <v>87</v>
      </c>
      <c r="C10" s="52" t="s">
        <v>35</v>
      </c>
      <c r="D10" s="53">
        <v>899434</v>
      </c>
    </row>
    <row r="11" spans="2:4" x14ac:dyDescent="0.3">
      <c r="B11" s="35">
        <v>34</v>
      </c>
      <c r="C11" s="52" t="s">
        <v>36</v>
      </c>
      <c r="D11" s="53">
        <v>1200021</v>
      </c>
    </row>
    <row r="12" spans="2:4" x14ac:dyDescent="0.3">
      <c r="B12" s="35">
        <v>93</v>
      </c>
      <c r="C12" s="52" t="s">
        <v>37</v>
      </c>
      <c r="D12" s="53">
        <v>1232341</v>
      </c>
    </row>
    <row r="13" spans="2:4" x14ac:dyDescent="0.3">
      <c r="B13" s="35">
        <v>26</v>
      </c>
      <c r="C13" s="52" t="s">
        <v>38</v>
      </c>
      <c r="D13" s="53">
        <v>2342432</v>
      </c>
    </row>
    <row r="14" spans="2:4" x14ac:dyDescent="0.3">
      <c r="B14" s="35">
        <v>75</v>
      </c>
      <c r="C14" s="52" t="s">
        <v>39</v>
      </c>
      <c r="D14" s="53">
        <v>4352021</v>
      </c>
    </row>
    <row r="15" spans="2:4" x14ac:dyDescent="0.3">
      <c r="B15" s="35">
        <v>57</v>
      </c>
      <c r="C15" s="52" t="s">
        <v>40</v>
      </c>
      <c r="D15" s="53">
        <v>5343202</v>
      </c>
    </row>
    <row r="16" spans="2:4" ht="16.2" thickBot="1" x14ac:dyDescent="0.35">
      <c r="B16" s="36">
        <v>43</v>
      </c>
      <c r="C16" s="54" t="s">
        <v>41</v>
      </c>
      <c r="D16" s="55">
        <v>7342052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2" sqref="C2"/>
    </sheetView>
  </sheetViews>
  <sheetFormatPr baseColWidth="10" defaultRowHeight="15.6" x14ac:dyDescent="0.3"/>
  <cols>
    <col min="1" max="1" width="18.296875" bestFit="1" customWidth="1"/>
    <col min="3" max="3" width="12.5" bestFit="1" customWidth="1"/>
  </cols>
  <sheetData>
    <row r="1" spans="1:3" ht="16.2" thickBot="1" x14ac:dyDescent="0.35">
      <c r="A1" s="63"/>
      <c r="B1" s="64" t="s">
        <v>45</v>
      </c>
      <c r="C1" s="68" t="s">
        <v>82</v>
      </c>
    </row>
    <row r="2" spans="1:3" x14ac:dyDescent="0.3">
      <c r="A2" s="65" t="s">
        <v>46</v>
      </c>
      <c r="B2" s="60">
        <v>23</v>
      </c>
      <c r="C2" s="52"/>
    </row>
    <row r="3" spans="1:3" x14ac:dyDescent="0.3">
      <c r="A3" s="66" t="s">
        <v>47</v>
      </c>
      <c r="B3" s="61">
        <v>23</v>
      </c>
      <c r="C3" s="52"/>
    </row>
    <row r="4" spans="1:3" x14ac:dyDescent="0.3">
      <c r="A4" s="66" t="s">
        <v>48</v>
      </c>
      <c r="B4" s="61">
        <v>10</v>
      </c>
      <c r="C4" s="52"/>
    </row>
    <row r="5" spans="1:3" x14ac:dyDescent="0.3">
      <c r="A5" s="66" t="s">
        <v>49</v>
      </c>
      <c r="B5" s="61">
        <v>2</v>
      </c>
      <c r="C5" s="52"/>
    </row>
    <row r="6" spans="1:3" x14ac:dyDescent="0.3">
      <c r="A6" s="66" t="s">
        <v>50</v>
      </c>
      <c r="B6" s="61">
        <v>20</v>
      </c>
      <c r="C6" s="52"/>
    </row>
    <row r="7" spans="1:3" x14ac:dyDescent="0.3">
      <c r="A7" s="66" t="s">
        <v>51</v>
      </c>
      <c r="B7" s="61">
        <v>28</v>
      </c>
      <c r="C7" s="52"/>
    </row>
    <row r="8" spans="1:3" x14ac:dyDescent="0.3">
      <c r="A8" s="66" t="s">
        <v>52</v>
      </c>
      <c r="B8" s="61">
        <v>16</v>
      </c>
      <c r="C8" s="52"/>
    </row>
    <row r="9" spans="1:3" x14ac:dyDescent="0.3">
      <c r="A9" s="66" t="s">
        <v>53</v>
      </c>
      <c r="B9" s="61">
        <v>21</v>
      </c>
      <c r="C9" s="52"/>
    </row>
    <row r="10" spans="1:3" x14ac:dyDescent="0.3">
      <c r="A10" s="66" t="s">
        <v>54</v>
      </c>
      <c r="B10" s="61">
        <v>32</v>
      </c>
      <c r="C10" s="52"/>
    </row>
    <row r="11" spans="1:3" x14ac:dyDescent="0.3">
      <c r="A11" s="66" t="s">
        <v>55</v>
      </c>
      <c r="B11" s="61">
        <v>25</v>
      </c>
      <c r="C11" s="52"/>
    </row>
    <row r="12" spans="1:3" x14ac:dyDescent="0.3">
      <c r="A12" s="66" t="s">
        <v>56</v>
      </c>
      <c r="B12" s="61">
        <v>8</v>
      </c>
      <c r="C12" s="52"/>
    </row>
    <row r="13" spans="1:3" x14ac:dyDescent="0.3">
      <c r="A13" s="66" t="s">
        <v>57</v>
      </c>
      <c r="B13" s="61">
        <v>24</v>
      </c>
      <c r="C13" s="52"/>
    </row>
    <row r="14" spans="1:3" x14ac:dyDescent="0.3">
      <c r="A14" s="66" t="s">
        <v>58</v>
      </c>
      <c r="B14" s="61">
        <v>23</v>
      </c>
      <c r="C14" s="52"/>
    </row>
    <row r="15" spans="1:3" x14ac:dyDescent="0.3">
      <c r="A15" s="66" t="s">
        <v>59</v>
      </c>
      <c r="B15" s="61">
        <v>21</v>
      </c>
      <c r="C15" s="52"/>
    </row>
    <row r="16" spans="1:3" x14ac:dyDescent="0.3">
      <c r="A16" s="66" t="s">
        <v>60</v>
      </c>
      <c r="B16" s="61">
        <v>10</v>
      </c>
      <c r="C16" s="52"/>
    </row>
    <row r="17" spans="1:3" x14ac:dyDescent="0.3">
      <c r="A17" s="66" t="s">
        <v>61</v>
      </c>
      <c r="B17" s="61">
        <v>22</v>
      </c>
      <c r="C17" s="52"/>
    </row>
    <row r="18" spans="1:3" x14ac:dyDescent="0.3">
      <c r="A18" s="66" t="s">
        <v>62</v>
      </c>
      <c r="B18" s="61">
        <v>7</v>
      </c>
      <c r="C18" s="52"/>
    </row>
    <row r="19" spans="1:3" x14ac:dyDescent="0.3">
      <c r="A19" s="66" t="s">
        <v>63</v>
      </c>
      <c r="B19" s="61">
        <v>11</v>
      </c>
      <c r="C19" s="52"/>
    </row>
    <row r="20" spans="1:3" x14ac:dyDescent="0.3">
      <c r="A20" s="66" t="s">
        <v>64</v>
      </c>
      <c r="B20" s="61">
        <v>31</v>
      </c>
      <c r="C20" s="52"/>
    </row>
    <row r="21" spans="1:3" x14ac:dyDescent="0.3">
      <c r="A21" s="66" t="s">
        <v>65</v>
      </c>
      <c r="B21" s="61">
        <v>17</v>
      </c>
      <c r="C21" s="52"/>
    </row>
    <row r="22" spans="1:3" x14ac:dyDescent="0.3">
      <c r="A22" s="66" t="s">
        <v>66</v>
      </c>
      <c r="B22" s="61">
        <v>28</v>
      </c>
      <c r="C22" s="52"/>
    </row>
    <row r="23" spans="1:3" x14ac:dyDescent="0.3">
      <c r="A23" s="66" t="s">
        <v>67</v>
      </c>
      <c r="B23" s="61">
        <v>6</v>
      </c>
      <c r="C23" s="52"/>
    </row>
    <row r="24" spans="1:3" x14ac:dyDescent="0.3">
      <c r="A24" s="66" t="s">
        <v>68</v>
      </c>
      <c r="B24" s="61">
        <v>14</v>
      </c>
      <c r="C24" s="52"/>
    </row>
    <row r="25" spans="1:3" x14ac:dyDescent="0.3">
      <c r="A25" s="66" t="s">
        <v>69</v>
      </c>
      <c r="B25" s="61">
        <v>17</v>
      </c>
      <c r="C25" s="52"/>
    </row>
    <row r="26" spans="1:3" x14ac:dyDescent="0.3">
      <c r="A26" s="66" t="s">
        <v>70</v>
      </c>
      <c r="B26" s="61">
        <v>20</v>
      </c>
      <c r="C26" s="52"/>
    </row>
    <row r="27" spans="1:3" x14ac:dyDescent="0.3">
      <c r="A27" s="66" t="s">
        <v>71</v>
      </c>
      <c r="B27" s="61">
        <v>30</v>
      </c>
      <c r="C27" s="52"/>
    </row>
    <row r="28" spans="1:3" x14ac:dyDescent="0.3">
      <c r="A28" s="66" t="s">
        <v>72</v>
      </c>
      <c r="B28" s="61">
        <v>31</v>
      </c>
      <c r="C28" s="52"/>
    </row>
    <row r="29" spans="1:3" x14ac:dyDescent="0.3">
      <c r="A29" s="66" t="s">
        <v>73</v>
      </c>
      <c r="B29" s="61">
        <v>21</v>
      </c>
      <c r="C29" s="52"/>
    </row>
    <row r="30" spans="1:3" x14ac:dyDescent="0.3">
      <c r="A30" s="66" t="s">
        <v>74</v>
      </c>
      <c r="B30" s="61">
        <v>8</v>
      </c>
      <c r="C30" s="52"/>
    </row>
    <row r="31" spans="1:3" x14ac:dyDescent="0.3">
      <c r="A31" s="66" t="s">
        <v>75</v>
      </c>
      <c r="B31" s="61">
        <v>2</v>
      </c>
      <c r="C31" s="52"/>
    </row>
    <row r="32" spans="1:3" x14ac:dyDescent="0.3">
      <c r="A32" s="66" t="s">
        <v>76</v>
      </c>
      <c r="B32" s="61">
        <v>22</v>
      </c>
      <c r="C32" s="52"/>
    </row>
    <row r="33" spans="1:3" x14ac:dyDescent="0.3">
      <c r="A33" s="66" t="s">
        <v>77</v>
      </c>
      <c r="B33" s="61">
        <v>29</v>
      </c>
      <c r="C33" s="52"/>
    </row>
    <row r="34" spans="1:3" x14ac:dyDescent="0.3">
      <c r="A34" s="66" t="s">
        <v>78</v>
      </c>
      <c r="B34" s="61">
        <v>17</v>
      </c>
      <c r="C34" s="52"/>
    </row>
    <row r="35" spans="1:3" x14ac:dyDescent="0.3">
      <c r="A35" s="66" t="s">
        <v>79</v>
      </c>
      <c r="B35" s="61">
        <v>32</v>
      </c>
      <c r="C35" s="52"/>
    </row>
    <row r="36" spans="1:3" x14ac:dyDescent="0.3">
      <c r="A36" s="66" t="s">
        <v>80</v>
      </c>
      <c r="B36" s="61">
        <v>8</v>
      </c>
      <c r="C36" s="52"/>
    </row>
    <row r="37" spans="1:3" ht="16.2" thickBot="1" x14ac:dyDescent="0.35">
      <c r="A37" s="67" t="s">
        <v>81</v>
      </c>
      <c r="B37" s="62">
        <v>18</v>
      </c>
      <c r="C37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E2" sqref="E2"/>
    </sheetView>
  </sheetViews>
  <sheetFormatPr baseColWidth="10" defaultRowHeight="15.6" x14ac:dyDescent="0.3"/>
  <cols>
    <col min="1" max="1" width="12.296875" bestFit="1" customWidth="1"/>
  </cols>
  <sheetData>
    <row r="1" spans="1:2" x14ac:dyDescent="0.3">
      <c r="A1" t="s">
        <v>83</v>
      </c>
      <c r="B1" t="s">
        <v>84</v>
      </c>
    </row>
    <row r="2" spans="1:2" x14ac:dyDescent="0.3">
      <c r="A2">
        <v>1</v>
      </c>
      <c r="B2" t="s">
        <v>85</v>
      </c>
    </row>
    <row r="3" spans="1:2" x14ac:dyDescent="0.3">
      <c r="A3">
        <v>2</v>
      </c>
      <c r="B3" t="s">
        <v>86</v>
      </c>
    </row>
    <row r="4" spans="1:2" x14ac:dyDescent="0.3">
      <c r="A4">
        <v>3</v>
      </c>
      <c r="B4" t="s">
        <v>87</v>
      </c>
    </row>
    <row r="5" spans="1:2" x14ac:dyDescent="0.3">
      <c r="A5">
        <v>4</v>
      </c>
      <c r="B5" t="s">
        <v>88</v>
      </c>
    </row>
    <row r="6" spans="1:2" x14ac:dyDescent="0.3">
      <c r="A6">
        <v>5</v>
      </c>
      <c r="B6" t="s">
        <v>89</v>
      </c>
    </row>
    <row r="7" spans="1:2" x14ac:dyDescent="0.3">
      <c r="A7">
        <v>6</v>
      </c>
      <c r="B7" t="s">
        <v>90</v>
      </c>
    </row>
    <row r="8" spans="1:2" x14ac:dyDescent="0.3">
      <c r="A8">
        <v>7</v>
      </c>
      <c r="B8" t="s">
        <v>91</v>
      </c>
    </row>
    <row r="9" spans="1:2" x14ac:dyDescent="0.3">
      <c r="A9">
        <v>8</v>
      </c>
      <c r="B9" t="s">
        <v>92</v>
      </c>
    </row>
    <row r="10" spans="1:2" x14ac:dyDescent="0.3">
      <c r="A10">
        <v>9</v>
      </c>
      <c r="B10" t="s">
        <v>93</v>
      </c>
    </row>
    <row r="11" spans="1:2" x14ac:dyDescent="0.3">
      <c r="A11">
        <v>10</v>
      </c>
      <c r="B11" t="s">
        <v>94</v>
      </c>
    </row>
    <row r="12" spans="1:2" x14ac:dyDescent="0.3">
      <c r="A12">
        <v>11</v>
      </c>
      <c r="B12" t="s">
        <v>95</v>
      </c>
    </row>
    <row r="13" spans="1:2" x14ac:dyDescent="0.3">
      <c r="A13">
        <v>12</v>
      </c>
      <c r="B13" t="s">
        <v>96</v>
      </c>
    </row>
    <row r="14" spans="1:2" x14ac:dyDescent="0.3">
      <c r="A14">
        <v>13</v>
      </c>
      <c r="B14" t="s">
        <v>97</v>
      </c>
    </row>
    <row r="15" spans="1:2" x14ac:dyDescent="0.3">
      <c r="A15">
        <v>14</v>
      </c>
      <c r="B15" t="s">
        <v>98</v>
      </c>
    </row>
    <row r="16" spans="1:2" x14ac:dyDescent="0.3">
      <c r="A16">
        <v>15</v>
      </c>
      <c r="B16" t="s">
        <v>99</v>
      </c>
    </row>
    <row r="17" spans="1:2" x14ac:dyDescent="0.3">
      <c r="A17">
        <v>16</v>
      </c>
      <c r="B17" t="s">
        <v>100</v>
      </c>
    </row>
    <row r="18" spans="1:2" x14ac:dyDescent="0.3">
      <c r="A18">
        <v>17</v>
      </c>
      <c r="B18" t="s">
        <v>101</v>
      </c>
    </row>
    <row r="19" spans="1:2" x14ac:dyDescent="0.3">
      <c r="A19">
        <v>18</v>
      </c>
      <c r="B19" t="s">
        <v>102</v>
      </c>
    </row>
    <row r="20" spans="1:2" x14ac:dyDescent="0.3">
      <c r="A20">
        <v>19</v>
      </c>
      <c r="B20" t="s">
        <v>103</v>
      </c>
    </row>
    <row r="21" spans="1:2" x14ac:dyDescent="0.3">
      <c r="A21">
        <v>20</v>
      </c>
      <c r="B21" t="s">
        <v>104</v>
      </c>
    </row>
    <row r="22" spans="1:2" x14ac:dyDescent="0.3">
      <c r="A22">
        <v>21</v>
      </c>
      <c r="B22" t="s">
        <v>105</v>
      </c>
    </row>
    <row r="23" spans="1:2" x14ac:dyDescent="0.3">
      <c r="A23">
        <v>22</v>
      </c>
      <c r="B23" t="s">
        <v>106</v>
      </c>
    </row>
    <row r="24" spans="1:2" x14ac:dyDescent="0.3">
      <c r="A24">
        <v>23</v>
      </c>
      <c r="B24" t="s">
        <v>107</v>
      </c>
    </row>
    <row r="25" spans="1:2" x14ac:dyDescent="0.3">
      <c r="A25">
        <v>24</v>
      </c>
      <c r="B25" t="s">
        <v>108</v>
      </c>
    </row>
    <row r="26" spans="1:2" x14ac:dyDescent="0.3">
      <c r="A26">
        <v>25</v>
      </c>
      <c r="B26" t="s">
        <v>109</v>
      </c>
    </row>
    <row r="27" spans="1:2" x14ac:dyDescent="0.3">
      <c r="A27">
        <v>26</v>
      </c>
      <c r="B27" t="s">
        <v>110</v>
      </c>
    </row>
    <row r="28" spans="1:2" x14ac:dyDescent="0.3">
      <c r="A28">
        <v>27</v>
      </c>
      <c r="B28" t="s">
        <v>111</v>
      </c>
    </row>
    <row r="29" spans="1:2" x14ac:dyDescent="0.3">
      <c r="A29">
        <v>28</v>
      </c>
      <c r="B29" t="s">
        <v>112</v>
      </c>
    </row>
    <row r="30" spans="1:2" x14ac:dyDescent="0.3">
      <c r="A30">
        <v>29</v>
      </c>
      <c r="B30" t="s">
        <v>113</v>
      </c>
    </row>
    <row r="31" spans="1:2" x14ac:dyDescent="0.3">
      <c r="A31">
        <v>30</v>
      </c>
      <c r="B31" t="s">
        <v>114</v>
      </c>
    </row>
    <row r="32" spans="1:2" x14ac:dyDescent="0.3">
      <c r="A32">
        <v>31</v>
      </c>
      <c r="B32" t="s">
        <v>115</v>
      </c>
    </row>
    <row r="33" spans="1:2" x14ac:dyDescent="0.3">
      <c r="A33">
        <v>32</v>
      </c>
      <c r="B33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6" x14ac:dyDescent="0.3"/>
  <sheetData>
    <row r="1" spans="1:3" x14ac:dyDescent="0.3">
      <c r="A1" t="s">
        <v>117</v>
      </c>
      <c r="B1" t="s">
        <v>118</v>
      </c>
      <c r="C1" t="s">
        <v>119</v>
      </c>
    </row>
    <row r="4" spans="1:3" x14ac:dyDescent="0.3">
      <c r="A4" t="s">
        <v>84</v>
      </c>
    </row>
    <row r="5" spans="1:3" x14ac:dyDescent="0.3">
      <c r="A5" t="s">
        <v>85</v>
      </c>
    </row>
    <row r="6" spans="1:3" x14ac:dyDescent="0.3">
      <c r="A6" t="s">
        <v>86</v>
      </c>
    </row>
    <row r="7" spans="1:3" x14ac:dyDescent="0.3">
      <c r="A7" t="s">
        <v>87</v>
      </c>
    </row>
    <row r="8" spans="1:3" x14ac:dyDescent="0.3">
      <c r="A8" t="s">
        <v>88</v>
      </c>
    </row>
    <row r="9" spans="1:3" x14ac:dyDescent="0.3">
      <c r="A9" t="s">
        <v>89</v>
      </c>
    </row>
    <row r="10" spans="1:3" x14ac:dyDescent="0.3">
      <c r="A10" t="s">
        <v>90</v>
      </c>
    </row>
    <row r="11" spans="1:3" x14ac:dyDescent="0.3">
      <c r="A11" t="s">
        <v>91</v>
      </c>
    </row>
    <row r="12" spans="1:3" x14ac:dyDescent="0.3">
      <c r="A12" t="s">
        <v>92</v>
      </c>
    </row>
    <row r="13" spans="1:3" x14ac:dyDescent="0.3">
      <c r="A13" t="s">
        <v>93</v>
      </c>
    </row>
    <row r="14" spans="1:3" x14ac:dyDescent="0.3">
      <c r="A14" t="s">
        <v>94</v>
      </c>
    </row>
    <row r="15" spans="1:3" x14ac:dyDescent="0.3">
      <c r="A15" t="s">
        <v>95</v>
      </c>
    </row>
    <row r="16" spans="1:3" x14ac:dyDescent="0.3">
      <c r="A16" t="s">
        <v>96</v>
      </c>
    </row>
    <row r="17" spans="1:1" x14ac:dyDescent="0.3">
      <c r="A17" t="s">
        <v>97</v>
      </c>
    </row>
    <row r="18" spans="1:1" x14ac:dyDescent="0.3">
      <c r="A18" t="s">
        <v>98</v>
      </c>
    </row>
    <row r="19" spans="1:1" x14ac:dyDescent="0.3">
      <c r="A19" t="s">
        <v>99</v>
      </c>
    </row>
    <row r="20" spans="1:1" x14ac:dyDescent="0.3">
      <c r="A20" t="s">
        <v>100</v>
      </c>
    </row>
    <row r="21" spans="1:1" x14ac:dyDescent="0.3">
      <c r="A21" t="s">
        <v>101</v>
      </c>
    </row>
    <row r="22" spans="1:1" x14ac:dyDescent="0.3">
      <c r="A22" t="s">
        <v>102</v>
      </c>
    </row>
    <row r="23" spans="1:1" x14ac:dyDescent="0.3">
      <c r="A23" t="s">
        <v>103</v>
      </c>
    </row>
    <row r="24" spans="1:1" x14ac:dyDescent="0.3">
      <c r="A24" t="s">
        <v>104</v>
      </c>
    </row>
    <row r="25" spans="1:1" x14ac:dyDescent="0.3">
      <c r="A25" t="s">
        <v>105</v>
      </c>
    </row>
    <row r="26" spans="1:1" x14ac:dyDescent="0.3">
      <c r="A26" t="s">
        <v>106</v>
      </c>
    </row>
    <row r="27" spans="1:1" x14ac:dyDescent="0.3">
      <c r="A27" t="s">
        <v>107</v>
      </c>
    </row>
    <row r="28" spans="1:1" x14ac:dyDescent="0.3">
      <c r="A28" t="s">
        <v>108</v>
      </c>
    </row>
    <row r="29" spans="1:1" x14ac:dyDescent="0.3">
      <c r="A29" t="s">
        <v>109</v>
      </c>
    </row>
    <row r="30" spans="1:1" x14ac:dyDescent="0.3">
      <c r="A30" t="s">
        <v>110</v>
      </c>
    </row>
    <row r="31" spans="1:1" x14ac:dyDescent="0.3">
      <c r="A31" t="s">
        <v>111</v>
      </c>
    </row>
    <row r="32" spans="1:1" x14ac:dyDescent="0.3">
      <c r="A32" t="s">
        <v>112</v>
      </c>
    </row>
    <row r="33" spans="1:1" x14ac:dyDescent="0.3">
      <c r="A33" t="s">
        <v>113</v>
      </c>
    </row>
    <row r="34" spans="1:1" x14ac:dyDescent="0.3">
      <c r="A34" t="s">
        <v>114</v>
      </c>
    </row>
    <row r="35" spans="1:1" x14ac:dyDescent="0.3">
      <c r="A35" t="s">
        <v>115</v>
      </c>
    </row>
    <row r="36" spans="1:1" x14ac:dyDescent="0.3">
      <c r="A36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A8" sqref="A8"/>
    </sheetView>
  </sheetViews>
  <sheetFormatPr baseColWidth="10" defaultRowHeight="15.6" x14ac:dyDescent="0.3"/>
  <cols>
    <col min="2" max="2" width="14.69921875" bestFit="1" customWidth="1"/>
    <col min="3" max="3" width="16.59765625" bestFit="1" customWidth="1"/>
    <col min="4" max="4" width="15.3984375" bestFit="1" customWidth="1"/>
  </cols>
  <sheetData>
    <row r="1" spans="2:4" ht="16.2" thickBot="1" x14ac:dyDescent="0.35"/>
    <row r="2" spans="2:4" ht="16.2" thickBot="1" x14ac:dyDescent="0.35">
      <c r="B2" s="72" t="s">
        <v>132</v>
      </c>
      <c r="C2" s="73" t="s">
        <v>133</v>
      </c>
      <c r="D2" s="74" t="s">
        <v>134</v>
      </c>
    </row>
    <row r="3" spans="2:4" x14ac:dyDescent="0.3">
      <c r="B3" s="69" t="s">
        <v>120</v>
      </c>
      <c r="C3" s="50" t="s">
        <v>121</v>
      </c>
      <c r="D3" s="57" t="s">
        <v>122</v>
      </c>
    </row>
    <row r="4" spans="2:4" x14ac:dyDescent="0.3">
      <c r="B4" s="70" t="s">
        <v>123</v>
      </c>
      <c r="C4" s="52" t="s">
        <v>124</v>
      </c>
      <c r="D4" s="58" t="s">
        <v>125</v>
      </c>
    </row>
    <row r="5" spans="2:4" x14ac:dyDescent="0.3">
      <c r="B5" s="70" t="s">
        <v>126</v>
      </c>
      <c r="C5" s="52" t="s">
        <v>127</v>
      </c>
      <c r="D5" s="58" t="s">
        <v>128</v>
      </c>
    </row>
    <row r="6" spans="2:4" ht="16.2" thickBot="1" x14ac:dyDescent="0.35">
      <c r="B6" s="71" t="s">
        <v>129</v>
      </c>
      <c r="C6" s="54" t="s">
        <v>130</v>
      </c>
      <c r="D6" s="59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auditoria</vt:lpstr>
      <vt:lpstr>Hoja1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2017-09-14T22:15:32Z</dcterms:created>
  <dcterms:modified xsi:type="dcterms:W3CDTF">2023-04-14T21:40:26Z</dcterms:modified>
</cp:coreProperties>
</file>