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5d49ab82aa7912/Share/"/>
    </mc:Choice>
  </mc:AlternateContent>
  <xr:revisionPtr revIDLastSave="0" documentId="6_{686C8A20-334A-4753-AFAF-D48B30D2AECC}" xr6:coauthVersionLast="43" xr6:coauthVersionMax="43" xr10:uidLastSave="{00000000-0000-0000-0000-000000000000}"/>
  <bookViews>
    <workbookView xWindow="-108" yWindow="-108" windowWidth="23256" windowHeight="12576" activeTab="5" xr2:uid="{D22230E8-93C2-44E4-913A-C9823F87A039}"/>
  </bookViews>
  <sheets>
    <sheet name="بيانات" sheetId="1" r:id="rId1"/>
    <sheet name="استثناء" sheetId="3" r:id="rId2"/>
    <sheet name="المالية" sheetId="2" r:id="rId3"/>
    <sheet name="بي" sheetId="4" r:id="rId4"/>
    <sheet name="السندات" sheetId="6" r:id="rId5"/>
    <sheet name="التقرير" sheetId="5" r:id="rId6"/>
    <sheet name="Sheet1" sheetId="7" r:id="rId7"/>
  </sheets>
  <definedNames>
    <definedName name="_xlnm._FilterDatabase" localSheetId="5" hidden="1">التقرير!$A$1:$K$521</definedName>
    <definedName name="_xlnm._FilterDatabase" localSheetId="4" hidden="1">السندات!$A$1:$C$79</definedName>
    <definedName name="_xlnm._FilterDatabase" localSheetId="2" hidden="1">المالية!$A$1:$M$947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5" i="5"/>
  <c r="C125" i="5"/>
  <c r="C13" i="5"/>
  <c r="C14" i="5"/>
  <c r="C15" i="5"/>
  <c r="C16" i="5"/>
  <c r="C17" i="5"/>
  <c r="C18" i="5"/>
  <c r="C19" i="5"/>
  <c r="C20" i="5"/>
  <c r="C21" i="5"/>
  <c r="C203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7" i="5"/>
  <c r="C88" i="5"/>
  <c r="C89" i="5"/>
  <c r="C274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6" i="5"/>
  <c r="C127" i="5"/>
  <c r="C128" i="5"/>
  <c r="C129" i="5"/>
  <c r="C275" i="5"/>
  <c r="C130" i="5"/>
  <c r="C131" i="5"/>
  <c r="C132" i="5"/>
  <c r="C133" i="5"/>
  <c r="C134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72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76" i="5"/>
  <c r="C202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37" i="5"/>
  <c r="C270" i="5"/>
  <c r="C271" i="5"/>
  <c r="C272" i="5"/>
  <c r="C273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5" i="5"/>
  <c r="C466" i="5"/>
  <c r="C464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2" i="5"/>
  <c r="J477" i="5" l="1"/>
  <c r="J474" i="5"/>
  <c r="J483" i="5"/>
  <c r="J485" i="5"/>
  <c r="J473" i="5"/>
  <c r="J476" i="5"/>
  <c r="J470" i="5"/>
  <c r="J481" i="5"/>
  <c r="J471" i="5"/>
  <c r="J468" i="5"/>
  <c r="J484" i="5"/>
  <c r="J475" i="5"/>
  <c r="J482" i="5"/>
  <c r="J479" i="5"/>
  <c r="J478" i="5"/>
  <c r="J464" i="5"/>
  <c r="J466" i="5"/>
  <c r="J469" i="5"/>
  <c r="J467" i="5"/>
  <c r="J480" i="5"/>
  <c r="J465" i="5"/>
  <c r="J472" i="5"/>
  <c r="J272" i="5"/>
  <c r="J267" i="5"/>
  <c r="J266" i="5"/>
  <c r="J258" i="5"/>
  <c r="J242" i="5"/>
  <c r="J243" i="5"/>
  <c r="J240" i="5"/>
  <c r="J238" i="5"/>
  <c r="J206" i="5"/>
  <c r="J207" i="5"/>
  <c r="J205" i="5"/>
  <c r="J209" i="5"/>
  <c r="J204" i="5"/>
  <c r="J208" i="5"/>
  <c r="J201" i="5"/>
  <c r="J200" i="5"/>
  <c r="J192" i="5"/>
  <c r="J188" i="5"/>
  <c r="J186" i="5"/>
  <c r="J169" i="5"/>
  <c r="J171" i="5"/>
  <c r="J170" i="5"/>
  <c r="J168" i="5"/>
  <c r="J166" i="5"/>
  <c r="J163" i="5"/>
  <c r="J158" i="5"/>
  <c r="J157" i="5"/>
  <c r="J154" i="5"/>
  <c r="J152" i="5"/>
  <c r="J151" i="5"/>
  <c r="J148" i="5"/>
  <c r="J149" i="5"/>
  <c r="J146" i="5"/>
  <c r="J143" i="5"/>
  <c r="J144" i="5"/>
  <c r="J142" i="5"/>
  <c r="J140" i="5"/>
  <c r="J139" i="5"/>
  <c r="J138" i="5"/>
  <c r="J137" i="5"/>
  <c r="J132" i="5"/>
  <c r="J131" i="5"/>
  <c r="J130" i="5"/>
  <c r="J129" i="5"/>
  <c r="J126" i="5"/>
  <c r="J122" i="5"/>
  <c r="J121" i="5"/>
  <c r="J119" i="5"/>
  <c r="J120" i="5"/>
  <c r="J117" i="5"/>
  <c r="J114" i="5"/>
  <c r="J111" i="5"/>
  <c r="J107" i="5"/>
  <c r="J108" i="5"/>
  <c r="J106" i="5"/>
  <c r="J103" i="5"/>
  <c r="J101" i="5"/>
  <c r="J99" i="5"/>
  <c r="J95" i="5"/>
  <c r="J93" i="5"/>
  <c r="J92" i="5"/>
  <c r="J91" i="5"/>
  <c r="J90" i="5"/>
  <c r="J86" i="5"/>
  <c r="J84" i="5"/>
  <c r="J85" i="5"/>
  <c r="J83" i="5"/>
  <c r="J81" i="5"/>
  <c r="J77" i="5"/>
  <c r="J76" i="5"/>
  <c r="J73" i="5"/>
  <c r="J64" i="5"/>
  <c r="J61" i="5"/>
  <c r="J60" i="5"/>
  <c r="J45" i="5"/>
  <c r="J44" i="5"/>
  <c r="J43" i="5"/>
  <c r="J42" i="5"/>
  <c r="J39" i="5"/>
  <c r="J38" i="5"/>
  <c r="J36" i="5"/>
  <c r="J35" i="5"/>
  <c r="J30" i="5"/>
  <c r="J29" i="5"/>
  <c r="J25" i="5"/>
  <c r="J23" i="5"/>
  <c r="J22" i="5"/>
  <c r="J24" i="5"/>
  <c r="J21" i="5"/>
  <c r="J19" i="5"/>
  <c r="J17" i="5"/>
  <c r="J20" i="5"/>
  <c r="J18" i="5"/>
  <c r="J13" i="5"/>
  <c r="J14" i="5"/>
  <c r="J125" i="5"/>
  <c r="J135" i="5"/>
  <c r="J10" i="5"/>
  <c r="J9" i="5"/>
  <c r="J7" i="5"/>
  <c r="F16" i="5"/>
  <c r="N947" i="2"/>
  <c r="N946" i="2"/>
  <c r="N943" i="2"/>
  <c r="N942" i="2"/>
  <c r="N941" i="2"/>
  <c r="N940" i="2"/>
  <c r="N938" i="2"/>
  <c r="N932" i="2"/>
  <c r="N931" i="2"/>
  <c r="N921" i="2"/>
  <c r="N906" i="2"/>
  <c r="N905" i="2"/>
  <c r="N904" i="2"/>
  <c r="N894" i="2"/>
  <c r="N892" i="2"/>
  <c r="N891" i="2"/>
  <c r="N888" i="2"/>
  <c r="N886" i="2"/>
  <c r="N884" i="2"/>
  <c r="N878" i="2"/>
  <c r="N877" i="2"/>
  <c r="N875" i="2"/>
  <c r="N870" i="2"/>
  <c r="N865" i="2"/>
  <c r="N858" i="2"/>
  <c r="N857" i="2"/>
  <c r="N847" i="2"/>
  <c r="N845" i="2"/>
  <c r="N837" i="2"/>
  <c r="N836" i="2"/>
  <c r="N835" i="2"/>
  <c r="N823" i="2"/>
  <c r="N822" i="2"/>
  <c r="N821" i="2"/>
  <c r="N820" i="2"/>
  <c r="N819" i="2"/>
  <c r="N818" i="2"/>
  <c r="N811" i="2"/>
  <c r="N810" i="2"/>
  <c r="N809" i="2"/>
  <c r="N808" i="2"/>
  <c r="N807" i="2"/>
  <c r="N806" i="2"/>
  <c r="N802" i="2"/>
  <c r="N797" i="2"/>
  <c r="N796" i="2"/>
  <c r="N795" i="2"/>
  <c r="N794" i="2"/>
  <c r="N791" i="2"/>
  <c r="N790" i="2"/>
  <c r="N789" i="2"/>
  <c r="N788" i="2"/>
  <c r="N787" i="2"/>
  <c r="N786" i="2"/>
  <c r="N780" i="2"/>
  <c r="N779" i="2"/>
  <c r="N778" i="2"/>
  <c r="N777" i="2"/>
  <c r="N774" i="2"/>
  <c r="N771" i="2"/>
  <c r="N753" i="2"/>
  <c r="N746" i="2"/>
  <c r="N745" i="2"/>
  <c r="N744" i="2"/>
  <c r="N743" i="2"/>
  <c r="N740" i="2"/>
  <c r="N739" i="2"/>
  <c r="N733" i="2"/>
  <c r="N732" i="2"/>
  <c r="N731" i="2"/>
  <c r="N730" i="2"/>
  <c r="N729" i="2"/>
  <c r="N728" i="2"/>
  <c r="N718" i="2"/>
  <c r="N717" i="2"/>
  <c r="N716" i="2"/>
  <c r="N710" i="2"/>
  <c r="N709" i="2"/>
  <c r="N708" i="2"/>
  <c r="N705" i="2"/>
  <c r="N704" i="2"/>
  <c r="N703" i="2"/>
  <c r="N688" i="2"/>
  <c r="N687" i="2"/>
  <c r="N686" i="2"/>
  <c r="N678" i="2"/>
  <c r="N677" i="2"/>
  <c r="N676" i="2"/>
  <c r="N674" i="2"/>
  <c r="N673" i="2"/>
  <c r="N672" i="2"/>
  <c r="N669" i="2"/>
  <c r="N668" i="2"/>
  <c r="N667" i="2"/>
  <c r="N616" i="2"/>
  <c r="N615" i="2"/>
  <c r="N614" i="2"/>
  <c r="N613" i="2"/>
  <c r="N612" i="2"/>
  <c r="N611" i="2"/>
  <c r="N580" i="2"/>
  <c r="N579" i="2"/>
  <c r="N578" i="2"/>
  <c r="N577" i="2"/>
  <c r="N576" i="2"/>
  <c r="N575" i="2"/>
  <c r="N574" i="2"/>
  <c r="N573" i="2"/>
  <c r="N572" i="2"/>
  <c r="N570" i="2"/>
  <c r="N569" i="2"/>
  <c r="N568" i="2"/>
  <c r="N560" i="2"/>
  <c r="N559" i="2"/>
  <c r="N558" i="2"/>
  <c r="N552" i="2"/>
  <c r="N551" i="2"/>
  <c r="N550" i="2"/>
  <c r="N490" i="2"/>
  <c r="N489" i="2"/>
  <c r="N488" i="2"/>
  <c r="N486" i="2"/>
  <c r="N485" i="2"/>
  <c r="N484" i="2"/>
  <c r="N483" i="2"/>
  <c r="N482" i="2"/>
  <c r="N481" i="2"/>
  <c r="N466" i="2"/>
  <c r="N465" i="2"/>
  <c r="N464" i="2"/>
  <c r="N460" i="2"/>
  <c r="N459" i="2"/>
  <c r="N458" i="2"/>
  <c r="N426" i="2"/>
  <c r="N425" i="2"/>
  <c r="N424" i="2"/>
  <c r="N415" i="2"/>
  <c r="N414" i="2"/>
  <c r="N413" i="2"/>
  <c r="N412" i="2"/>
  <c r="N411" i="2"/>
  <c r="N410" i="2"/>
  <c r="N404" i="2"/>
  <c r="N403" i="2"/>
  <c r="N402" i="2"/>
  <c r="N401" i="2"/>
  <c r="N381" i="2"/>
  <c r="N380" i="2"/>
  <c r="N379" i="2"/>
  <c r="N377" i="2"/>
  <c r="N376" i="2"/>
  <c r="N375" i="2"/>
  <c r="N374" i="2"/>
  <c r="N373" i="2"/>
  <c r="N372" i="2"/>
  <c r="N371" i="2"/>
  <c r="N370" i="2"/>
  <c r="N369" i="2"/>
  <c r="N358" i="2"/>
  <c r="N357" i="2"/>
  <c r="N356" i="2"/>
  <c r="N347" i="2"/>
  <c r="N346" i="2"/>
  <c r="N343" i="2"/>
  <c r="N342" i="2"/>
  <c r="N341" i="2"/>
  <c r="N331" i="2"/>
  <c r="N330" i="2"/>
  <c r="N321" i="2"/>
  <c r="N320" i="2"/>
  <c r="N319" i="2"/>
  <c r="N318" i="2"/>
  <c r="N317" i="2"/>
  <c r="N316" i="2"/>
  <c r="N315" i="2"/>
  <c r="N310" i="2"/>
  <c r="N309" i="2"/>
  <c r="N308" i="2"/>
  <c r="N302" i="2"/>
  <c r="N301" i="2"/>
  <c r="N300" i="2"/>
  <c r="N299" i="2"/>
  <c r="N298" i="2"/>
  <c r="N297" i="2"/>
  <c r="N272" i="2"/>
  <c r="N271" i="2"/>
  <c r="N270" i="2"/>
  <c r="N264" i="2"/>
  <c r="N263" i="2"/>
  <c r="N262" i="2"/>
  <c r="N261" i="2"/>
  <c r="N251" i="2"/>
  <c r="N250" i="2"/>
  <c r="N249" i="2"/>
  <c r="N248" i="2"/>
  <c r="N247" i="2"/>
  <c r="N246" i="2"/>
  <c r="N221" i="2"/>
  <c r="N220" i="2"/>
  <c r="N219" i="2"/>
  <c r="N218" i="2"/>
  <c r="N217" i="2"/>
  <c r="N214" i="2"/>
  <c r="N213" i="2"/>
  <c r="N212" i="2"/>
  <c r="N211" i="2"/>
  <c r="N210" i="2"/>
  <c r="N209" i="2"/>
  <c r="N207" i="2"/>
  <c r="N206" i="2"/>
  <c r="N205" i="2"/>
  <c r="N190" i="2"/>
  <c r="N189" i="2"/>
  <c r="N188" i="2"/>
  <c r="N187" i="2"/>
  <c r="N186" i="2"/>
  <c r="N185" i="2"/>
  <c r="N184" i="2"/>
  <c r="N183" i="2"/>
  <c r="N182" i="2"/>
  <c r="N179" i="2"/>
  <c r="N178" i="2"/>
  <c r="N177" i="2"/>
  <c r="N161" i="2"/>
  <c r="N160" i="2"/>
  <c r="N159" i="2"/>
  <c r="N154" i="2"/>
  <c r="N153" i="2"/>
  <c r="N152" i="2"/>
  <c r="N150" i="2"/>
  <c r="N149" i="2"/>
  <c r="N148" i="2"/>
  <c r="N143" i="2"/>
  <c r="N142" i="2"/>
  <c r="N141" i="2"/>
  <c r="N140" i="2"/>
  <c r="N134" i="2"/>
  <c r="N133" i="2"/>
  <c r="N132" i="2"/>
  <c r="N129" i="2"/>
  <c r="N128" i="2"/>
  <c r="N110" i="2"/>
  <c r="N109" i="2"/>
  <c r="N108" i="2"/>
  <c r="N107" i="2"/>
  <c r="N106" i="2"/>
  <c r="N105" i="2"/>
  <c r="N104" i="2"/>
  <c r="N103" i="2"/>
  <c r="N102" i="2"/>
  <c r="N92" i="2"/>
  <c r="N91" i="2"/>
  <c r="N90" i="2"/>
  <c r="N89" i="2"/>
  <c r="N88" i="2"/>
  <c r="N82" i="2"/>
  <c r="N81" i="2"/>
  <c r="N80" i="2"/>
  <c r="N78" i="2"/>
  <c r="N77" i="2"/>
  <c r="N76" i="2"/>
  <c r="N74" i="2"/>
  <c r="N73" i="2"/>
  <c r="I947" i="2"/>
  <c r="I946" i="2"/>
  <c r="I943" i="2"/>
  <c r="I942" i="2"/>
  <c r="I941" i="2"/>
  <c r="I940" i="2"/>
  <c r="I938" i="2"/>
  <c r="I932" i="2"/>
  <c r="I931" i="2"/>
  <c r="I921" i="2"/>
  <c r="I906" i="2"/>
  <c r="I905" i="2"/>
  <c r="I904" i="2"/>
  <c r="I894" i="2"/>
  <c r="I892" i="2"/>
  <c r="I891" i="2"/>
  <c r="I888" i="2"/>
  <c r="I886" i="2"/>
  <c r="I884" i="2"/>
  <c r="I878" i="2"/>
  <c r="I877" i="2"/>
  <c r="I875" i="2"/>
  <c r="I870" i="2"/>
  <c r="I865" i="2"/>
  <c r="I858" i="2"/>
  <c r="I857" i="2"/>
  <c r="I847" i="2"/>
  <c r="I845" i="2"/>
  <c r="I837" i="2"/>
  <c r="I836" i="2"/>
  <c r="I835" i="2"/>
  <c r="I823" i="2"/>
  <c r="I822" i="2"/>
  <c r="I821" i="2"/>
  <c r="I820" i="2"/>
  <c r="I819" i="2"/>
  <c r="I818" i="2"/>
  <c r="I811" i="2"/>
  <c r="I810" i="2"/>
  <c r="I809" i="2"/>
  <c r="I808" i="2"/>
  <c r="I807" i="2"/>
  <c r="I806" i="2"/>
  <c r="I802" i="2"/>
  <c r="I797" i="2"/>
  <c r="I796" i="2"/>
  <c r="I795" i="2"/>
  <c r="I794" i="2"/>
  <c r="I791" i="2"/>
  <c r="I790" i="2"/>
  <c r="I789" i="2"/>
  <c r="I788" i="2"/>
  <c r="I787" i="2"/>
  <c r="I786" i="2"/>
  <c r="I780" i="2"/>
  <c r="I779" i="2"/>
  <c r="I778" i="2"/>
  <c r="I777" i="2"/>
  <c r="I774" i="2"/>
  <c r="I771" i="2"/>
  <c r="I753" i="2"/>
  <c r="I746" i="2"/>
  <c r="I745" i="2"/>
  <c r="I744" i="2"/>
  <c r="I743" i="2"/>
  <c r="I740" i="2"/>
  <c r="I739" i="2"/>
  <c r="I733" i="2"/>
  <c r="I732" i="2"/>
  <c r="I731" i="2"/>
  <c r="I730" i="2"/>
  <c r="I729" i="2"/>
  <c r="I728" i="2"/>
  <c r="I718" i="2"/>
  <c r="I717" i="2"/>
  <c r="I716" i="2"/>
  <c r="I710" i="2"/>
  <c r="I709" i="2"/>
  <c r="I708" i="2"/>
  <c r="I705" i="2"/>
  <c r="I704" i="2"/>
  <c r="I703" i="2"/>
  <c r="I688" i="2"/>
  <c r="I687" i="2"/>
  <c r="I686" i="2"/>
  <c r="I678" i="2"/>
  <c r="I677" i="2"/>
  <c r="I676" i="2"/>
  <c r="I674" i="2"/>
  <c r="I673" i="2"/>
  <c r="I672" i="2"/>
  <c r="I669" i="2"/>
  <c r="I668" i="2"/>
  <c r="I667" i="2"/>
  <c r="I616" i="2"/>
  <c r="I615" i="2"/>
  <c r="I614" i="2"/>
  <c r="I613" i="2"/>
  <c r="I612" i="2"/>
  <c r="I611" i="2"/>
  <c r="I580" i="2"/>
  <c r="I579" i="2"/>
  <c r="I578" i="2"/>
  <c r="I577" i="2"/>
  <c r="I576" i="2"/>
  <c r="I575" i="2"/>
  <c r="I574" i="2"/>
  <c r="I573" i="2"/>
  <c r="I572" i="2"/>
  <c r="I570" i="2"/>
  <c r="I569" i="2"/>
  <c r="I568" i="2"/>
  <c r="I560" i="2"/>
  <c r="I559" i="2"/>
  <c r="I558" i="2"/>
  <c r="I552" i="2"/>
  <c r="I551" i="2"/>
  <c r="I550" i="2"/>
  <c r="I490" i="2"/>
  <c r="I489" i="2"/>
  <c r="I488" i="2"/>
  <c r="I486" i="2"/>
  <c r="I485" i="2"/>
  <c r="I484" i="2"/>
  <c r="I483" i="2"/>
  <c r="I482" i="2"/>
  <c r="I481" i="2"/>
  <c r="I466" i="2"/>
  <c r="I465" i="2"/>
  <c r="I464" i="2"/>
  <c r="I460" i="2"/>
  <c r="I459" i="2"/>
  <c r="I458" i="2"/>
  <c r="I426" i="2"/>
  <c r="I425" i="2"/>
  <c r="I424" i="2"/>
  <c r="I415" i="2"/>
  <c r="I414" i="2"/>
  <c r="I413" i="2"/>
  <c r="I412" i="2"/>
  <c r="I411" i="2"/>
  <c r="I410" i="2"/>
  <c r="I404" i="2"/>
  <c r="I403" i="2"/>
  <c r="I402" i="2"/>
  <c r="I401" i="2"/>
  <c r="I381" i="2"/>
  <c r="I380" i="2"/>
  <c r="I379" i="2"/>
  <c r="I377" i="2"/>
  <c r="I376" i="2"/>
  <c r="I375" i="2"/>
  <c r="I374" i="2"/>
  <c r="I373" i="2"/>
  <c r="I372" i="2"/>
  <c r="I371" i="2"/>
  <c r="I370" i="2"/>
  <c r="I369" i="2"/>
  <c r="I358" i="2"/>
  <c r="I357" i="2"/>
  <c r="I356" i="2"/>
  <c r="I347" i="2"/>
  <c r="I346" i="2"/>
  <c r="I343" i="2"/>
  <c r="I342" i="2"/>
  <c r="I341" i="2"/>
  <c r="I331" i="2"/>
  <c r="I330" i="2"/>
  <c r="I321" i="2"/>
  <c r="I320" i="2"/>
  <c r="I319" i="2"/>
  <c r="I318" i="2"/>
  <c r="I317" i="2"/>
  <c r="I316" i="2"/>
  <c r="I315" i="2"/>
  <c r="I310" i="2"/>
  <c r="I309" i="2"/>
  <c r="I308" i="2"/>
  <c r="I302" i="2"/>
  <c r="I301" i="2"/>
  <c r="I300" i="2"/>
  <c r="I299" i="2"/>
  <c r="I298" i="2"/>
  <c r="I297" i="2"/>
  <c r="I272" i="2"/>
  <c r="I271" i="2"/>
  <c r="I270" i="2"/>
  <c r="I264" i="2"/>
  <c r="I263" i="2"/>
  <c r="I262" i="2"/>
  <c r="I261" i="2"/>
  <c r="I251" i="2"/>
  <c r="I250" i="2"/>
  <c r="I249" i="2"/>
  <c r="I248" i="2"/>
  <c r="I247" i="2"/>
  <c r="I246" i="2"/>
  <c r="I221" i="2"/>
  <c r="I220" i="2"/>
  <c r="I219" i="2"/>
  <c r="I218" i="2"/>
  <c r="I217" i="2"/>
  <c r="I214" i="2"/>
  <c r="I213" i="2"/>
  <c r="I212" i="2"/>
  <c r="I211" i="2"/>
  <c r="I210" i="2"/>
  <c r="I209" i="2"/>
  <c r="I207" i="2"/>
  <c r="I206" i="2"/>
  <c r="I205" i="2"/>
  <c r="I190" i="2"/>
  <c r="I189" i="2"/>
  <c r="I188" i="2"/>
  <c r="I187" i="2"/>
  <c r="I186" i="2"/>
  <c r="I185" i="2"/>
  <c r="I184" i="2"/>
  <c r="I183" i="2"/>
  <c r="I182" i="2"/>
  <c r="I179" i="2"/>
  <c r="I178" i="2"/>
  <c r="I177" i="2"/>
  <c r="I161" i="2"/>
  <c r="I160" i="2"/>
  <c r="I159" i="2"/>
  <c r="I154" i="2"/>
  <c r="I153" i="2"/>
  <c r="I152" i="2"/>
  <c r="I150" i="2"/>
  <c r="I149" i="2"/>
  <c r="I148" i="2"/>
  <c r="I143" i="2"/>
  <c r="I142" i="2"/>
  <c r="I141" i="2"/>
  <c r="I140" i="2"/>
  <c r="I134" i="2"/>
  <c r="I133" i="2"/>
  <c r="I132" i="2"/>
  <c r="I129" i="2"/>
  <c r="I128" i="2"/>
  <c r="I110" i="2"/>
  <c r="I109" i="2"/>
  <c r="I108" i="2"/>
  <c r="I107" i="2"/>
  <c r="I106" i="2"/>
  <c r="I105" i="2"/>
  <c r="I104" i="2"/>
  <c r="I103" i="2"/>
  <c r="I102" i="2"/>
  <c r="I92" i="2"/>
  <c r="I91" i="2"/>
  <c r="I90" i="2"/>
  <c r="I89" i="2"/>
  <c r="I88" i="2"/>
  <c r="I82" i="2"/>
  <c r="I81" i="2"/>
  <c r="I80" i="2"/>
  <c r="I78" i="2"/>
  <c r="I77" i="2"/>
  <c r="I76" i="2"/>
  <c r="I74" i="2"/>
  <c r="I73" i="2"/>
  <c r="N432" i="2"/>
  <c r="N387" i="2"/>
  <c r="N337" i="2"/>
  <c r="N195" i="2"/>
  <c r="N116" i="2"/>
  <c r="N93" i="2"/>
  <c r="N41" i="2"/>
  <c r="N33" i="2"/>
  <c r="N23" i="2"/>
  <c r="N15" i="2"/>
  <c r="N7" i="2"/>
  <c r="K945" i="2"/>
  <c r="N945" i="2" s="1"/>
  <c r="K944" i="2"/>
  <c r="N944" i="2" s="1"/>
  <c r="K939" i="2"/>
  <c r="N939" i="2" s="1"/>
  <c r="K937" i="2"/>
  <c r="N937" i="2" s="1"/>
  <c r="K936" i="2"/>
  <c r="N936" i="2" s="1"/>
  <c r="K935" i="2"/>
  <c r="N935" i="2" s="1"/>
  <c r="K930" i="2"/>
  <c r="N930" i="2" s="1"/>
  <c r="K929" i="2"/>
  <c r="N929" i="2" s="1"/>
  <c r="K928" i="2"/>
  <c r="N928" i="2" s="1"/>
  <c r="K920" i="2"/>
  <c r="N920" i="2" s="1"/>
  <c r="K918" i="2"/>
  <c r="N918" i="2" s="1"/>
  <c r="K917" i="2"/>
  <c r="N917" i="2" s="1"/>
  <c r="K916" i="2"/>
  <c r="N916" i="2" s="1"/>
  <c r="K915" i="2"/>
  <c r="N915" i="2" s="1"/>
  <c r="K913" i="2"/>
  <c r="N913" i="2" s="1"/>
  <c r="K912" i="2"/>
  <c r="N912" i="2" s="1"/>
  <c r="K911" i="2"/>
  <c r="N911" i="2" s="1"/>
  <c r="K910" i="2"/>
  <c r="N910" i="2" s="1"/>
  <c r="K909" i="2"/>
  <c r="N909" i="2" s="1"/>
  <c r="K908" i="2"/>
  <c r="N908" i="2" s="1"/>
  <c r="K907" i="2"/>
  <c r="N907" i="2" s="1"/>
  <c r="K903" i="2"/>
  <c r="N903" i="2" s="1"/>
  <c r="K902" i="2"/>
  <c r="N902" i="2" s="1"/>
  <c r="K901" i="2"/>
  <c r="N901" i="2" s="1"/>
  <c r="K900" i="2"/>
  <c r="N900" i="2" s="1"/>
  <c r="K899" i="2"/>
  <c r="N899" i="2" s="1"/>
  <c r="K898" i="2"/>
  <c r="N898" i="2" s="1"/>
  <c r="K897" i="2"/>
  <c r="N897" i="2" s="1"/>
  <c r="K896" i="2"/>
  <c r="N896" i="2" s="1"/>
  <c r="K895" i="2"/>
  <c r="N895" i="2" s="1"/>
  <c r="K893" i="2"/>
  <c r="N893" i="2" s="1"/>
  <c r="K890" i="2"/>
  <c r="N890" i="2" s="1"/>
  <c r="K887" i="2"/>
  <c r="N887" i="2" s="1"/>
  <c r="K885" i="2"/>
  <c r="N885" i="2" s="1"/>
  <c r="K883" i="2"/>
  <c r="N883" i="2" s="1"/>
  <c r="K882" i="2"/>
  <c r="N882" i="2" s="1"/>
  <c r="K881" i="2"/>
  <c r="N881" i="2" s="1"/>
  <c r="K880" i="2"/>
  <c r="N880" i="2" s="1"/>
  <c r="K879" i="2"/>
  <c r="N879" i="2" s="1"/>
  <c r="K876" i="2"/>
  <c r="N876" i="2" s="1"/>
  <c r="K874" i="2"/>
  <c r="N874" i="2" s="1"/>
  <c r="K868" i="2"/>
  <c r="N868" i="2" s="1"/>
  <c r="K867" i="2"/>
  <c r="N867" i="2" s="1"/>
  <c r="K866" i="2"/>
  <c r="N866" i="2" s="1"/>
  <c r="K864" i="2"/>
  <c r="N864" i="2" s="1"/>
  <c r="K863" i="2"/>
  <c r="N863" i="2" s="1"/>
  <c r="K861" i="2"/>
  <c r="N861" i="2" s="1"/>
  <c r="K860" i="2"/>
  <c r="N860" i="2" s="1"/>
  <c r="K859" i="2"/>
  <c r="N859" i="2" s="1"/>
  <c r="K856" i="2"/>
  <c r="N856" i="2" s="1"/>
  <c r="K855" i="2"/>
  <c r="N855" i="2" s="1"/>
  <c r="K854" i="2"/>
  <c r="N854" i="2" s="1"/>
  <c r="K853" i="2"/>
  <c r="N853" i="2" s="1"/>
  <c r="K852" i="2"/>
  <c r="N852" i="2" s="1"/>
  <c r="K851" i="2"/>
  <c r="N851" i="2" s="1"/>
  <c r="K846" i="2"/>
  <c r="N846" i="2" s="1"/>
  <c r="K843" i="2"/>
  <c r="N843" i="2" s="1"/>
  <c r="K842" i="2"/>
  <c r="N842" i="2" s="1"/>
  <c r="K834" i="2"/>
  <c r="N834" i="2" s="1"/>
  <c r="K831" i="2"/>
  <c r="N831" i="2" s="1"/>
  <c r="K830" i="2"/>
  <c r="N830" i="2" s="1"/>
  <c r="K829" i="2"/>
  <c r="N829" i="2" s="1"/>
  <c r="K828" i="2"/>
  <c r="N828" i="2" s="1"/>
  <c r="K827" i="2"/>
  <c r="N827" i="2" s="1"/>
  <c r="K826" i="2"/>
  <c r="N826" i="2" s="1"/>
  <c r="K825" i="2"/>
  <c r="N825" i="2" s="1"/>
  <c r="K824" i="2"/>
  <c r="N824" i="2" s="1"/>
  <c r="K817" i="2"/>
  <c r="N817" i="2" s="1"/>
  <c r="K816" i="2"/>
  <c r="N816" i="2" s="1"/>
  <c r="K815" i="2"/>
  <c r="N815" i="2" s="1"/>
  <c r="K814" i="2"/>
  <c r="N814" i="2" s="1"/>
  <c r="K813" i="2"/>
  <c r="N813" i="2" s="1"/>
  <c r="K812" i="2"/>
  <c r="N812" i="2" s="1"/>
  <c r="K804" i="2"/>
  <c r="N804" i="2" s="1"/>
  <c r="K803" i="2"/>
  <c r="N803" i="2" s="1"/>
  <c r="K793" i="2"/>
  <c r="N793" i="2" s="1"/>
  <c r="K792" i="2"/>
  <c r="N792" i="2" s="1"/>
  <c r="K785" i="2"/>
  <c r="N785" i="2" s="1"/>
  <c r="K784" i="2"/>
  <c r="N784" i="2" s="1"/>
  <c r="K781" i="2"/>
  <c r="N781" i="2" s="1"/>
  <c r="K776" i="2"/>
  <c r="N776" i="2" s="1"/>
  <c r="K775" i="2"/>
  <c r="N775" i="2" s="1"/>
  <c r="K773" i="2"/>
  <c r="N773" i="2" s="1"/>
  <c r="K772" i="2"/>
  <c r="N772" i="2" s="1"/>
  <c r="K754" i="2"/>
  <c r="N754" i="2" s="1"/>
  <c r="K742" i="2"/>
  <c r="N742" i="2" s="1"/>
  <c r="K741" i="2"/>
  <c r="N741" i="2" s="1"/>
  <c r="K737" i="2"/>
  <c r="N737" i="2" s="1"/>
  <c r="K736" i="2"/>
  <c r="N736" i="2" s="1"/>
  <c r="K735" i="2"/>
  <c r="N735" i="2" s="1"/>
  <c r="K734" i="2"/>
  <c r="N734" i="2" s="1"/>
  <c r="K727" i="2"/>
  <c r="N727" i="2" s="1"/>
  <c r="K726" i="2"/>
  <c r="N726" i="2" s="1"/>
  <c r="K725" i="2"/>
  <c r="N725" i="2" s="1"/>
  <c r="K724" i="2"/>
  <c r="N724" i="2" s="1"/>
  <c r="K719" i="2"/>
  <c r="N719" i="2" s="1"/>
  <c r="K715" i="2"/>
  <c r="N715" i="2" s="1"/>
  <c r="K712" i="2"/>
  <c r="N712" i="2" s="1"/>
  <c r="K711" i="2"/>
  <c r="N711" i="2" s="1"/>
  <c r="K707" i="2"/>
  <c r="N707" i="2" s="1"/>
  <c r="K706" i="2"/>
  <c r="N706" i="2" s="1"/>
  <c r="K702" i="2"/>
  <c r="N702" i="2" s="1"/>
  <c r="K697" i="2"/>
  <c r="N697" i="2" s="1"/>
  <c r="K696" i="2"/>
  <c r="N696" i="2" s="1"/>
  <c r="K695" i="2"/>
  <c r="N695" i="2" s="1"/>
  <c r="K694" i="2"/>
  <c r="N694" i="2" s="1"/>
  <c r="K693" i="2"/>
  <c r="N693" i="2" s="1"/>
  <c r="K692" i="2"/>
  <c r="N692" i="2" s="1"/>
  <c r="K691" i="2"/>
  <c r="N691" i="2" s="1"/>
  <c r="K690" i="2"/>
  <c r="N690" i="2" s="1"/>
  <c r="K689" i="2"/>
  <c r="N689" i="2" s="1"/>
  <c r="K683" i="2"/>
  <c r="N683" i="2" s="1"/>
  <c r="K682" i="2"/>
  <c r="N682" i="2" s="1"/>
  <c r="K681" i="2"/>
  <c r="N681" i="2" s="1"/>
  <c r="K680" i="2"/>
  <c r="N680" i="2" s="1"/>
  <c r="K679" i="2"/>
  <c r="N679" i="2" s="1"/>
  <c r="K675" i="2"/>
  <c r="N675" i="2" s="1"/>
  <c r="K671" i="2"/>
  <c r="N671" i="2" s="1"/>
  <c r="K670" i="2"/>
  <c r="N670" i="2" s="1"/>
  <c r="K664" i="2"/>
  <c r="N664" i="2" s="1"/>
  <c r="K661" i="2"/>
  <c r="N661" i="2" s="1"/>
  <c r="K660" i="2"/>
  <c r="N660" i="2" s="1"/>
  <c r="K659" i="2"/>
  <c r="N659" i="2" s="1"/>
  <c r="K658" i="2"/>
  <c r="N658" i="2" s="1"/>
  <c r="K657" i="2"/>
  <c r="N657" i="2" s="1"/>
  <c r="K656" i="2"/>
  <c r="N656" i="2" s="1"/>
  <c r="K655" i="2"/>
  <c r="N655" i="2" s="1"/>
  <c r="K654" i="2"/>
  <c r="N654" i="2" s="1"/>
  <c r="K653" i="2"/>
  <c r="N653" i="2" s="1"/>
  <c r="K652" i="2"/>
  <c r="N652" i="2" s="1"/>
  <c r="K651" i="2"/>
  <c r="N651" i="2" s="1"/>
  <c r="K650" i="2"/>
  <c r="N650" i="2" s="1"/>
  <c r="K649" i="2"/>
  <c r="N649" i="2" s="1"/>
  <c r="K648" i="2"/>
  <c r="N648" i="2" s="1"/>
  <c r="K647" i="2"/>
  <c r="N647" i="2" s="1"/>
  <c r="K646" i="2"/>
  <c r="N646" i="2" s="1"/>
  <c r="K643" i="2"/>
  <c r="N643" i="2" s="1"/>
  <c r="K640" i="2"/>
  <c r="N640" i="2" s="1"/>
  <c r="K638" i="2"/>
  <c r="N638" i="2" s="1"/>
  <c r="K637" i="2"/>
  <c r="N637" i="2" s="1"/>
  <c r="K636" i="2"/>
  <c r="N636" i="2" s="1"/>
  <c r="K635" i="2"/>
  <c r="N635" i="2" s="1"/>
  <c r="K634" i="2"/>
  <c r="N634" i="2" s="1"/>
  <c r="K633" i="2"/>
  <c r="N633" i="2" s="1"/>
  <c r="K632" i="2"/>
  <c r="N632" i="2" s="1"/>
  <c r="K631" i="2"/>
  <c r="N631" i="2" s="1"/>
  <c r="K630" i="2"/>
  <c r="N630" i="2" s="1"/>
  <c r="K629" i="2"/>
  <c r="N629" i="2" s="1"/>
  <c r="K628" i="2"/>
  <c r="N628" i="2" s="1"/>
  <c r="K627" i="2"/>
  <c r="N627" i="2" s="1"/>
  <c r="K626" i="2"/>
  <c r="N626" i="2" s="1"/>
  <c r="K625" i="2"/>
  <c r="N625" i="2" s="1"/>
  <c r="K624" i="2"/>
  <c r="N624" i="2" s="1"/>
  <c r="K623" i="2"/>
  <c r="N623" i="2" s="1"/>
  <c r="K622" i="2"/>
  <c r="N622" i="2" s="1"/>
  <c r="K621" i="2"/>
  <c r="N621" i="2" s="1"/>
  <c r="K620" i="2"/>
  <c r="N620" i="2" s="1"/>
  <c r="K619" i="2"/>
  <c r="N619" i="2" s="1"/>
  <c r="K618" i="2"/>
  <c r="N618" i="2" s="1"/>
  <c r="K617" i="2"/>
  <c r="N617" i="2" s="1"/>
  <c r="K610" i="2"/>
  <c r="N610" i="2" s="1"/>
  <c r="K609" i="2"/>
  <c r="N609" i="2" s="1"/>
  <c r="K605" i="2"/>
  <c r="N605" i="2" s="1"/>
  <c r="K604" i="2"/>
  <c r="N604" i="2" s="1"/>
  <c r="K603" i="2"/>
  <c r="N603" i="2" s="1"/>
  <c r="K602" i="2"/>
  <c r="N602" i="2" s="1"/>
  <c r="K601" i="2"/>
  <c r="N601" i="2" s="1"/>
  <c r="K600" i="2"/>
  <c r="N600" i="2" s="1"/>
  <c r="K599" i="2"/>
  <c r="N599" i="2" s="1"/>
  <c r="K594" i="2"/>
  <c r="N594" i="2" s="1"/>
  <c r="K591" i="2"/>
  <c r="N591" i="2" s="1"/>
  <c r="K590" i="2"/>
  <c r="N590" i="2" s="1"/>
  <c r="K589" i="2"/>
  <c r="N589" i="2" s="1"/>
  <c r="K588" i="2"/>
  <c r="N588" i="2" s="1"/>
  <c r="K587" i="2"/>
  <c r="N587" i="2" s="1"/>
  <c r="K586" i="2"/>
  <c r="N586" i="2" s="1"/>
  <c r="K585" i="2"/>
  <c r="N585" i="2" s="1"/>
  <c r="K584" i="2"/>
  <c r="N584" i="2" s="1"/>
  <c r="K583" i="2"/>
  <c r="N583" i="2" s="1"/>
  <c r="K582" i="2"/>
  <c r="N582" i="2" s="1"/>
  <c r="K581" i="2"/>
  <c r="N581" i="2" s="1"/>
  <c r="K571" i="2"/>
  <c r="N571" i="2" s="1"/>
  <c r="K566" i="2"/>
  <c r="N566" i="2" s="1"/>
  <c r="K565" i="2"/>
  <c r="N565" i="2" s="1"/>
  <c r="K562" i="2"/>
  <c r="N562" i="2" s="1"/>
  <c r="K561" i="2"/>
  <c r="N561" i="2" s="1"/>
  <c r="K557" i="2"/>
  <c r="N557" i="2" s="1"/>
  <c r="K556" i="2"/>
  <c r="N556" i="2" s="1"/>
  <c r="K555" i="2"/>
  <c r="N555" i="2" s="1"/>
  <c r="K549" i="2"/>
  <c r="N549" i="2" s="1"/>
  <c r="K548" i="2"/>
  <c r="N548" i="2" s="1"/>
  <c r="K545" i="2"/>
  <c r="N545" i="2" s="1"/>
  <c r="K544" i="2"/>
  <c r="N544" i="2" s="1"/>
  <c r="K543" i="2"/>
  <c r="N543" i="2" s="1"/>
  <c r="K542" i="2"/>
  <c r="N542" i="2" s="1"/>
  <c r="K541" i="2"/>
  <c r="N541" i="2" s="1"/>
  <c r="K540" i="2"/>
  <c r="N540" i="2" s="1"/>
  <c r="K538" i="2"/>
  <c r="N538" i="2" s="1"/>
  <c r="K537" i="2"/>
  <c r="N537" i="2" s="1"/>
  <c r="K536" i="2"/>
  <c r="N536" i="2" s="1"/>
  <c r="K535" i="2"/>
  <c r="N535" i="2" s="1"/>
  <c r="K534" i="2"/>
  <c r="N534" i="2" s="1"/>
  <c r="K533" i="2"/>
  <c r="N533" i="2" s="1"/>
  <c r="K532" i="2"/>
  <c r="N532" i="2" s="1"/>
  <c r="K531" i="2"/>
  <c r="N531" i="2" s="1"/>
  <c r="K530" i="2"/>
  <c r="N530" i="2" s="1"/>
  <c r="K529" i="2"/>
  <c r="N529" i="2" s="1"/>
  <c r="K528" i="2"/>
  <c r="N528" i="2" s="1"/>
  <c r="K527" i="2"/>
  <c r="N527" i="2" s="1"/>
  <c r="K526" i="2"/>
  <c r="N526" i="2" s="1"/>
  <c r="K525" i="2"/>
  <c r="N525" i="2" s="1"/>
  <c r="K524" i="2"/>
  <c r="N524" i="2" s="1"/>
  <c r="K523" i="2"/>
  <c r="N523" i="2" s="1"/>
  <c r="K522" i="2"/>
  <c r="N522" i="2" s="1"/>
  <c r="K521" i="2"/>
  <c r="N521" i="2" s="1"/>
  <c r="K518" i="2"/>
  <c r="N518" i="2" s="1"/>
  <c r="K514" i="2"/>
  <c r="N514" i="2" s="1"/>
  <c r="K513" i="2"/>
  <c r="N513" i="2" s="1"/>
  <c r="K512" i="2"/>
  <c r="N512" i="2" s="1"/>
  <c r="K511" i="2"/>
  <c r="N511" i="2" s="1"/>
  <c r="K510" i="2"/>
  <c r="N510" i="2" s="1"/>
  <c r="K509" i="2"/>
  <c r="N509" i="2" s="1"/>
  <c r="K508" i="2"/>
  <c r="N508" i="2" s="1"/>
  <c r="K503" i="2"/>
  <c r="N503" i="2" s="1"/>
  <c r="K502" i="2"/>
  <c r="N502" i="2" s="1"/>
  <c r="K501" i="2"/>
  <c r="N501" i="2" s="1"/>
  <c r="K500" i="2"/>
  <c r="N500" i="2" s="1"/>
  <c r="K499" i="2"/>
  <c r="N499" i="2" s="1"/>
  <c r="K498" i="2"/>
  <c r="N498" i="2" s="1"/>
  <c r="K497" i="2"/>
  <c r="N497" i="2" s="1"/>
  <c r="K496" i="2"/>
  <c r="N496" i="2" s="1"/>
  <c r="K495" i="2"/>
  <c r="N495" i="2" s="1"/>
  <c r="K494" i="2"/>
  <c r="N494" i="2" s="1"/>
  <c r="K493" i="2"/>
  <c r="N493" i="2" s="1"/>
  <c r="K492" i="2"/>
  <c r="N492" i="2" s="1"/>
  <c r="K491" i="2"/>
  <c r="N491" i="2" s="1"/>
  <c r="K487" i="2"/>
  <c r="N487" i="2" s="1"/>
  <c r="K480" i="2"/>
  <c r="N480" i="2" s="1"/>
  <c r="K476" i="2"/>
  <c r="N476" i="2" s="1"/>
  <c r="K475" i="2"/>
  <c r="N475" i="2" s="1"/>
  <c r="K474" i="2"/>
  <c r="N474" i="2" s="1"/>
  <c r="K473" i="2"/>
  <c r="N473" i="2" s="1"/>
  <c r="K472" i="2"/>
  <c r="N472" i="2" s="1"/>
  <c r="K470" i="2"/>
  <c r="N470" i="2" s="1"/>
  <c r="K469" i="2"/>
  <c r="N469" i="2" s="1"/>
  <c r="K468" i="2"/>
  <c r="N468" i="2" s="1"/>
  <c r="K467" i="2"/>
  <c r="N467" i="2" s="1"/>
  <c r="K463" i="2"/>
  <c r="N463" i="2" s="1"/>
  <c r="K462" i="2"/>
  <c r="N462" i="2" s="1"/>
  <c r="K457" i="2"/>
  <c r="N457" i="2" s="1"/>
  <c r="K455" i="2"/>
  <c r="N455" i="2" s="1"/>
  <c r="K454" i="2"/>
  <c r="N454" i="2" s="1"/>
  <c r="K453" i="2"/>
  <c r="N453" i="2" s="1"/>
  <c r="K452" i="2"/>
  <c r="N452" i="2" s="1"/>
  <c r="K451" i="2"/>
  <c r="N451" i="2" s="1"/>
  <c r="K450" i="2"/>
  <c r="N450" i="2" s="1"/>
  <c r="K449" i="2"/>
  <c r="N449" i="2" s="1"/>
  <c r="K448" i="2"/>
  <c r="N448" i="2" s="1"/>
  <c r="K447" i="2"/>
  <c r="N447" i="2" s="1"/>
  <c r="K446" i="2"/>
  <c r="N446" i="2" s="1"/>
  <c r="K445" i="2"/>
  <c r="N445" i="2" s="1"/>
  <c r="K444" i="2"/>
  <c r="N444" i="2" s="1"/>
  <c r="K443" i="2"/>
  <c r="N443" i="2" s="1"/>
  <c r="K442" i="2"/>
  <c r="N442" i="2" s="1"/>
  <c r="K441" i="2"/>
  <c r="N441" i="2" s="1"/>
  <c r="K440" i="2"/>
  <c r="N440" i="2" s="1"/>
  <c r="K439" i="2"/>
  <c r="N439" i="2" s="1"/>
  <c r="K438" i="2"/>
  <c r="N438" i="2" s="1"/>
  <c r="K437" i="2"/>
  <c r="N437" i="2" s="1"/>
  <c r="K435" i="2"/>
  <c r="N435" i="2" s="1"/>
  <c r="K434" i="2"/>
  <c r="N434" i="2" s="1"/>
  <c r="K433" i="2"/>
  <c r="N433" i="2" s="1"/>
  <c r="K432" i="2"/>
  <c r="K431" i="2"/>
  <c r="N431" i="2" s="1"/>
  <c r="K430" i="2"/>
  <c r="N430" i="2" s="1"/>
  <c r="K429" i="2"/>
  <c r="N429" i="2" s="1"/>
  <c r="K428" i="2"/>
  <c r="N428" i="2" s="1"/>
  <c r="K427" i="2"/>
  <c r="N427" i="2" s="1"/>
  <c r="K423" i="2"/>
  <c r="N423" i="2" s="1"/>
  <c r="K422" i="2"/>
  <c r="N422" i="2" s="1"/>
  <c r="K421" i="2"/>
  <c r="N421" i="2" s="1"/>
  <c r="K420" i="2"/>
  <c r="N420" i="2" s="1"/>
  <c r="K417" i="2"/>
  <c r="N417" i="2" s="1"/>
  <c r="K416" i="2"/>
  <c r="N416" i="2" s="1"/>
  <c r="K406" i="2"/>
  <c r="N406" i="2" s="1"/>
  <c r="K405" i="2"/>
  <c r="N405" i="2" s="1"/>
  <c r="K400" i="2"/>
  <c r="N400" i="2" s="1"/>
  <c r="K391" i="2"/>
  <c r="N391" i="2" s="1"/>
  <c r="K390" i="2"/>
  <c r="N390" i="2" s="1"/>
  <c r="K389" i="2"/>
  <c r="N389" i="2" s="1"/>
  <c r="K388" i="2"/>
  <c r="N388" i="2" s="1"/>
  <c r="K387" i="2"/>
  <c r="K386" i="2"/>
  <c r="N386" i="2" s="1"/>
  <c r="K385" i="2"/>
  <c r="N385" i="2" s="1"/>
  <c r="K382" i="2"/>
  <c r="N382" i="2" s="1"/>
  <c r="K378" i="2"/>
  <c r="N378" i="2" s="1"/>
  <c r="K368" i="2"/>
  <c r="N368" i="2" s="1"/>
  <c r="K367" i="2"/>
  <c r="N367" i="2" s="1"/>
  <c r="K366" i="2"/>
  <c r="N366" i="2" s="1"/>
  <c r="K365" i="2"/>
  <c r="N365" i="2" s="1"/>
  <c r="K364" i="2"/>
  <c r="N364" i="2" s="1"/>
  <c r="K363" i="2"/>
  <c r="N363" i="2" s="1"/>
  <c r="K362" i="2"/>
  <c r="N362" i="2" s="1"/>
  <c r="K361" i="2"/>
  <c r="N361" i="2" s="1"/>
  <c r="K360" i="2"/>
  <c r="N360" i="2" s="1"/>
  <c r="K359" i="2"/>
  <c r="N359" i="2" s="1"/>
  <c r="K355" i="2"/>
  <c r="N355" i="2" s="1"/>
  <c r="K354" i="2"/>
  <c r="N354" i="2" s="1"/>
  <c r="K353" i="2"/>
  <c r="N353" i="2" s="1"/>
  <c r="K352" i="2"/>
  <c r="N352" i="2" s="1"/>
  <c r="K351" i="2"/>
  <c r="N351" i="2" s="1"/>
  <c r="K350" i="2"/>
  <c r="N350" i="2" s="1"/>
  <c r="K349" i="2"/>
  <c r="N349" i="2" s="1"/>
  <c r="K348" i="2"/>
  <c r="N348" i="2" s="1"/>
  <c r="K345" i="2"/>
  <c r="N345" i="2" s="1"/>
  <c r="K344" i="2"/>
  <c r="N344" i="2" s="1"/>
  <c r="K340" i="2"/>
  <c r="N340" i="2" s="1"/>
  <c r="K339" i="2"/>
  <c r="N339" i="2" s="1"/>
  <c r="K338" i="2"/>
  <c r="N338" i="2" s="1"/>
  <c r="K337" i="2"/>
  <c r="K336" i="2"/>
  <c r="N336" i="2" s="1"/>
  <c r="K335" i="2"/>
  <c r="N335" i="2" s="1"/>
  <c r="K334" i="2"/>
  <c r="N334" i="2" s="1"/>
  <c r="K333" i="2"/>
  <c r="N333" i="2" s="1"/>
  <c r="K332" i="2"/>
  <c r="N332" i="2" s="1"/>
  <c r="K329" i="2"/>
  <c r="N329" i="2" s="1"/>
  <c r="K326" i="2"/>
  <c r="N326" i="2" s="1"/>
  <c r="K325" i="2"/>
  <c r="N325" i="2" s="1"/>
  <c r="K324" i="2"/>
  <c r="N324" i="2" s="1"/>
  <c r="K323" i="2"/>
  <c r="N323" i="2" s="1"/>
  <c r="K322" i="2"/>
  <c r="N322" i="2" s="1"/>
  <c r="K314" i="2"/>
  <c r="N314" i="2" s="1"/>
  <c r="K313" i="2"/>
  <c r="N313" i="2" s="1"/>
  <c r="K312" i="2"/>
  <c r="N312" i="2" s="1"/>
  <c r="K311" i="2"/>
  <c r="N311" i="2" s="1"/>
  <c r="K307" i="2"/>
  <c r="N307" i="2" s="1"/>
  <c r="K306" i="2"/>
  <c r="N306" i="2" s="1"/>
  <c r="K305" i="2"/>
  <c r="N305" i="2" s="1"/>
  <c r="K304" i="2"/>
  <c r="N304" i="2" s="1"/>
  <c r="K303" i="2"/>
  <c r="N303" i="2" s="1"/>
  <c r="K296" i="2"/>
  <c r="N296" i="2" s="1"/>
  <c r="K295" i="2"/>
  <c r="N295" i="2" s="1"/>
  <c r="K294" i="2"/>
  <c r="N294" i="2" s="1"/>
  <c r="K293" i="2"/>
  <c r="N293" i="2" s="1"/>
  <c r="K292" i="2"/>
  <c r="N292" i="2" s="1"/>
  <c r="K291" i="2"/>
  <c r="N291" i="2" s="1"/>
  <c r="K290" i="2"/>
  <c r="N290" i="2" s="1"/>
  <c r="K289" i="2"/>
  <c r="N289" i="2" s="1"/>
  <c r="K288" i="2"/>
  <c r="N288" i="2" s="1"/>
  <c r="K287" i="2"/>
  <c r="N287" i="2" s="1"/>
  <c r="K286" i="2"/>
  <c r="N286" i="2" s="1"/>
  <c r="K285" i="2"/>
  <c r="N285" i="2" s="1"/>
  <c r="K284" i="2"/>
  <c r="N284" i="2" s="1"/>
  <c r="K282" i="2"/>
  <c r="N282" i="2" s="1"/>
  <c r="K280" i="2"/>
  <c r="N280" i="2" s="1"/>
  <c r="K279" i="2"/>
  <c r="N279" i="2" s="1"/>
  <c r="K278" i="2"/>
  <c r="N278" i="2" s="1"/>
  <c r="K277" i="2"/>
  <c r="N277" i="2" s="1"/>
  <c r="K276" i="2"/>
  <c r="N276" i="2" s="1"/>
  <c r="K275" i="2"/>
  <c r="N275" i="2" s="1"/>
  <c r="K274" i="2"/>
  <c r="N274" i="2" s="1"/>
  <c r="K269" i="2"/>
  <c r="N269" i="2" s="1"/>
  <c r="K268" i="2"/>
  <c r="N268" i="2" s="1"/>
  <c r="K267" i="2"/>
  <c r="N267" i="2" s="1"/>
  <c r="K266" i="2"/>
  <c r="N266" i="2" s="1"/>
  <c r="K265" i="2"/>
  <c r="N265" i="2" s="1"/>
  <c r="K260" i="2"/>
  <c r="N260" i="2" s="1"/>
  <c r="K259" i="2"/>
  <c r="N259" i="2" s="1"/>
  <c r="K258" i="2"/>
  <c r="N258" i="2" s="1"/>
  <c r="K257" i="2"/>
  <c r="N257" i="2" s="1"/>
  <c r="K256" i="2"/>
  <c r="N256" i="2" s="1"/>
  <c r="K255" i="2"/>
  <c r="N255" i="2" s="1"/>
  <c r="K254" i="2"/>
  <c r="N254" i="2" s="1"/>
  <c r="K253" i="2"/>
  <c r="N253" i="2" s="1"/>
  <c r="K252" i="2"/>
  <c r="N252" i="2" s="1"/>
  <c r="K245" i="2"/>
  <c r="N245" i="2" s="1"/>
  <c r="K244" i="2"/>
  <c r="N244" i="2" s="1"/>
  <c r="K243" i="2"/>
  <c r="N243" i="2" s="1"/>
  <c r="K242" i="2"/>
  <c r="N242" i="2" s="1"/>
  <c r="K241" i="2"/>
  <c r="N241" i="2" s="1"/>
  <c r="K240" i="2"/>
  <c r="N240" i="2" s="1"/>
  <c r="K238" i="2"/>
  <c r="N238" i="2" s="1"/>
  <c r="K237" i="2"/>
  <c r="N237" i="2" s="1"/>
  <c r="K236" i="2"/>
  <c r="N236" i="2" s="1"/>
  <c r="K235" i="2"/>
  <c r="N235" i="2" s="1"/>
  <c r="K234" i="2"/>
  <c r="N234" i="2" s="1"/>
  <c r="K233" i="2"/>
  <c r="N233" i="2" s="1"/>
  <c r="K232" i="2"/>
  <c r="N232" i="2" s="1"/>
  <c r="K231" i="2"/>
  <c r="N231" i="2" s="1"/>
  <c r="K230" i="2"/>
  <c r="N230" i="2" s="1"/>
  <c r="K227" i="2"/>
  <c r="N227" i="2" s="1"/>
  <c r="K226" i="2"/>
  <c r="N226" i="2" s="1"/>
  <c r="K225" i="2"/>
  <c r="N225" i="2" s="1"/>
  <c r="K224" i="2"/>
  <c r="N224" i="2" s="1"/>
  <c r="K223" i="2"/>
  <c r="N223" i="2" s="1"/>
  <c r="K222" i="2"/>
  <c r="N222" i="2" s="1"/>
  <c r="K216" i="2"/>
  <c r="N216" i="2" s="1"/>
  <c r="K215" i="2"/>
  <c r="N215" i="2" s="1"/>
  <c r="K208" i="2"/>
  <c r="N208" i="2" s="1"/>
  <c r="K203" i="2"/>
  <c r="N203" i="2" s="1"/>
  <c r="K202" i="2"/>
  <c r="N202" i="2" s="1"/>
  <c r="K201" i="2"/>
  <c r="N201" i="2" s="1"/>
  <c r="K200" i="2"/>
  <c r="N200" i="2" s="1"/>
  <c r="K199" i="2"/>
  <c r="N199" i="2" s="1"/>
  <c r="K198" i="2"/>
  <c r="N198" i="2" s="1"/>
  <c r="K197" i="2"/>
  <c r="N197" i="2" s="1"/>
  <c r="K196" i="2"/>
  <c r="N196" i="2" s="1"/>
  <c r="K195" i="2"/>
  <c r="K192" i="2"/>
  <c r="N192" i="2" s="1"/>
  <c r="K191" i="2"/>
  <c r="N191" i="2" s="1"/>
  <c r="K181" i="2"/>
  <c r="N181" i="2" s="1"/>
  <c r="K180" i="2"/>
  <c r="N180" i="2" s="1"/>
  <c r="K176" i="2"/>
  <c r="N176" i="2" s="1"/>
  <c r="K175" i="2"/>
  <c r="N175" i="2" s="1"/>
  <c r="K174" i="2"/>
  <c r="N174" i="2" s="1"/>
  <c r="K172" i="2"/>
  <c r="N172" i="2" s="1"/>
  <c r="K171" i="2"/>
  <c r="N171" i="2" s="1"/>
  <c r="K169" i="2"/>
  <c r="N169" i="2" s="1"/>
  <c r="K168" i="2"/>
  <c r="N168" i="2" s="1"/>
  <c r="K167" i="2"/>
  <c r="N167" i="2" s="1"/>
  <c r="K166" i="2"/>
  <c r="N166" i="2" s="1"/>
  <c r="K165" i="2"/>
  <c r="N165" i="2" s="1"/>
  <c r="K164" i="2"/>
  <c r="N164" i="2" s="1"/>
  <c r="K163" i="2"/>
  <c r="N163" i="2" s="1"/>
  <c r="K162" i="2"/>
  <c r="N162" i="2" s="1"/>
  <c r="K158" i="2"/>
  <c r="N158" i="2" s="1"/>
  <c r="K157" i="2"/>
  <c r="N157" i="2" s="1"/>
  <c r="K156" i="2"/>
  <c r="N156" i="2" s="1"/>
  <c r="K155" i="2"/>
  <c r="N155" i="2" s="1"/>
  <c r="K151" i="2"/>
  <c r="N151" i="2" s="1"/>
  <c r="K147" i="2"/>
  <c r="N147" i="2" s="1"/>
  <c r="K146" i="2"/>
  <c r="N146" i="2" s="1"/>
  <c r="K145" i="2"/>
  <c r="N145" i="2" s="1"/>
  <c r="K144" i="2"/>
  <c r="N144" i="2" s="1"/>
  <c r="K139" i="2"/>
  <c r="N139" i="2" s="1"/>
  <c r="K138" i="2"/>
  <c r="N138" i="2" s="1"/>
  <c r="K136" i="2"/>
  <c r="N136" i="2" s="1"/>
  <c r="K135" i="2"/>
  <c r="N135" i="2" s="1"/>
  <c r="K131" i="2"/>
  <c r="N131" i="2" s="1"/>
  <c r="K130" i="2"/>
  <c r="N130" i="2" s="1"/>
  <c r="K127" i="2"/>
  <c r="N127" i="2" s="1"/>
  <c r="K126" i="2"/>
  <c r="N126" i="2" s="1"/>
  <c r="K125" i="2"/>
  <c r="N125" i="2" s="1"/>
  <c r="K124" i="2"/>
  <c r="N124" i="2" s="1"/>
  <c r="K123" i="2"/>
  <c r="N123" i="2" s="1"/>
  <c r="K122" i="2"/>
  <c r="N122" i="2" s="1"/>
  <c r="K121" i="2"/>
  <c r="N121" i="2" s="1"/>
  <c r="K120" i="2"/>
  <c r="N120" i="2" s="1"/>
  <c r="K119" i="2"/>
  <c r="N119" i="2" s="1"/>
  <c r="K118" i="2"/>
  <c r="N118" i="2" s="1"/>
  <c r="K117" i="2"/>
  <c r="N117" i="2" s="1"/>
  <c r="K116" i="2"/>
  <c r="K115" i="2"/>
  <c r="N115" i="2" s="1"/>
  <c r="K114" i="2"/>
  <c r="N114" i="2" s="1"/>
  <c r="K113" i="2"/>
  <c r="N113" i="2" s="1"/>
  <c r="K112" i="2"/>
  <c r="N112" i="2" s="1"/>
  <c r="K111" i="2"/>
  <c r="N111" i="2" s="1"/>
  <c r="K101" i="2"/>
  <c r="N101" i="2" s="1"/>
  <c r="K100" i="2"/>
  <c r="N100" i="2" s="1"/>
  <c r="K99" i="2"/>
  <c r="N99" i="2" s="1"/>
  <c r="K98" i="2"/>
  <c r="N98" i="2" s="1"/>
  <c r="K97" i="2"/>
  <c r="N97" i="2" s="1"/>
  <c r="K96" i="2"/>
  <c r="N96" i="2" s="1"/>
  <c r="K94" i="2"/>
  <c r="N94" i="2" s="1"/>
  <c r="K93" i="2"/>
  <c r="K87" i="2"/>
  <c r="N87" i="2" s="1"/>
  <c r="K86" i="2"/>
  <c r="N86" i="2" s="1"/>
  <c r="K84" i="2"/>
  <c r="N84" i="2" s="1"/>
  <c r="K83" i="2"/>
  <c r="N83" i="2" s="1"/>
  <c r="K79" i="2"/>
  <c r="N79" i="2" s="1"/>
  <c r="K75" i="2"/>
  <c r="N75" i="2" s="1"/>
  <c r="K72" i="2"/>
  <c r="N72" i="2" s="1"/>
  <c r="K71" i="2"/>
  <c r="N71" i="2" s="1"/>
  <c r="K70" i="2"/>
  <c r="N70" i="2" s="1"/>
  <c r="K69" i="2"/>
  <c r="N69" i="2" s="1"/>
  <c r="K68" i="2"/>
  <c r="N68" i="2" s="1"/>
  <c r="K67" i="2"/>
  <c r="N67" i="2" s="1"/>
  <c r="K66" i="2"/>
  <c r="N66" i="2" s="1"/>
  <c r="K65" i="2"/>
  <c r="N65" i="2" s="1"/>
  <c r="K64" i="2"/>
  <c r="N64" i="2" s="1"/>
  <c r="K63" i="2"/>
  <c r="N63" i="2" s="1"/>
  <c r="K62" i="2"/>
  <c r="N62" i="2" s="1"/>
  <c r="K61" i="2"/>
  <c r="N61" i="2" s="1"/>
  <c r="K60" i="2"/>
  <c r="N60" i="2" s="1"/>
  <c r="K59" i="2"/>
  <c r="N59" i="2" s="1"/>
  <c r="K58" i="2"/>
  <c r="N58" i="2" s="1"/>
  <c r="K57" i="2"/>
  <c r="N57" i="2" s="1"/>
  <c r="K56" i="2"/>
  <c r="N56" i="2" s="1"/>
  <c r="K55" i="2"/>
  <c r="N55" i="2" s="1"/>
  <c r="K54" i="2"/>
  <c r="N54" i="2" s="1"/>
  <c r="K53" i="2"/>
  <c r="N53" i="2" s="1"/>
  <c r="K52" i="2"/>
  <c r="N52" i="2" s="1"/>
  <c r="K51" i="2"/>
  <c r="N51" i="2" s="1"/>
  <c r="K50" i="2"/>
  <c r="N50" i="2" s="1"/>
  <c r="K49" i="2"/>
  <c r="N49" i="2" s="1"/>
  <c r="K48" i="2"/>
  <c r="N48" i="2" s="1"/>
  <c r="K47" i="2"/>
  <c r="N47" i="2" s="1"/>
  <c r="K45" i="2"/>
  <c r="N45" i="2" s="1"/>
  <c r="K44" i="2"/>
  <c r="N44" i="2" s="1"/>
  <c r="K42" i="2"/>
  <c r="N42" i="2" s="1"/>
  <c r="K41" i="2"/>
  <c r="K40" i="2"/>
  <c r="N40" i="2" s="1"/>
  <c r="K39" i="2"/>
  <c r="N39" i="2" s="1"/>
  <c r="K38" i="2"/>
  <c r="N38" i="2" s="1"/>
  <c r="K37" i="2"/>
  <c r="N37" i="2" s="1"/>
  <c r="K36" i="2"/>
  <c r="N36" i="2" s="1"/>
  <c r="K35" i="2"/>
  <c r="N35" i="2" s="1"/>
  <c r="K34" i="2"/>
  <c r="N34" i="2" s="1"/>
  <c r="K33" i="2"/>
  <c r="K32" i="2"/>
  <c r="N32" i="2" s="1"/>
  <c r="K29" i="2"/>
  <c r="N29" i="2" s="1"/>
  <c r="K28" i="2"/>
  <c r="N28" i="2" s="1"/>
  <c r="K27" i="2"/>
  <c r="N27" i="2" s="1"/>
  <c r="K26" i="2"/>
  <c r="N26" i="2" s="1"/>
  <c r="K25" i="2"/>
  <c r="N25" i="2" s="1"/>
  <c r="K24" i="2"/>
  <c r="N24" i="2" s="1"/>
  <c r="K23" i="2"/>
  <c r="K22" i="2"/>
  <c r="N22" i="2" s="1"/>
  <c r="K21" i="2"/>
  <c r="N21" i="2" s="1"/>
  <c r="K20" i="2"/>
  <c r="N20" i="2" s="1"/>
  <c r="K19" i="2"/>
  <c r="N19" i="2" s="1"/>
  <c r="K18" i="2"/>
  <c r="N18" i="2" s="1"/>
  <c r="K17" i="2"/>
  <c r="N17" i="2" s="1"/>
  <c r="K16" i="2"/>
  <c r="N16" i="2" s="1"/>
  <c r="K15" i="2"/>
  <c r="K14" i="2"/>
  <c r="N14" i="2" s="1"/>
  <c r="K13" i="2"/>
  <c r="N13" i="2" s="1"/>
  <c r="K12" i="2"/>
  <c r="N12" i="2" s="1"/>
  <c r="K11" i="2"/>
  <c r="N11" i="2" s="1"/>
  <c r="K10" i="2"/>
  <c r="N10" i="2" s="1"/>
  <c r="K9" i="2"/>
  <c r="N9" i="2" s="1"/>
  <c r="K8" i="2"/>
  <c r="N8" i="2" s="1"/>
  <c r="K7" i="2"/>
  <c r="K6" i="2"/>
  <c r="N6" i="2" s="1"/>
  <c r="K5" i="2"/>
  <c r="N5" i="2" s="1"/>
  <c r="K4" i="2"/>
  <c r="N4" i="2" s="1"/>
  <c r="K3" i="2"/>
  <c r="N3" i="2" s="1"/>
  <c r="K2" i="2"/>
  <c r="N2" i="2" s="1"/>
  <c r="K934" i="2"/>
  <c r="K933" i="2"/>
  <c r="K927" i="2"/>
  <c r="K926" i="2"/>
  <c r="K925" i="2"/>
  <c r="K924" i="2"/>
  <c r="K923" i="2"/>
  <c r="K922" i="2"/>
  <c r="K919" i="2"/>
  <c r="K914" i="2"/>
  <c r="K889" i="2"/>
  <c r="K873" i="2"/>
  <c r="K872" i="2"/>
  <c r="K871" i="2"/>
  <c r="K869" i="2"/>
  <c r="K862" i="2"/>
  <c r="K850" i="2"/>
  <c r="K849" i="2"/>
  <c r="K848" i="2"/>
  <c r="K844" i="2"/>
  <c r="K841" i="2"/>
  <c r="K840" i="2"/>
  <c r="K839" i="2"/>
  <c r="K838" i="2"/>
  <c r="K805" i="2"/>
  <c r="K801" i="2"/>
  <c r="K800" i="2"/>
  <c r="K799" i="2"/>
  <c r="K798" i="2"/>
  <c r="K783" i="2"/>
  <c r="K782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2" i="2"/>
  <c r="K751" i="2"/>
  <c r="K750" i="2"/>
  <c r="K749" i="2"/>
  <c r="K748" i="2"/>
  <c r="K747" i="2"/>
  <c r="K723" i="2"/>
  <c r="K722" i="2"/>
  <c r="K721" i="2"/>
  <c r="K720" i="2"/>
  <c r="K714" i="2"/>
  <c r="K713" i="2"/>
  <c r="K698" i="2"/>
  <c r="K685" i="2"/>
  <c r="K684" i="2"/>
  <c r="K666" i="2"/>
  <c r="K665" i="2"/>
  <c r="K663" i="2"/>
  <c r="K662" i="2"/>
  <c r="K645" i="2"/>
  <c r="K644" i="2"/>
  <c r="K642" i="2"/>
  <c r="K641" i="2"/>
  <c r="K639" i="2"/>
  <c r="K608" i="2"/>
  <c r="K607" i="2"/>
  <c r="K606" i="2"/>
  <c r="K595" i="2"/>
  <c r="K593" i="2"/>
  <c r="K592" i="2"/>
  <c r="K567" i="2"/>
  <c r="K564" i="2"/>
  <c r="K563" i="2"/>
  <c r="K554" i="2"/>
  <c r="K553" i="2"/>
  <c r="K547" i="2"/>
  <c r="K546" i="2"/>
  <c r="K539" i="2"/>
  <c r="K520" i="2"/>
  <c r="K519" i="2"/>
  <c r="K507" i="2"/>
  <c r="K506" i="2"/>
  <c r="K505" i="2"/>
  <c r="K504" i="2"/>
  <c r="K471" i="2"/>
  <c r="K461" i="2"/>
  <c r="K456" i="2"/>
  <c r="K436" i="2"/>
  <c r="K419" i="2"/>
  <c r="K418" i="2"/>
  <c r="K409" i="2"/>
  <c r="K408" i="2"/>
  <c r="K407" i="2"/>
  <c r="K393" i="2"/>
  <c r="K392" i="2"/>
  <c r="K384" i="2"/>
  <c r="K383" i="2"/>
  <c r="K328" i="2"/>
  <c r="K327" i="2"/>
  <c r="K283" i="2"/>
  <c r="K281" i="2"/>
  <c r="K273" i="2"/>
  <c r="K239" i="2"/>
  <c r="K204" i="2"/>
  <c r="K194" i="2"/>
  <c r="K193" i="2"/>
  <c r="K173" i="2"/>
  <c r="K170" i="2"/>
  <c r="K137" i="2"/>
  <c r="K95" i="2"/>
  <c r="K46" i="2"/>
  <c r="K43" i="2"/>
  <c r="K31" i="2"/>
  <c r="K30" i="2"/>
  <c r="K947" i="2"/>
  <c r="K946" i="2"/>
  <c r="K943" i="2"/>
  <c r="K942" i="2"/>
  <c r="K941" i="2"/>
  <c r="K940" i="2"/>
  <c r="K938" i="2"/>
  <c r="K932" i="2"/>
  <c r="K931" i="2"/>
  <c r="K921" i="2"/>
  <c r="K906" i="2"/>
  <c r="K905" i="2"/>
  <c r="K904" i="2"/>
  <c r="K894" i="2"/>
  <c r="K892" i="2"/>
  <c r="K891" i="2"/>
  <c r="K888" i="2"/>
  <c r="K886" i="2"/>
  <c r="K884" i="2"/>
  <c r="K878" i="2"/>
  <c r="K877" i="2"/>
  <c r="K875" i="2"/>
  <c r="K870" i="2"/>
  <c r="K865" i="2"/>
  <c r="K858" i="2"/>
  <c r="K857" i="2"/>
  <c r="K847" i="2"/>
  <c r="K845" i="2"/>
  <c r="K837" i="2"/>
  <c r="K836" i="2"/>
  <c r="K835" i="2"/>
  <c r="K833" i="2"/>
  <c r="K832" i="2"/>
  <c r="K823" i="2"/>
  <c r="K822" i="2"/>
  <c r="K821" i="2"/>
  <c r="K820" i="2"/>
  <c r="K819" i="2"/>
  <c r="K818" i="2"/>
  <c r="K811" i="2"/>
  <c r="K810" i="2"/>
  <c r="K809" i="2"/>
  <c r="K808" i="2"/>
  <c r="K807" i="2"/>
  <c r="K806" i="2"/>
  <c r="K802" i="2"/>
  <c r="K797" i="2"/>
  <c r="K796" i="2"/>
  <c r="K795" i="2"/>
  <c r="K794" i="2"/>
  <c r="K791" i="2"/>
  <c r="K790" i="2"/>
  <c r="K789" i="2"/>
  <c r="K788" i="2"/>
  <c r="K787" i="2"/>
  <c r="K786" i="2"/>
  <c r="K780" i="2"/>
  <c r="K779" i="2"/>
  <c r="K778" i="2"/>
  <c r="K777" i="2"/>
  <c r="K774" i="2"/>
  <c r="K771" i="2"/>
  <c r="K753" i="2"/>
  <c r="K746" i="2"/>
  <c r="K745" i="2"/>
  <c r="K744" i="2"/>
  <c r="K743" i="2"/>
  <c r="K740" i="2"/>
  <c r="K739" i="2"/>
  <c r="K738" i="2"/>
  <c r="K733" i="2"/>
  <c r="K732" i="2"/>
  <c r="K731" i="2"/>
  <c r="K730" i="2"/>
  <c r="K729" i="2"/>
  <c r="K728" i="2"/>
  <c r="K718" i="2"/>
  <c r="K717" i="2"/>
  <c r="K716" i="2"/>
  <c r="K710" i="2"/>
  <c r="K709" i="2"/>
  <c r="K708" i="2"/>
  <c r="K705" i="2"/>
  <c r="K704" i="2"/>
  <c r="K703" i="2"/>
  <c r="K701" i="2"/>
  <c r="K700" i="2"/>
  <c r="K699" i="2"/>
  <c r="K688" i="2"/>
  <c r="K687" i="2"/>
  <c r="K686" i="2"/>
  <c r="K678" i="2"/>
  <c r="K677" i="2"/>
  <c r="K676" i="2"/>
  <c r="K674" i="2"/>
  <c r="K673" i="2"/>
  <c r="K672" i="2"/>
  <c r="K669" i="2"/>
  <c r="K668" i="2"/>
  <c r="K667" i="2"/>
  <c r="K616" i="2"/>
  <c r="K615" i="2"/>
  <c r="K614" i="2"/>
  <c r="K613" i="2"/>
  <c r="K612" i="2"/>
  <c r="K611" i="2"/>
  <c r="K598" i="2"/>
  <c r="K597" i="2"/>
  <c r="K596" i="2"/>
  <c r="K580" i="2"/>
  <c r="K579" i="2"/>
  <c r="K578" i="2"/>
  <c r="K577" i="2"/>
  <c r="K576" i="2"/>
  <c r="K575" i="2"/>
  <c r="K574" i="2"/>
  <c r="K573" i="2"/>
  <c r="K572" i="2"/>
  <c r="K570" i="2"/>
  <c r="K569" i="2"/>
  <c r="K568" i="2"/>
  <c r="K560" i="2"/>
  <c r="K559" i="2"/>
  <c r="K558" i="2"/>
  <c r="K552" i="2"/>
  <c r="K551" i="2"/>
  <c r="K550" i="2"/>
  <c r="K517" i="2"/>
  <c r="K516" i="2"/>
  <c r="K515" i="2"/>
  <c r="K490" i="2"/>
  <c r="K489" i="2"/>
  <c r="K488" i="2"/>
  <c r="K486" i="2"/>
  <c r="K485" i="2"/>
  <c r="K484" i="2"/>
  <c r="K483" i="2"/>
  <c r="K482" i="2"/>
  <c r="K481" i="2"/>
  <c r="K479" i="2"/>
  <c r="K478" i="2"/>
  <c r="K477" i="2"/>
  <c r="K466" i="2"/>
  <c r="K465" i="2"/>
  <c r="K464" i="2"/>
  <c r="K460" i="2"/>
  <c r="K459" i="2"/>
  <c r="K458" i="2"/>
  <c r="K426" i="2"/>
  <c r="K425" i="2"/>
  <c r="K424" i="2"/>
  <c r="K415" i="2"/>
  <c r="K414" i="2"/>
  <c r="K413" i="2"/>
  <c r="K412" i="2"/>
  <c r="K411" i="2"/>
  <c r="K410" i="2"/>
  <c r="K404" i="2"/>
  <c r="K403" i="2"/>
  <c r="K402" i="2"/>
  <c r="K401" i="2"/>
  <c r="K399" i="2"/>
  <c r="K398" i="2"/>
  <c r="K397" i="2"/>
  <c r="K396" i="2"/>
  <c r="K395" i="2"/>
  <c r="K394" i="2"/>
  <c r="K381" i="2"/>
  <c r="K380" i="2"/>
  <c r="K379" i="2"/>
  <c r="K377" i="2"/>
  <c r="K376" i="2"/>
  <c r="K375" i="2"/>
  <c r="K374" i="2"/>
  <c r="K373" i="2"/>
  <c r="K372" i="2"/>
  <c r="K371" i="2"/>
  <c r="K370" i="2"/>
  <c r="K369" i="2"/>
  <c r="K358" i="2"/>
  <c r="K357" i="2"/>
  <c r="K356" i="2"/>
  <c r="K347" i="2"/>
  <c r="K346" i="2"/>
  <c r="K343" i="2"/>
  <c r="K342" i="2"/>
  <c r="K341" i="2"/>
  <c r="K331" i="2"/>
  <c r="K330" i="2"/>
  <c r="K321" i="2"/>
  <c r="K320" i="2"/>
  <c r="K319" i="2"/>
  <c r="K318" i="2"/>
  <c r="K317" i="2"/>
  <c r="K316" i="2"/>
  <c r="K315" i="2"/>
  <c r="K310" i="2"/>
  <c r="K309" i="2"/>
  <c r="K308" i="2"/>
  <c r="K302" i="2"/>
  <c r="K301" i="2"/>
  <c r="K300" i="2"/>
  <c r="K299" i="2"/>
  <c r="K298" i="2"/>
  <c r="K297" i="2"/>
  <c r="K272" i="2"/>
  <c r="K271" i="2"/>
  <c r="K270" i="2"/>
  <c r="K264" i="2"/>
  <c r="K263" i="2"/>
  <c r="K262" i="2"/>
  <c r="K261" i="2"/>
  <c r="K251" i="2"/>
  <c r="K250" i="2"/>
  <c r="K249" i="2"/>
  <c r="K248" i="2"/>
  <c r="K247" i="2"/>
  <c r="K246" i="2"/>
  <c r="K229" i="2"/>
  <c r="K228" i="2"/>
  <c r="K221" i="2"/>
  <c r="K220" i="2"/>
  <c r="K219" i="2"/>
  <c r="K218" i="2"/>
  <c r="K217" i="2"/>
  <c r="K214" i="2"/>
  <c r="K213" i="2"/>
  <c r="K212" i="2"/>
  <c r="K211" i="2"/>
  <c r="K210" i="2"/>
  <c r="K209" i="2"/>
  <c r="K207" i="2"/>
  <c r="K206" i="2"/>
  <c r="K205" i="2"/>
  <c r="K190" i="2"/>
  <c r="K189" i="2"/>
  <c r="K188" i="2"/>
  <c r="K187" i="2"/>
  <c r="K186" i="2"/>
  <c r="K185" i="2"/>
  <c r="K184" i="2"/>
  <c r="K183" i="2"/>
  <c r="K182" i="2"/>
  <c r="K179" i="2"/>
  <c r="K178" i="2"/>
  <c r="K177" i="2"/>
  <c r="K161" i="2"/>
  <c r="K160" i="2"/>
  <c r="K159" i="2"/>
  <c r="K154" i="2"/>
  <c r="K153" i="2"/>
  <c r="K152" i="2"/>
  <c r="K150" i="2"/>
  <c r="K149" i="2"/>
  <c r="K148" i="2"/>
  <c r="K143" i="2"/>
  <c r="K142" i="2"/>
  <c r="K141" i="2"/>
  <c r="K140" i="2"/>
  <c r="K134" i="2"/>
  <c r="K133" i="2"/>
  <c r="K132" i="2"/>
  <c r="K129" i="2"/>
  <c r="K128" i="2"/>
  <c r="K110" i="2"/>
  <c r="K109" i="2"/>
  <c r="K108" i="2"/>
  <c r="K107" i="2"/>
  <c r="K106" i="2"/>
  <c r="K105" i="2"/>
  <c r="K104" i="2"/>
  <c r="K103" i="2"/>
  <c r="K102" i="2"/>
  <c r="K92" i="2"/>
  <c r="K91" i="2"/>
  <c r="K90" i="2"/>
  <c r="K89" i="2"/>
  <c r="K88" i="2"/>
  <c r="K85" i="2"/>
  <c r="K82" i="2"/>
  <c r="K81" i="2"/>
  <c r="K80" i="2"/>
  <c r="K78" i="2"/>
  <c r="K77" i="2"/>
  <c r="K76" i="2"/>
  <c r="K74" i="2"/>
  <c r="K73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C667" i="2"/>
  <c r="D667" i="2"/>
  <c r="C668" i="2"/>
  <c r="D668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D2" i="2"/>
  <c r="C2" i="2"/>
  <c r="B2" i="2"/>
</calcChain>
</file>

<file path=xl/sharedStrings.xml><?xml version="1.0" encoding="utf-8"?>
<sst xmlns="http://schemas.openxmlformats.org/spreadsheetml/2006/main" count="12194" uniqueCount="2688">
  <si>
    <t>المسلسل</t>
  </si>
  <si>
    <t>رقم الطالب</t>
  </si>
  <si>
    <t>مإسم الطــــالب</t>
  </si>
  <si>
    <t>الجنسـية</t>
  </si>
  <si>
    <t>جوال الأب</t>
  </si>
  <si>
    <t>جوال الأم</t>
  </si>
  <si>
    <t>00584</t>
  </si>
  <si>
    <t xml:space="preserve"> احمد علي احمد الزهراني</t>
  </si>
  <si>
    <t>سعودى</t>
  </si>
  <si>
    <t/>
  </si>
  <si>
    <t>0500685406</t>
  </si>
  <si>
    <t>0561515583</t>
  </si>
  <si>
    <t>00603</t>
  </si>
  <si>
    <t>أجوان عبدالرحمن عايش القرشي</t>
  </si>
  <si>
    <t>0555525471</t>
  </si>
  <si>
    <t>00446</t>
  </si>
  <si>
    <t>أحمد أسامة احمد فطاني</t>
  </si>
  <si>
    <t>0569133828</t>
  </si>
  <si>
    <t>0548395990</t>
  </si>
  <si>
    <t>00310</t>
  </si>
  <si>
    <t>أحمد فهد أحمد الزهراني</t>
  </si>
  <si>
    <t>0500076797</t>
  </si>
  <si>
    <t>0505565554</t>
  </si>
  <si>
    <t>00311</t>
  </si>
  <si>
    <t>أحمد ماجد أحمد الزهراني</t>
  </si>
  <si>
    <t>0560002367</t>
  </si>
  <si>
    <t>0565504119</t>
  </si>
  <si>
    <t>00354</t>
  </si>
  <si>
    <t>أسامة رائد صليح القرشي</t>
  </si>
  <si>
    <t>0547569163</t>
  </si>
  <si>
    <t>0503558690</t>
  </si>
  <si>
    <t>00429</t>
  </si>
  <si>
    <t>أسامة عابد طنيفان الهذلي</t>
  </si>
  <si>
    <t>0545537873</t>
  </si>
  <si>
    <t>0596301542</t>
  </si>
  <si>
    <t>00760</t>
  </si>
  <si>
    <t>أصيل أشرف محمد سلامة الله</t>
  </si>
  <si>
    <t>0503055045</t>
  </si>
  <si>
    <t>0507222823</t>
  </si>
  <si>
    <t>00313</t>
  </si>
  <si>
    <t>أمنية نايف طلال فراش</t>
  </si>
  <si>
    <t>0565998080</t>
  </si>
  <si>
    <t>0545698595</t>
  </si>
  <si>
    <t>00714</t>
  </si>
  <si>
    <t>أمير بدر حسين القرشي</t>
  </si>
  <si>
    <t>0552262574</t>
  </si>
  <si>
    <t>00268</t>
  </si>
  <si>
    <t>أميرة توفيق السويهرى</t>
  </si>
  <si>
    <t>0555542012</t>
  </si>
  <si>
    <t>0593142324</t>
  </si>
  <si>
    <t>00355</t>
  </si>
  <si>
    <t>إيلاف رائد صليح القرشي</t>
  </si>
  <si>
    <t>00627</t>
  </si>
  <si>
    <t xml:space="preserve">ابراهيم فهد محمد المالكي </t>
  </si>
  <si>
    <t>0543333458</t>
  </si>
  <si>
    <t>00750</t>
  </si>
  <si>
    <t>ابراهيم ممدوح الدهاسي</t>
  </si>
  <si>
    <t>0555530970</t>
  </si>
  <si>
    <t>0555985155</t>
  </si>
  <si>
    <t>00535</t>
  </si>
  <si>
    <t>اجوان ممدوح مسلم المطرفي</t>
  </si>
  <si>
    <t>0555244909</t>
  </si>
  <si>
    <t>0597971568</t>
  </si>
  <si>
    <t>00459</t>
  </si>
  <si>
    <t>احمد صالح عبدالله الفريح</t>
  </si>
  <si>
    <t>0505205500</t>
  </si>
  <si>
    <t>0508721453</t>
  </si>
  <si>
    <t>00203</t>
  </si>
  <si>
    <t>احمد عبدالعزيز حسين ادريس</t>
  </si>
  <si>
    <t>سوداني</t>
  </si>
  <si>
    <t>0537283605</t>
  </si>
  <si>
    <t>0548200407</t>
  </si>
  <si>
    <t>00169</t>
  </si>
  <si>
    <t>احمد وائل مقيت اللحيانى</t>
  </si>
  <si>
    <t>0555516782</t>
  </si>
  <si>
    <t>0555511112</t>
  </si>
  <si>
    <t>00050</t>
  </si>
  <si>
    <t xml:space="preserve">احمد وجدي احمد القرشي </t>
  </si>
  <si>
    <t>يمنى</t>
  </si>
  <si>
    <t>0532070305</t>
  </si>
  <si>
    <t>0552836458</t>
  </si>
  <si>
    <t>00123</t>
  </si>
  <si>
    <t>اسر على اسماعيل عبدالعليم</t>
  </si>
  <si>
    <t>مصرى</t>
  </si>
  <si>
    <t>0506001746</t>
  </si>
  <si>
    <t>0533456573</t>
  </si>
  <si>
    <t>00178</t>
  </si>
  <si>
    <t>اسماء احمد الزهرانى</t>
  </si>
  <si>
    <t>0555043422</t>
  </si>
  <si>
    <t>0567779229</t>
  </si>
  <si>
    <t>00100</t>
  </si>
  <si>
    <t>اسيل احمد على القحطاني</t>
  </si>
  <si>
    <t>0534571139</t>
  </si>
  <si>
    <t>0505509072</t>
  </si>
  <si>
    <t>00138</t>
  </si>
  <si>
    <t>اسيل عبدالله بركات</t>
  </si>
  <si>
    <t>0555566177</t>
  </si>
  <si>
    <t>0556262024</t>
  </si>
  <si>
    <t>00021</t>
  </si>
  <si>
    <t>اصايل وائل ماطر المطرفي</t>
  </si>
  <si>
    <t>0555569444</t>
  </si>
  <si>
    <t>0500069444</t>
  </si>
  <si>
    <t>00365</t>
  </si>
  <si>
    <t>اصيل احمد سالم الحربي</t>
  </si>
  <si>
    <t>0555545126</t>
  </si>
  <si>
    <t>0504776510</t>
  </si>
  <si>
    <t>00137</t>
  </si>
  <si>
    <t xml:space="preserve">اصيل عبدالله بركات </t>
  </si>
  <si>
    <t>00582</t>
  </si>
  <si>
    <t>اصيل علي حامد القرني</t>
  </si>
  <si>
    <t>0500313032</t>
  </si>
  <si>
    <t>0546216816</t>
  </si>
  <si>
    <t>00330</t>
  </si>
  <si>
    <t>الاء محمد احمد الغامدى</t>
  </si>
  <si>
    <t>0553535909</t>
  </si>
  <si>
    <t>00615</t>
  </si>
  <si>
    <t xml:space="preserve">البتول عبدالاله عيد  الذبياني </t>
  </si>
  <si>
    <t>0560056008</t>
  </si>
  <si>
    <t>0544515484</t>
  </si>
  <si>
    <t>00298</t>
  </si>
  <si>
    <t>البراء هانى منير الهذلى</t>
  </si>
  <si>
    <t>0555026688</t>
  </si>
  <si>
    <t>00328</t>
  </si>
  <si>
    <t>الجازى محمد منور السعيدى</t>
  </si>
  <si>
    <t>0569690602</t>
  </si>
  <si>
    <t>0599007050</t>
  </si>
  <si>
    <t>00248</t>
  </si>
  <si>
    <t>الجوهرة ابراهيم الفريهدى</t>
  </si>
  <si>
    <t>0554777560</t>
  </si>
  <si>
    <t>00780</t>
  </si>
  <si>
    <t>الجوهرة صهيب حاتم شلضوم</t>
  </si>
  <si>
    <t>0555503602</t>
  </si>
  <si>
    <t>0549008509</t>
  </si>
  <si>
    <t>00388</t>
  </si>
  <si>
    <t>الجوهرة عبد الرحمن حامد المحمادي</t>
  </si>
  <si>
    <t>0567700781</t>
  </si>
  <si>
    <t>0540972389</t>
  </si>
  <si>
    <t>00438</t>
  </si>
  <si>
    <t>الجوهرة عبدالرحمن عايض العتيبي</t>
  </si>
  <si>
    <t>0503057605</t>
  </si>
  <si>
    <t>0582777223</t>
  </si>
  <si>
    <t>00693</t>
  </si>
  <si>
    <t>الجوهرة عبدالرحمن عبدالله الدوسري</t>
  </si>
  <si>
    <t>0555055839</t>
  </si>
  <si>
    <t>0557372903</t>
  </si>
  <si>
    <t>00099</t>
  </si>
  <si>
    <t>الجوهرة عبدالعزيز محمد المطرفى</t>
  </si>
  <si>
    <t>0556999880</t>
  </si>
  <si>
    <t>0500009397</t>
  </si>
  <si>
    <t>00051</t>
  </si>
  <si>
    <t xml:space="preserve">الجوهرة فهد سلمين المطرفي </t>
  </si>
  <si>
    <t>0530301165</t>
  </si>
  <si>
    <t>0536481318</t>
  </si>
  <si>
    <t>00744</t>
  </si>
  <si>
    <t>العنود مصعب عبدالوهاب محمد</t>
  </si>
  <si>
    <t>0506161825</t>
  </si>
  <si>
    <t>0594401295</t>
  </si>
  <si>
    <t>00126</t>
  </si>
  <si>
    <t xml:space="preserve">العنود يزيد احمد العقل </t>
  </si>
  <si>
    <t>0558555565</t>
  </si>
  <si>
    <t>0505130444</t>
  </si>
  <si>
    <t>00756</t>
  </si>
  <si>
    <t xml:space="preserve">الما مالك عبدالهادي المطرفي </t>
  </si>
  <si>
    <t>0503727431</t>
  </si>
  <si>
    <t>00104</t>
  </si>
  <si>
    <t>الوليد ابراهيم عبدالرحمن حمدى</t>
  </si>
  <si>
    <t>0562019120</t>
  </si>
  <si>
    <t>0568782162</t>
  </si>
  <si>
    <t>00096</t>
  </si>
  <si>
    <t>الياس ماجد عبداللطيف بالطو</t>
  </si>
  <si>
    <t>0553553326</t>
  </si>
  <si>
    <t>00148</t>
  </si>
  <si>
    <t>اليمان هانى منير الهذلى</t>
  </si>
  <si>
    <t>0555551279</t>
  </si>
  <si>
    <t>00145</t>
  </si>
  <si>
    <t>الين فايز حسن العصيمى</t>
  </si>
  <si>
    <t>0540092935</t>
  </si>
  <si>
    <t>0531448090</t>
  </si>
  <si>
    <t>00536</t>
  </si>
  <si>
    <t>الين ممدوح مسلم المطرفي</t>
  </si>
  <si>
    <t>00689</t>
  </si>
  <si>
    <t xml:space="preserve">الينا سامي عوض معيض المالكي </t>
  </si>
  <si>
    <t>0543229464</t>
  </si>
  <si>
    <t>0500908042</t>
  </si>
  <si>
    <t>00725</t>
  </si>
  <si>
    <t xml:space="preserve">امجاد عبدالرحمن جويبر الثبيتي </t>
  </si>
  <si>
    <t>0545334032</t>
  </si>
  <si>
    <t>0544286436</t>
  </si>
  <si>
    <t>00002</t>
  </si>
  <si>
    <t>امنية هاني سليمان العاروك</t>
  </si>
  <si>
    <t>0534348003</t>
  </si>
  <si>
    <t>00067</t>
  </si>
  <si>
    <t>امير فهيد مخلد المطرفي *</t>
  </si>
  <si>
    <t>0555676641</t>
  </si>
  <si>
    <t>0550314471</t>
  </si>
  <si>
    <t>00761</t>
  </si>
  <si>
    <t>انمار أشرف محمد سلامة</t>
  </si>
  <si>
    <t>057222823</t>
  </si>
  <si>
    <t>00464</t>
  </si>
  <si>
    <t>اوس اشرف حسين سندي</t>
  </si>
  <si>
    <t>0555545390</t>
  </si>
  <si>
    <t>0556375340</t>
  </si>
  <si>
    <t>00093</t>
  </si>
  <si>
    <t>اويس ماجد عبداللطيف بالطو</t>
  </si>
  <si>
    <t>00719</t>
  </si>
  <si>
    <t>اياد فهد عبدالله الثبيتي</t>
  </si>
  <si>
    <t>0552442016</t>
  </si>
  <si>
    <t>0533621604</t>
  </si>
  <si>
    <t>00291</t>
  </si>
  <si>
    <t>ايان مير عبدالرشيد</t>
  </si>
  <si>
    <t>باكستانى</t>
  </si>
  <si>
    <t>0555203263</t>
  </si>
  <si>
    <t>0557886397</t>
  </si>
  <si>
    <t>00778</t>
  </si>
  <si>
    <t>ايفا محمد علي الشهراني</t>
  </si>
  <si>
    <t>00754</t>
  </si>
  <si>
    <t>ايلا احمد مبروك القرشي</t>
  </si>
  <si>
    <t>0555525030</t>
  </si>
  <si>
    <t>0555250421</t>
  </si>
  <si>
    <t>00235</t>
  </si>
  <si>
    <t>ايلاف بندر عبدالله العصيمي</t>
  </si>
  <si>
    <t>0555569693</t>
  </si>
  <si>
    <t>0566134212</t>
  </si>
  <si>
    <t>00471</t>
  </si>
  <si>
    <t>ايلان سعيد عبدالله الزهراني</t>
  </si>
  <si>
    <t>0551334393</t>
  </si>
  <si>
    <t>0581190409</t>
  </si>
  <si>
    <t>00647</t>
  </si>
  <si>
    <t>ايلان سلمان صالح الزلفي</t>
  </si>
  <si>
    <t>0544289725</t>
  </si>
  <si>
    <t>00588</t>
  </si>
  <si>
    <t xml:space="preserve">ايلين طلال عبد الغني هاي تيتو </t>
  </si>
  <si>
    <t>تايلند</t>
  </si>
  <si>
    <t>0545570074</t>
  </si>
  <si>
    <t>00595</t>
  </si>
  <si>
    <t>ايلين عاصم احمد عباس</t>
  </si>
  <si>
    <t>0544274012</t>
  </si>
  <si>
    <t>0562392642</t>
  </si>
  <si>
    <t>00227</t>
  </si>
  <si>
    <t>ايلين محسن على المغير</t>
  </si>
  <si>
    <t>0543727979</t>
  </si>
  <si>
    <t>0599009316</t>
  </si>
  <si>
    <t>00376</t>
  </si>
  <si>
    <t>ايلين وسام فايز باخدلق</t>
  </si>
  <si>
    <t>0581877782</t>
  </si>
  <si>
    <t>0599770107</t>
  </si>
  <si>
    <t>00010</t>
  </si>
  <si>
    <t>باسل تركي عويضه القرشي</t>
  </si>
  <si>
    <t>0567633436</t>
  </si>
  <si>
    <t>0564223336</t>
  </si>
  <si>
    <t>00433</t>
  </si>
  <si>
    <t>باسل هتان عبدالعزيز الهذلي</t>
  </si>
  <si>
    <t>0566611950</t>
  </si>
  <si>
    <t>0541114563</t>
  </si>
  <si>
    <t>00217</t>
  </si>
  <si>
    <t>باسم مبشر محمود حمادة</t>
  </si>
  <si>
    <t>سورى</t>
  </si>
  <si>
    <t>0553889731</t>
  </si>
  <si>
    <t>0533807471</t>
  </si>
  <si>
    <t>00579</t>
  </si>
  <si>
    <t xml:space="preserve">بتال تركي سعد القثامي </t>
  </si>
  <si>
    <t>0534000727</t>
  </si>
  <si>
    <t>0552362105</t>
  </si>
  <si>
    <t>00616</t>
  </si>
  <si>
    <t xml:space="preserve">بتال عبدالاله عيد الذبياني </t>
  </si>
  <si>
    <t>00294</t>
  </si>
  <si>
    <t>بتال عماد فهد الهذلى *</t>
  </si>
  <si>
    <t>00209</t>
  </si>
  <si>
    <t>بتال عمر محمد السويهرى</t>
  </si>
  <si>
    <t>0500071778</t>
  </si>
  <si>
    <t>00700</t>
  </si>
  <si>
    <t>بتال فهد عبيد الثبيتي</t>
  </si>
  <si>
    <t>0566656456</t>
  </si>
  <si>
    <t>0567898639</t>
  </si>
  <si>
    <t>00031</t>
  </si>
  <si>
    <t>بتال محمد عيد المطرفي</t>
  </si>
  <si>
    <t>0555523925</t>
  </si>
  <si>
    <t>0555072205</t>
  </si>
  <si>
    <t>00306</t>
  </si>
  <si>
    <t>بتول زيد سلطان الحارثى</t>
  </si>
  <si>
    <t>0555512632</t>
  </si>
  <si>
    <t>0569413174</t>
  </si>
  <si>
    <t>00727</t>
  </si>
  <si>
    <t xml:space="preserve">بدر  مصطفى محمد الخليجي </t>
  </si>
  <si>
    <t>0560711614</t>
  </si>
  <si>
    <t>0557899420</t>
  </si>
  <si>
    <t>00416</t>
  </si>
  <si>
    <t>بدر صالح فلاح النفيعي</t>
  </si>
  <si>
    <t>0580802020</t>
  </si>
  <si>
    <t>0559666229</t>
  </si>
  <si>
    <t>00643</t>
  </si>
  <si>
    <t>بدر عبد المجيد القثامي</t>
  </si>
  <si>
    <t>0553353364</t>
  </si>
  <si>
    <t>0532931561</t>
  </si>
  <si>
    <t>00671</t>
  </si>
  <si>
    <t>بدر نواف مسعود حمدي المقاطي</t>
  </si>
  <si>
    <t>0564608982</t>
  </si>
  <si>
    <t>0535266115</t>
  </si>
  <si>
    <t>00251</t>
  </si>
  <si>
    <t>بسام سعد المطرفى</t>
  </si>
  <si>
    <t>0505517221</t>
  </si>
  <si>
    <t>0504543598</t>
  </si>
  <si>
    <t>00768</t>
  </si>
  <si>
    <t xml:space="preserve">بشرى سامي حسن احمد بدوي </t>
  </si>
  <si>
    <t>0508701289</t>
  </si>
  <si>
    <t>0545551330</t>
  </si>
  <si>
    <t>00063</t>
  </si>
  <si>
    <t xml:space="preserve">بكر احمد بكر الصائغ </t>
  </si>
  <si>
    <t>0555534999</t>
  </si>
  <si>
    <t>0569799996</t>
  </si>
  <si>
    <t>00764</t>
  </si>
  <si>
    <t>بلال محمد سيد سيد</t>
  </si>
  <si>
    <t>0583962242</t>
  </si>
  <si>
    <t>0565613449</t>
  </si>
  <si>
    <t>00193</t>
  </si>
  <si>
    <t>بندر حسين حسن القثامى</t>
  </si>
  <si>
    <t>0546154416</t>
  </si>
  <si>
    <t>0504514613</t>
  </si>
  <si>
    <t>00701</t>
  </si>
  <si>
    <t>بندر محمد بندر القرشي</t>
  </si>
  <si>
    <t>0509951309</t>
  </si>
  <si>
    <t>0594552238</t>
  </si>
  <si>
    <t>00567</t>
  </si>
  <si>
    <t>بيسان اسماعيل محمد يعقوب</t>
  </si>
  <si>
    <t>0501033785</t>
  </si>
  <si>
    <t>0553870431</t>
  </si>
  <si>
    <t>00612</t>
  </si>
  <si>
    <t>تالا عبدالحليم موسى عيسى</t>
  </si>
  <si>
    <t>0564260992</t>
  </si>
  <si>
    <t>0554605641</t>
  </si>
  <si>
    <t>00707</t>
  </si>
  <si>
    <t xml:space="preserve">تالا عبدالله خلف الثبيتي </t>
  </si>
  <si>
    <t>0555504100</t>
  </si>
  <si>
    <t>0557230017</t>
  </si>
  <si>
    <t>00342</t>
  </si>
  <si>
    <t>تالا عبدالله عبيد العتيبي</t>
  </si>
  <si>
    <t>0562527284</t>
  </si>
  <si>
    <t>0557211700</t>
  </si>
  <si>
    <t>00379</t>
  </si>
  <si>
    <t>تالا فواز حمود العصيمي</t>
  </si>
  <si>
    <t>0555515988</t>
  </si>
  <si>
    <t>0555590167</t>
  </si>
  <si>
    <t>00666</t>
  </si>
  <si>
    <t>تاله عبدالرحمن فرج الحربي</t>
  </si>
  <si>
    <t>0548190993</t>
  </si>
  <si>
    <t>0502394460</t>
  </si>
  <si>
    <t>00692</t>
  </si>
  <si>
    <t xml:space="preserve">تالين ابراهيم عبدالله محمد </t>
  </si>
  <si>
    <t>0550375439</t>
  </si>
  <si>
    <t>00341</t>
  </si>
  <si>
    <t>تالين عبدالله عبيد العتيبي</t>
  </si>
  <si>
    <t>00228</t>
  </si>
  <si>
    <t>تالين محسن على المغير</t>
  </si>
  <si>
    <t>00658</t>
  </si>
  <si>
    <t>تالين هاني جمال فودة</t>
  </si>
  <si>
    <t>0500881545</t>
  </si>
  <si>
    <t>0535293632</t>
  </si>
  <si>
    <t>00001</t>
  </si>
  <si>
    <t>ترف محمد فائز الصويط</t>
  </si>
  <si>
    <t>0541400094</t>
  </si>
  <si>
    <t>0505574268</t>
  </si>
  <si>
    <t>00131</t>
  </si>
  <si>
    <t>تركى عاصم احمد عباس</t>
  </si>
  <si>
    <t>00581</t>
  </si>
  <si>
    <t xml:space="preserve">تركي عبدالعزيز عبيد المالكي </t>
  </si>
  <si>
    <t>0551833815</t>
  </si>
  <si>
    <t>0541020092</t>
  </si>
  <si>
    <t>00746</t>
  </si>
  <si>
    <t>تركية مبارك سعد القثامي</t>
  </si>
  <si>
    <t>0595966659</t>
  </si>
  <si>
    <t>0590118240</t>
  </si>
  <si>
    <t>00297</t>
  </si>
  <si>
    <t>تمارا هانى منير الهذلى</t>
  </si>
  <si>
    <t>00605</t>
  </si>
  <si>
    <t>تميم ثامر عايش الطيار</t>
  </si>
  <si>
    <t>0555567301</t>
  </si>
  <si>
    <t>0541171996</t>
  </si>
  <si>
    <t>00650</t>
  </si>
  <si>
    <t>تميم رائد حسين الحتيرشي</t>
  </si>
  <si>
    <t>0555183846</t>
  </si>
  <si>
    <t>00156</t>
  </si>
  <si>
    <t>تميم سلطان حمود الزايدى</t>
  </si>
  <si>
    <t>0555561216</t>
  </si>
  <si>
    <t>0548802288</t>
  </si>
  <si>
    <t>00405</t>
  </si>
  <si>
    <t>تميم هادي عطية عزيز المالكي</t>
  </si>
  <si>
    <t>0508003599</t>
  </si>
  <si>
    <t>0534333289</t>
  </si>
  <si>
    <t>00305</t>
  </si>
  <si>
    <t>تميم وائل توفيق الطيب</t>
  </si>
  <si>
    <t>0555504121</t>
  </si>
  <si>
    <t>0545050955</t>
  </si>
  <si>
    <t>00170</t>
  </si>
  <si>
    <t>تولاي نايف مقيت اللحياني</t>
  </si>
  <si>
    <t>0530605777</t>
  </si>
  <si>
    <t>0538138383</t>
  </si>
  <si>
    <t>00172</t>
  </si>
  <si>
    <t>تولين نايف مقيت اللحياني</t>
  </si>
  <si>
    <t>00664</t>
  </si>
  <si>
    <t>تيا اسلام عبدالجواد نجار</t>
  </si>
  <si>
    <t>0538730517</t>
  </si>
  <si>
    <t>0549050517</t>
  </si>
  <si>
    <t>00048</t>
  </si>
  <si>
    <t xml:space="preserve">تيام على احمد الزهراني </t>
  </si>
  <si>
    <t>0556777707</t>
  </si>
  <si>
    <t>0508822355</t>
  </si>
  <si>
    <t>00685</t>
  </si>
  <si>
    <t>تيم ياسر ماطر الرويزن المطرفي</t>
  </si>
  <si>
    <t>0555507970</t>
  </si>
  <si>
    <t>0541510036</t>
  </si>
  <si>
    <t>00530</t>
  </si>
  <si>
    <t>ثامر عطية صالح المالكي</t>
  </si>
  <si>
    <t>0547966597</t>
  </si>
  <si>
    <t>0536432524</t>
  </si>
  <si>
    <t>00287</t>
  </si>
  <si>
    <t>جابر فيصل جابر الزلفى</t>
  </si>
  <si>
    <t>0557091104</t>
  </si>
  <si>
    <t>00648</t>
  </si>
  <si>
    <t>جاسر احمد محمد نور احمد موسى</t>
  </si>
  <si>
    <t>اريتريا</t>
  </si>
  <si>
    <t>0551822040</t>
  </si>
  <si>
    <t>00409</t>
  </si>
  <si>
    <t>جاسر سند فهد القثامي</t>
  </si>
  <si>
    <t>0563116126</t>
  </si>
  <si>
    <t>0543747762</t>
  </si>
  <si>
    <t>00457</t>
  </si>
  <si>
    <t>جزاء عبدالملك ابراهيم المطرفي</t>
  </si>
  <si>
    <t>0542537125</t>
  </si>
  <si>
    <t>0544416155</t>
  </si>
  <si>
    <t>00571</t>
  </si>
  <si>
    <t>جلوي عبدالعزيز جلوي العتيبي</t>
  </si>
  <si>
    <t>0555995060</t>
  </si>
  <si>
    <t>0556836326</t>
  </si>
  <si>
    <t>00197</t>
  </si>
  <si>
    <t>جمان تركى علوى سليمان</t>
  </si>
  <si>
    <t>0556278971</t>
  </si>
  <si>
    <t>0503511179</t>
  </si>
  <si>
    <t>00663</t>
  </si>
  <si>
    <t xml:space="preserve">جمانا محمد عوض القحطاني </t>
  </si>
  <si>
    <t>0540664908</t>
  </si>
  <si>
    <t>00325</t>
  </si>
  <si>
    <t>جنة مجدي عبدالله السعيدي</t>
  </si>
  <si>
    <t>0538167656</t>
  </si>
  <si>
    <t>0550298854</t>
  </si>
  <si>
    <t>00361</t>
  </si>
  <si>
    <t>جنى احمد محمد البيطار</t>
  </si>
  <si>
    <t>0564355968</t>
  </si>
  <si>
    <t>0566708895</t>
  </si>
  <si>
    <t>00422</t>
  </si>
  <si>
    <t>جنى مهنا مسعد المطيري</t>
  </si>
  <si>
    <t>0555530888</t>
  </si>
  <si>
    <t>0507793676</t>
  </si>
  <si>
    <t>00314</t>
  </si>
  <si>
    <t>جهاد أحمد حربى المطرفي</t>
  </si>
  <si>
    <t>0555543537</t>
  </si>
  <si>
    <t>0552564814</t>
  </si>
  <si>
    <t>00743</t>
  </si>
  <si>
    <t xml:space="preserve">جوانا نادر جهز الدعجاني </t>
  </si>
  <si>
    <t>0550354444</t>
  </si>
  <si>
    <t>0557879644</t>
  </si>
  <si>
    <t>00686</t>
  </si>
  <si>
    <t>جود  هيثم رابح القرشي</t>
  </si>
  <si>
    <t>0555872128</t>
  </si>
  <si>
    <t>00024</t>
  </si>
  <si>
    <t>جود طلال خليل ابراهيم *</t>
  </si>
  <si>
    <t>0541129774</t>
  </si>
  <si>
    <t>0537514425</t>
  </si>
  <si>
    <t>00181</t>
  </si>
  <si>
    <t>جود عابد الهذلى</t>
  </si>
  <si>
    <t>0508536513</t>
  </si>
  <si>
    <t>00430</t>
  </si>
  <si>
    <t>جود عبدالله دمس الزهراني</t>
  </si>
  <si>
    <t>0505547955</t>
  </si>
  <si>
    <t>00679</t>
  </si>
  <si>
    <t>جود فيصل غازي العصيمي</t>
  </si>
  <si>
    <t>0537931476</t>
  </si>
  <si>
    <t>00649</t>
  </si>
  <si>
    <t>جوري احمد محمد نور احمد موسى</t>
  </si>
  <si>
    <t>00081</t>
  </si>
  <si>
    <t>جوري على حسن السرواني</t>
  </si>
  <si>
    <t>G3-Girls</t>
  </si>
  <si>
    <t>0506526276</t>
  </si>
  <si>
    <t>0557760425</t>
  </si>
  <si>
    <t>00106</t>
  </si>
  <si>
    <t>حسن اشرف حسن محمد</t>
  </si>
  <si>
    <t>0508391331</t>
  </si>
  <si>
    <t>0503956161</t>
  </si>
  <si>
    <t>00771</t>
  </si>
  <si>
    <t>حسن رمزي حسن حمدان</t>
  </si>
  <si>
    <t>أردنى</t>
  </si>
  <si>
    <t>0507199867</t>
  </si>
  <si>
    <t>0452852551</t>
  </si>
  <si>
    <t>00724</t>
  </si>
  <si>
    <t>حصة حسين احمد المصوعي</t>
  </si>
  <si>
    <t>0561603606</t>
  </si>
  <si>
    <t>00319</t>
  </si>
  <si>
    <t>حفصة محمد سعيد السويهري</t>
  </si>
  <si>
    <t>0555568345</t>
  </si>
  <si>
    <t>0558824040</t>
  </si>
  <si>
    <t>00062</t>
  </si>
  <si>
    <t xml:space="preserve">حلا احمد بكر الصائغ </t>
  </si>
  <si>
    <t>00439</t>
  </si>
  <si>
    <t>حلا عبدالرحمن عايض العتيبي</t>
  </si>
  <si>
    <t>00437</t>
  </si>
  <si>
    <t>حلا عبدالله تركي بريكان العبود</t>
  </si>
  <si>
    <t>0555550979</t>
  </si>
  <si>
    <t>0550299857</t>
  </si>
  <si>
    <t>00164</t>
  </si>
  <si>
    <t xml:space="preserve">حمد حماد حمد العتيبى </t>
  </si>
  <si>
    <t>0542850793</t>
  </si>
  <si>
    <t>0545824544</t>
  </si>
  <si>
    <t>00482</t>
  </si>
  <si>
    <t>حمد سعد حمد الصليمي</t>
  </si>
  <si>
    <t>0500088098</t>
  </si>
  <si>
    <t>0553506969</t>
  </si>
  <si>
    <t>00288</t>
  </si>
  <si>
    <t>حمزة احمد محمد الجودى</t>
  </si>
  <si>
    <t>0549971775</t>
  </si>
  <si>
    <t>0540494798</t>
  </si>
  <si>
    <t>00779</t>
  </si>
  <si>
    <t xml:space="preserve">حمزة محمد رجب عبدالعزيز احمد </t>
  </si>
  <si>
    <t>00697</t>
  </si>
  <si>
    <t>حمود محمد حمود الروقي</t>
  </si>
  <si>
    <t>0555077466</t>
  </si>
  <si>
    <t>0566888996</t>
  </si>
  <si>
    <t>00711</t>
  </si>
  <si>
    <t>حنان وليد ناصر الشريف</t>
  </si>
  <si>
    <t>0555366844</t>
  </si>
  <si>
    <t>0547177180</t>
  </si>
  <si>
    <t>00594</t>
  </si>
  <si>
    <t>حنين علي سداح المالكي</t>
  </si>
  <si>
    <t>0553373174</t>
  </si>
  <si>
    <t>0500642444</t>
  </si>
  <si>
    <t>00651</t>
  </si>
  <si>
    <t>حنين فواز مقنع جمعان المالكي</t>
  </si>
  <si>
    <t>0555534411</t>
  </si>
  <si>
    <t>00394</t>
  </si>
  <si>
    <t>حور ابراهيم محمد هزازي</t>
  </si>
  <si>
    <t>0555238414</t>
  </si>
  <si>
    <t>0565666342</t>
  </si>
  <si>
    <t>00606</t>
  </si>
  <si>
    <t xml:space="preserve">حور احمد سامي فرج </t>
  </si>
  <si>
    <t>KG2</t>
  </si>
  <si>
    <t>0548809297</t>
  </si>
  <si>
    <t>0566453562</t>
  </si>
  <si>
    <t>00017</t>
  </si>
  <si>
    <t>حور بندر ضيف الله الزيادي</t>
  </si>
  <si>
    <t>0557447788</t>
  </si>
  <si>
    <t>0557786161</t>
  </si>
  <si>
    <t>00665</t>
  </si>
  <si>
    <t>حور حامد محمد المناعي</t>
  </si>
  <si>
    <t>0500800035</t>
  </si>
  <si>
    <t>0557831720</t>
  </si>
  <si>
    <t>00602</t>
  </si>
  <si>
    <t>خالد بندر عبدالله العبادي</t>
  </si>
  <si>
    <t>G1-Boys</t>
  </si>
  <si>
    <t>0555548566</t>
  </si>
  <si>
    <t>0500583030</t>
  </si>
  <si>
    <t>00434</t>
  </si>
  <si>
    <t>خالد حسن خالد اندرقيري</t>
  </si>
  <si>
    <t>0561415366</t>
  </si>
  <si>
    <t>0545729458</t>
  </si>
  <si>
    <t>00091</t>
  </si>
  <si>
    <t>خالد حسن غالى المطرفى</t>
  </si>
  <si>
    <t>0505548888</t>
  </si>
  <si>
    <t>0505541313</t>
  </si>
  <si>
    <t>00318</t>
  </si>
  <si>
    <t>خالد عابد عبدالله العتيبي</t>
  </si>
  <si>
    <t>0591111597</t>
  </si>
  <si>
    <t>0532620186</t>
  </si>
  <si>
    <t>00641</t>
  </si>
  <si>
    <t>خالد محسن علي المغير</t>
  </si>
  <si>
    <t>00611</t>
  </si>
  <si>
    <t>خالد وليد صالح خماش الزهراني</t>
  </si>
  <si>
    <t>0500080249</t>
  </si>
  <si>
    <t>00343</t>
  </si>
  <si>
    <t>خالد وليد صدقة قطان</t>
  </si>
  <si>
    <t>0542450050</t>
  </si>
  <si>
    <t>0501204305</t>
  </si>
  <si>
    <t>00585</t>
  </si>
  <si>
    <t xml:space="preserve">خالد وليد مرزوق العتيبي </t>
  </si>
  <si>
    <t>0550072200</t>
  </si>
  <si>
    <t>0555518147</t>
  </si>
  <si>
    <t>00687</t>
  </si>
  <si>
    <t>خزامى سعود حسن الصخري</t>
  </si>
  <si>
    <t>0504544223</t>
  </si>
  <si>
    <t>00629</t>
  </si>
  <si>
    <t>خزامى عبدالعزيز عبدالله العصيمي</t>
  </si>
  <si>
    <t>0500365539</t>
  </si>
  <si>
    <t>0566706317</t>
  </si>
  <si>
    <t>00215</t>
  </si>
  <si>
    <t>دانة سعد ثابت القحطانى</t>
  </si>
  <si>
    <t>0555538626</t>
  </si>
  <si>
    <t>00474</t>
  </si>
  <si>
    <t>دانة سعود عابد القرشي</t>
  </si>
  <si>
    <t>0500240716</t>
  </si>
  <si>
    <t>0555567052</t>
  </si>
  <si>
    <t>00144</t>
  </si>
  <si>
    <t>دانة فايز حسن العصيمى</t>
  </si>
  <si>
    <t>00773</t>
  </si>
  <si>
    <t>دانة محمد الحسين الشيخي</t>
  </si>
  <si>
    <t>0553036169</t>
  </si>
  <si>
    <t>0553036090</t>
  </si>
  <si>
    <t>00084</t>
  </si>
  <si>
    <t>دانة هانى محمد الحازمي</t>
  </si>
  <si>
    <t>0544552093</t>
  </si>
  <si>
    <t>0540807050</t>
  </si>
  <si>
    <t>00079</t>
  </si>
  <si>
    <t>دانية سعود عايش السعيدى</t>
  </si>
  <si>
    <t>0561064000</t>
  </si>
  <si>
    <t>0533154266</t>
  </si>
  <si>
    <t>00395</t>
  </si>
  <si>
    <t>دفى باسم عبدالله الظهواني</t>
  </si>
  <si>
    <t>0550401494</t>
  </si>
  <si>
    <t>0559578313</t>
  </si>
  <si>
    <t>00410</t>
  </si>
  <si>
    <t>ديالا محمد سامي غنيمي</t>
  </si>
  <si>
    <t>0566669991</t>
  </si>
  <si>
    <t>0567016660</t>
  </si>
  <si>
    <t>00475</t>
  </si>
  <si>
    <t>ديالا ياسر صالح المطرفي</t>
  </si>
  <si>
    <t>0555576620</t>
  </si>
  <si>
    <t>0555563862</t>
  </si>
  <si>
    <t>00680</t>
  </si>
  <si>
    <t>ديم مانع موسم العتيبي</t>
  </si>
  <si>
    <t>0555564202</t>
  </si>
  <si>
    <t>0521222716</t>
  </si>
  <si>
    <t>00654</t>
  </si>
  <si>
    <t xml:space="preserve">ديما اشرف حسن محمد </t>
  </si>
  <si>
    <t>00113</t>
  </si>
  <si>
    <t xml:space="preserve">ديما عبدالوهاب سالم الزهراني </t>
  </si>
  <si>
    <t>0555957966</t>
  </si>
  <si>
    <t>0555608515</t>
  </si>
  <si>
    <t>00141</t>
  </si>
  <si>
    <t>ديما محمد على المطرفى</t>
  </si>
  <si>
    <t>0560349973</t>
  </si>
  <si>
    <t>00545</t>
  </si>
  <si>
    <t>ديمة عبدالله سالم المطرفي</t>
  </si>
  <si>
    <t>0555575129</t>
  </si>
  <si>
    <t>00572</t>
  </si>
  <si>
    <t xml:space="preserve">دينا سلطان محمد الكبكبي </t>
  </si>
  <si>
    <t>0555533181</t>
  </si>
  <si>
    <t>0544461888</t>
  </si>
  <si>
    <t>00421</t>
  </si>
  <si>
    <t>رؤى مهنا مسعد المطيري</t>
  </si>
  <si>
    <t>00074</t>
  </si>
  <si>
    <t xml:space="preserve">رؤيا سلطان حسن ابو سيف </t>
  </si>
  <si>
    <t>0544588367</t>
  </si>
  <si>
    <t>0532661716</t>
  </si>
  <si>
    <t>00667</t>
  </si>
  <si>
    <t>رائد عمر غرم الله الغامدي</t>
  </si>
  <si>
    <t>0503993071</t>
  </si>
  <si>
    <t>0502130096</t>
  </si>
  <si>
    <t>00082</t>
  </si>
  <si>
    <t>راشد على سداح المالكى</t>
  </si>
  <si>
    <t>00103</t>
  </si>
  <si>
    <t>راكان سعد جارالله الربيعي</t>
  </si>
  <si>
    <t>0534681506</t>
  </si>
  <si>
    <t>0509750309</t>
  </si>
  <si>
    <t>00382</t>
  </si>
  <si>
    <t>راكان مازن عبدالعزيز الثبيتي</t>
  </si>
  <si>
    <t>0555546652</t>
  </si>
  <si>
    <t>0550001127</t>
  </si>
  <si>
    <t>00381</t>
  </si>
  <si>
    <t>رانسي حسام محمد ابو شعف</t>
  </si>
  <si>
    <t>0531142576</t>
  </si>
  <si>
    <t>00775</t>
  </si>
  <si>
    <t>رايف احمد عبدالحكيم بخاري</t>
  </si>
  <si>
    <t>0548350389</t>
  </si>
  <si>
    <t>0549496321</t>
  </si>
  <si>
    <t>00774</t>
  </si>
  <si>
    <t>رتيل محمد الحسين الشيخي</t>
  </si>
  <si>
    <t>00317</t>
  </si>
  <si>
    <t>رزان ضعافى محمد دوشي</t>
  </si>
  <si>
    <t>0542261556</t>
  </si>
  <si>
    <t>0506953794</t>
  </si>
  <si>
    <t>00066</t>
  </si>
  <si>
    <t xml:space="preserve">رعد عمر غرم الله الغامدي </t>
  </si>
  <si>
    <t>00660</t>
  </si>
  <si>
    <t xml:space="preserve">رغد سعود سعد العصيمي </t>
  </si>
  <si>
    <t>0508863496</t>
  </si>
  <si>
    <t>0506245189</t>
  </si>
  <si>
    <t>00256</t>
  </si>
  <si>
    <t>رغد ناشى دخيل الله العتيبي</t>
  </si>
  <si>
    <t>0555114103</t>
  </si>
  <si>
    <t>0555900897</t>
  </si>
  <si>
    <t>00777</t>
  </si>
  <si>
    <t>رفيف احمد عبدالحكيم بخاري</t>
  </si>
  <si>
    <t>00378</t>
  </si>
  <si>
    <t>رفيف خالد يحيى عمرين</t>
  </si>
  <si>
    <t>0558141682</t>
  </si>
  <si>
    <t>0507040573</t>
  </si>
  <si>
    <t>00578</t>
  </si>
  <si>
    <t xml:space="preserve">رفيف مروان سليمان معوض </t>
  </si>
  <si>
    <t>G6-Girls</t>
  </si>
  <si>
    <t>0595434392</t>
  </si>
  <si>
    <t>0595404746</t>
  </si>
  <si>
    <t>00613</t>
  </si>
  <si>
    <t>رقية  احمد عزيز جهجهة</t>
  </si>
  <si>
    <t>0555618480</t>
  </si>
  <si>
    <t>00387</t>
  </si>
  <si>
    <t>روح عزام علي المطرفي</t>
  </si>
  <si>
    <t>0505522213</t>
  </si>
  <si>
    <t>0565626800</t>
  </si>
  <si>
    <t>00161</t>
  </si>
  <si>
    <t>روز محمد ابراهيم المولد</t>
  </si>
  <si>
    <t>0568660005</t>
  </si>
  <si>
    <t>0530219877</t>
  </si>
  <si>
    <t>00094</t>
  </si>
  <si>
    <t>روز مروان جميل نوح</t>
  </si>
  <si>
    <t>0509346646</t>
  </si>
  <si>
    <t>00322</t>
  </si>
  <si>
    <t>روز منصور عمر الحريقي</t>
  </si>
  <si>
    <t>0546777646</t>
  </si>
  <si>
    <t>0560726335</t>
  </si>
  <si>
    <t>00397</t>
  </si>
  <si>
    <t>روز نايف سعيد الزهراني</t>
  </si>
  <si>
    <t>0500995077</t>
  </si>
  <si>
    <t>0560695435</t>
  </si>
  <si>
    <t>00604</t>
  </si>
  <si>
    <t>روزان ثامر عايش الطيار</t>
  </si>
  <si>
    <t>00628</t>
  </si>
  <si>
    <t>رولا ياسر صالح المطرفي</t>
  </si>
  <si>
    <t>0555563866</t>
  </si>
  <si>
    <t>00163</t>
  </si>
  <si>
    <t>روينا هتان عبدالعزيز</t>
  </si>
  <si>
    <t>00772</t>
  </si>
  <si>
    <t>ريان رمزي حسن حمدان</t>
  </si>
  <si>
    <t>0542852551</t>
  </si>
  <si>
    <t>00618</t>
  </si>
  <si>
    <t>ريان ماهر غازي الحتيرشي</t>
  </si>
  <si>
    <t>0556562333</t>
  </si>
  <si>
    <t>0555927696</t>
  </si>
  <si>
    <t>00011</t>
  </si>
  <si>
    <t>ريانه ذياب سعد المطرفي</t>
  </si>
  <si>
    <t>0545427575</t>
  </si>
  <si>
    <t>0540086414</t>
  </si>
  <si>
    <t>00646</t>
  </si>
  <si>
    <t>ريتال عبدالرحممن الحصين المعلوي</t>
  </si>
  <si>
    <t>0599370786</t>
  </si>
  <si>
    <t>0599154596</t>
  </si>
  <si>
    <t>00277</t>
  </si>
  <si>
    <t>ريفال على عبدالله البقمى</t>
  </si>
  <si>
    <t>0534555357</t>
  </si>
  <si>
    <t>0559604098</t>
  </si>
  <si>
    <t>00745</t>
  </si>
  <si>
    <t>ريم تركي سعد القثامي</t>
  </si>
  <si>
    <t>00712</t>
  </si>
  <si>
    <t>ريم سعيد عاطي المالكي</t>
  </si>
  <si>
    <t>0562572552</t>
  </si>
  <si>
    <t>0569220239</t>
  </si>
  <si>
    <t>00487</t>
  </si>
  <si>
    <t>ريما خالد رشيد الثقفي</t>
  </si>
  <si>
    <t>0555570162</t>
  </si>
  <si>
    <t>0538866222</t>
  </si>
  <si>
    <t>00597</t>
  </si>
  <si>
    <t xml:space="preserve">ريناس محمد حامد السويهري </t>
  </si>
  <si>
    <t>0552008759</t>
  </si>
  <si>
    <t>0538062242</t>
  </si>
  <si>
    <t>00249</t>
  </si>
  <si>
    <t>زايد رايد مخلد المطرفى</t>
  </si>
  <si>
    <t>0542223154</t>
  </si>
  <si>
    <t>00124</t>
  </si>
  <si>
    <t>زياد على اسماعيل عبدالعليم</t>
  </si>
  <si>
    <t>00326</t>
  </si>
  <si>
    <t>زياد محمد ابراهيم المطرفى</t>
  </si>
  <si>
    <t>0503561559</t>
  </si>
  <si>
    <t>0505590912</t>
  </si>
  <si>
    <t>00363</t>
  </si>
  <si>
    <t>زينة فهد صالح المطيري</t>
  </si>
  <si>
    <t>0545886088</t>
  </si>
  <si>
    <t>0559333066</t>
  </si>
  <si>
    <t>00276</t>
  </si>
  <si>
    <t>سارا حمود محمد الرويس</t>
  </si>
  <si>
    <t>0555607466</t>
  </si>
  <si>
    <t>00614</t>
  </si>
  <si>
    <t>سارا مازن عبدالعزيز الثبيتي</t>
  </si>
  <si>
    <t>00140</t>
  </si>
  <si>
    <t>سارة محمد على المطرفى</t>
  </si>
  <si>
    <t>0546179832</t>
  </si>
  <si>
    <t>00677</t>
  </si>
  <si>
    <t>سارة ناصر فواز سعد السبيعي</t>
  </si>
  <si>
    <t>0532774653</t>
  </si>
  <si>
    <t>00345</t>
  </si>
  <si>
    <t>سالم مروان سالم الطيار</t>
  </si>
  <si>
    <t>0561131115</t>
  </si>
  <si>
    <t>0565572773</t>
  </si>
  <si>
    <t>00600</t>
  </si>
  <si>
    <t>سالي صالح زارع صلاح الجهني</t>
  </si>
  <si>
    <t>0506529912</t>
  </si>
  <si>
    <t>0537561950</t>
  </si>
  <si>
    <t>00608</t>
  </si>
  <si>
    <t>سامح محمود محمد خليل</t>
  </si>
  <si>
    <t>0592265002</t>
  </si>
  <si>
    <t>0580539468</t>
  </si>
  <si>
    <t>00708</t>
  </si>
  <si>
    <t>سجى سراج علي مليباري</t>
  </si>
  <si>
    <t>امريكا</t>
  </si>
  <si>
    <t>0555019230</t>
  </si>
  <si>
    <t>00008</t>
  </si>
  <si>
    <t>سحاب ثنيان مشعل المطرفي</t>
  </si>
  <si>
    <t>0555003242</t>
  </si>
  <si>
    <t>0557726760</t>
  </si>
  <si>
    <t>00392</t>
  </si>
  <si>
    <t>سحاب ربيع منصور المطرفي</t>
  </si>
  <si>
    <t>0537770211</t>
  </si>
  <si>
    <t>0565681448</t>
  </si>
  <si>
    <t>00332</t>
  </si>
  <si>
    <t>سحاب سعد سفير الجعيد</t>
  </si>
  <si>
    <t>0550551948</t>
  </si>
  <si>
    <t>0553415104</t>
  </si>
  <si>
    <t>00015</t>
  </si>
  <si>
    <t>سحاب سلطان عبدالله المطرفي</t>
  </si>
  <si>
    <t>0555559644</t>
  </si>
  <si>
    <t>0500097444</t>
  </si>
  <si>
    <t>00698</t>
  </si>
  <si>
    <t>سحاب محمد حمود الروقي</t>
  </si>
  <si>
    <t>00736</t>
  </si>
  <si>
    <t xml:space="preserve">سدرة محمد هارون فلمبان </t>
  </si>
  <si>
    <t>0547555037</t>
  </si>
  <si>
    <t>0504540043</t>
  </si>
  <si>
    <t>00735</t>
  </si>
  <si>
    <t>سدن مسفر مبروك السويهري</t>
  </si>
  <si>
    <t>0555506117</t>
  </si>
  <si>
    <t>0555566729</t>
  </si>
  <si>
    <t>00763</t>
  </si>
  <si>
    <t>سديم مشعل رداد السعودي</t>
  </si>
  <si>
    <t>0544324173</t>
  </si>
  <si>
    <t>00346</t>
  </si>
  <si>
    <t>سطام سلطان محمد الكبكبي</t>
  </si>
  <si>
    <t>00068</t>
  </si>
  <si>
    <t>سعد سعود سلمان اللحياني *</t>
  </si>
  <si>
    <t>0562785775</t>
  </si>
  <si>
    <t>00053</t>
  </si>
  <si>
    <t xml:space="preserve">سعد سلطان اللحياني </t>
  </si>
  <si>
    <t>0555588441</t>
  </si>
  <si>
    <t>0555348997</t>
  </si>
  <si>
    <t>00644</t>
  </si>
  <si>
    <t>سعود صالح سعود القناوي</t>
  </si>
  <si>
    <t>0561167007</t>
  </si>
  <si>
    <t>0537730707</t>
  </si>
  <si>
    <t>00747</t>
  </si>
  <si>
    <t>سعود عبدالعزيز سعود اللحياني</t>
  </si>
  <si>
    <t>0531113283</t>
  </si>
  <si>
    <t>00390</t>
  </si>
  <si>
    <t>سعود مازن سعود المشيخي</t>
  </si>
  <si>
    <t>0553557299</t>
  </si>
  <si>
    <t>0582874195</t>
  </si>
  <si>
    <t>00336</t>
  </si>
  <si>
    <t>سعود وحيد على الشعبانى</t>
  </si>
  <si>
    <t>0556515110</t>
  </si>
  <si>
    <t>0557723737</t>
  </si>
  <si>
    <t>00734</t>
  </si>
  <si>
    <t>سلطان خالد عيضة الثبيتي</t>
  </si>
  <si>
    <t>0506673593</t>
  </si>
  <si>
    <t>00441</t>
  </si>
  <si>
    <t>سلطان رعد محمد المالكي</t>
  </si>
  <si>
    <t>0555547794</t>
  </si>
  <si>
    <t>0535277771</t>
  </si>
  <si>
    <t>00757</t>
  </si>
  <si>
    <t>سلطان صالح منيع المطرفي</t>
  </si>
  <si>
    <t>0565660678</t>
  </si>
  <si>
    <t>0563333781</t>
  </si>
  <si>
    <t>00631</t>
  </si>
  <si>
    <t>سلطان عبدالرحمن المالكي</t>
  </si>
  <si>
    <t>0569979892</t>
  </si>
  <si>
    <t>00440</t>
  </si>
  <si>
    <t>سلطان عبدالرحمن عايض العتيبي</t>
  </si>
  <si>
    <t>00682</t>
  </si>
  <si>
    <t>سلطانة ناهض سلطان الحارثي</t>
  </si>
  <si>
    <t>0505567109</t>
  </si>
  <si>
    <t>00408</t>
  </si>
  <si>
    <t>سلمان سالم معيض العتيبي</t>
  </si>
  <si>
    <t>0500072464</t>
  </si>
  <si>
    <t>0542000356</t>
  </si>
  <si>
    <t>00052</t>
  </si>
  <si>
    <t xml:space="preserve">سلمان سلطان اللحياني </t>
  </si>
  <si>
    <t>00580</t>
  </si>
  <si>
    <t xml:space="preserve">سلمان عبدالرحمن حميدان المتعاني </t>
  </si>
  <si>
    <t>0556544568</t>
  </si>
  <si>
    <t>0504521584</t>
  </si>
  <si>
    <t>00359</t>
  </si>
  <si>
    <t>سلمان مهنا عبدالله القناوى</t>
  </si>
  <si>
    <t>0555949565</t>
  </si>
  <si>
    <t>0555339220</t>
  </si>
  <si>
    <t>00263</t>
  </si>
  <si>
    <t>سلمان ناشى دخيل الله العتيبى</t>
  </si>
  <si>
    <t>00259</t>
  </si>
  <si>
    <t xml:space="preserve">سلمى احمدعتيق </t>
  </si>
  <si>
    <t>0534426507</t>
  </si>
  <si>
    <t>0555001391</t>
  </si>
  <si>
    <t>00586</t>
  </si>
  <si>
    <t xml:space="preserve">سليمان محمد سليمان معوض </t>
  </si>
  <si>
    <t>0597226898</t>
  </si>
  <si>
    <t>0595140410</t>
  </si>
  <si>
    <t>00040</t>
  </si>
  <si>
    <t xml:space="preserve">سما  جوبير جابر الهذلي </t>
  </si>
  <si>
    <t>0504535362</t>
  </si>
  <si>
    <t>0552556122</t>
  </si>
  <si>
    <t>00624</t>
  </si>
  <si>
    <t xml:space="preserve">سما سالم معيض العتيبي </t>
  </si>
  <si>
    <t>00642</t>
  </si>
  <si>
    <t>سما صالح سعود القناوي</t>
  </si>
  <si>
    <t>00574</t>
  </si>
  <si>
    <t xml:space="preserve">سما ماجد احمد الزهراني </t>
  </si>
  <si>
    <t>00607</t>
  </si>
  <si>
    <t>سماء أنور عبدالوهاب نوح</t>
  </si>
  <si>
    <t>0555510677</t>
  </si>
  <si>
    <t>00246</t>
  </si>
  <si>
    <t>سيرين بندر محمد المالكى</t>
  </si>
  <si>
    <t>0555594196</t>
  </si>
  <si>
    <t>00207</t>
  </si>
  <si>
    <t>سيرين حسين ابراهيم</t>
  </si>
  <si>
    <t>0565135621</t>
  </si>
  <si>
    <t>0569130526</t>
  </si>
  <si>
    <t>00152</t>
  </si>
  <si>
    <t>سيرين عادل محمد الحازمى</t>
  </si>
  <si>
    <t>0555585817</t>
  </si>
  <si>
    <t>0560290406</t>
  </si>
  <si>
    <t>00329</t>
  </si>
  <si>
    <t>سيف سعود حسن الصخرى</t>
  </si>
  <si>
    <t>0501566926</t>
  </si>
  <si>
    <t>00705</t>
  </si>
  <si>
    <t>شادن سهيل سمير بشناق</t>
  </si>
  <si>
    <t>0544044191</t>
  </si>
  <si>
    <t>00252</t>
  </si>
  <si>
    <t>شادن عبدالعزيز عبيد الوذينانى</t>
  </si>
  <si>
    <t>0540006007</t>
  </si>
  <si>
    <t>00509</t>
  </si>
  <si>
    <t>شيخة صالح سعيد الغامدي</t>
  </si>
  <si>
    <t>0552228400</t>
  </si>
  <si>
    <t>0552226700</t>
  </si>
  <si>
    <t>00634</t>
  </si>
  <si>
    <t>شيخة فهد حمدان القرشي</t>
  </si>
  <si>
    <t>0559706970</t>
  </si>
  <si>
    <t>00180</t>
  </si>
  <si>
    <t>شيمة فهد السويهرى</t>
  </si>
  <si>
    <t>0555534260</t>
  </si>
  <si>
    <t>0504502550</t>
  </si>
  <si>
    <t>00412</t>
  </si>
  <si>
    <t>شيهانة عبدالرحمن علي النفيسة</t>
  </si>
  <si>
    <t>0558038489</t>
  </si>
  <si>
    <t>0544422420</t>
  </si>
  <si>
    <t>00303</t>
  </si>
  <si>
    <t>صالح سلمان صالح الزهرانى</t>
  </si>
  <si>
    <t>0543532890</t>
  </si>
  <si>
    <t>0501592926</t>
  </si>
  <si>
    <t>00012</t>
  </si>
  <si>
    <t>صالح محمد صالح اليماني</t>
  </si>
  <si>
    <t>0555801713</t>
  </si>
  <si>
    <t>0508617935</t>
  </si>
  <si>
    <t>00320</t>
  </si>
  <si>
    <t>صالحة سلمان مساعد العصيمي</t>
  </si>
  <si>
    <t>0507763197</t>
  </si>
  <si>
    <t>0536016750</t>
  </si>
  <si>
    <t>00234</t>
  </si>
  <si>
    <t>صبا فيصل حماد العتيبى</t>
  </si>
  <si>
    <t>0533344562</t>
  </si>
  <si>
    <t>0544470350</t>
  </si>
  <si>
    <t>00339</t>
  </si>
  <si>
    <t>صقر تركى عبداله العميرى</t>
  </si>
  <si>
    <t>0555584389</t>
  </si>
  <si>
    <t>0555582748</t>
  </si>
  <si>
    <t>00455</t>
  </si>
  <si>
    <t>صهيب معاذ خالد الجعيد</t>
  </si>
  <si>
    <t>0538045555</t>
  </si>
  <si>
    <t>0500553888</t>
  </si>
  <si>
    <t>00476</t>
  </si>
  <si>
    <t>ضاري معجب ناجي العتيبي</t>
  </si>
  <si>
    <t>0564446893</t>
  </si>
  <si>
    <t>0567906408</t>
  </si>
  <si>
    <t>00272</t>
  </si>
  <si>
    <t xml:space="preserve">طارق اسامة العيدروس </t>
  </si>
  <si>
    <t>0540081977</t>
  </si>
  <si>
    <t>0548031030</t>
  </si>
  <si>
    <t>00462</t>
  </si>
  <si>
    <t>طراد عوض طراد الزهراني</t>
  </si>
  <si>
    <t>0555226780</t>
  </si>
  <si>
    <t>00468</t>
  </si>
  <si>
    <t>طلال بليل حمد حماد العتيبي</t>
  </si>
  <si>
    <t>0569361221</t>
  </si>
  <si>
    <t>0542622319</t>
  </si>
  <si>
    <t>00418</t>
  </si>
  <si>
    <t>طلال سعود عبدالله العتيبي</t>
  </si>
  <si>
    <t>0555866339</t>
  </si>
  <si>
    <t>0561666900</t>
  </si>
  <si>
    <t>00344</t>
  </si>
  <si>
    <t>طلال محمد عواض القرشي</t>
  </si>
  <si>
    <t>0556602306</t>
  </si>
  <si>
    <t>00204</t>
  </si>
  <si>
    <t>طه عبدالعزيز حسين ادريس</t>
  </si>
  <si>
    <t>00704</t>
  </si>
  <si>
    <t>عائشة فازوق محمد</t>
  </si>
  <si>
    <t>سيريلانكا</t>
  </si>
  <si>
    <t>0502645030</t>
  </si>
  <si>
    <t>0570610761</t>
  </si>
  <si>
    <t>00357</t>
  </si>
  <si>
    <t>عاصم سعد عباد العتيبي</t>
  </si>
  <si>
    <t>0555787834</t>
  </si>
  <si>
    <t>0555725829</t>
  </si>
  <si>
    <t>00678</t>
  </si>
  <si>
    <t>عبد الرحمن مسفر فايز المقاطي</t>
  </si>
  <si>
    <t>0599997758</t>
  </si>
  <si>
    <t>0580629760</t>
  </si>
  <si>
    <t>00056</t>
  </si>
  <si>
    <t xml:space="preserve">عبد العزيز بدر عبدالله الهذلي </t>
  </si>
  <si>
    <t>0542225847</t>
  </si>
  <si>
    <t>0599629101</t>
  </si>
  <si>
    <t>00776</t>
  </si>
  <si>
    <t>عبدالحكيم احمد عبدالحكيم بخاري</t>
  </si>
  <si>
    <t>00176</t>
  </si>
  <si>
    <t>عبدالرحمن اسلام القرشى</t>
  </si>
  <si>
    <t>0509328772</t>
  </si>
  <si>
    <t>0531023996</t>
  </si>
  <si>
    <t>00401</t>
  </si>
  <si>
    <t>عبدالرحمن سعود سفر العتيبي</t>
  </si>
  <si>
    <t>0530788900</t>
  </si>
  <si>
    <t>0599297772</t>
  </si>
  <si>
    <t>00758</t>
  </si>
  <si>
    <t>عبدالرحمن عطالله سيف الله</t>
  </si>
  <si>
    <t>افغانستان</t>
  </si>
  <si>
    <t>0558000529</t>
  </si>
  <si>
    <t>0502788330</t>
  </si>
  <si>
    <t>00740</t>
  </si>
  <si>
    <t>عبدالرحمن مازن محمد علي</t>
  </si>
  <si>
    <t>0552424968</t>
  </si>
  <si>
    <t>0563320633</t>
  </si>
  <si>
    <t>00568</t>
  </si>
  <si>
    <t xml:space="preserve">عبدالرحمن محمد عمر مقاطي </t>
  </si>
  <si>
    <t>0566603988</t>
  </si>
  <si>
    <t>0544403384</t>
  </si>
  <si>
    <t>00331</t>
  </si>
  <si>
    <t>عبدالعزيز حسن عبدالله الاسمرى</t>
  </si>
  <si>
    <t>0545415353</t>
  </si>
  <si>
    <t>0543225305</t>
  </si>
  <si>
    <t>00289</t>
  </si>
  <si>
    <t>عبدالعزيز عبدالرحمن الزهرانى</t>
  </si>
  <si>
    <t>0557795574</t>
  </si>
  <si>
    <t>00315</t>
  </si>
  <si>
    <t>عبدالعزيز عماد حميد أبوسمن</t>
  </si>
  <si>
    <t>0596079022</t>
  </si>
  <si>
    <t>0505392546</t>
  </si>
  <si>
    <t>00426</t>
  </si>
  <si>
    <t>عبدالعزيز فهد سلمين المطرفي</t>
  </si>
  <si>
    <t>00638</t>
  </si>
  <si>
    <t>عبدالعزيز محمد خوج</t>
  </si>
  <si>
    <t>0542333948</t>
  </si>
  <si>
    <t>00064</t>
  </si>
  <si>
    <t xml:space="preserve">عبدالغني احمد بكر الصائغ </t>
  </si>
  <si>
    <t>00492</t>
  </si>
  <si>
    <t>عبدالغني عبدالكريم بكر الصائغ</t>
  </si>
  <si>
    <t>0555537444</t>
  </si>
  <si>
    <t>00029</t>
  </si>
  <si>
    <t>عبدالله بندر ضيف الله الزيادي</t>
  </si>
  <si>
    <t>00683</t>
  </si>
  <si>
    <t xml:space="preserve">عبدالله بندر عبدالله العصيمي </t>
  </si>
  <si>
    <t>00037</t>
  </si>
  <si>
    <t>عبدالله خالد عبدالكريم اليوسف</t>
  </si>
  <si>
    <t>0555500823</t>
  </si>
  <si>
    <t>00454</t>
  </si>
  <si>
    <t>عبدالله سعود عبدالله العتيبي</t>
  </si>
  <si>
    <t>00127</t>
  </si>
  <si>
    <t>عبدالله سلطان عبدالله القثامى</t>
  </si>
  <si>
    <t>0500144416</t>
  </si>
  <si>
    <t>0599191220</t>
  </si>
  <si>
    <t>00016</t>
  </si>
  <si>
    <t>عبدالله سلطان عبدالله المطرفي</t>
  </si>
  <si>
    <t>00659</t>
  </si>
  <si>
    <t>عبدالله سند عبدالله المسعودي</t>
  </si>
  <si>
    <t>0534008923</t>
  </si>
  <si>
    <t>0534130780</t>
  </si>
  <si>
    <t>00626</t>
  </si>
  <si>
    <t>عبدالله سويعد محمد القرني</t>
  </si>
  <si>
    <t>0555607663</t>
  </si>
  <si>
    <t>0555042899</t>
  </si>
  <si>
    <t>00717</t>
  </si>
  <si>
    <t>عبدالله فهد عبدالله الثبيتي</t>
  </si>
  <si>
    <t>00415</t>
  </si>
  <si>
    <t>عبدالله فيصل عبدالعزيز الهزاني</t>
  </si>
  <si>
    <t>0555520130</t>
  </si>
  <si>
    <t>0555544653</t>
  </si>
  <si>
    <t>00154</t>
  </si>
  <si>
    <t>عبدالله مجدى عبدالله المطرفى</t>
  </si>
  <si>
    <t>0508444552</t>
  </si>
  <si>
    <t>0565500211</t>
  </si>
  <si>
    <t>00108</t>
  </si>
  <si>
    <t>عبدالله محمد فهد القحطانى</t>
  </si>
  <si>
    <t>0555566465</t>
  </si>
  <si>
    <t>00109</t>
  </si>
  <si>
    <t xml:space="preserve">عبدالله محمد مشبب العمري </t>
  </si>
  <si>
    <t>0505117817</t>
  </si>
  <si>
    <t>0563264265</t>
  </si>
  <si>
    <t>00589</t>
  </si>
  <si>
    <t>عبدالله مرزوق عبدالله الوذيناني</t>
  </si>
  <si>
    <t>0509933398</t>
  </si>
  <si>
    <t>0535554785</t>
  </si>
  <si>
    <t>00038</t>
  </si>
  <si>
    <t xml:space="preserve">عبدالله هاني سليمان العاروك </t>
  </si>
  <si>
    <t>00491</t>
  </si>
  <si>
    <t>عبدالمجيد عبدالكريم بكر الصائغ</t>
  </si>
  <si>
    <t>00338</t>
  </si>
  <si>
    <t>عبدالمحسن محمد عبدالله القناوى</t>
  </si>
  <si>
    <t>G3-Boys</t>
  </si>
  <si>
    <t>0544477509</t>
  </si>
  <si>
    <t>0546760722</t>
  </si>
  <si>
    <t>00609</t>
  </si>
  <si>
    <t>عبدالملك ماهر سليمان محمد منشي</t>
  </si>
  <si>
    <t>0555537571</t>
  </si>
  <si>
    <t>0555007406</t>
  </si>
  <si>
    <t>00681</t>
  </si>
  <si>
    <t>عبدالملك محمد سامي غنيمي</t>
  </si>
  <si>
    <t>00617</t>
  </si>
  <si>
    <t>عبدالمنعم علاء الدين عبدالمنعم سيد</t>
  </si>
  <si>
    <t>0553536037</t>
  </si>
  <si>
    <t>00531</t>
  </si>
  <si>
    <t>عدي صالح عبدالرحيم مغربي</t>
  </si>
  <si>
    <t>0583214598</t>
  </si>
  <si>
    <t>0568455985</t>
  </si>
  <si>
    <t>00637</t>
  </si>
  <si>
    <t>عدي عادل عبدالعزيز العفيفي</t>
  </si>
  <si>
    <t>0590483688</t>
  </si>
  <si>
    <t>00610</t>
  </si>
  <si>
    <t>عدي عبدالرحمن يوسف السوادي</t>
  </si>
  <si>
    <t>0555552921</t>
  </si>
  <si>
    <t>0550977119</t>
  </si>
  <si>
    <t>00435</t>
  </si>
  <si>
    <t>عدي محمد غانم الجهني</t>
  </si>
  <si>
    <t>0554777436</t>
  </si>
  <si>
    <t>0554017740</t>
  </si>
  <si>
    <t>00284</t>
  </si>
  <si>
    <t>عزام بدر عابد الجعيد</t>
  </si>
  <si>
    <t>0555250834</t>
  </si>
  <si>
    <t>0533364572</t>
  </si>
  <si>
    <t>00601</t>
  </si>
  <si>
    <t>عزام صالح زارع صلاح الجهني</t>
  </si>
  <si>
    <t>00323</t>
  </si>
  <si>
    <t>عزام على حسين الغامدى</t>
  </si>
  <si>
    <t>0598234767</t>
  </si>
  <si>
    <t>0552008006</t>
  </si>
  <si>
    <t>00071</t>
  </si>
  <si>
    <t xml:space="preserve">عزام مشعان الرويس </t>
  </si>
  <si>
    <t>0568528628</t>
  </si>
  <si>
    <t>0507771274</t>
  </si>
  <si>
    <t>00194</t>
  </si>
  <si>
    <t>عزيزة فهد سعد الشريف</t>
  </si>
  <si>
    <t>0509917047</t>
  </si>
  <si>
    <t>0555537696</t>
  </si>
  <si>
    <t>00250</t>
  </si>
  <si>
    <t>على محمد على حسن الشهرانى</t>
  </si>
  <si>
    <t>0542263222</t>
  </si>
  <si>
    <t>0537291165</t>
  </si>
  <si>
    <t>00417</t>
  </si>
  <si>
    <t>علي ماهر علي الحارثي</t>
  </si>
  <si>
    <t>0555053537</t>
  </si>
  <si>
    <t>0555011332</t>
  </si>
  <si>
    <t>00362</t>
  </si>
  <si>
    <t>عمار احمد محمد البيطار</t>
  </si>
  <si>
    <t>00080</t>
  </si>
  <si>
    <t>عمار على حسن السروانى</t>
  </si>
  <si>
    <t>00149</t>
  </si>
  <si>
    <t>عمار على حسن المطرفى</t>
  </si>
  <si>
    <t>0547040324</t>
  </si>
  <si>
    <t>0500025306</t>
  </si>
  <si>
    <t>00451</t>
  </si>
  <si>
    <t>عمر شرف هاشم الشريف</t>
  </si>
  <si>
    <t>0551411575</t>
  </si>
  <si>
    <t>0557441281</t>
  </si>
  <si>
    <t>00348</t>
  </si>
  <si>
    <t>عمر محمد احمد المالكى</t>
  </si>
  <si>
    <t>0552379882</t>
  </si>
  <si>
    <t>0502988195</t>
  </si>
  <si>
    <t>00295</t>
  </si>
  <si>
    <t>عمر محمد سراج الثبيتى *</t>
  </si>
  <si>
    <t>00716</t>
  </si>
  <si>
    <t>عيسى جنيس شرفدين</t>
  </si>
  <si>
    <t>هندي</t>
  </si>
  <si>
    <t>0543784015</t>
  </si>
  <si>
    <t>0544291142</t>
  </si>
  <si>
    <t>00442</t>
  </si>
  <si>
    <t>غازي سمير غازي قبيل القرشي</t>
  </si>
  <si>
    <t>0555518762</t>
  </si>
  <si>
    <t>0503521146</t>
  </si>
  <si>
    <t>00461</t>
  </si>
  <si>
    <t>غالي ضيف الله غالي العازمي العتيبي</t>
  </si>
  <si>
    <t>0551551983</t>
  </si>
  <si>
    <t>0595911611</t>
  </si>
  <si>
    <t>00566</t>
  </si>
  <si>
    <t xml:space="preserve">غسان اسماعيل محمد يعقوب </t>
  </si>
  <si>
    <t>00748</t>
  </si>
  <si>
    <t>غصون سامي ربيع المقاطي</t>
  </si>
  <si>
    <t>0549970076</t>
  </si>
  <si>
    <t>0531120364</t>
  </si>
  <si>
    <t>00321</t>
  </si>
  <si>
    <t>غلا ابراهيم سعيد الزهرانى</t>
  </si>
  <si>
    <t>0565944442</t>
  </si>
  <si>
    <t>0566047026</t>
  </si>
  <si>
    <t>00061</t>
  </si>
  <si>
    <t>غلا احمد بكر الصائغ</t>
  </si>
  <si>
    <t>00054</t>
  </si>
  <si>
    <t xml:space="preserve">غلا سلطان اللحياني </t>
  </si>
  <si>
    <t>00653</t>
  </si>
  <si>
    <t xml:space="preserve">غنى سالم محمد القثامي </t>
  </si>
  <si>
    <t>0500553691</t>
  </si>
  <si>
    <t>0537619969</t>
  </si>
  <si>
    <t>00599</t>
  </si>
  <si>
    <t>غنى عادل مطلق الهذلي</t>
  </si>
  <si>
    <t>0556560403</t>
  </si>
  <si>
    <t>0500373788</t>
  </si>
  <si>
    <t>00211</t>
  </si>
  <si>
    <t>غنى فواز خلف الثبيتى</t>
  </si>
  <si>
    <t>0533068555</t>
  </si>
  <si>
    <t>00041</t>
  </si>
  <si>
    <t xml:space="preserve">غنى محمد جبير السواط </t>
  </si>
  <si>
    <t>0544453337</t>
  </si>
  <si>
    <t>0537176044</t>
  </si>
  <si>
    <t>00730</t>
  </si>
  <si>
    <t>غنى محمد عيد محمد المطرفي</t>
  </si>
  <si>
    <t>00673</t>
  </si>
  <si>
    <t>غنى مهنا مسعد المطيري</t>
  </si>
  <si>
    <t>00670</t>
  </si>
  <si>
    <t>غيث امين محمد القثامي</t>
  </si>
  <si>
    <t>0557505014</t>
  </si>
  <si>
    <t>00443</t>
  </si>
  <si>
    <t>غيث توفيق السويهرى</t>
  </si>
  <si>
    <t>00188</t>
  </si>
  <si>
    <t>غيث عبداللطيف العمرى</t>
  </si>
  <si>
    <t>0533063312</t>
  </si>
  <si>
    <t>0565534779</t>
  </si>
  <si>
    <t>00630</t>
  </si>
  <si>
    <t>غيث فواز عايض العتيبي</t>
  </si>
  <si>
    <t>0504211292</t>
  </si>
  <si>
    <t>00480</t>
  </si>
  <si>
    <t>غيث محمد محمود عولقي</t>
  </si>
  <si>
    <t>0535045550</t>
  </si>
  <si>
    <t>0533444073</t>
  </si>
  <si>
    <t>00655</t>
  </si>
  <si>
    <t xml:space="preserve">غيث نايف سعيد با جبير </t>
  </si>
  <si>
    <t>0507333756</t>
  </si>
  <si>
    <t>0507940780</t>
  </si>
  <si>
    <t>00739</t>
  </si>
  <si>
    <t>غيداء سعد مطر السواط</t>
  </si>
  <si>
    <t>0555617105</t>
  </si>
  <si>
    <t>0595905041</t>
  </si>
  <si>
    <t>00569</t>
  </si>
  <si>
    <t xml:space="preserve">فارس حارث عبيد العميري </t>
  </si>
  <si>
    <t>0553503200</t>
  </si>
  <si>
    <t>0551179393</t>
  </si>
  <si>
    <t>00488</t>
  </si>
  <si>
    <t>فارس خالد رشيد الثقفي</t>
  </si>
  <si>
    <t>00005</t>
  </si>
  <si>
    <t>فارس عماد فهد الهذلي *</t>
  </si>
  <si>
    <t>0542929677</t>
  </si>
  <si>
    <t>00423</t>
  </si>
  <si>
    <t>فارس محمد مقبل الثقفي</t>
  </si>
  <si>
    <t>0548394130</t>
  </si>
  <si>
    <t>0557284959</t>
  </si>
  <si>
    <t>00292</t>
  </si>
  <si>
    <t>فاطمة خالد ماطر المطرفى</t>
  </si>
  <si>
    <t>0500057666</t>
  </si>
  <si>
    <t>00377</t>
  </si>
  <si>
    <t>فايز وسام فايز باخدلق</t>
  </si>
  <si>
    <t>00352</t>
  </si>
  <si>
    <t>فراس حسين احمد الغامدى</t>
  </si>
  <si>
    <t>0555501341</t>
  </si>
  <si>
    <t>0503500982</t>
  </si>
  <si>
    <t>00645</t>
  </si>
  <si>
    <t>فرح حناس احمد الزهراني</t>
  </si>
  <si>
    <t>0570737665</t>
  </si>
  <si>
    <t>00696</t>
  </si>
  <si>
    <t>فرح شرار عجيران العتيبي</t>
  </si>
  <si>
    <t>0555558056</t>
  </si>
  <si>
    <t>0535666010</t>
  </si>
  <si>
    <t>00575</t>
  </si>
  <si>
    <t xml:space="preserve">فهد خالد علي النباتي </t>
  </si>
  <si>
    <t>0547977242</t>
  </si>
  <si>
    <t>0551441009</t>
  </si>
  <si>
    <t>00752</t>
  </si>
  <si>
    <t>فهد خالد ناصر القحطاني</t>
  </si>
  <si>
    <t>0508374777</t>
  </si>
  <si>
    <t>0531125996</t>
  </si>
  <si>
    <t>00532</t>
  </si>
  <si>
    <t>فهد عبدالعزيز عبدالرحمن العدني</t>
  </si>
  <si>
    <t>0568310555</t>
  </si>
  <si>
    <t>0543290024</t>
  </si>
  <si>
    <t>00453</t>
  </si>
  <si>
    <t>فهد ماجد محمد القثامي</t>
  </si>
  <si>
    <t>0505387548</t>
  </si>
  <si>
    <t>0541498400</t>
  </si>
  <si>
    <t>00340</t>
  </si>
  <si>
    <t>فهد محمد فهد عبدالله الوقدانى</t>
  </si>
  <si>
    <t>0504513855</t>
  </si>
  <si>
    <t>0503003211</t>
  </si>
  <si>
    <t>00577</t>
  </si>
  <si>
    <t>فهد مهند فهد اللحياني</t>
  </si>
  <si>
    <t>0560740077</t>
  </si>
  <si>
    <t>0566420729</t>
  </si>
  <si>
    <t>00489</t>
  </si>
  <si>
    <t>فيصل خالد رشيد الثقفي</t>
  </si>
  <si>
    <t>00738</t>
  </si>
  <si>
    <t>فيصل خالد صالح الوذيناني</t>
  </si>
  <si>
    <t>0555506886</t>
  </si>
  <si>
    <t>0566120069</t>
  </si>
  <si>
    <t>00312</t>
  </si>
  <si>
    <t>فيصل عبدالعزيز سالم المطرفي</t>
  </si>
  <si>
    <t>0555590912</t>
  </si>
  <si>
    <t>0558327621</t>
  </si>
  <si>
    <t>00402</t>
  </si>
  <si>
    <t>فيصل محمد تراحيب المقاطي</t>
  </si>
  <si>
    <t>0598672222</t>
  </si>
  <si>
    <t>0533482957</t>
  </si>
  <si>
    <t>00368</t>
  </si>
  <si>
    <t>قصي احمد سليمان القرشي</t>
  </si>
  <si>
    <t>0561115136</t>
  </si>
  <si>
    <t>0561115165</t>
  </si>
  <si>
    <t>00400</t>
  </si>
  <si>
    <t>قمر سعد ثابت القحطاني</t>
  </si>
  <si>
    <t>0592053039</t>
  </si>
  <si>
    <t>00688</t>
  </si>
  <si>
    <t>قمر فهد جابر  القرشي</t>
  </si>
  <si>
    <t>0595305087</t>
  </si>
  <si>
    <t>0548672941</t>
  </si>
  <si>
    <t>00274</t>
  </si>
  <si>
    <t>قمر ياسر احمد على الزهرانى</t>
  </si>
  <si>
    <t>0543139559</t>
  </si>
  <si>
    <t>0551226444</t>
  </si>
  <si>
    <t>00195</t>
  </si>
  <si>
    <t>كادى محمد العتيبى</t>
  </si>
  <si>
    <t>0504598656</t>
  </si>
  <si>
    <t>0551440041</t>
  </si>
  <si>
    <t>00726</t>
  </si>
  <si>
    <t xml:space="preserve">كادي فهد محمد العتيبي </t>
  </si>
  <si>
    <t>0505563966</t>
  </si>
  <si>
    <t>0500049488</t>
  </si>
  <si>
    <t>00358</t>
  </si>
  <si>
    <t>كادي مهنا عبدالله القناوى</t>
  </si>
  <si>
    <t>00009</t>
  </si>
  <si>
    <t>كارمن محمود محمد خليل</t>
  </si>
  <si>
    <t>00420</t>
  </si>
  <si>
    <t>كنان ماهر غازي سفيان العماني</t>
  </si>
  <si>
    <t>0546877391</t>
  </si>
  <si>
    <t>0543918786</t>
  </si>
  <si>
    <t>00075</t>
  </si>
  <si>
    <t>كنان محمد عطية الزهرانى</t>
  </si>
  <si>
    <t>0530131122</t>
  </si>
  <si>
    <t>0530135533</t>
  </si>
  <si>
    <t>00366</t>
  </si>
  <si>
    <t>كنان هتان خلف الجعيد</t>
  </si>
  <si>
    <t>0559339323</t>
  </si>
  <si>
    <t>0555768957</t>
  </si>
  <si>
    <t>00723</t>
  </si>
  <si>
    <t>كندا احمد الجودي</t>
  </si>
  <si>
    <t>00456</t>
  </si>
  <si>
    <t>كيان سيف سامي فارج الحارثي</t>
  </si>
  <si>
    <t>0500599896</t>
  </si>
  <si>
    <t>0507175710</t>
  </si>
  <si>
    <t>00239</t>
  </si>
  <si>
    <t>كيان عبدالرحمن اللحيانى</t>
  </si>
  <si>
    <t>0554644757</t>
  </si>
  <si>
    <t>00706</t>
  </si>
  <si>
    <t>كيان فيصل محمد الزهراني</t>
  </si>
  <si>
    <t>0599931636</t>
  </si>
  <si>
    <t>0563444893</t>
  </si>
  <si>
    <t>00721</t>
  </si>
  <si>
    <t xml:space="preserve">كيان نايف محمد الثبيتي </t>
  </si>
  <si>
    <t>0583363343</t>
  </si>
  <si>
    <t>0563737237</t>
  </si>
  <si>
    <t>00023</t>
  </si>
  <si>
    <t>لؤلؤه فيصل مطلق العصيمي</t>
  </si>
  <si>
    <t>0550789838</t>
  </si>
  <si>
    <t>0556654343</t>
  </si>
  <si>
    <t>00695</t>
  </si>
  <si>
    <t>لارا احمد وفيق خليل ابرهيم</t>
  </si>
  <si>
    <t>0560017033</t>
  </si>
  <si>
    <t>0583154309</t>
  </si>
  <si>
    <t>00386</t>
  </si>
  <si>
    <t>لارين عمار علي المطرفي</t>
  </si>
  <si>
    <t>0500059007</t>
  </si>
  <si>
    <t>0555409459</t>
  </si>
  <si>
    <t>00220</t>
  </si>
  <si>
    <t>لارين محمد رحيم الثقفى</t>
  </si>
  <si>
    <t>0505207753</t>
  </si>
  <si>
    <t>00458</t>
  </si>
  <si>
    <t>لانا تركي عبدالغني الشيخ</t>
  </si>
  <si>
    <t>0505289675</t>
  </si>
  <si>
    <t>00240</t>
  </si>
  <si>
    <t>لانا ماجد مسلم السويهرى</t>
  </si>
  <si>
    <t>0566667165</t>
  </si>
  <si>
    <t>0540913321</t>
  </si>
  <si>
    <t>00308</t>
  </si>
  <si>
    <t>لتين احسان محمد الحلوانى</t>
  </si>
  <si>
    <t>0505561431</t>
  </si>
  <si>
    <t>00114</t>
  </si>
  <si>
    <t>لدن سهل منصور سهل العتيبى</t>
  </si>
  <si>
    <t>0555513080</t>
  </si>
  <si>
    <t>0500554467</t>
  </si>
  <si>
    <t>00668</t>
  </si>
  <si>
    <t>لورانس تركي احمد الزهراني</t>
  </si>
  <si>
    <t>0501927400</t>
  </si>
  <si>
    <t>00367</t>
  </si>
  <si>
    <t>ليان رامي سمير يوسف</t>
  </si>
  <si>
    <t>0583961208</t>
  </si>
  <si>
    <t>0562826364</t>
  </si>
  <si>
    <t>00334</t>
  </si>
  <si>
    <t>ليان سلمان سعد المطرفى</t>
  </si>
  <si>
    <t>0506521314</t>
  </si>
  <si>
    <t>0555020851</t>
  </si>
  <si>
    <t>00662</t>
  </si>
  <si>
    <t>ليان محمد سعيد الغامدي</t>
  </si>
  <si>
    <t>0533879603</t>
  </si>
  <si>
    <t>00732</t>
  </si>
  <si>
    <t>ليث محمد حمود البركاتي</t>
  </si>
  <si>
    <t>0530538428</t>
  </si>
  <si>
    <t>0502425124</t>
  </si>
  <si>
    <t>00090</t>
  </si>
  <si>
    <t>ليلاس اسامة محمد نور</t>
  </si>
  <si>
    <t>0594915887</t>
  </si>
  <si>
    <t>0551260301</t>
  </si>
  <si>
    <t>00661</t>
  </si>
  <si>
    <t>ليلى اسامة طارق علي</t>
  </si>
  <si>
    <t>0554720239</t>
  </si>
  <si>
    <t>00236</t>
  </si>
  <si>
    <t>لين زايد دخيل الله العتيبى</t>
  </si>
  <si>
    <t>0504162307</t>
  </si>
  <si>
    <t>00765</t>
  </si>
  <si>
    <t>لين محمد سيد سيد</t>
  </si>
  <si>
    <t>00632</t>
  </si>
  <si>
    <t>لينا وائل مقيت اللحياني</t>
  </si>
  <si>
    <t>00766</t>
  </si>
  <si>
    <t>لينة سامي حسن بدوي</t>
  </si>
  <si>
    <t>00769</t>
  </si>
  <si>
    <t>مؤيد عمر عبد المنعم الحاج</t>
  </si>
  <si>
    <t>0541021323</t>
  </si>
  <si>
    <t>0505926093</t>
  </si>
  <si>
    <t>00690</t>
  </si>
  <si>
    <t>ماجد سامي عوض المالكي</t>
  </si>
  <si>
    <t>00112</t>
  </si>
  <si>
    <t xml:space="preserve">ماجد عايش مسيفر المقاطي </t>
  </si>
  <si>
    <t>0501131423</t>
  </si>
  <si>
    <t>0557589877</t>
  </si>
  <si>
    <t>00481</t>
  </si>
  <si>
    <t>ماجد محمد جويبر مشعل الثبيتي</t>
  </si>
  <si>
    <t>0599992611</t>
  </si>
  <si>
    <t>00619</t>
  </si>
  <si>
    <t xml:space="preserve">مارية عصام محمد البار </t>
  </si>
  <si>
    <t>0568600091</t>
  </si>
  <si>
    <t>0555515743</t>
  </si>
  <si>
    <t>00414</t>
  </si>
  <si>
    <t>مالك مصلح صالح المالكي</t>
  </si>
  <si>
    <t>0503712585</t>
  </si>
  <si>
    <t>0557627861</t>
  </si>
  <si>
    <t>00715</t>
  </si>
  <si>
    <t>مانال جنيس شرفدين</t>
  </si>
  <si>
    <t>00171</t>
  </si>
  <si>
    <t>مجدى هيثم عوض العمرى</t>
  </si>
  <si>
    <t>0503590114</t>
  </si>
  <si>
    <t>0505252752</t>
  </si>
  <si>
    <t>00445</t>
  </si>
  <si>
    <t>محمد أسامة احمد فطاني</t>
  </si>
  <si>
    <t>00691</t>
  </si>
  <si>
    <t xml:space="preserve">محمد ابراهيم عبدالله محمد </t>
  </si>
  <si>
    <t>0534154680</t>
  </si>
  <si>
    <t>00751</t>
  </si>
  <si>
    <t>محمد احمد بكر الصائغ</t>
  </si>
  <si>
    <t>00749</t>
  </si>
  <si>
    <t>محمد احمد محمد الزهراني</t>
  </si>
  <si>
    <t>0599551185</t>
  </si>
  <si>
    <t>0594405988</t>
  </si>
  <si>
    <t>00741</t>
  </si>
  <si>
    <t>محمد اسماعيل سندي</t>
  </si>
  <si>
    <t>0542066611</t>
  </si>
  <si>
    <t>00702</t>
  </si>
  <si>
    <t>محمد بحني عبدالله الشيخي</t>
  </si>
  <si>
    <t>0554623598</t>
  </si>
  <si>
    <t>0544534113</t>
  </si>
  <si>
    <t>00258</t>
  </si>
  <si>
    <t>محمد تركى عطية القرشى</t>
  </si>
  <si>
    <t>0555550259</t>
  </si>
  <si>
    <t>00623</t>
  </si>
  <si>
    <t>محمد داود موسى برهم</t>
  </si>
  <si>
    <t>0542922677</t>
  </si>
  <si>
    <t>00143</t>
  </si>
  <si>
    <t>محمد زيد سلطان الحارثى</t>
  </si>
  <si>
    <t>0555512638</t>
  </si>
  <si>
    <t>0509793829</t>
  </si>
  <si>
    <t>00767</t>
  </si>
  <si>
    <t>محمد سامي حسن حجازي</t>
  </si>
  <si>
    <t>00243</t>
  </si>
  <si>
    <t>محمد سلطان مهدى الصبحى</t>
  </si>
  <si>
    <t>0565525849</t>
  </si>
  <si>
    <t>0555858320</t>
  </si>
  <si>
    <t>00279</t>
  </si>
  <si>
    <t>محمد شاهر محمد المطرفى</t>
  </si>
  <si>
    <t>0567171141</t>
  </si>
  <si>
    <t>0503508086</t>
  </si>
  <si>
    <t>00770</t>
  </si>
  <si>
    <t>محمد عمر عبد المنعم الحاج</t>
  </si>
  <si>
    <t>00125</t>
  </si>
  <si>
    <t>محمد عيسى خان محمد فهد خان محمد</t>
  </si>
  <si>
    <t>0568236004</t>
  </si>
  <si>
    <t>0545250807</t>
  </si>
  <si>
    <t>00026</t>
  </si>
  <si>
    <t>محمد غازي محمد العتيبي</t>
  </si>
  <si>
    <t>0501555010</t>
  </si>
  <si>
    <t>0554590484</t>
  </si>
  <si>
    <t>00115</t>
  </si>
  <si>
    <t xml:space="preserve">محمد ماجد خماش الزهراني </t>
  </si>
  <si>
    <t>0509095115</t>
  </si>
  <si>
    <t>0551555010</t>
  </si>
  <si>
    <t>00737</t>
  </si>
  <si>
    <t>محمد ماجد محمد العتيبي</t>
  </si>
  <si>
    <t>0555570550</t>
  </si>
  <si>
    <t>0582463129</t>
  </si>
  <si>
    <t>00452</t>
  </si>
  <si>
    <t>محمد ماجد محمد القثامي</t>
  </si>
  <si>
    <t>00175</t>
  </si>
  <si>
    <t>محمد مازن محمد على</t>
  </si>
  <si>
    <t>00753</t>
  </si>
  <si>
    <t>محمد مهدي محمود حسن</t>
  </si>
  <si>
    <t>0502696740</t>
  </si>
  <si>
    <t>00669</t>
  </si>
  <si>
    <t>محمد مهند عمر ابو شعف</t>
  </si>
  <si>
    <t>0555553430</t>
  </si>
  <si>
    <t>0553270678</t>
  </si>
  <si>
    <t>00639</t>
  </si>
  <si>
    <t>محمد نايف سالم السعيدي</t>
  </si>
  <si>
    <t>0504523654</t>
  </si>
  <si>
    <t>00620</t>
  </si>
  <si>
    <t>مريم عصام محمد البار</t>
  </si>
  <si>
    <t>00675</t>
  </si>
  <si>
    <t xml:space="preserve">مريم محمد محمود شيحة </t>
  </si>
  <si>
    <t>0535905452</t>
  </si>
  <si>
    <t>0549029892</t>
  </si>
  <si>
    <t>00160</t>
  </si>
  <si>
    <t xml:space="preserve">مسك جمال جميل سندى </t>
  </si>
  <si>
    <t>0505902976</t>
  </si>
  <si>
    <t>0556176556</t>
  </si>
  <si>
    <t>00270</t>
  </si>
  <si>
    <t>مسك فهد عوض الله الثقفى</t>
  </si>
  <si>
    <t>0550550531</t>
  </si>
  <si>
    <t>00254</t>
  </si>
  <si>
    <t>مشارى عاطف عبدالله الكبكبى</t>
  </si>
  <si>
    <t>0507556605</t>
  </si>
  <si>
    <t>00155</t>
  </si>
  <si>
    <t>مشارى عبدالرحمن عبيدالله الدعدى *</t>
  </si>
  <si>
    <t>0564199456</t>
  </si>
  <si>
    <t>0545910095</t>
  </si>
  <si>
    <t>00407</t>
  </si>
  <si>
    <t>مشاري سالم معيض العتيبي</t>
  </si>
  <si>
    <t>00460</t>
  </si>
  <si>
    <t>مشاري هيثم عواض العمري</t>
  </si>
  <si>
    <t>00278</t>
  </si>
  <si>
    <t>مشاعل فيصل مطلق العصيمى</t>
  </si>
  <si>
    <t>00003</t>
  </si>
  <si>
    <t>مشعل ثنيان مشعل المطرفي</t>
  </si>
  <si>
    <t>00478</t>
  </si>
  <si>
    <t>مشعل راكان مشعل القرشي</t>
  </si>
  <si>
    <t>0504386965</t>
  </si>
  <si>
    <t>0583447483</t>
  </si>
  <si>
    <t>00168</t>
  </si>
  <si>
    <t>مشعل عبدالرحمن جويبر الثبيتى</t>
  </si>
  <si>
    <t>0508306669</t>
  </si>
  <si>
    <t>00034</t>
  </si>
  <si>
    <t>مطلق فيصل مطلق العصيمي</t>
  </si>
  <si>
    <t>00784</t>
  </si>
  <si>
    <t>معاذ انس عبدالله المطرفي</t>
  </si>
  <si>
    <t>0566611383</t>
  </si>
  <si>
    <t>0500599295</t>
  </si>
  <si>
    <t>00157</t>
  </si>
  <si>
    <t>معاذ عبدالهادى حمودالعصيمى</t>
  </si>
  <si>
    <t>0569772781</t>
  </si>
  <si>
    <t>0509255531</t>
  </si>
  <si>
    <t>00432</t>
  </si>
  <si>
    <t>معتز اشرف حسين سندي</t>
  </si>
  <si>
    <t>00587</t>
  </si>
  <si>
    <t xml:space="preserve">معن حمزة حمدي القرشي </t>
  </si>
  <si>
    <t>0555515224</t>
  </si>
  <si>
    <t>0503514120</t>
  </si>
  <si>
    <t>00596</t>
  </si>
  <si>
    <t>مكة احمد سامي خليفة</t>
  </si>
  <si>
    <t>0549426010</t>
  </si>
  <si>
    <t>0564072873</t>
  </si>
  <si>
    <t>00285</t>
  </si>
  <si>
    <t>مكرم مبارك عايض القرشى</t>
  </si>
  <si>
    <t>0555523368</t>
  </si>
  <si>
    <t>0501572582</t>
  </si>
  <si>
    <t>00657</t>
  </si>
  <si>
    <t>ملاذ ستر بن مسيفر  المسعودي</t>
  </si>
  <si>
    <t>0559516993</t>
  </si>
  <si>
    <t>0532667714</t>
  </si>
  <si>
    <t>00759</t>
  </si>
  <si>
    <t xml:space="preserve">ملك أشرف محمد سلامة الله </t>
  </si>
  <si>
    <t>00486</t>
  </si>
  <si>
    <t>ملك سعد عبدالرحمن سعد القرني</t>
  </si>
  <si>
    <t>0595555380</t>
  </si>
  <si>
    <t>0582636596</t>
  </si>
  <si>
    <t>00299</t>
  </si>
  <si>
    <t>ملك على مشرف الغامدى</t>
  </si>
  <si>
    <t>0567123521</t>
  </si>
  <si>
    <t>00134</t>
  </si>
  <si>
    <t>ملك فهد مساعد المطرفى</t>
  </si>
  <si>
    <t>0503554965</t>
  </si>
  <si>
    <t>00593</t>
  </si>
  <si>
    <t>ملك ماجد محمد النفيعي</t>
  </si>
  <si>
    <t>0555085008</t>
  </si>
  <si>
    <t>0531377631</t>
  </si>
  <si>
    <t>00590</t>
  </si>
  <si>
    <t>ملك مبارك معيوف الشريف</t>
  </si>
  <si>
    <t>0563475454</t>
  </si>
  <si>
    <t>0566152362</t>
  </si>
  <si>
    <t>00006</t>
  </si>
  <si>
    <t>ملك هشام احمد الزهراني</t>
  </si>
  <si>
    <t>0555680866</t>
  </si>
  <si>
    <t>0599908726</t>
  </si>
  <si>
    <t>00275</t>
  </si>
  <si>
    <t>ملك ياسر احمد الزهرانى</t>
  </si>
  <si>
    <t>00101</t>
  </si>
  <si>
    <t>منير سعود منير الهذلى</t>
  </si>
  <si>
    <t>0555570763</t>
  </si>
  <si>
    <t>0503232656</t>
  </si>
  <si>
    <t>00241</t>
  </si>
  <si>
    <t>مها ماجد مسلم السويهرى</t>
  </si>
  <si>
    <t>00350</t>
  </si>
  <si>
    <t>مهند عبدالعزيز عبدالله ابن جحلان</t>
  </si>
  <si>
    <t>0503563611</t>
  </si>
  <si>
    <t>0561566135</t>
  </si>
  <si>
    <t>00347</t>
  </si>
  <si>
    <t>مودة عبدالله سليم المسعودي</t>
  </si>
  <si>
    <t>0554504085</t>
  </si>
  <si>
    <t>0540605019</t>
  </si>
  <si>
    <t>00622</t>
  </si>
  <si>
    <t>موسى داود موسى برهم</t>
  </si>
  <si>
    <t>0504247323</t>
  </si>
  <si>
    <t>00370</t>
  </si>
  <si>
    <t>ميرا مهند زهير كتبي</t>
  </si>
  <si>
    <t>0530840001</t>
  </si>
  <si>
    <t>0555027839</t>
  </si>
  <si>
    <t>00111</t>
  </si>
  <si>
    <t>ميرال ماجد عثمان الزهرانى</t>
  </si>
  <si>
    <t>0555548046</t>
  </si>
  <si>
    <t>0508777061</t>
  </si>
  <si>
    <t>00592</t>
  </si>
  <si>
    <t xml:space="preserve">ميعاد فيصل سعود القرشي </t>
  </si>
  <si>
    <t>0555595442</t>
  </si>
  <si>
    <t>0549092525</t>
  </si>
  <si>
    <t>00733</t>
  </si>
  <si>
    <t>ميلا بندر ناصر المطرفي</t>
  </si>
  <si>
    <t>0566656009</t>
  </si>
  <si>
    <t>055521293</t>
  </si>
  <si>
    <t>00710</t>
  </si>
  <si>
    <t>ميلا سعد حمد الصليمي</t>
  </si>
  <si>
    <t>00133</t>
  </si>
  <si>
    <t>ميلا عثمان على حكمى</t>
  </si>
  <si>
    <t>0564417102</t>
  </si>
  <si>
    <t>00591</t>
  </si>
  <si>
    <t xml:space="preserve">ميليا باسم محمد عبدالسبحان الخيمي </t>
  </si>
  <si>
    <t>0555509570</t>
  </si>
  <si>
    <t>0555011760</t>
  </si>
  <si>
    <t>00218</t>
  </si>
  <si>
    <t>ميليا مبشر محمود حمادة</t>
  </si>
  <si>
    <t>00244</t>
  </si>
  <si>
    <t xml:space="preserve">ميهاف عبدالله عبيد العتيبي </t>
  </si>
  <si>
    <t>00374</t>
  </si>
  <si>
    <t>نادر سعد مطلق القثامي</t>
  </si>
  <si>
    <t>0500093898</t>
  </si>
  <si>
    <t>0558070978</t>
  </si>
  <si>
    <t>00465</t>
  </si>
  <si>
    <t>ناديا معتز حسين عبدالمجيد عبيد</t>
  </si>
  <si>
    <t>0555500409</t>
  </si>
  <si>
    <t>00483</t>
  </si>
  <si>
    <t>نايف احمد عبود العتيبي</t>
  </si>
  <si>
    <t>0569991027</t>
  </si>
  <si>
    <t>0538439165</t>
  </si>
  <si>
    <t>00089</t>
  </si>
  <si>
    <t>نايف حسن العمرى</t>
  </si>
  <si>
    <t>0557451728</t>
  </si>
  <si>
    <t>00576</t>
  </si>
  <si>
    <t xml:space="preserve">نايف عبدالعزيز سعدي العميري </t>
  </si>
  <si>
    <t>0504528838</t>
  </si>
  <si>
    <t>0506566669</t>
  </si>
  <si>
    <t>00570</t>
  </si>
  <si>
    <t>نايف نبيل ابراهيم المطرفي</t>
  </si>
  <si>
    <t>0555507383</t>
  </si>
  <si>
    <t>0559961121</t>
  </si>
  <si>
    <t>00728</t>
  </si>
  <si>
    <t>نايفة حمود هلال المطيري</t>
  </si>
  <si>
    <t>0555561288</t>
  </si>
  <si>
    <t>0533336784</t>
  </si>
  <si>
    <t>00640</t>
  </si>
  <si>
    <t xml:space="preserve">نايل عبدالرحمن فرج الحربي </t>
  </si>
  <si>
    <t>00393</t>
  </si>
  <si>
    <t>نجد محمد منير الوذياني</t>
  </si>
  <si>
    <t>0555564697</t>
  </si>
  <si>
    <t>0555013003</t>
  </si>
  <si>
    <t>00674</t>
  </si>
  <si>
    <t>نفيسة جاكاريا حسن</t>
  </si>
  <si>
    <t>بنجلاديش</t>
  </si>
  <si>
    <t>0542533976</t>
  </si>
  <si>
    <t xml:space="preserve">0557121629 </t>
  </si>
  <si>
    <t>00652</t>
  </si>
  <si>
    <t>نوادر مازن مساعد العتيبي</t>
  </si>
  <si>
    <t>0533331367</t>
  </si>
  <si>
    <t>00324</t>
  </si>
  <si>
    <t>نواف حسام مقيت اللحيانى</t>
  </si>
  <si>
    <t>0543455202</t>
  </si>
  <si>
    <t>0568007458</t>
  </si>
  <si>
    <t>00598</t>
  </si>
  <si>
    <t>نواف سعد بركات السويهري</t>
  </si>
  <si>
    <t>0506059091</t>
  </si>
  <si>
    <t>0554530684</t>
  </si>
  <si>
    <t>00139</t>
  </si>
  <si>
    <t>نواف صويلح عايض القرشى</t>
  </si>
  <si>
    <t>0555568135</t>
  </si>
  <si>
    <t>0555795459</t>
  </si>
  <si>
    <t>00396</t>
  </si>
  <si>
    <t>نور تركي عبدالرحمن العبود</t>
  </si>
  <si>
    <t>0533442511</t>
  </si>
  <si>
    <t>0555049144</t>
  </si>
  <si>
    <t>00561</t>
  </si>
  <si>
    <t xml:space="preserve">نور لورا ياسمين فريز ملوك </t>
  </si>
  <si>
    <t>ماليزي</t>
  </si>
  <si>
    <t>0566435178</t>
  </si>
  <si>
    <t>0546917540</t>
  </si>
  <si>
    <t>00718</t>
  </si>
  <si>
    <t>نور محمد لافي القرشي</t>
  </si>
  <si>
    <t>0555508269</t>
  </si>
  <si>
    <t>00022</t>
  </si>
  <si>
    <t>نوران طلال خليل ابراهيم *</t>
  </si>
  <si>
    <t>00107</t>
  </si>
  <si>
    <t xml:space="preserve">نورة محمد فهد محمد القحطاني </t>
  </si>
  <si>
    <t>00337</t>
  </si>
  <si>
    <t>هاشم مطلق عبداللطيف الشريف</t>
  </si>
  <si>
    <t>0541002590</t>
  </si>
  <si>
    <t>0561350680</t>
  </si>
  <si>
    <t>00030</t>
  </si>
  <si>
    <t>هاشم هاني محمد الحازمي</t>
  </si>
  <si>
    <t>00436</t>
  </si>
  <si>
    <t>هتان عصام بابكير</t>
  </si>
  <si>
    <t>0568508533</t>
  </si>
  <si>
    <t>0504813913</t>
  </si>
  <si>
    <t>00722</t>
  </si>
  <si>
    <t>هديل محمد لافي القرشي</t>
  </si>
  <si>
    <t>0560009947</t>
  </si>
  <si>
    <t>00165</t>
  </si>
  <si>
    <t>هشام حماد حمد العتيبى</t>
  </si>
  <si>
    <t>00353</t>
  </si>
  <si>
    <t>همس عالي علي الظويلمي</t>
  </si>
  <si>
    <t>0500079803</t>
  </si>
  <si>
    <t>0533923313</t>
  </si>
  <si>
    <t>00327</t>
  </si>
  <si>
    <t>هناء أنور عبدالوهاب نوح</t>
  </si>
  <si>
    <t>0507840077</t>
  </si>
  <si>
    <t>00621</t>
  </si>
  <si>
    <t>هناء محمد علي المطرفي</t>
  </si>
  <si>
    <t>0591028774</t>
  </si>
  <si>
    <t>0538882772</t>
  </si>
  <si>
    <t>00703</t>
  </si>
  <si>
    <t>هناي بحني عبدالله الشيخي</t>
  </si>
  <si>
    <t>0554534113</t>
  </si>
  <si>
    <t>00413</t>
  </si>
  <si>
    <t>هناي فراس خالد الجعيد</t>
  </si>
  <si>
    <t>0500000965</t>
  </si>
  <si>
    <t>0555337884</t>
  </si>
  <si>
    <t>00004</t>
  </si>
  <si>
    <t>هناي ماجد نوير الهذلي *</t>
  </si>
  <si>
    <t>0555026634</t>
  </si>
  <si>
    <t>0555576579</t>
  </si>
  <si>
    <t>00529</t>
  </si>
  <si>
    <t>هناي مشاري سعود السويهري</t>
  </si>
  <si>
    <t>0566616900</t>
  </si>
  <si>
    <t>0554289061</t>
  </si>
  <si>
    <t>00373</t>
  </si>
  <si>
    <t>هناي مهند سالم المطرفي</t>
  </si>
  <si>
    <t>0532277990</t>
  </si>
  <si>
    <t>00098</t>
  </si>
  <si>
    <t>هند ياسرعصام الصليمى</t>
  </si>
  <si>
    <t>0505550908</t>
  </si>
  <si>
    <t>0553559228</t>
  </si>
  <si>
    <t>00720</t>
  </si>
  <si>
    <t>وائل احمد سليمان الجابري</t>
  </si>
  <si>
    <t>0565550226</t>
  </si>
  <si>
    <t>0563583351</t>
  </si>
  <si>
    <t>00467</t>
  </si>
  <si>
    <t xml:space="preserve">وائل خالد ماطر المطرفي </t>
  </si>
  <si>
    <t>00255</t>
  </si>
  <si>
    <t>وتين عاطف عبدالله الكبكبى</t>
  </si>
  <si>
    <t>00300</t>
  </si>
  <si>
    <t>وتين عبدالرحمن الخضر الزهرانى</t>
  </si>
  <si>
    <t>0500099309</t>
  </si>
  <si>
    <t>00583</t>
  </si>
  <si>
    <t>وتين علي حامد القرني</t>
  </si>
  <si>
    <t>00173</t>
  </si>
  <si>
    <t>وتين فيصل القرشى</t>
  </si>
  <si>
    <t>0555567391</t>
  </si>
  <si>
    <t>00369</t>
  </si>
  <si>
    <t>ود عادل مطلق الهذلي</t>
  </si>
  <si>
    <t>00411</t>
  </si>
  <si>
    <t>ورد أحمد عبدالعزيز القرشي</t>
  </si>
  <si>
    <t>0503512360</t>
  </si>
  <si>
    <t>0508929638</t>
  </si>
  <si>
    <t>00444</t>
  </si>
  <si>
    <t>ورد خلف مضحي المطرفي</t>
  </si>
  <si>
    <t>0505567651</t>
  </si>
  <si>
    <t>0555846153</t>
  </si>
  <si>
    <t>00625</t>
  </si>
  <si>
    <t>ورد سعد حسين الحارثي</t>
  </si>
  <si>
    <t>0503048474</t>
  </si>
  <si>
    <t>0555811939</t>
  </si>
  <si>
    <t>00713</t>
  </si>
  <si>
    <t xml:space="preserve">ورد سعيد عاطي المالكي </t>
  </si>
  <si>
    <t>00302</t>
  </si>
  <si>
    <t>ورد سلمان صالح الزهرانى</t>
  </si>
  <si>
    <t>00360</t>
  </si>
  <si>
    <t>ورد ياسر احمد الزهراني</t>
  </si>
  <si>
    <t>00485</t>
  </si>
  <si>
    <t>وريف وائل عبدالله بن لسود</t>
  </si>
  <si>
    <t>0559748509</t>
  </si>
  <si>
    <t>0541963619</t>
  </si>
  <si>
    <t>00380</t>
  </si>
  <si>
    <t>وسام عبدالله عامر الشهري</t>
  </si>
  <si>
    <t>0555598809</t>
  </si>
  <si>
    <t>0530471715</t>
  </si>
  <si>
    <t>00186</t>
  </si>
  <si>
    <t>وسام محمد صالح زينى</t>
  </si>
  <si>
    <t>0564848648</t>
  </si>
  <si>
    <t>0565756575</t>
  </si>
  <si>
    <t>00729</t>
  </si>
  <si>
    <t>وفاء عمران عاضة الحارثي</t>
  </si>
  <si>
    <t>0568783336</t>
  </si>
  <si>
    <t>0530750560</t>
  </si>
  <si>
    <t>00633</t>
  </si>
  <si>
    <t>وليد فهد حمدان القرشي</t>
  </si>
  <si>
    <t>00028</t>
  </si>
  <si>
    <t>وليد محمد سراج الثبيتي *</t>
  </si>
  <si>
    <t>0504502770</t>
  </si>
  <si>
    <t>0505551075</t>
  </si>
  <si>
    <t>00676</t>
  </si>
  <si>
    <t>يارا حمدي حمود المسعودي</t>
  </si>
  <si>
    <t>0594221208</t>
  </si>
  <si>
    <t>00187</t>
  </si>
  <si>
    <t>يارا عبدالعزيز صالح زينى</t>
  </si>
  <si>
    <t>0555512494</t>
  </si>
  <si>
    <t>0554778336</t>
  </si>
  <si>
    <t>00384</t>
  </si>
  <si>
    <t>ياسر سفر عباد العتيبي</t>
  </si>
  <si>
    <t>0500180708</t>
  </si>
  <si>
    <t>0559894064</t>
  </si>
  <si>
    <t>00316</t>
  </si>
  <si>
    <t xml:space="preserve">يزن سعد رافع </t>
  </si>
  <si>
    <t>0553511007</t>
  </si>
  <si>
    <t>0503350095</t>
  </si>
  <si>
    <t>00296</t>
  </si>
  <si>
    <t>يزن محمد سراج الثبيتى *</t>
  </si>
  <si>
    <t>الإســــــــــــم</t>
  </si>
  <si>
    <t>بيان الإستحقــاق</t>
  </si>
  <si>
    <t>التاريخ</t>
  </si>
  <si>
    <t>القيمة</t>
  </si>
  <si>
    <t>الخصـم</t>
  </si>
  <si>
    <t>خصم%</t>
  </si>
  <si>
    <t>المسـدد</t>
  </si>
  <si>
    <t>مسدد%</t>
  </si>
  <si>
    <t>المتبقى</t>
  </si>
  <si>
    <t xml:space="preserve">2024/04/24 م </t>
  </si>
  <si>
    <t xml:space="preserve">2024/04/25 م </t>
  </si>
  <si>
    <t xml:space="preserve">2024/04/28 م </t>
  </si>
  <si>
    <t>G1-Girls</t>
  </si>
  <si>
    <t>G2-Boys</t>
  </si>
  <si>
    <t xml:space="preserve">2024/04/29 م </t>
  </si>
  <si>
    <t xml:space="preserve">2024/04/30 م </t>
  </si>
  <si>
    <t xml:space="preserve">2024/05/01 م </t>
  </si>
  <si>
    <t xml:space="preserve">2024/05/06 م </t>
  </si>
  <si>
    <t>KG1</t>
  </si>
  <si>
    <t xml:space="preserve">2024/05/07 م </t>
  </si>
  <si>
    <t xml:space="preserve">2024/05/08 م </t>
  </si>
  <si>
    <t xml:space="preserve">2024/05/13 م </t>
  </si>
  <si>
    <t xml:space="preserve">2024/05/16 م </t>
  </si>
  <si>
    <t>Pre - KG</t>
  </si>
  <si>
    <t xml:space="preserve">2024/05/05 م </t>
  </si>
  <si>
    <t>G4-Girls</t>
  </si>
  <si>
    <t xml:space="preserve">2024/05/20 م </t>
  </si>
  <si>
    <t xml:space="preserve">2024/05/21 م </t>
  </si>
  <si>
    <t xml:space="preserve">2024/05/23 م </t>
  </si>
  <si>
    <t>G6-Boys</t>
  </si>
  <si>
    <t xml:space="preserve">2024/05/22 م </t>
  </si>
  <si>
    <t xml:space="preserve">2024/05/26 م </t>
  </si>
  <si>
    <t>G2-Girls</t>
  </si>
  <si>
    <t>G4-Boys</t>
  </si>
  <si>
    <t xml:space="preserve">2024/05/27 م </t>
  </si>
  <si>
    <t xml:space="preserve">2024/05/28 م </t>
  </si>
  <si>
    <t xml:space="preserve">2024/05/29 م </t>
  </si>
  <si>
    <t xml:space="preserve">2024/05/30 م </t>
  </si>
  <si>
    <t xml:space="preserve">2024/06/02 م </t>
  </si>
  <si>
    <t xml:space="preserve">2024/06/03 م </t>
  </si>
  <si>
    <t xml:space="preserve">2024/02/20 م </t>
  </si>
  <si>
    <t xml:space="preserve">2024/06/05 م </t>
  </si>
  <si>
    <t xml:space="preserve">2024/06/10 م </t>
  </si>
  <si>
    <t xml:space="preserve">2024/06/13 م </t>
  </si>
  <si>
    <t>G5-Girls</t>
  </si>
  <si>
    <t xml:space="preserve">2024/06/11 م </t>
  </si>
  <si>
    <t xml:space="preserve">2024/06/20 م </t>
  </si>
  <si>
    <t xml:space="preserve">2024/06/25 م </t>
  </si>
  <si>
    <t xml:space="preserve">2024/06/26 م </t>
  </si>
  <si>
    <t xml:space="preserve">2024/07/01 م </t>
  </si>
  <si>
    <t>شريحة 1-عودة</t>
  </si>
  <si>
    <t xml:space="preserve">2024/06/27 م </t>
  </si>
  <si>
    <t>شريحة 1</t>
  </si>
  <si>
    <t xml:space="preserve">2024/05/15 م </t>
  </si>
  <si>
    <t xml:space="preserve">2024/06/30 م </t>
  </si>
  <si>
    <t>G7-Girls</t>
  </si>
  <si>
    <t xml:space="preserve">2024/05/14 م </t>
  </si>
  <si>
    <t xml:space="preserve">2024/06/06 م </t>
  </si>
  <si>
    <t xml:space="preserve">2024/07/03 م </t>
  </si>
  <si>
    <t xml:space="preserve">2024/07/04 م </t>
  </si>
  <si>
    <t xml:space="preserve">2024/07/07 م </t>
  </si>
  <si>
    <t xml:space="preserve">2024/07/08 م </t>
  </si>
  <si>
    <t xml:space="preserve">2024/07/09 م </t>
  </si>
  <si>
    <t xml:space="preserve">2024/07/10 م </t>
  </si>
  <si>
    <t xml:space="preserve">2024/07/11 م </t>
  </si>
  <si>
    <t xml:space="preserve">2024/07/14 م </t>
  </si>
  <si>
    <t xml:space="preserve">2024/08/11 م </t>
  </si>
  <si>
    <t xml:space="preserve">2024/07/15 م </t>
  </si>
  <si>
    <t xml:space="preserve">2024/07/16 م </t>
  </si>
  <si>
    <t>شريحة 2</t>
  </si>
  <si>
    <t xml:space="preserve">2024/07/17 م </t>
  </si>
  <si>
    <t xml:space="preserve">2024/07/18 م </t>
  </si>
  <si>
    <t xml:space="preserve">2024/07/19 م </t>
  </si>
  <si>
    <t xml:space="preserve">2024/07/21 م </t>
  </si>
  <si>
    <t xml:space="preserve">2024/07/22 م </t>
  </si>
  <si>
    <t xml:space="preserve">2024/07/23 م </t>
  </si>
  <si>
    <t xml:space="preserve">2024/07/24 م </t>
  </si>
  <si>
    <t xml:space="preserve">2024/07/25 م </t>
  </si>
  <si>
    <t xml:space="preserve">2024/07/28 م </t>
  </si>
  <si>
    <t xml:space="preserve">2024/07/27 م </t>
  </si>
  <si>
    <t>G5-Boys</t>
  </si>
  <si>
    <t xml:space="preserve">2024/07/29 م </t>
  </si>
  <si>
    <t xml:space="preserve">2024/07/30 م </t>
  </si>
  <si>
    <t xml:space="preserve">2024/07/31 م </t>
  </si>
  <si>
    <t xml:space="preserve">2024/08/01 م </t>
  </si>
  <si>
    <t xml:space="preserve">2024/08/03 م </t>
  </si>
  <si>
    <t xml:space="preserve">2024/08/04 م </t>
  </si>
  <si>
    <t xml:space="preserve">2024/07/26 م </t>
  </si>
  <si>
    <t xml:space="preserve">2024/08/05 م </t>
  </si>
  <si>
    <t xml:space="preserve">2024/08/06 م </t>
  </si>
  <si>
    <t xml:space="preserve">2024/08/07 م </t>
  </si>
  <si>
    <t xml:space="preserve">2024/08/08 م </t>
  </si>
  <si>
    <t>شريحة 2-عودة</t>
  </si>
  <si>
    <t xml:space="preserve">2024/08/10 م </t>
  </si>
  <si>
    <t xml:space="preserve">2024/08/12 م </t>
  </si>
  <si>
    <t xml:space="preserve">2024/08/13 م </t>
  </si>
  <si>
    <t xml:space="preserve">2024/08/14 م </t>
  </si>
  <si>
    <t xml:space="preserve">2024/08/24 م </t>
  </si>
  <si>
    <t xml:space="preserve">2024/08/15 م </t>
  </si>
  <si>
    <t xml:space="preserve">2024/08/17 م </t>
  </si>
  <si>
    <t xml:space="preserve">2024/08/16 م </t>
  </si>
  <si>
    <t xml:space="preserve">2024/08/18 م </t>
  </si>
  <si>
    <t xml:space="preserve">2024/08/19 م </t>
  </si>
  <si>
    <t xml:space="preserve">2024/08/20 م </t>
  </si>
  <si>
    <t xml:space="preserve">2024/08/21 م </t>
  </si>
  <si>
    <t xml:space="preserve">2024/08/22 م </t>
  </si>
  <si>
    <t xml:space="preserve">2024/08/25 م </t>
  </si>
  <si>
    <t xml:space="preserve">2024/08/26 م </t>
  </si>
  <si>
    <t xml:space="preserve">2024/08/27 م </t>
  </si>
  <si>
    <t xml:space="preserve">2024/08/28 م </t>
  </si>
  <si>
    <t xml:space="preserve">2024/08/29 م </t>
  </si>
  <si>
    <t xml:space="preserve">2024/09/01 م </t>
  </si>
  <si>
    <t xml:space="preserve">2024/09/02 م </t>
  </si>
  <si>
    <t xml:space="preserve">2024/09/04 م </t>
  </si>
  <si>
    <t xml:space="preserve">2024/09/03 م </t>
  </si>
  <si>
    <t>زى مقاس (2/4/6)</t>
  </si>
  <si>
    <t xml:space="preserve">2024/09/05 م </t>
  </si>
  <si>
    <t>زى مقاس (8/10/12)</t>
  </si>
  <si>
    <t xml:space="preserve">2024/09/08 م </t>
  </si>
  <si>
    <t xml:space="preserve">2024/09/09 م </t>
  </si>
  <si>
    <t xml:space="preserve">2024/09/10 م </t>
  </si>
  <si>
    <t xml:space="preserve">2024/09/11 م </t>
  </si>
  <si>
    <t xml:space="preserve">2024/09/12 م </t>
  </si>
  <si>
    <t xml:space="preserve">2024/09/13 م </t>
  </si>
  <si>
    <t xml:space="preserve">2024/09/15 م </t>
  </si>
  <si>
    <t xml:space="preserve">2024/09/17 م </t>
  </si>
  <si>
    <t xml:space="preserve">2024/09/19 م </t>
  </si>
  <si>
    <t xml:space="preserve">2024/09/26 م </t>
  </si>
  <si>
    <t xml:space="preserve">2024/09/28 م </t>
  </si>
  <si>
    <t xml:space="preserve">2024/10/03 م </t>
  </si>
  <si>
    <t xml:space="preserve">2024/10/06 م </t>
  </si>
  <si>
    <t xml:space="preserve">2024/10/08 م </t>
  </si>
  <si>
    <t xml:space="preserve">2024/10/15 م </t>
  </si>
  <si>
    <t>زى مقاس (14/16/18)</t>
  </si>
  <si>
    <t xml:space="preserve">2024/10/16 م </t>
  </si>
  <si>
    <t xml:space="preserve">2027/07/28 م </t>
  </si>
  <si>
    <t xml:space="preserve">2024/10/27 م </t>
  </si>
  <si>
    <t>شريحة 1 جديد</t>
  </si>
  <si>
    <t xml:space="preserve">2024/11/06 م </t>
  </si>
  <si>
    <t xml:space="preserve">2024/11/10 م </t>
  </si>
  <si>
    <t xml:space="preserve">2024/11/17 م </t>
  </si>
  <si>
    <t xml:space="preserve">2024/11/20 م </t>
  </si>
  <si>
    <t xml:space="preserve">2024/11/24 م </t>
  </si>
  <si>
    <t xml:space="preserve">2024/11/26 م </t>
  </si>
  <si>
    <t xml:space="preserve">2024/11/27 م </t>
  </si>
  <si>
    <t xml:space="preserve">2024/12/01 م </t>
  </si>
  <si>
    <t xml:space="preserve">2024/12/02 م </t>
  </si>
  <si>
    <t xml:space="preserve">2024/12/04 م </t>
  </si>
  <si>
    <t xml:space="preserve">2024/12/08 م </t>
  </si>
  <si>
    <t xml:space="preserve">2024/12/12 م </t>
  </si>
  <si>
    <t xml:space="preserve">2024/12/15 م </t>
  </si>
  <si>
    <t>زى مقاس (20/22/24)</t>
  </si>
  <si>
    <t xml:space="preserve">2024/12/18 م </t>
  </si>
  <si>
    <t xml:space="preserve">2024/12/16 م </t>
  </si>
  <si>
    <t xml:space="preserve">2024/12/22 م </t>
  </si>
  <si>
    <t xml:space="preserve">2024/12/26 م </t>
  </si>
  <si>
    <t xml:space="preserve">2024/12/29 م </t>
  </si>
  <si>
    <t xml:space="preserve">2024/12/30 م </t>
  </si>
  <si>
    <t xml:space="preserve">2024/11/18 م </t>
  </si>
  <si>
    <t xml:space="preserve">2024/12/31 م </t>
  </si>
  <si>
    <t xml:space="preserve">2025/01/02 م </t>
  </si>
  <si>
    <t xml:space="preserve">2025/01/04 م </t>
  </si>
  <si>
    <t xml:space="preserve">2025/01/05 م </t>
  </si>
  <si>
    <t xml:space="preserve">2024/01/09 م </t>
  </si>
  <si>
    <t xml:space="preserve">2025/01/11 م </t>
  </si>
  <si>
    <t xml:space="preserve">2025/01/12 م </t>
  </si>
  <si>
    <t xml:space="preserve">2025/01/13 م </t>
  </si>
  <si>
    <t xml:space="preserve">2028/01/13 م </t>
  </si>
  <si>
    <t xml:space="preserve">2025/01/14 م </t>
  </si>
  <si>
    <t>شريحة 1 عودة جديد</t>
  </si>
  <si>
    <t>شريحة 2جديد</t>
  </si>
  <si>
    <t xml:space="preserve">2025/01/15 م </t>
  </si>
  <si>
    <t xml:space="preserve">2025/01/16 م </t>
  </si>
  <si>
    <t xml:space="preserve">2025/01/18 م </t>
  </si>
  <si>
    <t xml:space="preserve">2025/01/19 م </t>
  </si>
  <si>
    <t xml:space="preserve">2024/01/19 م </t>
  </si>
  <si>
    <t xml:space="preserve">2025/01/20 م </t>
  </si>
  <si>
    <t xml:space="preserve">2025/01/21 م </t>
  </si>
  <si>
    <t xml:space="preserve">2025/01/22 م </t>
  </si>
  <si>
    <t xml:space="preserve">2025/01/23 م </t>
  </si>
  <si>
    <t xml:space="preserve">2025/01/26 م </t>
  </si>
  <si>
    <t xml:space="preserve">2025/01/27 م </t>
  </si>
  <si>
    <t xml:space="preserve">2025/01/28 م </t>
  </si>
  <si>
    <t xml:space="preserve">2025/01/30 م </t>
  </si>
  <si>
    <t xml:space="preserve">2025/02/02 م </t>
  </si>
  <si>
    <t>202/02/02هـ</t>
  </si>
  <si>
    <t xml:space="preserve">2025/02/05 م </t>
  </si>
  <si>
    <t xml:space="preserve">2025/02/06 م </t>
  </si>
  <si>
    <t xml:space="preserve">2025/02/09 م </t>
  </si>
  <si>
    <t xml:space="preserve">2025/02/12 م </t>
  </si>
  <si>
    <t>الفرقـة</t>
  </si>
  <si>
    <t>رقم البطاقة</t>
  </si>
  <si>
    <t xml:space="preserve">ملاحظات </t>
  </si>
  <si>
    <t xml:space="preserve">نوع الاستناء </t>
  </si>
  <si>
    <t>1011095633</t>
  </si>
  <si>
    <t>1010875373</t>
  </si>
  <si>
    <t>ثاني</t>
  </si>
  <si>
    <t>1036934717</t>
  </si>
  <si>
    <t>الروضة</t>
  </si>
  <si>
    <t>1020623870</t>
  </si>
  <si>
    <t xml:space="preserve">يتم دفع مبلغ 2000 ريال في تاريخة وتكملة باقى المبلغ 6500 ريال الدفعة الأولى بعد شهر من تاريخة </t>
  </si>
  <si>
    <t>أول</t>
  </si>
  <si>
    <t>1052415625</t>
  </si>
  <si>
    <t>1063231052</t>
  </si>
  <si>
    <t>رابع</t>
  </si>
  <si>
    <t>1064278862</t>
  </si>
  <si>
    <t>1066807932</t>
  </si>
  <si>
    <t>1039748106</t>
  </si>
  <si>
    <t>1081626507</t>
  </si>
  <si>
    <t>سداد 2500 ريال بتاريخ 2025/01/25 وسداد 2800 ريال بتاريخ 2025/02/25</t>
  </si>
  <si>
    <t>1030112211</t>
  </si>
  <si>
    <t>يحدد تاريخ السداد بعد أسبوعين من تاريخ 2025/01/21 ولامانع من خصم 22.5%</t>
  </si>
  <si>
    <t>1077347886</t>
  </si>
  <si>
    <t>ء</t>
  </si>
  <si>
    <t>1001563350</t>
  </si>
  <si>
    <t>لامانع من خصم 25 %</t>
  </si>
  <si>
    <t>1029883327</t>
  </si>
  <si>
    <t>1027066511</t>
  </si>
  <si>
    <t>2405201332</t>
  </si>
  <si>
    <t>ثالث</t>
  </si>
  <si>
    <t>1055569790</t>
  </si>
  <si>
    <t>2228183006</t>
  </si>
  <si>
    <t>2313479905</t>
  </si>
  <si>
    <t>1057168039</t>
  </si>
  <si>
    <t>1063222507</t>
  </si>
  <si>
    <t>1016382010</t>
  </si>
  <si>
    <t>1043038288</t>
  </si>
  <si>
    <t>1006290306</t>
  </si>
  <si>
    <t>1052350863</t>
  </si>
  <si>
    <t>1037560727</t>
  </si>
  <si>
    <t>1051271870</t>
  </si>
  <si>
    <t>1028143004</t>
  </si>
  <si>
    <t>1060546478</t>
  </si>
  <si>
    <t>1051564050</t>
  </si>
  <si>
    <t>1105010266</t>
  </si>
  <si>
    <t>1074105576</t>
  </si>
  <si>
    <t>1046682090</t>
  </si>
  <si>
    <t>1078159439</t>
  </si>
  <si>
    <t>تم الغاء اجراء الانسحاب والاتفاق على سداد 5000 بتاريخ 2025/03/28 ومبلغ 5800 بتاريخ 2025/05/25</t>
  </si>
  <si>
    <t>1070854682</t>
  </si>
  <si>
    <t>1009504026</t>
  </si>
  <si>
    <t>2271417517</t>
  </si>
  <si>
    <t>تم سداد 3000 والاتفاق على سداد 3000 شهريا الى اكمال الرسوم 2025/02/25</t>
  </si>
  <si>
    <t>1048511594</t>
  </si>
  <si>
    <t>1061383004</t>
  </si>
  <si>
    <t xml:space="preserve"> تسليم الكتب وحجز مقاعد </t>
  </si>
  <si>
    <t>1058746221</t>
  </si>
  <si>
    <t xml:space="preserve">تم سداد 3000 وتم الاتفاق على سداد 1200 ريال شهريا حتى اكمال الرسوم الدراسية بمبلغ 15000 </t>
  </si>
  <si>
    <t>1013024094</t>
  </si>
  <si>
    <t xml:space="preserve">يخصم هذه السنة 5% بالإضافة ال 20 % باجمالى 25 % </t>
  </si>
  <si>
    <t>1032197798</t>
  </si>
  <si>
    <t>1070614118</t>
  </si>
  <si>
    <t>1077517199</t>
  </si>
  <si>
    <t>تم سداد 2000 لكل قائد والاتفاق على تكملة الدفعة الأولى 2024/08/25 بمبلغ 4000 لكل قائد وسداد المتبقى 3300 من الدفعة الأولى 2024/09/25</t>
  </si>
  <si>
    <t>1001535127 الأم</t>
  </si>
  <si>
    <t xml:space="preserve">تم دفع 500 لكل قائد وتم الاتفاق على تكملة الدفعة الأولى بمبلغ 17600 قبل بداية العام الدراسى </t>
  </si>
  <si>
    <t>1011196753</t>
  </si>
  <si>
    <t>1056970500</t>
  </si>
  <si>
    <t>تم سداد 3000 للطالب اوس و2000 للطالب معتز مع الوعد بسداد باقى المبلغ قبل 2024/08/01 وقبل بداية الدراسة علما بان المبلغ 12800</t>
  </si>
  <si>
    <t>1060754387</t>
  </si>
  <si>
    <t>تم سداد 15000 للطالبين والاتفاق على سداد 3600 بتاريخ 2024/08/25</t>
  </si>
  <si>
    <t>2301407017</t>
  </si>
  <si>
    <t xml:space="preserve">استلام الكتب بامر من عبد الله حمدى خصم 25 % و 50% من الضريبة ولان الطالب بالصف الخامس ولظروفة المشروحة </t>
  </si>
  <si>
    <t>1063451254</t>
  </si>
  <si>
    <t xml:space="preserve">تم عمل خصم كامل وذلك لظروف وفاة والدها </t>
  </si>
  <si>
    <t>1009693233</t>
  </si>
  <si>
    <t>1029362926</t>
  </si>
  <si>
    <t xml:space="preserve">تم سداد 10000 للقائدين وتم الاتفاق على سداد المتبقى على دفعات بشهر 5-6-8 /1446 حت اكمال الرسوم </t>
  </si>
  <si>
    <t>1038924328</t>
  </si>
  <si>
    <t>1075367704</t>
  </si>
  <si>
    <t xml:space="preserve">إقرار بخصم الرسوم الإدارية 1000 ريال فىى حالة عدم اكمال الدفعة الأولى </t>
  </si>
  <si>
    <t>2005185356</t>
  </si>
  <si>
    <t>1051336814</t>
  </si>
  <si>
    <t xml:space="preserve">تم سداد 5000 لكل طالب وتكملة الباقى 7000 ريال شهر يوليو 2024لانهم من طلاب العام الماضى وملتزمين بالسداد </t>
  </si>
  <si>
    <t>1041553742</t>
  </si>
  <si>
    <t xml:space="preserve">يضاف خصم 500 ريال من المجموع ويلتزم بالسداد في تاريخة </t>
  </si>
  <si>
    <t>1072890443</t>
  </si>
  <si>
    <t>تم الاتفاق على سداد 14500 بتاريخ 2025/01/25</t>
  </si>
  <si>
    <t>1030800286</t>
  </si>
  <si>
    <t>تم سداد 4500 ويتم دفع 2000 ريال شهريا ابتداءا من 2024/09/25 الى تاريخ 2025/02/25</t>
  </si>
  <si>
    <t>1063958159</t>
  </si>
  <si>
    <t>2088685728</t>
  </si>
  <si>
    <t>1053021018</t>
  </si>
  <si>
    <t>1071099228</t>
  </si>
  <si>
    <t>1060401930</t>
  </si>
  <si>
    <t>1041986694</t>
  </si>
  <si>
    <t>1066256379</t>
  </si>
  <si>
    <t>1022958019</t>
  </si>
  <si>
    <t>2345671685</t>
  </si>
  <si>
    <t>1074453273</t>
  </si>
  <si>
    <t>1061068738</t>
  </si>
  <si>
    <t>تم سداد الدفعة الأولى 9300 والاتفاق على سداد 3970 2024/11/25 و 3970 بتاريخ 2025/02/25</t>
  </si>
  <si>
    <t>1068383486</t>
  </si>
  <si>
    <t>1048509812</t>
  </si>
  <si>
    <t>2382224927</t>
  </si>
  <si>
    <t>1032766907</t>
  </si>
  <si>
    <t>2384393589</t>
  </si>
  <si>
    <t xml:space="preserve">خصم الق لكل طالب بتوصية من ا عبدالله ولا مانع بإضافة خصم 1000 ريال أخرى لكل طالب </t>
  </si>
  <si>
    <t>1047839368</t>
  </si>
  <si>
    <t>1066652858</t>
  </si>
  <si>
    <t>1053662480</t>
  </si>
  <si>
    <t>2566311342</t>
  </si>
  <si>
    <t>إقرار بخصم الرسوم الإدارية 1000 ريال فىى حالة عدم اكمال الدفعة الأولى (تم دفع 5000 ريال وتم الاتفاق على الدفع 3000 شهريا من تاريخ 2024/09/27 )</t>
  </si>
  <si>
    <t>1072603168</t>
  </si>
  <si>
    <t>1018430700</t>
  </si>
  <si>
    <t>تم سداد 13300 للقادة وتم الاتفاق على تكملة الدفعة الأولى 13000 قبل تاريخ 2024/08/01</t>
  </si>
  <si>
    <t>1053326532</t>
  </si>
  <si>
    <t>1022214595</t>
  </si>
  <si>
    <t xml:space="preserve">تم سداد 8000 وقت استلام الكتب ويتابع في نهاية الشهر  وموقع على اقرارا بخصم الرسوم الإدارية </t>
  </si>
  <si>
    <t>2520141074</t>
  </si>
  <si>
    <t xml:space="preserve">تم الاتفاق على سداد 10000 للطالبين واكمال مبلغ 5000 مع راتب سبتمبر و5000 مع راتب أكتوبر </t>
  </si>
  <si>
    <t>2567353251</t>
  </si>
  <si>
    <t>1094548714</t>
  </si>
  <si>
    <t>1062735889</t>
  </si>
  <si>
    <t>1074119056</t>
  </si>
  <si>
    <t>خامس</t>
  </si>
  <si>
    <t>1026668937</t>
  </si>
  <si>
    <t>1026489938</t>
  </si>
  <si>
    <t>1007979824</t>
  </si>
  <si>
    <t>1020577910</t>
  </si>
  <si>
    <t>1016123893</t>
  </si>
  <si>
    <t>1063192379</t>
  </si>
  <si>
    <t>2548968888</t>
  </si>
  <si>
    <t>1031189515</t>
  </si>
  <si>
    <t>1002056321</t>
  </si>
  <si>
    <t>1056055005</t>
  </si>
  <si>
    <t xml:space="preserve">تم دفع 3000 ريال وسيتم دفع 3000 شهريا الى نهاية السنة </t>
  </si>
  <si>
    <t>1031532672</t>
  </si>
  <si>
    <t xml:space="preserve">تم الاتفاق سداد 27725 بتاريخ 2025/04/01 والاتصال قبلها باسبوع وليس ترك رسالة </t>
  </si>
  <si>
    <t>2121823799</t>
  </si>
  <si>
    <t>1067641280</t>
  </si>
  <si>
    <t>1096147473</t>
  </si>
  <si>
    <t>1084661261</t>
  </si>
  <si>
    <t>1003392626</t>
  </si>
  <si>
    <t>1045563317</t>
  </si>
  <si>
    <t>1039853419</t>
  </si>
  <si>
    <t>2455938015</t>
  </si>
  <si>
    <t>1070637366</t>
  </si>
  <si>
    <t>1070972110</t>
  </si>
  <si>
    <t>1028846283</t>
  </si>
  <si>
    <t>سداد 2000 بتاريخ 2025/01/25 ومبلغ 1500 بتاريخ 2025/02/25 ومبلغ 1500 بتاريخ 2025/03/25 ومبلغ 2000 بتاريخ 2025/04/25</t>
  </si>
  <si>
    <t>1062406705</t>
  </si>
  <si>
    <t xml:space="preserve">دفع 6000 وباقى الدفعة الأولى مع راتب أغسطس 3300 ريال </t>
  </si>
  <si>
    <t>2340397542</t>
  </si>
  <si>
    <t>تم سداد 3200 ريال وسداد باقى الدفعة الأولى 6100 بتاريخ 2024/08/27</t>
  </si>
  <si>
    <t>1018772846</t>
  </si>
  <si>
    <t>تم الاتفاق سداد 1040 بتاريخ 2025/01/25 والمتبقى 6900 بتاريخ 2025/02/25</t>
  </si>
  <si>
    <t>1082608587</t>
  </si>
  <si>
    <t>1025130442</t>
  </si>
  <si>
    <t xml:space="preserve">تم سداد 2000 ريال مع التحديث لكل طالب سيتم دفع 5000 ريال لكل طالب مع راتب أغسطس ودفعات شهرية لنهاية موعد الدفعة الأخيرة </t>
  </si>
  <si>
    <t>2339753887</t>
  </si>
  <si>
    <t>237284844</t>
  </si>
  <si>
    <t xml:space="preserve">خصم الف للطالب ريان والفين للطالب حسن ويضاف أيضا الف ريال خصم بامر من ا عبد الله </t>
  </si>
  <si>
    <t>1013582653</t>
  </si>
  <si>
    <t>1077282463</t>
  </si>
  <si>
    <t>1006806895</t>
  </si>
  <si>
    <t xml:space="preserve">تم الاتفاق على سداد 7000 مع التسجيل وتكملة مبلغ 2300 مع راتب سبتمبر 2024 مع العلم بمواعيد باقى الدفعات </t>
  </si>
  <si>
    <t>1066241728</t>
  </si>
  <si>
    <t>تم سداد 10000 ريال وسداد المتبقى 7363.5 بتاريخ 2025/02/25</t>
  </si>
  <si>
    <t>1049428368</t>
  </si>
  <si>
    <t>1055992190</t>
  </si>
  <si>
    <t>2583139833</t>
  </si>
  <si>
    <t>1007888330</t>
  </si>
  <si>
    <t>1094670203</t>
  </si>
  <si>
    <t>1055500175</t>
  </si>
  <si>
    <t>1077012555</t>
  </si>
  <si>
    <t>1070049190</t>
  </si>
  <si>
    <t>2390662381</t>
  </si>
  <si>
    <t>1023255894</t>
  </si>
  <si>
    <t>تذكير ولى الامر بالسداد بعد الحج بتاريخ 2025/06/27</t>
  </si>
  <si>
    <t>1026055150</t>
  </si>
  <si>
    <t xml:space="preserve">دفع مبلغ 5000 والباقى مع راتب أغسطس </t>
  </si>
  <si>
    <t>1073859090</t>
  </si>
  <si>
    <t>1083006179</t>
  </si>
  <si>
    <t>1023954777</t>
  </si>
  <si>
    <t>1049580010</t>
  </si>
  <si>
    <t>1079999544</t>
  </si>
  <si>
    <t>1067974031</t>
  </si>
  <si>
    <t>1086927124</t>
  </si>
  <si>
    <t>1049704016</t>
  </si>
  <si>
    <t>1005514326</t>
  </si>
  <si>
    <t xml:space="preserve">وذلك لقبوله توقيع سند التزام ولكن لم نجد الكتب للطالبة وتم استلام كتب أبناء أخيه </t>
  </si>
  <si>
    <t>1033927144</t>
  </si>
  <si>
    <t>1033320308</t>
  </si>
  <si>
    <t>1060247994</t>
  </si>
  <si>
    <t>1002976981</t>
  </si>
  <si>
    <t>1009007749</t>
  </si>
  <si>
    <t>1065338566</t>
  </si>
  <si>
    <t>تم الاتفاق سداد 4000 بتاريخ 2025/01/25 و مبلغ 3940 بتاريخ 2025/02/25</t>
  </si>
  <si>
    <t>سادس</t>
  </si>
  <si>
    <t>1055722720</t>
  </si>
  <si>
    <t>تم دفع 5000 لكل قائد وتكملة الدفعة الأولى 8600 بتاريخ 2024/08/15</t>
  </si>
  <si>
    <t>1001864634</t>
  </si>
  <si>
    <t>1050468527</t>
  </si>
  <si>
    <t>1077166492</t>
  </si>
  <si>
    <t>1052356704</t>
  </si>
  <si>
    <t>1056753856</t>
  </si>
  <si>
    <t>1077624177</t>
  </si>
  <si>
    <t>1004514772</t>
  </si>
  <si>
    <t>1071858714</t>
  </si>
  <si>
    <t>تم دفع 10000 للطالبين والاتفاق على تكملة الدفعة الأولى 7800 بتاريخ 2024/08/25 وخصم 22.5%</t>
  </si>
  <si>
    <t>1009896802</t>
  </si>
  <si>
    <t>1050449675</t>
  </si>
  <si>
    <t>1100863842</t>
  </si>
  <si>
    <t>1081370064</t>
  </si>
  <si>
    <t>1032012989</t>
  </si>
  <si>
    <t>1001752698</t>
  </si>
  <si>
    <t>1051801817</t>
  </si>
  <si>
    <t>1072269127</t>
  </si>
  <si>
    <t>1029927165</t>
  </si>
  <si>
    <t>استلم الكتب وتم الاتفاق على سداد دفعة 2000 ريال بتاريخ 2025/01/30 والباقى 1385 بتاريخ 2025/02/27</t>
  </si>
  <si>
    <t>2417898935</t>
  </si>
  <si>
    <t>1090449453</t>
  </si>
  <si>
    <t>تم سداد 7000 ريال وتم الاتفاق على تكملة المبلغ الاجمال 10240 بتاريخ 2024/04/25 كما العام الماضى</t>
  </si>
  <si>
    <t>1037497110</t>
  </si>
  <si>
    <t>1066012228</t>
  </si>
  <si>
    <t>تم سداد 3970 والاتفاق على سداد 1323 بتاريخ 2025/01/25 و 1323 بتاريخ 2025/02/25 و 1323 بتاريخ 2025/03/25</t>
  </si>
  <si>
    <t>1072892464</t>
  </si>
  <si>
    <t>1049997503 الام</t>
  </si>
  <si>
    <t xml:space="preserve">تم دفع 5000 تم دفع 14000 للطابة الأولى والثانية 5000 </t>
  </si>
  <si>
    <t>1058039684</t>
  </si>
  <si>
    <t>1055487670</t>
  </si>
  <si>
    <t>1017426865</t>
  </si>
  <si>
    <t>1033604222</t>
  </si>
  <si>
    <t>1048720476</t>
  </si>
  <si>
    <t>1055207466</t>
  </si>
  <si>
    <t xml:space="preserve">لا مانع لوجود الموظفة لنهاية العام الدراسية </t>
  </si>
  <si>
    <t>1036192175</t>
  </si>
  <si>
    <t>1069153755</t>
  </si>
  <si>
    <t>1028442701</t>
  </si>
  <si>
    <t>1085354197 الأم</t>
  </si>
  <si>
    <t>1003186374</t>
  </si>
  <si>
    <t>تم سداد 7500 والاتفاق على تكملة الدفعة الأولى 1800 2024/08/25</t>
  </si>
  <si>
    <t>1083381119</t>
  </si>
  <si>
    <t>تم الاتفاق على سداد مبلغ 10000 ريال 2025/01/25 والباقى 2800 بتاريخ 2025/02/25</t>
  </si>
  <si>
    <t>1074408137</t>
  </si>
  <si>
    <t>1013246572</t>
  </si>
  <si>
    <t>2311451005</t>
  </si>
  <si>
    <t>1026660234</t>
  </si>
  <si>
    <t>1051732731</t>
  </si>
  <si>
    <t>1059561256</t>
  </si>
  <si>
    <t xml:space="preserve">تسليم الكتب </t>
  </si>
  <si>
    <t>1099229252</t>
  </si>
  <si>
    <t>1067350353</t>
  </si>
  <si>
    <t>1012219356</t>
  </si>
  <si>
    <t xml:space="preserve">إقرار انه على علم بان رسوم التسجيل يجب اكمالها قبل بداية الدراسة لعام 1446 بمبلغ 6500 وفى حالة عدم اكمال الدفعة الأولى يحق للمدرسة بخصم الرسوم الإدارية 1000 ريال </t>
  </si>
  <si>
    <t>1047567100</t>
  </si>
  <si>
    <t>1057638775</t>
  </si>
  <si>
    <t>منحة دراسية مجانية من أبناء الشهداء</t>
  </si>
  <si>
    <t>1044895926</t>
  </si>
  <si>
    <t>1114613522</t>
  </si>
  <si>
    <t>1070655830</t>
  </si>
  <si>
    <t>خصم 22.5%</t>
  </si>
  <si>
    <t>108299886</t>
  </si>
  <si>
    <t>1071854135</t>
  </si>
  <si>
    <t>1032341958</t>
  </si>
  <si>
    <t>1029123716</t>
  </si>
  <si>
    <t>1068133410</t>
  </si>
  <si>
    <t>1033325596</t>
  </si>
  <si>
    <t>1043643319</t>
  </si>
  <si>
    <t>1058767144</t>
  </si>
  <si>
    <t>تم سداد الدفعة الأولى كاملة وتم الاتفاق على تكملة الرسوم بمبلغ 7300 بتاريخ 2025/02/27</t>
  </si>
  <si>
    <t>1052349527</t>
  </si>
  <si>
    <t>1029729750</t>
  </si>
  <si>
    <t>1001993136</t>
  </si>
  <si>
    <t>1046962906</t>
  </si>
  <si>
    <t>1029927157</t>
  </si>
  <si>
    <t>1029548516</t>
  </si>
  <si>
    <t>تم سداد 5000 وتكملة الدفعة الأولى 2024/09/25</t>
  </si>
  <si>
    <t>1011882360</t>
  </si>
  <si>
    <t>1019036118</t>
  </si>
  <si>
    <t>1076052131</t>
  </si>
  <si>
    <t>1070786916</t>
  </si>
  <si>
    <t>1072355314</t>
  </si>
  <si>
    <t>1092481587</t>
  </si>
  <si>
    <t>1023969502</t>
  </si>
  <si>
    <t>1048119851</t>
  </si>
  <si>
    <t>1059854578</t>
  </si>
  <si>
    <t>1020702526</t>
  </si>
  <si>
    <t>1057375303</t>
  </si>
  <si>
    <t>تم سداد 20000 وتكملة الباقى كامل شهر أغسطس للحصول على معدل خصم 22.5%</t>
  </si>
  <si>
    <t>1043431129</t>
  </si>
  <si>
    <t xml:space="preserve">دفع 2000 ريال مع التحديث واكمال 7300 بتاريخ 2024/7/27 لحجز المقعد </t>
  </si>
  <si>
    <t>1071601304</t>
  </si>
  <si>
    <t>1098999384</t>
  </si>
  <si>
    <t>1070369911</t>
  </si>
  <si>
    <t>1088579568</t>
  </si>
  <si>
    <t>1039939515</t>
  </si>
  <si>
    <t>2033772324</t>
  </si>
  <si>
    <t xml:space="preserve">سداد 10000 لعام 1446 شامل النقل والزى المدرسى وضريبة وذلك لاحتياج المدرسة على مدار العام لكشف الأطفال على عيونهم </t>
  </si>
  <si>
    <t>1043815354</t>
  </si>
  <si>
    <t>1066241710</t>
  </si>
  <si>
    <t>1061732119</t>
  </si>
  <si>
    <t>خصم 30 %</t>
  </si>
  <si>
    <t>1056378043</t>
  </si>
  <si>
    <t>تم الاتفاق على سداد 2155 ريال شهريا منذ بداية يناير 2025 الى نهاية ابريل 2025</t>
  </si>
  <si>
    <t>2138675075</t>
  </si>
  <si>
    <t>1040290957</t>
  </si>
  <si>
    <t>1074102466</t>
  </si>
  <si>
    <t>1065641910</t>
  </si>
  <si>
    <t>1001084110</t>
  </si>
  <si>
    <t>سداد 3000 ريال وتم الاتفاق على سداد 4940 بتاريخ 2025/02/05</t>
  </si>
  <si>
    <t>1068227642</t>
  </si>
  <si>
    <t>تم سداد 2500 والاتفاق على تكملة الدفعة الأولى بمبلغ 6800 بتاريخ 2024/08/25</t>
  </si>
  <si>
    <t>2155461226</t>
  </si>
  <si>
    <t>خصم 500 ريال بالإضافة خصم 50% من قيمة الضريبة عند الدفع كاش التسجل 2024/11</t>
  </si>
  <si>
    <t>2361986033</t>
  </si>
  <si>
    <t>سداد المبلغ المتبقى 28805 بتاريخ 2025/02/15</t>
  </si>
  <si>
    <t>1060242805</t>
  </si>
  <si>
    <t>1022969297</t>
  </si>
  <si>
    <t>1011920236</t>
  </si>
  <si>
    <t>تم سداد 2000 والاتفاق على تكملة الرسوم كاملة 2024/11/25</t>
  </si>
  <si>
    <t>1061929319</t>
  </si>
  <si>
    <t>تم سداد 6000 ريال واكمال الدفعة الأولى بمبلغ 3300 في تاريخ 2024/09/25</t>
  </si>
  <si>
    <t>1054822919</t>
  </si>
  <si>
    <t>1063116295</t>
  </si>
  <si>
    <t>يتم سداد المبلغ المتبقى 12040 بتاريخ 2025/02/27</t>
  </si>
  <si>
    <t>1074692940</t>
  </si>
  <si>
    <t xml:space="preserve">خصم 50 % نظرا لوجوده في كافة دعايا المدارس وذلك لذكاء الطفل </t>
  </si>
  <si>
    <t>1073859223</t>
  </si>
  <si>
    <t>1104412224</t>
  </si>
  <si>
    <t>تم سداد 6000 ريال والتفاق على تكملة الدفعة الأولى بتاريخ 2024/10/25 وسداد المتبقى على دفعات قبل 2024/11/25</t>
  </si>
  <si>
    <t>1026068476</t>
  </si>
  <si>
    <t>1056915653</t>
  </si>
  <si>
    <t>1029156278</t>
  </si>
  <si>
    <t>سداد دفعة 2240 ريال 2025/02/27</t>
  </si>
  <si>
    <t>1000821627</t>
  </si>
  <si>
    <t xml:space="preserve">خصم 25 % لالتزام ولى الامر والسداد كاش للطالبين معا </t>
  </si>
  <si>
    <t>1055254948 الأم</t>
  </si>
  <si>
    <t>1049351693</t>
  </si>
  <si>
    <t xml:space="preserve">تم سداد 5000 ريال وتؤجل باقى الدفعة الأولى الى 2024/08/01 وذلك لحرص المدرسة على انضمام ولى الامر وذلك لتفاهمة </t>
  </si>
  <si>
    <t>1071232829</t>
  </si>
  <si>
    <t>1029952585</t>
  </si>
  <si>
    <t>2177917578</t>
  </si>
  <si>
    <t>1074313220</t>
  </si>
  <si>
    <t>1057964965</t>
  </si>
  <si>
    <t>2051742696</t>
  </si>
  <si>
    <t>1039287592</t>
  </si>
  <si>
    <t>1070343890</t>
  </si>
  <si>
    <t>1036596888</t>
  </si>
  <si>
    <t>1064348558</t>
  </si>
  <si>
    <t>1052768833</t>
  </si>
  <si>
    <t>1030749632</t>
  </si>
  <si>
    <t xml:space="preserve">تم الاتفاق على سداد مبلغ 7500 كدفعة أولى وتكملة باقى مبلغ الدفعة الأولى 1800 بتاريخ 2024/08/27 </t>
  </si>
  <si>
    <t>1063381931 الأم</t>
  </si>
  <si>
    <t>1058888676</t>
  </si>
  <si>
    <t xml:space="preserve">تم سداد 5000 والاتفاق على سداد شهريا 1500 </t>
  </si>
  <si>
    <t>1041301019</t>
  </si>
  <si>
    <t>1063347858</t>
  </si>
  <si>
    <t>2352931725</t>
  </si>
  <si>
    <t>1010645982</t>
  </si>
  <si>
    <t>1032786087</t>
  </si>
  <si>
    <t>1064833310</t>
  </si>
  <si>
    <t>1060208228</t>
  </si>
  <si>
    <t>1078541644</t>
  </si>
  <si>
    <t>1062655848</t>
  </si>
  <si>
    <t>1000566743</t>
  </si>
  <si>
    <t>1062669310</t>
  </si>
  <si>
    <t>1074990340</t>
  </si>
  <si>
    <t>تم دفع 5000 والاتفاق على سداد 1000 بتاريخ 2024/08/27 وسداد 1000 بتاريخ 2024/09/27 وسداد 1500 بتاريخ 2024/10/27 واكمال الرسوم قبل تاريخ 2025/03/27</t>
  </si>
  <si>
    <t>1085805917</t>
  </si>
  <si>
    <t>سوف يتم دفع المبلغ المتبقى قبل يوم 2025/02/27</t>
  </si>
  <si>
    <t>1061132306</t>
  </si>
  <si>
    <t>1055392300</t>
  </si>
  <si>
    <t>1107882001</t>
  </si>
  <si>
    <t>1009720531</t>
  </si>
  <si>
    <t>تم سداد 3000 والاتفاق على تكملة الدفعة الأولى 7300 بتاريخ 2024/08/25</t>
  </si>
  <si>
    <t>1033066109</t>
  </si>
  <si>
    <t xml:space="preserve">سدد 2000 ريال ووعد بسداد اخر شهر واحد </t>
  </si>
  <si>
    <t>1007068958</t>
  </si>
  <si>
    <t>1085766317</t>
  </si>
  <si>
    <t>1011791595</t>
  </si>
  <si>
    <t>01062122500</t>
  </si>
  <si>
    <t>1056404492</t>
  </si>
  <si>
    <t>تم الاتفاق على سداد 6500 بتاريخ 2025/01/25 والمتبقى 2000 بتاريخ 2025/02/25</t>
  </si>
  <si>
    <t>1003803994</t>
  </si>
  <si>
    <t>1063160053</t>
  </si>
  <si>
    <t>1057958397</t>
  </si>
  <si>
    <t>1066108000</t>
  </si>
  <si>
    <t>تم سداد 6000 للطالبين والاتفاق على تكملة الدفعة الأولى بمبلغ 12600 بتاريخ 2024/08/25</t>
  </si>
  <si>
    <t>1040039313</t>
  </si>
  <si>
    <t>1066803774</t>
  </si>
  <si>
    <t>1034140648</t>
  </si>
  <si>
    <t>1068056322</t>
  </si>
  <si>
    <t>1085400255</t>
  </si>
  <si>
    <t>1052952742</t>
  </si>
  <si>
    <t xml:space="preserve">تم دفع 2000 ريال وتكملة الدفعة الأولى 7300 قبل بداية الدراسة </t>
  </si>
  <si>
    <t>1014354250</t>
  </si>
  <si>
    <t>1006956062</t>
  </si>
  <si>
    <t xml:space="preserve">الطالب الثانى خصم 50 % والطالب الثالث مجانا وذلك لانتظامه بالسداد من العام الماضى والخصم لكامل العام </t>
  </si>
  <si>
    <t>1001316304</t>
  </si>
  <si>
    <t>تم سداد 10000 وسداد الباقى 2800 بتاريخ 2025/02/25</t>
  </si>
  <si>
    <t>1020861553</t>
  </si>
  <si>
    <t>1067550861</t>
  </si>
  <si>
    <t>1063832263</t>
  </si>
  <si>
    <t>1087350672</t>
  </si>
  <si>
    <t>1069662862</t>
  </si>
  <si>
    <t>تم سداد 4740 رسوم 1445 وسداد 5000 ريال بعد مكالمه مع ا فهيد وتم الاتفاق على تكملة الدفعة الأولى بمبلغ 4300 بتاريخ 2024/09/01</t>
  </si>
  <si>
    <t>1085570883</t>
  </si>
  <si>
    <t>سداد مبلغ 3000 والاتفاق على تكملة الدفعة الأولى بتاريخ 2024/08/25</t>
  </si>
  <si>
    <t>1050628880</t>
  </si>
  <si>
    <t>سداد 3000 ريال والاتفاق على سداد 3500 بتاريخ 2025/01/25 والمتبقى 2000 بتاريخ 2025/02/25.</t>
  </si>
  <si>
    <t>1065866681</t>
  </si>
  <si>
    <t>1058314954</t>
  </si>
  <si>
    <t>لا مانع من خصم 22.5%</t>
  </si>
  <si>
    <t>2039424086</t>
  </si>
  <si>
    <t xml:space="preserve">تحويل اليها رسوم حساب سيف نظرا لقصر المدة </t>
  </si>
  <si>
    <t>1099036723</t>
  </si>
  <si>
    <t xml:space="preserve">تم سداد 5000 والاتفاق على سداد 1500 شهريا وسداد 2000 بتاريخ 2025/04/25 و 2740 بتاريخ 2025/05/25 </t>
  </si>
  <si>
    <t>1063498099</t>
  </si>
  <si>
    <t>تم الاتفاق على سداد 3970 بتاريخ 2025/01/25 و 3970 بتاريخ 2025/02/25</t>
  </si>
  <si>
    <t>1013530462</t>
  </si>
  <si>
    <t>1047642978</t>
  </si>
  <si>
    <t xml:space="preserve">دفع 6000 وتكملة الدفعة الأولى 2024/06/28 وذلك لانها من طلاب العام الماض </t>
  </si>
  <si>
    <t>1001469749</t>
  </si>
  <si>
    <t>1072110511</t>
  </si>
  <si>
    <t>2335374233</t>
  </si>
  <si>
    <t>تم الاتفاق على سداد المتبقى 5000 بتاريخ 2025/01/25</t>
  </si>
  <si>
    <t>1055791568</t>
  </si>
  <si>
    <t>1037808464</t>
  </si>
  <si>
    <t>1058624238</t>
  </si>
  <si>
    <t>1020636526</t>
  </si>
  <si>
    <t xml:space="preserve">سيتم الدفع اخر الشهر </t>
  </si>
  <si>
    <t>2551460930</t>
  </si>
  <si>
    <t>1051801809</t>
  </si>
  <si>
    <t>2358287221</t>
  </si>
  <si>
    <t xml:space="preserve">خصم الف ريال لكل طالب ويضاف أيضا خصم الف ريال بتوصية من ا عبد الله </t>
  </si>
  <si>
    <t>1008114793</t>
  </si>
  <si>
    <t>1077517207</t>
  </si>
  <si>
    <t>تم سداد 5000 وتكملة مبلغ 1500 بتاريخ 2024/08/25 ومبلغ 3500 بتاريخ 2024/09/05 والدفعة الثانية  2024/11/27</t>
  </si>
  <si>
    <t>1032705665</t>
  </si>
  <si>
    <t>1056054990</t>
  </si>
  <si>
    <t>1022365439</t>
  </si>
  <si>
    <t>1072518853</t>
  </si>
  <si>
    <t>1076619244</t>
  </si>
  <si>
    <t>1095207724</t>
  </si>
  <si>
    <t>سداد 6000 ريال والاتفاق على سداد 6000 ريال بتاريخ 2025/01/25 والمتبقى 3300 بتاريخ 2025/02/25</t>
  </si>
  <si>
    <t>1010105177</t>
  </si>
  <si>
    <t>2476710377</t>
  </si>
  <si>
    <t>1020500177</t>
  </si>
  <si>
    <t>1062451545</t>
  </si>
  <si>
    <t>2305975159</t>
  </si>
  <si>
    <t>تم سداد 5000 شاملة رسوم النقل والاتفاق على سداد 4545بتاريخ 2024/11/25 ومبلغ 4545 بتاريخ 2025/01/25 و 4045 2025/03/25 و 3969 بتاريخ 2025/05/25</t>
  </si>
  <si>
    <t>1038629323</t>
  </si>
  <si>
    <t>1067071603</t>
  </si>
  <si>
    <t>1063106338</t>
  </si>
  <si>
    <t>2382022511</t>
  </si>
  <si>
    <t xml:space="preserve">سداد 1500 ريال والاتفاق على سداد 3000 ريال 2024/10/05 وشهريا 2000 ريال الى نهاية السنة </t>
  </si>
  <si>
    <t>1005587595</t>
  </si>
  <si>
    <t>1031198946</t>
  </si>
  <si>
    <t>2543081562</t>
  </si>
  <si>
    <t>تم سداد 6000 والاتفاق على سداد 5802 بتاريخ 2025/02/25</t>
  </si>
  <si>
    <t>1018417756</t>
  </si>
  <si>
    <t>1043311552</t>
  </si>
  <si>
    <t>1043869930</t>
  </si>
  <si>
    <t>1005211725</t>
  </si>
  <si>
    <t>1086096870</t>
  </si>
  <si>
    <t>1071564395</t>
  </si>
  <si>
    <t>1053326979</t>
  </si>
  <si>
    <t>تم سداد 5000 ريال والاتفاق على تكملة الدفعة الأولى بتاريخ 2024/09/25</t>
  </si>
  <si>
    <t>1057896860</t>
  </si>
  <si>
    <t>2359812415</t>
  </si>
  <si>
    <t>1006821753</t>
  </si>
  <si>
    <t>1018956779</t>
  </si>
  <si>
    <t>تم سداد 1200 ريال والاتفاق على سداد 2200 (2025/02/25) 2200(2025/03/25) 2200 (2025/04/25)</t>
  </si>
  <si>
    <t>1081363176</t>
  </si>
  <si>
    <t>1024402164</t>
  </si>
  <si>
    <t>1000469500</t>
  </si>
  <si>
    <t>1052098348</t>
  </si>
  <si>
    <t>1057695148</t>
  </si>
  <si>
    <t>1071547028</t>
  </si>
  <si>
    <t>1103318711</t>
  </si>
  <si>
    <t>1033283514</t>
  </si>
  <si>
    <t>1037564612</t>
  </si>
  <si>
    <t>تطبيق خصم 22.5%</t>
  </si>
  <si>
    <t>1097500555</t>
  </si>
  <si>
    <t>1070398787</t>
  </si>
  <si>
    <t>1056569583</t>
  </si>
  <si>
    <t xml:space="preserve">سداد أقساط شهرية 2000 ريال بامر من أبو عزام وذلك حرص من المدرسة على بقاء ولى الامر </t>
  </si>
  <si>
    <t>1028908620</t>
  </si>
  <si>
    <t>1083249670</t>
  </si>
  <si>
    <t>1014311367</t>
  </si>
  <si>
    <t>1043347606</t>
  </si>
  <si>
    <t>1036197950</t>
  </si>
  <si>
    <t>1068287406</t>
  </si>
  <si>
    <t>1014511875</t>
  </si>
  <si>
    <t>1012426837</t>
  </si>
  <si>
    <t>1035231529</t>
  </si>
  <si>
    <t>1052881198</t>
  </si>
  <si>
    <t>تم الاتفاق على سداد المتبقى 12800 بتاريخ 2025/01/25</t>
  </si>
  <si>
    <t xml:space="preserve">تم سداد 8000 وقت استلام الكتب ويتابع في نهاية الشهر </t>
  </si>
  <si>
    <t>1005184062</t>
  </si>
  <si>
    <t>تم سداد 2500 والاتفاق على تكملة الدفعة بمبلغ 6000 بتاريخ 2024/08/27</t>
  </si>
  <si>
    <t>2452839539</t>
  </si>
  <si>
    <t>1013536592</t>
  </si>
  <si>
    <t>1055569808</t>
  </si>
  <si>
    <t>1047767981</t>
  </si>
  <si>
    <t>1027170347</t>
  </si>
  <si>
    <t>1075952430</t>
  </si>
  <si>
    <t>2483408734</t>
  </si>
  <si>
    <t>1047913874</t>
  </si>
  <si>
    <t>1021569593</t>
  </si>
  <si>
    <t>1061618680</t>
  </si>
  <si>
    <t>1043436110</t>
  </si>
  <si>
    <t>1101721429</t>
  </si>
  <si>
    <t>1068326238</t>
  </si>
  <si>
    <t xml:space="preserve">خصم 25 % </t>
  </si>
  <si>
    <t>1063290819</t>
  </si>
  <si>
    <t>1085466090</t>
  </si>
  <si>
    <t>1068109824</t>
  </si>
  <si>
    <t>1064223603</t>
  </si>
  <si>
    <t>1011164538</t>
  </si>
  <si>
    <t>تسجيل جديد وقت الخصم وسدد بعد باية الدراسة خصم 22.5%</t>
  </si>
  <si>
    <t>1091748457</t>
  </si>
  <si>
    <t>1016083725</t>
  </si>
  <si>
    <t>1052000070</t>
  </si>
  <si>
    <t>تم سداد 5000 ريال وتكملة باقى الدفعة الأولى 4300 ريال بتاريخ 2024/08/21</t>
  </si>
  <si>
    <t>1050447158</t>
  </si>
  <si>
    <t>تم سداد 3000 والاتفاق على تكملة الدفعة الأولى 6300 قبل بداية الدراسة او 2024/08/27</t>
  </si>
  <si>
    <t>1041423557</t>
  </si>
  <si>
    <t>1058403542</t>
  </si>
  <si>
    <t>1061483945</t>
  </si>
  <si>
    <t>1025651710</t>
  </si>
  <si>
    <t>1058124668</t>
  </si>
  <si>
    <t>1056403023</t>
  </si>
  <si>
    <t>1016897702</t>
  </si>
  <si>
    <t>1053283873</t>
  </si>
  <si>
    <t>1014511859</t>
  </si>
  <si>
    <t>اجمالي المتبقي</t>
  </si>
  <si>
    <t>اجمالي المسدد</t>
  </si>
  <si>
    <t>(blank)</t>
  </si>
  <si>
    <t>Grand Total</t>
  </si>
  <si>
    <t>Sum of اجمالي المسدد</t>
  </si>
  <si>
    <t>Sum of اجمالي المتبقي</t>
  </si>
  <si>
    <t>ملاحظات</t>
  </si>
  <si>
    <t>استثناء</t>
  </si>
  <si>
    <t xml:space="preserve">اسم الطالب </t>
  </si>
  <si>
    <t>الصف</t>
  </si>
  <si>
    <t xml:space="preserve">تاريخ الاستحقاق </t>
  </si>
  <si>
    <t>حسن اشرف حسن محمد حسن</t>
  </si>
  <si>
    <t>g1</t>
  </si>
  <si>
    <t xml:space="preserve">ديما اشرف حسن محمد حسن </t>
  </si>
  <si>
    <t xml:space="preserve">فرح شرار فاضى العتيبى </t>
  </si>
  <si>
    <t xml:space="preserve">بتال عمر محمد مرزوق السويهرى </t>
  </si>
  <si>
    <t>g3</t>
  </si>
  <si>
    <t xml:space="preserve">شيهانه عبد الرحمن على محمد </t>
  </si>
  <si>
    <t>بدر (الايصال باسم الام )</t>
  </si>
  <si>
    <t xml:space="preserve">ضارى معجب ناجى معجب العتيبى </t>
  </si>
  <si>
    <t xml:space="preserve">اياد فهد عبدالله النجومى الثبيتى </t>
  </si>
  <si>
    <t xml:space="preserve">عبد الله فهد عبد الله النجومى الثبيتى </t>
  </si>
  <si>
    <t>عبد الملك (اسم الام )</t>
  </si>
  <si>
    <t>حلا عبد الله تركى بريكان العبود</t>
  </si>
  <si>
    <t>ساره (اسم الام)</t>
  </si>
  <si>
    <t xml:space="preserve">نايف حسن رافع عبد الله سالم العمرى </t>
  </si>
  <si>
    <t xml:space="preserve">بدر نواف سعود حمدى المقاطى </t>
  </si>
  <si>
    <t>كيان سيف فرج الحارثى</t>
  </si>
  <si>
    <t>g2</t>
  </si>
  <si>
    <t xml:space="preserve">عزام مشعان ناصر الرويسى العتيبى </t>
  </si>
  <si>
    <t>غنى محمد جبير جوبير السواط</t>
  </si>
  <si>
    <t xml:space="preserve">ماجد محمد جوبير مشعل الثبيتى </t>
  </si>
  <si>
    <t xml:space="preserve">سعود على محمد الشعبانى </t>
  </si>
  <si>
    <t xml:space="preserve">ديمه عبد الله سالم حسان المطرفى </t>
  </si>
  <si>
    <t xml:space="preserve">لين زايد دخيل العتيبى </t>
  </si>
  <si>
    <t>g4</t>
  </si>
  <si>
    <t xml:space="preserve">سارا حمود محمد نايف الرويسى </t>
  </si>
  <si>
    <t xml:space="preserve">عمر شرف هاشم الجيزانى الشريف </t>
  </si>
  <si>
    <t>هند ياسر عصام حسين بشاش العليمى</t>
  </si>
  <si>
    <t>لتين نوف غالى رشيد العليمى</t>
  </si>
  <si>
    <t>سلمان مهنا عبد الله القناوى</t>
  </si>
  <si>
    <t xml:space="preserve">كادى مهنا عبد الله القناوى </t>
  </si>
  <si>
    <t xml:space="preserve">ميهان عبدالله عبيد العتيبى </t>
  </si>
  <si>
    <t xml:space="preserve">عبد الرحمن سعود العصيمى العتيبى </t>
  </si>
  <si>
    <t>g5</t>
  </si>
  <si>
    <t>معن (اسم الام )</t>
  </si>
  <si>
    <t xml:space="preserve">جنه مجدى عبد الله السعيدى </t>
  </si>
  <si>
    <t xml:space="preserve">مكرم مبارك القرشى </t>
  </si>
  <si>
    <t>رؤيا سلطان حسن عمر ابو سيف</t>
  </si>
  <si>
    <t>نوادر مازن مساعد المقاطى العتيبى</t>
  </si>
  <si>
    <t xml:space="preserve">ماريه عصام محمد عبدالله البار </t>
  </si>
  <si>
    <t xml:space="preserve">مريم عصام محمد عبدالله البار </t>
  </si>
  <si>
    <t xml:space="preserve">غالى ضيف الله غالى العتيبى </t>
  </si>
  <si>
    <t xml:space="preserve">سجى سراج على عبدالقادر مليبارى </t>
  </si>
  <si>
    <t>امجاد عبد الرحمن جوبير الثبيتى</t>
  </si>
  <si>
    <t>مشعل عبد الرحمن جوبير الثبيتى</t>
  </si>
  <si>
    <t>ميلا عثمان على خضر حكمى</t>
  </si>
  <si>
    <t>G3</t>
  </si>
  <si>
    <t>كيان عبدالرحمن مقبل اللحيانى</t>
  </si>
  <si>
    <t>G2</t>
  </si>
  <si>
    <t xml:space="preserve">غنى عادل مطلق الهدلى </t>
  </si>
  <si>
    <t>G1</t>
  </si>
  <si>
    <t xml:space="preserve">ود عادل مطلق الهدلى </t>
  </si>
  <si>
    <t>معاذ عبد الهادى حمود العصيمى</t>
  </si>
  <si>
    <t>فيصل محمد تراحيب المقاطى</t>
  </si>
  <si>
    <t xml:space="preserve">مالك مصلح صالح المالكى </t>
  </si>
  <si>
    <t xml:space="preserve">لانا ماجد مسلم سليم السويهرى </t>
  </si>
  <si>
    <t>G5</t>
  </si>
  <si>
    <t>مها ماجد مسلم سليم السويهرى</t>
  </si>
  <si>
    <t xml:space="preserve">جود عابد العتيلى </t>
  </si>
  <si>
    <t>G6</t>
  </si>
  <si>
    <t xml:space="preserve">طراد عوض الزهرانى </t>
  </si>
  <si>
    <t xml:space="preserve">قص احمد سلمان المدينى القرشى </t>
  </si>
  <si>
    <t xml:space="preserve">سلطانه ناهض سلطان مهنا الحارثى </t>
  </si>
  <si>
    <t xml:space="preserve">نواف صويلح القرشى </t>
  </si>
  <si>
    <t xml:space="preserve">عدي عادل عبد العزيز العفيفى </t>
  </si>
  <si>
    <t xml:space="preserve">مشعل راكان مشعل القرشى </t>
  </si>
  <si>
    <t xml:space="preserve">ديالا محمد سامى غنيمى </t>
  </si>
  <si>
    <t>G7</t>
  </si>
  <si>
    <t>عيس جنيس شرفدين</t>
  </si>
  <si>
    <t>G4</t>
  </si>
  <si>
    <t xml:space="preserve">رائد عمر الغامدى </t>
  </si>
  <si>
    <t>الينا سامى عوض القرشى المالكى</t>
  </si>
  <si>
    <t>ماجد سامى عوض القرشى المالكى</t>
  </si>
  <si>
    <t xml:space="preserve">تركية مبارك سعد القثامى </t>
  </si>
  <si>
    <t>kg1</t>
  </si>
  <si>
    <t xml:space="preserve">ديم مانع رفاع القثامى العتيبى </t>
  </si>
  <si>
    <t xml:space="preserve">صقر تركى عبد اله العميرى </t>
  </si>
  <si>
    <t>وتين فيصل عبد الغنى القرشى</t>
  </si>
  <si>
    <t>محمد سلطان مهنا الحارثى</t>
  </si>
  <si>
    <t>يتول سلطان مهنا الحارثى</t>
  </si>
  <si>
    <t xml:space="preserve">رغد سعود سعد مبارك العصيمى </t>
  </si>
  <si>
    <t>g7</t>
  </si>
  <si>
    <t xml:space="preserve">تميم سلطان حمود حمدان الزايدى </t>
  </si>
  <si>
    <t xml:space="preserve">وائل ماطر على المطرفى </t>
  </si>
  <si>
    <t>اسيل عبد الله بركات بلال المولد</t>
  </si>
  <si>
    <t>اصيل عبد الله بركات بلال المولد</t>
  </si>
  <si>
    <t xml:space="preserve">الجوهرة عبد العزيز حمود المطرفى </t>
  </si>
  <si>
    <t xml:space="preserve">روينا هتان الهزلى </t>
  </si>
  <si>
    <t xml:space="preserve">باسل هتان الهزلى </t>
  </si>
  <si>
    <t>السندات</t>
  </si>
  <si>
    <t>الام</t>
  </si>
  <si>
    <t>وعد بالسداد مع الراتب</t>
  </si>
  <si>
    <t>وعد بالسداد  الأسبوع القادم</t>
  </si>
  <si>
    <t>سدد</t>
  </si>
  <si>
    <t xml:space="preserve">لا يرد تم ارسال واتس </t>
  </si>
  <si>
    <t>تم سداد8500</t>
  </si>
  <si>
    <t xml:space="preserve">رقم الاب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</si>
</sst>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.00"/>
    <numFmt numFmtId="165" formatCode="yyyy\-mm\-dd;@"/>
  </numFmts>
  <fonts count="7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1"/>
      <color rgb="FFFFFFC0"/>
      <name val="Calibri"/>
      <family val="2"/>
      <charset val="178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1" xfId="0" applyFont="1" applyFill="1" applyBorder="1"/>
    <xf numFmtId="0" fontId="2" fillId="0" borderId="1" xfId="0" applyFont="1" applyBorder="1"/>
    <xf numFmtId="0" fontId="0" fillId="0" borderId="0" xfId="0"/>
    <xf numFmtId="0" fontId="3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2" borderId="0" xfId="0" applyFont="1" applyFill="1" applyBorder="1"/>
    <xf numFmtId="164" fontId="2" fillId="0" borderId="0" xfId="0" applyNumberFormat="1" applyFont="1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5" fontId="5" fillId="4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5" fontId="5" fillId="0" borderId="3" xfId="0" applyNumberFormat="1" applyFont="1" applyBorder="1" applyAlignment="1">
      <alignment vertical="center"/>
    </xf>
    <xf numFmtId="14" fontId="0" fillId="0" borderId="0" xfId="0" applyNumberFormat="1"/>
    <xf numFmtId="165" fontId="0" fillId="0" borderId="0" xfId="0" applyNumberFormat="1"/>
    <xf numFmtId="0" fontId="0" fillId="4" borderId="0" xfId="0" applyFill="1"/>
    <xf numFmtId="0" fontId="1" fillId="0" borderId="0" xfId="0" applyFont="1"/>
    <xf numFmtId="1" fontId="1" fillId="0" borderId="0" xfId="0" applyNumberFormat="1" applyFont="1"/>
    <xf numFmtId="165" fontId="1" fillId="0" borderId="0" xfId="0" applyNumberFormat="1" applyFont="1"/>
    <xf numFmtId="0" fontId="5" fillId="0" borderId="5" xfId="0" applyFont="1" applyFill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5" fontId="5" fillId="0" borderId="4" xfId="0" applyNumberFormat="1" applyFont="1" applyBorder="1" applyAlignment="1">
      <alignment vertical="center"/>
    </xf>
    <xf numFmtId="1" fontId="0" fillId="0" borderId="3" xfId="0" applyNumberFormat="1" applyBorder="1"/>
    <xf numFmtId="15" fontId="5" fillId="0" borderId="0" xfId="0" applyNumberFormat="1" applyFont="1" applyBorder="1" applyAlignment="1">
      <alignment horizontal="center" vertical="center"/>
    </xf>
    <xf numFmtId="1" fontId="0" fillId="0" borderId="2" xfId="0" applyNumberFormat="1" applyBorder="1"/>
    <xf numFmtId="15" fontId="5" fillId="0" borderId="0" xfId="0" applyNumberFormat="1" applyFont="1" applyBorder="1" applyAlignment="1">
      <alignment vertical="center"/>
    </xf>
    <xf numFmtId="1" fontId="0" fillId="0" borderId="4" xfId="0" applyNumberFormat="1" applyBorder="1"/>
    <xf numFmtId="15" fontId="6" fillId="0" borderId="0" xfId="0" applyNumberFormat="1" applyFont="1" applyBorder="1" applyAlignment="1">
      <alignment horizontal="center" vertical="center" readingOrder="1"/>
    </xf>
    <xf numFmtId="165" fontId="0" fillId="0" borderId="2" xfId="0" applyNumberFormat="1" applyBorder="1"/>
    <xf numFmtId="165" fontId="6" fillId="0" borderId="0" xfId="0" applyNumberFormat="1" applyFont="1" applyBorder="1" applyAlignment="1">
      <alignment horizontal="center" vertical="center" readingOrder="1"/>
    </xf>
    <xf numFmtId="1" fontId="0" fillId="0" borderId="0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0" fontId="0" fillId="5" borderId="0" xfId="0" applyFill="1"/>
    <xf numFmtId="1" fontId="0" fillId="5" borderId="0" xfId="0" applyNumberFormat="1" applyFill="1"/>
    <xf numFmtId="165" fontId="0" fillId="5" borderId="0" xfId="0" applyNumberFormat="1" applyFill="1"/>
    <xf numFmtId="15" fontId="5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4.426035416669" createdVersion="6" refreshedVersion="6" minRefreshableVersion="3" recordCount="946" xr:uid="{9056B67B-3841-4F23-A51C-0D696AC0A9AB}">
  <cacheSource type="worksheet">
    <worksheetSource ref="A1:N947" sheet="المالية"/>
  </cacheSource>
  <cacheFields count="14">
    <cacheField name="الإســــــــــــم" numFmtId="0">
      <sharedItems containsBlank="1" count="520">
        <s v="فارس حارث عبيد العميري "/>
        <s v="جلوي عبدالعزيز جلوي العتيبي"/>
        <s v="دينا سلطان محمد الكبكبي "/>
        <s v="غلا ابراهيم سعيد الزهرانى"/>
        <s v="سما ماجد احمد الزهراني "/>
        <s v="أحمد ماجد أحمد الزهراني"/>
        <s v="فهد خالد علي النباتي "/>
        <s v="نايف عبدالعزيز سعدي العميري "/>
        <s v="ميرال ماجد عثمان الزهرانى"/>
        <s v="كنان ماهر غازي سفيان العماني"/>
        <s v="كنان محمد عطية الزهرانى"/>
        <s v="سطام سلطان محمد الكبكبي"/>
        <s v="فهد مهند فهد اللحياني"/>
        <s v="نايف احمد عبود العتيبي"/>
        <s v="عزام بدر عابد الجعيد"/>
        <s v="خالد وليد صدقة قطان"/>
        <s v="رفيف مروان سليمان معوض "/>
        <s v="بتال تركي سعد القثامي "/>
        <s v="هاشم مطلق عبداللطيف الشريف"/>
        <s v="تركي عبدالعزيز عبيد المالكي "/>
        <s v="سلمان عبدالرحمن حميدان المتعاني "/>
        <s v="اصيل علي حامد القرني"/>
        <s v="وتين علي حامد القرني"/>
        <s v="ايلان سعيد عبدالله الزهراني"/>
        <s v="روز محمد ابراهيم المولد"/>
        <s v="عبدالرحمن اسلام القرشى"/>
        <s v="تميم هادي عطية عزيز المالكي"/>
        <s v="احمد عبدالعزيز حسين ادريس"/>
        <s v="طه عبدالعزيز حسين ادريس"/>
        <s v="بدر صالح فلاح النفيعي"/>
        <s v="صالح محمد صالح اليماني"/>
        <s v="عبدالعزيز حسن عبدالله الاسمرى"/>
        <s v=" احمد علي احمد الزهراني"/>
        <s v="ايلين محسن على المغير"/>
        <s v="تالين محسن على المغير"/>
        <s v="خالد وليد مرزوق العتيبي "/>
        <s v="محمد ماجد خماش الزهراني "/>
        <s v="لتين احسان محمد الحلوانى"/>
        <s v="سليمان محمد سليمان معوض "/>
        <s v="معن حمزة حمدي القرشي "/>
        <s v="ايلين طلال عبد الغني هاي تيتو "/>
        <s v="عبدالله مرزوق عبدالله الوذيناني"/>
        <s v="ياسر سفر عباد العتيبي"/>
        <s v="نور لورا ياسمين فريز ملوك "/>
        <s v="ميعاد فيصل سعود القرشي "/>
        <s v="ميليا باسم محمد عبدالسبحان الخيمي "/>
        <s v="الجازى محمد منور السعيدى"/>
        <s v="زياد محمد ابراهيم المطرفى"/>
        <s v="ملك ماجد محمد النفيعي"/>
        <s v="فهد محمد فهد عبدالله الوقدانى"/>
        <s v="اويس ماجد عبداللطيف بالطو"/>
        <s v="الياس ماجد عبداللطيف بالطو"/>
        <s v="مجدى هيثم عوض العمرى"/>
        <s v="مشاري هيثم عواض العمري"/>
        <s v="مالك مصلح صالح المالكي"/>
        <s v="أحمد فهد أحمد الزهراني"/>
        <s v="ديما عبدالوهاب سالم الزهراني "/>
        <s v="غيث عبداللطيف العمرى"/>
        <s v="اسيل احمد على القحطاني"/>
        <s v="همس عالي علي الظويلمي"/>
        <s v="روز منصور عمر الحريقي"/>
        <s v="الجوهرة عبد الرحمن حامد المحمادي"/>
        <s v="إيلاف رائد صليح القرشي"/>
        <s v="ميرا مهند زهير كتبي"/>
        <s v="أسامة رائد صليح القرشي"/>
        <s v="راشد على سداح المالكى"/>
        <s v="حنين علي سداح المالكي"/>
        <s v="تركى عاصم احمد عباس"/>
        <s v="ايلين عاصم احمد عباس"/>
        <s v="بتول زيد سلطان الحارثى"/>
        <s v="كنان هتان خلف الجعيد"/>
        <s v="روز نايف سعيد الزهراني"/>
        <s v="عبدالرحمن محمد عمر مقاطي "/>
        <s v="ملك مبارك معيوف الشريف"/>
        <s v="عبدالله محمد مشبب العمري "/>
        <s v="مسك جمال جميل سندى "/>
        <s v="محمد سلطان مهدى الصبحى"/>
        <s v="عبدالعزيز عماد حميد أبوسمن"/>
        <s v="صالحة سلمان مساعد العصيمي"/>
        <s v="دانة سعود عابد القرشي"/>
        <s v="سحاب سعد سفير الجعيد"/>
        <s v="مكة احمد سامي خليفة"/>
        <s v="جود عبدالله دمس الزهراني"/>
        <s v="ريناس محمد حامد السويهري "/>
        <s v="وسام عبدالله عامر الشهري"/>
        <s v="ورد أحمد عبدالعزيز القرشي"/>
        <s v="نواف سعد بركات السويهري"/>
        <s v="عمر محمد احمد المالكى"/>
        <s v="ورد ياسر احمد الزهراني"/>
        <s v="ملك ياسر احمد الزهرانى"/>
        <s v="قمر ياسر احمد على الزهرانى"/>
        <s v="ود عادل مطلق الهذلي"/>
        <s v="غنى عادل مطلق الهذلي"/>
        <s v="سالي صالح زارع صلاح الجهني"/>
        <s v="عزام صالح زارع صلاح الجهني"/>
        <s v="خالد بندر عبدالله العبادي"/>
        <s v="رزان ضعافى محمد دوشي"/>
        <s v="أجوان عبدالرحمن عايش القرشي"/>
        <s v="لارين محمد رحيم الثقفى"/>
        <s v="روزان ثامر عايش الطيار"/>
        <s v="تميم ثامر عايش الطيار"/>
        <s v="نورة محمد فهد محمد القحطاني "/>
        <s v="عبدالله محمد فهد القحطانى"/>
        <s v="جنة مجدي عبدالله السعيدي"/>
        <s v="هناء أنور عبدالوهاب نوح"/>
        <s v="هتان عصام بابكير"/>
        <s v="الجوهرة فهد سلمين المطرفي "/>
        <s v="سعود وحيد على الشعبانى"/>
        <m/>
        <s v="حور احمد سامي فرج "/>
        <s v="جمان تركى علوى سليمان"/>
        <s v="سماء أنور عبدالوهاب نوح"/>
        <s v="عمار على حسن السروانى"/>
        <s v="جوري على حسن السرواني"/>
        <s v="دانة سعد ثابت القحطانى"/>
        <s v="قمر سعد ثابت القحطاني"/>
        <s v="حفصة محمد سعيد السويهري"/>
        <s v="الين ممدوح مسلم المطرفي"/>
        <s v="اجوان ممدوح مسلم المطرفي"/>
        <s v="زايد رايد مخلد المطرفى"/>
        <s v="طلال سعود عبدالله العتيبي"/>
        <s v="عبدالله سعود عبدالله العتيبي"/>
        <s v="يزن سعد رافع "/>
        <s v="عمار على حسن المطرفى"/>
        <s v="نواف صويلح عايض القرشى"/>
        <s v="سلمى احمدعتيق "/>
        <s v="سامح محمود محمد خليل"/>
        <s v="عاصم سعد عباد العتيبي"/>
        <s v="كارمن محمود محمد خليل"/>
        <s v="عبدالمحسن محمد عبدالله القناوى"/>
        <s v="نادر سعد مطلق القثامي"/>
        <s v="ملك على مشرف الغامدى"/>
        <s v="أمنية نايف طلال فراش"/>
        <s v="ليان سلمان سعد المطرفى"/>
        <s v="ترف محمد فائز الصويط"/>
        <s v="عبدالملك ماهر سليمان محمد منشي"/>
        <s v="صقر تركى عبداله العميرى"/>
        <s v="عدي عبدالرحمن يوسف السوادي"/>
        <s v="معتز اشرف حسين سندي"/>
        <s v="اوس اشرف حسين سندي"/>
        <s v="ماجد عايش مسيفر المقاطي "/>
        <s v="خالد وليد صالح خماش الزهراني"/>
        <s v="سعود مازن سعود المشيخي"/>
        <s v="خالد حسن خالد اندرقيري"/>
        <s v="ميلا عثمان على حكمى"/>
        <s v="رفيف خالد يحيى عمرين"/>
        <s v="تالا عبدالحليم موسى عيسى"/>
        <s v="عزام مشعان الرويس "/>
        <s v="طراد عوض طراد الزهراني"/>
        <s v="صبا فيصل حماد العتيبى"/>
        <s v="محمد شاهر محمد المطرفى"/>
        <s v="لين زايد دخيل الله العتيبى"/>
        <s v="أسامة عابد طنيفان الهذلي"/>
        <s v="جود عابد الهذلى"/>
        <s v="سلمان ناشى دخيل الله العتيبى"/>
        <s v="رغد ناشى دخيل الله العتيبي"/>
        <s v="وتين عبدالرحمن الخضر الزهرانى"/>
        <s v="سحاب ربيع منصور المطرفي"/>
        <s v="فهد عبدالعزيز عبدالرحمن العدني"/>
        <s v="نور تركي عبدالرحمن العبود"/>
        <s v="غنى محمد جبير السواط "/>
        <s v="دفى باسم عبدالله الظهواني"/>
        <s v="ليلاس اسامة محمد نور"/>
        <s v="غالي ضيف الله غالي العازمي العتيبي"/>
        <s v="الاء محمد احمد الغامدى"/>
        <s v="طلال محمد عواض القرشي"/>
        <s v="رقية  احمد عزيز جهجهة"/>
        <s v="ديالا ياسر صالح المطرفي"/>
        <s v="عدي صالح عبدالرحيم مغربي"/>
        <s v="غسان اسماعيل محمد يعقوب "/>
        <s v="بيسان اسماعيل محمد يعقوب"/>
        <s v="سارا مازن عبدالعزيز الثبيتي"/>
        <s v="راكان مازن عبدالعزيز الثبيتي"/>
        <s v="نواف حسام مقيت اللحيانى"/>
        <s v="البتول عبدالاله عيد  الذبياني "/>
        <s v="بتال عبدالاله عيد الذبياني "/>
        <s v="تالا عبدالله عبيد العتيبي"/>
        <s v="تالين عبدالله عبيد العتيبي"/>
        <s v="ميهاف عبدالله عبيد العتيبي "/>
        <s v="روز مروان جميل نوح"/>
        <s v="غيث محمد محمود عولقي"/>
        <s v="تميم سلطان حمود الزايدى"/>
        <s v="الجوهرة عبدالرحمن عايض العتيبي"/>
        <s v="حلا عبدالرحمن عايض العتيبي"/>
        <s v="سلطان عبدالرحمن عايض العتيبي"/>
        <s v="سيرين بندر محمد المالكى"/>
        <s v="عبدالمنعم علاء الدين عبدالمنعم سيد"/>
        <s v="عبدالعزيز فهد سلمين المطرفي"/>
        <s v="فراس حسين احمد الغامدى"/>
        <s v="ريان ماهر غازي الحتيرشي"/>
        <s v="رانسي حسام محمد ابو شعف"/>
        <s v="مارية عصام محمد البار "/>
        <s v="مريم عصام محمد البار"/>
        <s v="هناء محمد علي المطرفي"/>
        <s v="موسى داود موسى برهم"/>
        <s v="ورد خلف مضحي المطرفي"/>
        <s v="محمد داود موسى برهم"/>
        <s v="سما سالم معيض العتيبي "/>
        <s v="ورد سعد حسين الحارثي"/>
        <s v="عبدالله سويعد محمد القرني"/>
        <s v="رؤيا سلطان حسن ابو سيف "/>
        <s v="ابراهيم فهد محمد المالكي "/>
        <s v="رولا ياسر صالح المطرفي"/>
        <s v="ثامر عطية صالح المالكي"/>
        <s v="خزامى عبدالعزيز عبدالله العصيمي"/>
        <s v="ايلين وسام فايز باخدلق"/>
        <s v="فايز وسام فايز باخدلق"/>
        <s v="سلطان عبدالرحمن المالكي"/>
        <s v="غيث فواز عايض العتيبي"/>
        <s v="سارة محمد على المطرفى"/>
        <s v="ديما محمد على المطرفى"/>
        <s v="دانة هانى محمد الحازمي"/>
        <s v="عبدالله مجدى عبدالله المطرفى"/>
        <s v="قصي احمد سليمان القرشي"/>
        <s v="مشاري سالم معيض العتيبي"/>
        <s v="سلمان سالم معيض العتيبي"/>
        <s v="احمد وائل مقيت اللحيانى"/>
        <s v="لينا وائل مقيت اللحياني"/>
        <s v="فيصل محمد تراحيب المقاطي"/>
        <s v="راكان سعد جارالله الربيعي"/>
        <s v="وليد فهد حمدان القرشي"/>
        <s v="شيخة فهد حمدان القرشي"/>
        <s v="جهاد أحمد حربى المطرفي"/>
        <s v="هند ياسرعصام الصليمى"/>
        <s v="احمد وجدي احمد القرشي "/>
        <s v="مهند عبدالعزيز عبدالله ابن جحلان"/>
        <s v="عبد العزيز بدر عبدالله الهذلي "/>
        <s v="عدي عادل عبدالعزيز العفيفي"/>
        <s v="ملك سعد عبدالرحمن سعد القرني"/>
        <s v="دانة فايز حسن العصيمى"/>
        <s v="الين فايز حسن العصيمى"/>
        <s v="الجوهرة ابراهيم الفريهدى"/>
        <s v="على محمد على حسن الشهرانى"/>
        <s v="ناديا معتز حسين عبدالمجيد عبيد"/>
        <s v="عزيزة فهد سعد الشريف"/>
        <s v="نايف حسن العمرى"/>
        <s v="عبدالعزيز محمد خوج"/>
        <s v="محمد نايف سالم السعيدي"/>
        <s v="نايل عبدالرحمن فرج الحربي "/>
        <s v="ضاري معجب ناجي العتيبي"/>
        <s v="خالد محسن علي المغير"/>
        <s v="بدر عبد المجيد القثامي"/>
        <s v="سما صالح سعود القناوي"/>
        <s v="سعود صالح سعود القناوي"/>
        <s v="فارس محمد مقبل الثقفي"/>
        <s v="هناي مشاري سعود السويهري"/>
        <s v="تيام على احمد الزهراني "/>
        <s v="فرح حناس احمد الزهراني"/>
        <s v="ريتال عبدالرحممن الحصين المعلوي"/>
        <s v="تمارا هانى منير الهذلى"/>
        <s v="البراء هانى منير الهذلى"/>
        <s v="اليمان هانى منير الهذلى"/>
        <s v="ايلان سلمان صالح الزلفي"/>
        <s v="وتين فيصل القرشى"/>
        <s v="جاسر احمد محمد نور احمد موسى"/>
        <s v="جوري احمد محمد نور احمد موسى"/>
        <s v="تميم رائد حسين الحتيرشي"/>
        <s v="يارا عبدالعزيز صالح زينى"/>
        <s v="حنين فواز مقنع جمعان المالكي"/>
        <s v="نوادر مازن مساعد العتيبي"/>
        <s v="غنى سالم محمد القثامي "/>
        <s v="سلمان مهنا عبدالله القناوى"/>
        <s v="كادي مهنا عبدالله القناوى"/>
        <s v="ديما اشرف حسن محمد "/>
        <s v="حسن اشرف حسن محمد"/>
        <s v="شادن عبدالعزيز عبيد الوذينانى"/>
        <s v="غيث نايف سعيد با جبير "/>
        <s v="ملاذ ستر بن مسيفر  المسعودي"/>
        <s v="تالين هاني جمال فودة"/>
        <s v="عبدالله سند عبدالله المسعودي"/>
        <s v="رغد سعود سعد العصيمي "/>
        <s v="ليلى اسامة طارق علي"/>
        <s v="رؤى مهنا مسعد المطيري"/>
        <s v="جنى مهنا مسعد المطيري"/>
        <s v="مشارى عاطف عبدالله الكبكبى"/>
        <s v="وتين عاطف عبدالله الكبكبى"/>
        <s v="دانية سعود عايش السعيدى"/>
        <s v="ليان محمد سعيد الغامدي"/>
        <s v="جمانا محمد عوض القحطاني "/>
        <s v="حمد حماد حمد العتيبى "/>
        <s v="هشام حماد حمد العتيبى"/>
        <s v="عبدالله فيصل عبدالعزيز الهزاني"/>
        <s v="سلطان رعد محمد المالكي"/>
        <s v="عبدالله خالد عبدالكريم اليوسف"/>
        <s v="كيان عبدالرحمن اللحيانى"/>
        <s v="حور حامد محمد المناعي"/>
        <s v="تيا اسلام عبدالجواد نجار"/>
        <s v="تاله عبدالرحمن فرج الحربي"/>
        <s v="رعد عمر غرم الله الغامدي "/>
        <s v="رائد عمر غرم الله الغامدي"/>
        <s v="تولاي نايف مقيت اللحياني"/>
        <s v="تولين نايف مقيت اللحياني"/>
        <s v="جاسر سند فهد القثامي"/>
        <s v="امنية هاني سليمان العاروك"/>
        <s v="عبدالله هاني سليمان العاروك "/>
        <s v="لورانس تركي احمد الزهراني"/>
        <s v="محمد مهند عمر ابو شعف"/>
        <s v="غيث امين محمد القثامي"/>
        <s v="محمد تركى عطية القرشى"/>
        <s v="تميم وائل توفيق الطيب"/>
        <s v="بدر نواف مسعود حمدي المقاطي"/>
        <s v="اسيل عبدالله بركات"/>
        <s v="اصيل عبدالله بركات "/>
        <s v="غنى مهنا مسعد المطيري"/>
        <s v="محمد غازي محمد العتيبي"/>
        <s v="الوليد ابراهيم عبدالرحمن حمدى"/>
        <s v="نفيسة جاكاريا حسن"/>
        <s v="ملك هشام احمد الزهراني"/>
        <s v="مريم محمد محمود شيحة "/>
        <s v="فيصل عبدالعزيز سالم المطرفي"/>
        <s v="عمر شرف هاشم الشريف"/>
        <s v="يارا حمدي حمود المسعودي"/>
        <s v="سيرين عادل محمد الحازمى"/>
        <s v="سارة ناصر فواز سعد السبيعي"/>
        <s v="عبد الرحمن مسفر فايز المقاطي"/>
        <s v="جود فيصل غازي العصيمي"/>
        <s v="اصايل وائل ماطر المطرفي"/>
        <s v="فاطمة خالد ماطر المطرفى"/>
        <s v="وائل خالد ماطر المطرفي "/>
        <s v="لؤلؤه فيصل مطلق العصيمي"/>
        <s v="مشاعل فيصل مطلق العصيمى"/>
        <s v="زينة فهد صالح المطيري"/>
        <s v="ديم مانع موسم العتيبي"/>
        <s v="ديمة عبدالله سالم المطرفي"/>
        <s v="عبدالملك محمد سامي غنيمي"/>
        <s v="ديالا محمد سامي غنيمي"/>
        <s v="سلطانة ناهض سلطان الحارثي"/>
        <s v="ايلاف بندر عبدالله العصيمي"/>
        <s v="عبدالله بندر عبدالله العصيمي "/>
        <s v="تيم ياسر ماطر الرويزن المطرفي"/>
        <s v="غنى فواز خلف الثبيتى"/>
        <s v="عبدالرحمن سعود سفر العتيبي"/>
        <s v="سيف سعود حسن الصخرى"/>
        <s v="خزامى سعود حسن الصخري"/>
        <s v="جود  هيثم رابح القرشي"/>
        <s v="مودة عبدالله سليم المسعودي"/>
        <s v="جنى احمد محمد البيطار"/>
        <s v="عمار احمد محمد البيطار"/>
        <s v="محمد أسامة احمد فطاني"/>
        <s v="أحمد أسامة احمد فطاني"/>
        <s v="سما  جوبير جابر الهذلي "/>
        <s v="سارا حمود محمد الرويس"/>
        <s v="قمر فهد جابر  القرشي"/>
        <s v="علي ماهر علي الحارثي"/>
        <s v="العنود يزيد احمد العقل "/>
        <s v="هاشم هاني محمد الحازمي"/>
        <s v="محمد ابراهيم عبدالله محمد "/>
        <s v="تالين ابراهيم عبدالله محمد "/>
        <s v="عبدالله بندر ضيف الله الزيادي"/>
        <s v="حور بندر ضيف الله الزيادي"/>
        <s v="شيمة فهد السويهرى"/>
        <s v="ريما خالد رشيد الثقفي"/>
        <s v="فارس خالد رشيد الثقفي"/>
        <s v="فيصل خالد رشيد الثقفي"/>
        <s v="هناي مهند سالم المطرفي"/>
        <s v="الجوهرة عبدالعزيز محمد المطرفى"/>
        <s v="فرح شرار عجيران العتيبي"/>
        <s v="حمود محمد حمود الروقي"/>
        <s v="سحاب محمد حمود الروقي"/>
        <s v="ورد سلمان صالح الزهرانى"/>
        <s v="صالح سلمان صالح الزهرانى"/>
        <s v="حلا عبدالله تركي بريكان العبود"/>
        <s v="محمد مازن محمد على"/>
        <s v="خالد عابد عبدالله العتيبي"/>
        <s v="احمد صالح عبدالله الفريح"/>
        <s v="بتال فهد عبيد الثبيتي"/>
        <s v="بندر محمد بندر القرشي"/>
        <s v="محمد بحني عبدالله الشيخي"/>
        <s v="هناي بحني عبدالله الشيخي"/>
        <s v="عائشة فازوق محمد"/>
        <s v="الجوهرة عبدالرحمن عبدالله الدوسري"/>
        <s v="شادن سهيل سمير بشناق"/>
        <s v="لارا احمد وفيق خليل ابرهيم"/>
        <s v="كيان فيصل محمد الزهراني"/>
        <s v="تالا عبدالله خلف الثبيتي "/>
        <s v="ماجد سامي عوض المالكي"/>
        <s v="الينا سامي عوض معيض المالكي "/>
        <s v="أميرة توفيق السويهرى"/>
        <s v="غيث توفيق السويهرى"/>
        <s v="سجى سراج علي مليباري"/>
        <s v="شيخة صالح سعيد الغامدي"/>
        <s v="حمد سعد حمد الصليمي"/>
        <s v="ميلا سعد حمد الصليمي"/>
        <s v="لانا تركي عبدالغني الشيخ"/>
        <s v="بسام سعد المطرفى"/>
        <s v="محمد زيد سلطان الحارثى"/>
        <s v="حنان وليد ناصر الشريف"/>
        <s v="اسماء احمد الزهرانى"/>
        <s v="أمير بدر حسين القرشي"/>
        <s v="ورد سعيد عاطي المالكي "/>
        <s v="ريم سعيد عاطي المالكي"/>
        <s v="مانال جنيس شرفدين"/>
        <s v="عيسى جنيس شرفدين"/>
        <s v="عدي محمد غانم الجهني"/>
        <s v="طارق اسامة العيدروس "/>
        <s v="عبدالله فهد عبدالله الثبيتي"/>
        <s v="اياد فهد عبدالله الثبيتي"/>
        <s v="وائل احمد سليمان الجابري"/>
        <s v="كيان نايف محمد الثبيتي "/>
        <s v="نور محمد لافي القرشي"/>
        <s v="هديل محمد لافي القرشي"/>
        <s v="بندر حسين حسن القثامى"/>
        <s v="اسر على اسماعيل عبدالعليم"/>
        <s v="زياد على اسماعيل عبدالعليم"/>
        <s v="عبدالعزيز عبدالرحمن الزهرانى"/>
        <s v="عزام على حسين الغامدى"/>
        <s v="اصيل احمد سالم الحربي"/>
        <s v="كادى محمد العتيبى"/>
        <s v="هناي فراس خالد الجعيد"/>
        <s v="ماجد محمد جويبر مشعل الثبيتي"/>
        <s v="ريفال على عبدالله البقمى"/>
        <s v="بتال عمر محمد السويهرى"/>
        <s v="سلمان سلطان اللحياني "/>
        <s v="سعد سلطان اللحياني "/>
        <s v="غلا سلطان اللحياني "/>
        <s v="حمزة احمد محمد الجودى"/>
        <s v="كندا احمد الجودي"/>
        <s v="حصة حسين احمد المصوعي"/>
        <s v="سالم مروان سالم الطيار"/>
        <s v="مشعل عبدالرحمن جويبر الثبيتى"/>
        <s v="امجاد عبدالرحمن جويبر الثبيتي "/>
        <s v="لدن سهل منصور سهل العتيبى"/>
        <s v="محمد ماجد محمد القثامي"/>
        <s v="فهد ماجد محمد القثامي"/>
        <s v="غازي سمير غازي قبيل القرشي"/>
        <s v="وسام محمد صالح زينى"/>
        <s v="مكرم مبارك عايض القرشى"/>
        <s v="بدر  مصطفى محمد الخليجي "/>
        <s v="نايفة حمود هلال المطيري"/>
        <s v="باسم مبشر محمود حمادة"/>
        <s v="وفاء عمران عاضة الحارثي"/>
        <s v="ميليا مبشر محمود حمادة"/>
        <s v="حور ابراهيم محمد هزازي"/>
        <s v="شيهانة عبدالرحمن علي النفيسة"/>
        <s v="جزاء عبدالملك ابراهيم المطرفي"/>
        <s v="تالا فواز حمود العصيمي"/>
        <s v="روينا هتان عبدالعزيز"/>
        <s v="باسل هتان عبدالعزيز الهذلي"/>
        <s v="بتال محمد عيد المطرفي"/>
        <s v="غنى محمد عيد محمد المطرفي"/>
        <s v="مشعل ثنيان مشعل المطرفي"/>
        <s v="سحاب ثنيان مشعل المطرفي"/>
        <s v="كادي فهد محمد العتيبي "/>
        <s v="ليث محمد حمود البركاتي"/>
        <s v="ميلا بندر ناصر المطرفي"/>
        <s v="سدن مسفر مبروك السويهري"/>
        <s v="سيرين حسين ابراهيم"/>
        <s v="وريف وائل عبدالله بن لسود"/>
        <s v="ليان رامي سمير يوسف"/>
        <s v="سدرة محمد هارون فلمبان "/>
        <s v="ايان مير عبدالرشيد"/>
        <s v="سلطان خالد عيضة الثبيتي"/>
        <s v="باسل تركي عويضه القرشي"/>
        <s v="محمد ماجد محمد العتيبي"/>
        <s v="كيان سيف سامي فارج الحارثي"/>
        <s v="فيصل خالد صالح الوذيناني"/>
        <s v="غيداء سعد مطر السواط"/>
        <s v="صهيب معاذ خالد الجعيد"/>
        <s v="عبدالرحمن مازن محمد علي"/>
        <s v="طلال بليل حمد حماد العتيبي"/>
        <s v="نجد محمد منير الوذياني"/>
        <s v="معاذ عبدالهادى حمودالعصيمى"/>
        <s v="عبدالمجيد عبدالكريم بكر الصائغ"/>
        <s v="عبدالغني عبدالكريم بكر الصائغ"/>
        <s v="محمد اسماعيل سندي"/>
        <s v="عبدالله سلطان عبدالله القثامى"/>
        <s v="محمد عيسى خان محمد فهد خان محمد"/>
        <s v="لانا ماجد مسلم السويهرى"/>
        <s v="مها ماجد مسلم السويهرى"/>
        <s v="جوانا نادر جهز الدعجاني "/>
        <s v="ريانه ذياب سعد المطرفي"/>
        <s v="العنود مصعب عبدالوهاب محمد"/>
        <s v="ريم تركي سعد القثامي"/>
        <s v="تركية مبارك سعد القثامي"/>
        <s v="سعود عبدالعزيز سعود اللحياني"/>
        <s v="غصون سامي ربيع المقاطي"/>
        <s v="مشعل راكان مشعل القرشي"/>
        <s v="محمد احمد محمد الزهراني"/>
        <s v="سحاب سلطان عبدالله المطرفي"/>
        <s v="عبدالله سلطان عبدالله المطرفي"/>
        <s v="لارين عمار علي المطرفي"/>
        <s v="روح عزام علي المطرفي"/>
        <s v="ابراهيم ممدوح الدهاسي"/>
        <s v="خالد حسن غالى المطرفى"/>
        <s v="غلا احمد بكر الصائغ"/>
        <s v="محمد احمد بكر الصائغ"/>
        <s v="فهد خالد ناصر القحطاني"/>
        <s v="محمد مهدي محمود حسن"/>
        <s v="مسك فهد عوض الله الثقفى"/>
        <s v="ايلا احمد مبروك القرشي"/>
        <s v="الما مالك عبدالهادي المطرفي "/>
        <s v="سلطان صالح منيع المطرفي"/>
        <s v="عبدالرحمن عطالله سيف الله"/>
        <s v="حلا احمد بكر الصائغ "/>
        <s v="ملك أشرف محمد سلامة الله "/>
        <s v="أصيل أشرف محمد سلامة الله"/>
        <s v="انمار أشرف محمد سلامة"/>
        <s v="بكر احمد بكر الصائغ "/>
        <s v="عبدالغني احمد بكر الصائغ "/>
        <s v="بلال محمد سيد سيد"/>
        <s v="لين محمد سيد سيد"/>
        <s v="سديم مشعل رداد السعودي"/>
        <s v="لينة سامي حسن بدوي"/>
        <s v="محمد سامي حسن حجازي"/>
        <s v="بشرى سامي حسن احمد بدوي "/>
        <s v="مطلق فيصل مطلق العصيمي"/>
        <s v="مؤيد عمر عبد المنعم الحاج"/>
        <s v="محمد عمر عبد المنعم الحاج"/>
        <s v="حسن رمزي حسن حمدان"/>
        <s v="ريان رمزي حسن حمدان"/>
        <s v="دانة محمد الحسين الشيخي"/>
        <s v="رتيل محمد الحسين الشيخي"/>
        <s v="رايف احمد عبدالحكيم بخاري"/>
        <s v="عبدالحكيم احمد عبدالحكيم بخاري"/>
        <s v="رفيف احمد عبدالحكيم بخاري"/>
        <s v="ايفا محمد علي الشهراني"/>
        <s v="حمزة محمد رجب عبدالعزيز احمد "/>
        <s v="الجوهرة صهيب حاتم شلضوم"/>
        <s v="ملك فهد مساعد المطرفى"/>
        <s v="معاذ انس عبدالله المطرفي"/>
      </sharedItems>
    </cacheField>
    <cacheField name="الجنسـية" numFmtId="0">
      <sharedItems count="15">
        <s v="سعودى"/>
        <s v="سوداني"/>
        <s v="تايلند"/>
        <s v="ماليزي"/>
        <s v="مصرى"/>
        <s v="يمنى"/>
        <s v="أردنى"/>
        <s v="اريتريا"/>
        <s v="بنجلاديش"/>
        <s v="سيريلانكا"/>
        <s v="امريكا"/>
        <s v="هندي"/>
        <s v="سورى"/>
        <s v="باكستانى"/>
        <s v="افغانستان"/>
      </sharedItems>
    </cacheField>
    <cacheField name="جوال الأب" numFmtId="0">
      <sharedItems containsBlank="1"/>
    </cacheField>
    <cacheField name="جوال الأم" numFmtId="0">
      <sharedItems containsBlank="1"/>
    </cacheField>
    <cacheField name="بيان الإستحقــاق" numFmtId="0">
      <sharedItems count="27">
        <s v="KG2"/>
        <s v="G1-Girls"/>
        <s v="G2-Boys"/>
        <s v="G1-Boys"/>
        <s v="KG1"/>
        <s v="G6-Girls"/>
        <s v="Pre - KG"/>
        <s v="G4-Girls"/>
        <s v="G6-Boys"/>
        <s v="G3-Boys"/>
        <s v="G2-Girls"/>
        <s v="G4-Boys"/>
        <s v="G5-Girls"/>
        <s v="شريحة 1-عودة"/>
        <s v="شريحة 1"/>
        <s v="G7-Girls"/>
        <s v="G3-Girls"/>
        <s v="شريحة 2"/>
        <s v="G5-Boys"/>
        <s v="شريحة 2-عودة"/>
        <s v="زى مقاس (2/4/6)"/>
        <s v="زى مقاس (8/10/12)"/>
        <s v="زى مقاس (14/16/18)"/>
        <s v="شريحة 1 جديد"/>
        <s v="زى مقاس (20/22/24)"/>
        <s v="شريحة 1 عودة جديد"/>
        <s v="شريحة 2جديد"/>
      </sharedItems>
    </cacheField>
    <cacheField name="التاريخ" numFmtId="0">
      <sharedItems/>
    </cacheField>
    <cacheField name="القيمة" numFmtId="164">
      <sharedItems containsSemiMixedTypes="0" containsString="0" containsNumber="1" minValue="-500" maxValue="22810"/>
    </cacheField>
    <cacheField name="الخصـم" numFmtId="164">
      <sharedItems containsSemiMixedTypes="0" containsString="0" containsNumber="1" minValue="0" maxValue="22250"/>
    </cacheField>
    <cacheField name="خصم%" numFmtId="164">
      <sharedItems containsString="0" containsBlank="1" containsNumber="1" minValue="-677.31330000000003" maxValue="2280.000235"/>
    </cacheField>
    <cacheField name="المسـدد" numFmtId="164">
      <sharedItems containsSemiMixedTypes="0" containsString="0" containsNumber="1" minValue="0" maxValue="17800"/>
    </cacheField>
    <cacheField name="اجمالي المسدد" numFmtId="164">
      <sharedItems containsSemiMixedTypes="0" containsString="0" containsNumber="1" minValue="0" maxValue="19826"/>
    </cacheField>
    <cacheField name="مسدد%" numFmtId="164">
      <sharedItems containsString="0" containsBlank="1" containsNumber="1" minValue="0" maxValue="103.27"/>
    </cacheField>
    <cacheField name="المتبقى" numFmtId="164">
      <sharedItems containsSemiMixedTypes="0" containsString="0" containsNumber="1" minValue="-11000" maxValue="17240"/>
    </cacheField>
    <cacheField name="اجمالي المتبقي" numFmtId="164">
      <sharedItems containsString="0" containsBlank="1" containsNumber="1" minValue="-11000" maxValue="17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x v="0"/>
    <x v="0"/>
    <s v="0553503200"/>
    <s v="0551179393"/>
    <x v="0"/>
    <s v="2024/04/24 م "/>
    <n v="19750"/>
    <n v="4450"/>
    <n v="0.2253"/>
    <n v="10000"/>
    <n v="10000"/>
    <n v="65.36"/>
    <n v="5300"/>
    <n v="5300"/>
  </r>
  <r>
    <x v="1"/>
    <x v="0"/>
    <s v="0555995060"/>
    <s v="0556836326"/>
    <x v="0"/>
    <s v="2024/04/25 م "/>
    <n v="19750"/>
    <n v="4450"/>
    <n v="0.2253"/>
    <n v="15300"/>
    <n v="15300"/>
    <n v="100"/>
    <n v="0"/>
    <n v="0"/>
  </r>
  <r>
    <x v="2"/>
    <x v="0"/>
    <s v="0555533181"/>
    <s v="0544461888"/>
    <x v="0"/>
    <s v="2024/04/28 م "/>
    <n v="19750"/>
    <n v="4450"/>
    <n v="0.2253"/>
    <n v="15300"/>
    <n v="15300"/>
    <n v="100"/>
    <n v="0"/>
    <n v="0"/>
  </r>
  <r>
    <x v="3"/>
    <x v="0"/>
    <s v="0565944442"/>
    <s v="0566047026"/>
    <x v="1"/>
    <s v="2024/04/28 م "/>
    <n v="22250"/>
    <n v="5010"/>
    <n v="0.22520000000000001"/>
    <n v="17240"/>
    <n v="17240"/>
    <n v="100"/>
    <n v="0"/>
    <n v="0"/>
  </r>
  <r>
    <x v="4"/>
    <x v="0"/>
    <s v="0560002367"/>
    <s v="0565504119"/>
    <x v="0"/>
    <s v="2024/04/28 م "/>
    <n v="19750"/>
    <n v="4450"/>
    <n v="0.2253"/>
    <n v="15300"/>
    <n v="15300"/>
    <n v="100"/>
    <n v="0"/>
    <n v="0"/>
  </r>
  <r>
    <x v="5"/>
    <x v="0"/>
    <s v="0560002367"/>
    <s v="0565504119"/>
    <x v="2"/>
    <s v="2024/04/28 م "/>
    <n v="22250"/>
    <n v="5010"/>
    <n v="0.22520000000000001"/>
    <n v="16740"/>
    <n v="16740"/>
    <n v="97.1"/>
    <n v="500"/>
    <n v="500"/>
  </r>
  <r>
    <x v="5"/>
    <x v="0"/>
    <s v="0560002367"/>
    <s v="0565504119"/>
    <x v="2"/>
    <s v="2024/04/28 م "/>
    <n v="0"/>
    <n v="500"/>
    <m/>
    <n v="0"/>
    <n v="0"/>
    <n v="0"/>
    <n v="-500"/>
    <n v="-500"/>
  </r>
  <r>
    <x v="6"/>
    <x v="0"/>
    <s v="0547977242"/>
    <s v="0551441009"/>
    <x v="3"/>
    <s v="2024/04/28 م "/>
    <n v="22250"/>
    <n v="5010"/>
    <n v="0.22520000000000001"/>
    <n v="15800"/>
    <n v="15800"/>
    <n v="91.65"/>
    <n v="1440"/>
    <n v="1440"/>
  </r>
  <r>
    <x v="7"/>
    <x v="0"/>
    <s v="0504528838"/>
    <s v="0506566669"/>
    <x v="3"/>
    <s v="2024/04/29 م "/>
    <n v="22250"/>
    <n v="5010"/>
    <n v="0.22520000000000001"/>
    <n v="15800"/>
    <n v="15800"/>
    <n v="91.65"/>
    <n v="1440"/>
    <n v="1440"/>
  </r>
  <r>
    <x v="8"/>
    <x v="0"/>
    <s v="0555548046"/>
    <s v="0508777061"/>
    <x v="1"/>
    <s v="2024/04/29 م "/>
    <n v="22250"/>
    <n v="5010"/>
    <n v="0.22520000000000001"/>
    <n v="17240"/>
    <n v="17240"/>
    <n v="100"/>
    <n v="0"/>
    <n v="0"/>
  </r>
  <r>
    <x v="9"/>
    <x v="0"/>
    <s v="0546877391"/>
    <s v="0543918786"/>
    <x v="3"/>
    <s v="2024/04/29 م "/>
    <n v="22250"/>
    <n v="5010"/>
    <n v="0.22520000000000001"/>
    <n v="15800"/>
    <n v="15800"/>
    <n v="91.65"/>
    <n v="1440"/>
    <n v="1440"/>
  </r>
  <r>
    <x v="10"/>
    <x v="0"/>
    <s v="0530131122"/>
    <s v="0530135533"/>
    <x v="3"/>
    <s v="2024/04/29 م "/>
    <n v="22250"/>
    <n v="5010"/>
    <n v="0.22520000000000001"/>
    <n v="17240"/>
    <n v="17240"/>
    <n v="100"/>
    <n v="0"/>
    <n v="0"/>
  </r>
  <r>
    <x v="11"/>
    <x v="0"/>
    <s v="0555533181"/>
    <s v="0544461888"/>
    <x v="2"/>
    <s v="2024/04/28 م "/>
    <n v="22250"/>
    <n v="5010"/>
    <n v="0.22520000000000001"/>
    <n v="16740"/>
    <n v="16740"/>
    <n v="97.1"/>
    <n v="500"/>
    <n v="500"/>
  </r>
  <r>
    <x v="12"/>
    <x v="0"/>
    <s v="0560740077"/>
    <s v="0566420729"/>
    <x v="3"/>
    <s v="2024/04/30 م "/>
    <n v="22250"/>
    <n v="5010"/>
    <n v="0.22520000000000001"/>
    <n v="17240"/>
    <n v="17240"/>
    <n v="100"/>
    <n v="0"/>
    <n v="0"/>
  </r>
  <r>
    <x v="13"/>
    <x v="0"/>
    <s v="0569991027"/>
    <s v="0538439165"/>
    <x v="2"/>
    <s v="2024/05/01 م "/>
    <n v="22250"/>
    <n v="5010"/>
    <n v="0.22520000000000001"/>
    <n v="16240"/>
    <n v="16240"/>
    <n v="94.2"/>
    <n v="1000"/>
    <n v="1000"/>
  </r>
  <r>
    <x v="14"/>
    <x v="0"/>
    <s v="0555250834"/>
    <s v="0533364572"/>
    <x v="3"/>
    <s v="2024/05/06 م "/>
    <n v="22250"/>
    <n v="5010"/>
    <n v="0.22520000000000001"/>
    <n v="15800"/>
    <n v="15800"/>
    <n v="91.65"/>
    <n v="1440"/>
    <n v="1440"/>
  </r>
  <r>
    <x v="15"/>
    <x v="0"/>
    <s v="0542450050"/>
    <s v="0501204305"/>
    <x v="4"/>
    <s v="2024/05/06 م "/>
    <n v="19750"/>
    <n v="4450"/>
    <n v="0.2253"/>
    <n v="15300"/>
    <n v="15300"/>
    <n v="100"/>
    <n v="0"/>
    <n v="0"/>
  </r>
  <r>
    <x v="16"/>
    <x v="0"/>
    <s v="0595434392"/>
    <s v="0595404746"/>
    <x v="5"/>
    <s v="2024/05/07 م "/>
    <n v="22250"/>
    <n v="5565"/>
    <n v="0.25009999999999999"/>
    <n v="13300"/>
    <n v="13300"/>
    <n v="79.709999999999994"/>
    <n v="3385"/>
    <n v="3385"/>
  </r>
  <r>
    <x v="17"/>
    <x v="0"/>
    <s v="0534000727"/>
    <s v="0552362105"/>
    <x v="4"/>
    <s v="2024/05/08 م "/>
    <n v="19750"/>
    <n v="4450"/>
    <n v="0.2253"/>
    <n v="15300"/>
    <n v="15300"/>
    <n v="100"/>
    <n v="0"/>
    <n v="0"/>
  </r>
  <r>
    <x v="18"/>
    <x v="0"/>
    <s v="0541002590"/>
    <s v="0561350680"/>
    <x v="2"/>
    <s v="2024/05/13 م "/>
    <n v="22250"/>
    <n v="5010"/>
    <n v="0.22520000000000001"/>
    <n v="15800"/>
    <n v="15800"/>
    <n v="91.65"/>
    <n v="1440"/>
    <n v="1440"/>
  </r>
  <r>
    <x v="19"/>
    <x v="0"/>
    <s v="0551833815"/>
    <s v="0541020092"/>
    <x v="4"/>
    <s v="2024/05/16 م "/>
    <n v="19750"/>
    <n v="4450"/>
    <n v="0.2253"/>
    <n v="15300"/>
    <n v="15300"/>
    <n v="100"/>
    <n v="0"/>
    <n v="0"/>
  </r>
  <r>
    <x v="20"/>
    <x v="0"/>
    <s v="0556544568"/>
    <s v="0504521584"/>
    <x v="6"/>
    <s v="2024/05/16 م "/>
    <n v="19750"/>
    <n v="4450"/>
    <n v="0.2253"/>
    <n v="15300"/>
    <n v="15300"/>
    <n v="100"/>
    <n v="0"/>
    <n v="0"/>
  </r>
  <r>
    <x v="21"/>
    <x v="0"/>
    <s v="0500313032"/>
    <s v="0546216816"/>
    <x v="6"/>
    <s v="2024/05/16 م "/>
    <n v="19750"/>
    <n v="4450"/>
    <n v="0.2253"/>
    <n v="14100"/>
    <n v="14100"/>
    <n v="92.16"/>
    <n v="1200"/>
    <n v="1200"/>
  </r>
  <r>
    <x v="22"/>
    <x v="0"/>
    <s v="0500313032"/>
    <s v="0546216816"/>
    <x v="3"/>
    <s v="2024/05/16 م "/>
    <n v="22250"/>
    <n v="5010"/>
    <n v="0.22520000000000001"/>
    <n v="15800"/>
    <n v="15800"/>
    <n v="91.65"/>
    <n v="1440"/>
    <n v="1440"/>
  </r>
  <r>
    <x v="23"/>
    <x v="0"/>
    <s v="0551334393"/>
    <s v="0581190409"/>
    <x v="4"/>
    <s v="2024/05/05 م "/>
    <n v="19750"/>
    <n v="4450"/>
    <n v="0.2253"/>
    <n v="15300"/>
    <n v="15300"/>
    <n v="100"/>
    <n v="0"/>
    <n v="0"/>
  </r>
  <r>
    <x v="24"/>
    <x v="0"/>
    <s v="0568660005"/>
    <s v="0530219877"/>
    <x v="7"/>
    <s v="2024/05/20 م "/>
    <n v="22250"/>
    <n v="5010"/>
    <n v="0.22520000000000001"/>
    <n v="17240"/>
    <n v="17240"/>
    <n v="100"/>
    <n v="0"/>
    <n v="0"/>
  </r>
  <r>
    <x v="25"/>
    <x v="0"/>
    <s v="0509328772"/>
    <s v="0531023996"/>
    <x v="2"/>
    <s v="2024/05/21 م "/>
    <n v="22250"/>
    <n v="5010"/>
    <n v="0.22520000000000001"/>
    <n v="12300"/>
    <n v="12300"/>
    <n v="71.349999999999994"/>
    <n v="4940"/>
    <n v="4940"/>
  </r>
  <r>
    <x v="26"/>
    <x v="0"/>
    <s v="0508003599"/>
    <s v="0534333289"/>
    <x v="2"/>
    <s v="2024/05/23 م "/>
    <n v="22250"/>
    <n v="5010"/>
    <n v="0.22520000000000001"/>
    <n v="17240"/>
    <n v="17240"/>
    <n v="100"/>
    <n v="0"/>
    <n v="0"/>
  </r>
  <r>
    <x v="27"/>
    <x v="1"/>
    <s v="0537283605"/>
    <s v="0548200407"/>
    <x v="8"/>
    <s v="2024/05/22 م "/>
    <n v="22250"/>
    <n v="5565"/>
    <n v="0.25009999999999999"/>
    <n v="15096.75"/>
    <n v="17361.262499999997"/>
    <n v="90.48"/>
    <n v="1588.25"/>
    <m/>
  </r>
  <r>
    <x v="28"/>
    <x v="1"/>
    <s v="0537283605"/>
    <s v="0548200407"/>
    <x v="8"/>
    <s v="2024/05/22 م "/>
    <n v="22250"/>
    <n v="5010"/>
    <n v="0.22520000000000001"/>
    <n v="16677.830000000002"/>
    <n v="19179.504499999999"/>
    <n v="96.74"/>
    <n v="562.16999999999996"/>
    <m/>
  </r>
  <r>
    <x v="29"/>
    <x v="0"/>
    <s v="0580802020"/>
    <s v="0559666229"/>
    <x v="0"/>
    <s v="2024/05/23 م "/>
    <n v="19750"/>
    <n v="5925"/>
    <n v="0.3"/>
    <n v="11000"/>
    <n v="11000"/>
    <n v="79.569999999999993"/>
    <n v="2825"/>
    <n v="2825"/>
  </r>
  <r>
    <x v="30"/>
    <x v="0"/>
    <s v="0555801713"/>
    <s v="0508617935"/>
    <x v="9"/>
    <s v="2024/05/23 م "/>
    <n v="22250"/>
    <n v="5010"/>
    <n v="0.22520000000000001"/>
    <n v="15800"/>
    <n v="15800"/>
    <n v="91.65"/>
    <n v="1440"/>
    <n v="1440"/>
  </r>
  <r>
    <x v="31"/>
    <x v="0"/>
    <s v="0545415353"/>
    <s v="0543225305"/>
    <x v="0"/>
    <s v="2024/05/26 م "/>
    <n v="19750"/>
    <n v="4450"/>
    <n v="0.2253"/>
    <n v="15300"/>
    <n v="15300"/>
    <n v="100"/>
    <n v="0"/>
    <n v="0"/>
  </r>
  <r>
    <x v="32"/>
    <x v="0"/>
    <s v="0500685406"/>
    <s v="0561515583"/>
    <x v="3"/>
    <s v="2024/05/26 م "/>
    <n v="22250"/>
    <n v="5010"/>
    <n v="0.22520000000000001"/>
    <n v="17240"/>
    <n v="17240"/>
    <n v="100"/>
    <n v="0"/>
    <n v="0"/>
  </r>
  <r>
    <x v="33"/>
    <x v="0"/>
    <s v="0543727979"/>
    <s v="0599009316"/>
    <x v="10"/>
    <s v="2024/05/26 م "/>
    <n v="22250"/>
    <n v="5010"/>
    <n v="0.22520000000000001"/>
    <n v="16240"/>
    <n v="16240"/>
    <n v="94.2"/>
    <n v="1000"/>
    <n v="1000"/>
  </r>
  <r>
    <x v="34"/>
    <x v="0"/>
    <s v="0599009316"/>
    <s v="0543727979"/>
    <x v="0"/>
    <s v="2024/05/26 م "/>
    <n v="19750"/>
    <n v="4450"/>
    <n v="0.2253"/>
    <n v="15300"/>
    <n v="15300"/>
    <n v="100"/>
    <n v="0"/>
    <n v="0"/>
  </r>
  <r>
    <x v="35"/>
    <x v="0"/>
    <s v="0550072200"/>
    <s v="0555518147"/>
    <x v="11"/>
    <s v="2024/05/26 م "/>
    <n v="22250"/>
    <n v="5010"/>
    <n v="0.22520000000000001"/>
    <n v="17240"/>
    <n v="17240"/>
    <n v="100"/>
    <n v="0"/>
    <n v="0"/>
  </r>
  <r>
    <x v="36"/>
    <x v="0"/>
    <s v="0509095115"/>
    <s v="0551555010"/>
    <x v="2"/>
    <s v="2024/05/27 م "/>
    <n v="22250"/>
    <n v="5010"/>
    <n v="0.22520000000000001"/>
    <n v="17240"/>
    <n v="17240"/>
    <n v="100"/>
    <n v="0"/>
    <n v="0"/>
  </r>
  <r>
    <x v="37"/>
    <x v="0"/>
    <s v="0505561431"/>
    <s v="0505561431"/>
    <x v="10"/>
    <s v="2024/05/28 م "/>
    <n v="22250"/>
    <n v="5010"/>
    <n v="0.22520000000000001"/>
    <n v="15300"/>
    <n v="15300"/>
    <n v="88.75"/>
    <n v="1940"/>
    <n v="1940"/>
  </r>
  <r>
    <x v="38"/>
    <x v="0"/>
    <s v="0597226898"/>
    <s v="0595140410"/>
    <x v="3"/>
    <s v="2024/05/28 م "/>
    <n v="22250"/>
    <n v="5010"/>
    <n v="0.22520000000000001"/>
    <n v="12000"/>
    <n v="12000"/>
    <n v="69.61"/>
    <n v="5240"/>
    <n v="5240"/>
  </r>
  <r>
    <x v="39"/>
    <x v="0"/>
    <s v="0555515224"/>
    <s v="0503514120"/>
    <x v="11"/>
    <s v="2024/05/28 م "/>
    <n v="22250"/>
    <n v="5010"/>
    <n v="0.22520000000000001"/>
    <n v="17240"/>
    <n v="17240"/>
    <n v="100"/>
    <n v="0"/>
    <n v="0"/>
  </r>
  <r>
    <x v="40"/>
    <x v="2"/>
    <s v="0545570074"/>
    <s v="0545570074"/>
    <x v="1"/>
    <s v="2024/05/29 م "/>
    <n v="22250"/>
    <n v="5010"/>
    <n v="0.22520000000000001"/>
    <n v="14952.17"/>
    <n v="17194.995499999997"/>
    <n v="86.73"/>
    <n v="2287.83"/>
    <m/>
  </r>
  <r>
    <x v="41"/>
    <x v="0"/>
    <s v="0509933398"/>
    <s v="0535554785"/>
    <x v="0"/>
    <s v="2024/05/29 م "/>
    <n v="19750"/>
    <n v="4450"/>
    <n v="0.2253"/>
    <n v="12000"/>
    <n v="12000"/>
    <n v="78.430000000000007"/>
    <n v="3300"/>
    <n v="3300"/>
  </r>
  <r>
    <x v="42"/>
    <x v="0"/>
    <s v="0500180708"/>
    <s v="0559894064"/>
    <x v="3"/>
    <s v="2024/05/29 م "/>
    <n v="22250"/>
    <n v="5010"/>
    <n v="0.22520000000000001"/>
    <n v="17240"/>
    <n v="17240"/>
    <n v="100"/>
    <n v="0"/>
    <n v="0"/>
  </r>
  <r>
    <x v="43"/>
    <x v="3"/>
    <s v="0566435178"/>
    <s v="0546917540"/>
    <x v="1"/>
    <s v="2024/05/30 م "/>
    <n v="22250"/>
    <n v="5010"/>
    <n v="0.22520000000000001"/>
    <n v="17240"/>
    <n v="19826"/>
    <n v="100"/>
    <n v="0"/>
    <m/>
  </r>
  <r>
    <x v="44"/>
    <x v="0"/>
    <s v="0555595442"/>
    <s v="0549092525"/>
    <x v="1"/>
    <s v="2024/05/30 م "/>
    <n v="22250"/>
    <n v="5010"/>
    <n v="0.22520000000000001"/>
    <n v="16000"/>
    <n v="16000"/>
    <n v="92.81"/>
    <n v="1240"/>
    <n v="1240"/>
  </r>
  <r>
    <x v="45"/>
    <x v="0"/>
    <s v="0555509570"/>
    <s v="0555011760"/>
    <x v="1"/>
    <s v="2024/05/30 م "/>
    <n v="22250"/>
    <n v="5010"/>
    <n v="0.22520000000000001"/>
    <n v="17240"/>
    <n v="17240"/>
    <n v="100"/>
    <n v="0"/>
    <n v="0"/>
  </r>
  <r>
    <x v="46"/>
    <x v="0"/>
    <s v="0569690602"/>
    <s v="0599007050"/>
    <x v="10"/>
    <s v="2024/06/02 م "/>
    <n v="22250"/>
    <n v="5010"/>
    <n v="0.22520000000000001"/>
    <n v="17240"/>
    <n v="17240"/>
    <n v="100"/>
    <n v="0"/>
    <n v="0"/>
  </r>
  <r>
    <x v="47"/>
    <x v="0"/>
    <s v="0503561559"/>
    <s v="0505590912"/>
    <x v="9"/>
    <s v="2024/06/02 م "/>
    <n v="22250"/>
    <n v="5010"/>
    <n v="0.22520000000000001"/>
    <n v="17240"/>
    <n v="17240"/>
    <n v="100"/>
    <n v="0"/>
    <n v="0"/>
  </r>
  <r>
    <x v="48"/>
    <x v="0"/>
    <s v="0555085008"/>
    <s v="0531377631"/>
    <x v="1"/>
    <s v="2024/06/03 م "/>
    <n v="22250"/>
    <n v="5010"/>
    <n v="0.22520000000000001"/>
    <n v="15800"/>
    <n v="15800"/>
    <n v="91.65"/>
    <n v="1440"/>
    <n v="1440"/>
  </r>
  <r>
    <x v="49"/>
    <x v="0"/>
    <s v="0504513855"/>
    <s v="0503003211"/>
    <x v="3"/>
    <s v="2024/06/03 م "/>
    <n v="22250"/>
    <n v="5010"/>
    <n v="0.22520000000000001"/>
    <n v="15800"/>
    <n v="15800"/>
    <n v="91.65"/>
    <n v="1440"/>
    <n v="1440"/>
  </r>
  <r>
    <x v="50"/>
    <x v="0"/>
    <s v="0553553326"/>
    <s v=""/>
    <x v="11"/>
    <s v="2024/06/03 م "/>
    <n v="22250"/>
    <n v="5565"/>
    <n v="0.25009999999999999"/>
    <n v="16185"/>
    <n v="16185"/>
    <n v="97"/>
    <n v="500"/>
    <n v="500"/>
  </r>
  <r>
    <x v="51"/>
    <x v="0"/>
    <s v="0553553326"/>
    <s v=""/>
    <x v="2"/>
    <s v="2024/06/03 م "/>
    <n v="22250"/>
    <n v="5565"/>
    <n v="0.25009999999999999"/>
    <n v="16685"/>
    <n v="16685"/>
    <n v="100"/>
    <n v="0"/>
    <n v="0"/>
  </r>
  <r>
    <x v="50"/>
    <x v="0"/>
    <s v="0553553326"/>
    <s v=""/>
    <x v="11"/>
    <s v="2024/06/03 م "/>
    <n v="0"/>
    <n v="500"/>
    <m/>
    <n v="0"/>
    <n v="0"/>
    <n v="0"/>
    <n v="-500"/>
    <n v="-500"/>
  </r>
  <r>
    <x v="52"/>
    <x v="0"/>
    <s v="0503590114"/>
    <s v="0505252752"/>
    <x v="9"/>
    <s v="2024/02/20 م "/>
    <n v="22250"/>
    <n v="5565"/>
    <n v="0.25009999999999999"/>
    <n v="16685"/>
    <n v="16685"/>
    <n v="100"/>
    <n v="0"/>
    <n v="0"/>
  </r>
  <r>
    <x v="53"/>
    <x v="0"/>
    <s v="0503590114"/>
    <s v="0505252752"/>
    <x v="4"/>
    <s v="2024/02/20 م "/>
    <n v="19750"/>
    <n v="4950"/>
    <n v="0.25059999999999999"/>
    <n v="14300"/>
    <n v="14300"/>
    <n v="96.62"/>
    <n v="500"/>
    <n v="500"/>
  </r>
  <r>
    <x v="54"/>
    <x v="0"/>
    <s v="0503712585"/>
    <s v="0557627861"/>
    <x v="3"/>
    <s v="2024/06/05 م "/>
    <n v="22250"/>
    <n v="5010"/>
    <n v="0.22520000000000001"/>
    <n v="15800"/>
    <n v="15800"/>
    <n v="91.65"/>
    <n v="1440"/>
    <n v="1440"/>
  </r>
  <r>
    <x v="55"/>
    <x v="0"/>
    <s v="0500076797"/>
    <s v="0505565554"/>
    <x v="0"/>
    <s v="2024/06/10 م "/>
    <n v="19750"/>
    <n v="4450"/>
    <n v="0.2253"/>
    <n v="12000"/>
    <n v="12000"/>
    <n v="78.430000000000007"/>
    <n v="3300"/>
    <n v="3300"/>
  </r>
  <r>
    <x v="56"/>
    <x v="0"/>
    <s v="0555957966"/>
    <s v="0555608515"/>
    <x v="1"/>
    <s v="2024/06/13 م "/>
    <n v="22250"/>
    <n v="5010"/>
    <n v="0.22520000000000001"/>
    <n v="17240"/>
    <n v="17240"/>
    <n v="100"/>
    <n v="0"/>
    <n v="0"/>
  </r>
  <r>
    <x v="57"/>
    <x v="0"/>
    <s v="0533063312"/>
    <s v="0565534779"/>
    <x v="3"/>
    <s v="2024/06/10 م "/>
    <n v="22250"/>
    <n v="5010"/>
    <n v="0.22520000000000001"/>
    <n v="12500"/>
    <n v="12500"/>
    <n v="72.510000000000005"/>
    <n v="4740"/>
    <n v="4740"/>
  </r>
  <r>
    <x v="58"/>
    <x v="0"/>
    <s v="0534571139"/>
    <s v="0505509072"/>
    <x v="12"/>
    <s v="2024/06/11 م "/>
    <n v="22250"/>
    <n v="5010"/>
    <n v="0.22520000000000001"/>
    <n v="16685"/>
    <n v="16685"/>
    <n v="96.78"/>
    <n v="555"/>
    <n v="555"/>
  </r>
  <r>
    <x v="59"/>
    <x v="0"/>
    <s v="0500079803"/>
    <s v="0533923313"/>
    <x v="1"/>
    <s v="2024/06/20 م "/>
    <n v="22250"/>
    <n v="5010"/>
    <n v="0.22520000000000001"/>
    <n v="17240"/>
    <n v="17240"/>
    <n v="100"/>
    <n v="0"/>
    <n v="0"/>
  </r>
  <r>
    <x v="60"/>
    <x v="0"/>
    <s v="0546777646"/>
    <s v="0560726335"/>
    <x v="1"/>
    <s v="2024/06/25 م "/>
    <n v="22250"/>
    <n v="5010"/>
    <n v="0.22520000000000001"/>
    <n v="15800"/>
    <n v="15800"/>
    <n v="91.65"/>
    <n v="1440"/>
    <n v="1440"/>
  </r>
  <r>
    <x v="61"/>
    <x v="0"/>
    <s v="0567700781"/>
    <s v="0540972389"/>
    <x v="4"/>
    <s v="2024/06/26 م "/>
    <n v="19750"/>
    <n v="4450"/>
    <n v="0.2253"/>
    <n v="15300"/>
    <n v="15300"/>
    <n v="100"/>
    <n v="0"/>
    <n v="0"/>
  </r>
  <r>
    <x v="62"/>
    <x v="0"/>
    <s v="0547569163"/>
    <s v="0503558690"/>
    <x v="1"/>
    <s v="2024/07/01 م "/>
    <n v="22250"/>
    <n v="5010"/>
    <n v="0.22520000000000001"/>
    <n v="16740"/>
    <n v="16740"/>
    <n v="97.1"/>
    <n v="500"/>
    <n v="500"/>
  </r>
  <r>
    <x v="63"/>
    <x v="0"/>
    <s v="0530840001"/>
    <s v="0555027839"/>
    <x v="10"/>
    <s v="2024/07/01 م "/>
    <n v="22250"/>
    <n v="5010"/>
    <n v="0.22520000000000001"/>
    <n v="15740"/>
    <n v="15740"/>
    <n v="91.3"/>
    <n v="1500"/>
    <n v="1500"/>
  </r>
  <r>
    <x v="64"/>
    <x v="0"/>
    <s v="0547569163"/>
    <s v="0503558690"/>
    <x v="3"/>
    <s v="2024/07/01 م "/>
    <n v="22250"/>
    <n v="5010"/>
    <n v="0.22520000000000001"/>
    <n v="17240"/>
    <n v="17240"/>
    <n v="100"/>
    <n v="0"/>
    <n v="0"/>
  </r>
  <r>
    <x v="65"/>
    <x v="0"/>
    <s v="0553373174"/>
    <s v="0500642444"/>
    <x v="2"/>
    <s v="2024/07/01 م "/>
    <n v="22250"/>
    <n v="5010"/>
    <n v="0.22520000000000001"/>
    <n v="15800"/>
    <n v="15800"/>
    <n v="91.65"/>
    <n v="1440"/>
    <n v="1440"/>
  </r>
  <r>
    <x v="66"/>
    <x v="0"/>
    <s v="0553373174"/>
    <s v="0500642444"/>
    <x v="0"/>
    <s v="2024/07/01 م "/>
    <n v="19750"/>
    <n v="4450"/>
    <n v="0.2253"/>
    <n v="14100"/>
    <n v="14100"/>
    <n v="92.16"/>
    <n v="1200"/>
    <n v="1200"/>
  </r>
  <r>
    <x v="67"/>
    <x v="0"/>
    <s v="0562392642"/>
    <s v="0544274012"/>
    <x v="0"/>
    <s v="2024/07/01 م "/>
    <n v="19750"/>
    <n v="4450"/>
    <n v="0.2253"/>
    <n v="14800"/>
    <n v="14800"/>
    <n v="96.73"/>
    <n v="500"/>
    <n v="500"/>
  </r>
  <r>
    <x v="68"/>
    <x v="0"/>
    <s v="0544274012"/>
    <s v="0562392642"/>
    <x v="4"/>
    <s v="2024/07/01 م "/>
    <n v="19750"/>
    <n v="4450"/>
    <n v="0.2253"/>
    <n v="15300"/>
    <n v="15300"/>
    <n v="100"/>
    <n v="0"/>
    <n v="0"/>
  </r>
  <r>
    <x v="8"/>
    <x v="0"/>
    <s v="0555548046"/>
    <s v="0508777061"/>
    <x v="13"/>
    <s v="2024/06/27 م "/>
    <n v="1000"/>
    <n v="0"/>
    <n v="0"/>
    <n v="1000"/>
    <n v="1150"/>
    <n v="100"/>
    <n v="0"/>
    <n v="0"/>
  </r>
  <r>
    <x v="24"/>
    <x v="0"/>
    <s v="0568660005"/>
    <s v="0530219877"/>
    <x v="14"/>
    <s v="2024/05/15 م "/>
    <n v="1608.7"/>
    <n v="0"/>
    <n v="0"/>
    <n v="1608.7"/>
    <n v="1850.0049999999999"/>
    <n v="100"/>
    <n v="0"/>
    <n v="0"/>
  </r>
  <r>
    <x v="69"/>
    <x v="0"/>
    <s v="0555512632"/>
    <s v="0569413174"/>
    <x v="12"/>
    <s v="2024/05/28 م "/>
    <n v="22810"/>
    <n v="5010"/>
    <n v="0.21959999999999999"/>
    <n v="9320"/>
    <n v="9320"/>
    <n v="52.36"/>
    <n v="8480"/>
    <n v="8480"/>
  </r>
  <r>
    <x v="3"/>
    <x v="0"/>
    <s v="0565944442"/>
    <s v="0566047026"/>
    <x v="14"/>
    <s v="2024/05/26 م "/>
    <n v="1608.7"/>
    <n v="0"/>
    <n v="0"/>
    <n v="1608.7"/>
    <n v="1850.0049999999999"/>
    <n v="100"/>
    <n v="0"/>
    <n v="0"/>
  </r>
  <r>
    <x v="47"/>
    <x v="0"/>
    <s v="0503561559"/>
    <s v="0505590912"/>
    <x v="14"/>
    <s v="2024/06/02 م "/>
    <n v="1608.7"/>
    <n v="0"/>
    <n v="0"/>
    <n v="1398.26"/>
    <n v="1607.9989999999998"/>
    <n v="86.92"/>
    <n v="210.44"/>
    <n v="242.00600000000009"/>
  </r>
  <r>
    <x v="46"/>
    <x v="0"/>
    <s v="0569690602"/>
    <s v="0599007050"/>
    <x v="14"/>
    <s v="2024/06/02 م "/>
    <n v="1608.7"/>
    <n v="0"/>
    <n v="0"/>
    <n v="1608.7"/>
    <n v="1850.0049999999999"/>
    <n v="100"/>
    <n v="0"/>
    <n v="0"/>
  </r>
  <r>
    <x v="70"/>
    <x v="0"/>
    <s v="0559339323"/>
    <s v="0555768957"/>
    <x v="3"/>
    <s v="2024/05/07 م "/>
    <n v="22250"/>
    <n v="5010"/>
    <n v="0.22520000000000001"/>
    <n v="9300"/>
    <n v="9300"/>
    <n v="53.94"/>
    <n v="7940"/>
    <n v="7940"/>
  </r>
  <r>
    <x v="61"/>
    <x v="0"/>
    <s v="0567700781"/>
    <s v="0540972389"/>
    <x v="13"/>
    <s v="2024/06/26 م "/>
    <n v="1000"/>
    <n v="0"/>
    <n v="0"/>
    <n v="1000"/>
    <n v="1150"/>
    <n v="100"/>
    <n v="0"/>
    <n v="0"/>
  </r>
  <r>
    <x v="61"/>
    <x v="0"/>
    <s v="0567700781"/>
    <s v="0540972389"/>
    <x v="13"/>
    <s v="2024/06/26 م "/>
    <n v="1000"/>
    <n v="0"/>
    <n v="0"/>
    <n v="1000"/>
    <n v="1150"/>
    <n v="100"/>
    <n v="0"/>
    <n v="0"/>
  </r>
  <r>
    <x v="61"/>
    <x v="0"/>
    <s v="0567700781"/>
    <s v="0540972389"/>
    <x v="13"/>
    <s v="2024/06/26 م "/>
    <n v="1000"/>
    <n v="0"/>
    <n v="0"/>
    <n v="1000"/>
    <n v="1150"/>
    <n v="100"/>
    <n v="0"/>
    <n v="0"/>
  </r>
  <r>
    <x v="71"/>
    <x v="0"/>
    <s v="0500995077"/>
    <s v="0560695435"/>
    <x v="10"/>
    <s v="2024/06/30 م "/>
    <n v="22250"/>
    <n v="5010"/>
    <n v="0.22520000000000001"/>
    <n v="15800"/>
    <n v="15800"/>
    <n v="91.65"/>
    <n v="1440"/>
    <n v="1440"/>
  </r>
  <r>
    <x v="53"/>
    <x v="0"/>
    <s v="0503590114"/>
    <s v="0505252752"/>
    <x v="4"/>
    <s v="2024/02/20 م "/>
    <n v="0"/>
    <n v="500"/>
    <m/>
    <n v="0"/>
    <n v="0"/>
    <n v="0"/>
    <n v="-500"/>
    <n v="-500"/>
  </r>
  <r>
    <x v="43"/>
    <x v="3"/>
    <s v="0566435178"/>
    <s v="0546917540"/>
    <x v="14"/>
    <s v="2024/05/26 م "/>
    <n v="1608.7"/>
    <n v="0"/>
    <n v="0"/>
    <n v="1608.7"/>
    <n v="1850.0049999999999"/>
    <n v="100"/>
    <n v="0"/>
    <m/>
  </r>
  <r>
    <x v="72"/>
    <x v="0"/>
    <s v="0566603988"/>
    <s v="0544403384"/>
    <x v="0"/>
    <s v="2024/04/24 م "/>
    <n v="19750"/>
    <n v="4450"/>
    <n v="0.2253"/>
    <n v="15300"/>
    <n v="15300"/>
    <n v="100"/>
    <n v="0"/>
    <n v="0"/>
  </r>
  <r>
    <x v="73"/>
    <x v="0"/>
    <s v="0563475454"/>
    <s v="0566152362"/>
    <x v="15"/>
    <s v="2024/07/01 م "/>
    <n v="22250"/>
    <n v="5010"/>
    <n v="0.22520000000000001"/>
    <n v="17240"/>
    <n v="17240"/>
    <n v="100"/>
    <n v="0"/>
    <n v="0"/>
  </r>
  <r>
    <x v="74"/>
    <x v="0"/>
    <s v="0505117817"/>
    <s v="0563264265"/>
    <x v="14"/>
    <s v="2024/05/27 م "/>
    <n v="1608.7"/>
    <n v="0"/>
    <n v="0"/>
    <n v="1608.7"/>
    <n v="1850.0049999999999"/>
    <n v="100"/>
    <n v="0"/>
    <n v="0"/>
  </r>
  <r>
    <x v="75"/>
    <x v="0"/>
    <s v="0505902976"/>
    <s v="0556176556"/>
    <x v="14"/>
    <s v="2024/05/14 م "/>
    <n v="1608.7"/>
    <n v="0"/>
    <n v="0"/>
    <n v="1608.7"/>
    <n v="1850.0049999999999"/>
    <n v="100"/>
    <n v="0"/>
    <n v="0"/>
  </r>
  <r>
    <x v="76"/>
    <x v="0"/>
    <s v="0565525849"/>
    <s v="0555858320"/>
    <x v="14"/>
    <s v="2024/06/06 م "/>
    <n v="1608.7"/>
    <n v="0"/>
    <n v="0"/>
    <n v="1608.7"/>
    <n v="1850.0049999999999"/>
    <n v="100"/>
    <n v="0"/>
    <n v="0"/>
  </r>
  <r>
    <x v="77"/>
    <x v="0"/>
    <s v="0596079022"/>
    <s v="0505392546"/>
    <x v="14"/>
    <s v="2024/05/27 م "/>
    <n v="1608.7"/>
    <n v="0"/>
    <n v="0"/>
    <n v="1608.7"/>
    <n v="1850.0049999999999"/>
    <n v="100"/>
    <n v="0"/>
    <n v="0"/>
  </r>
  <r>
    <x v="78"/>
    <x v="0"/>
    <s v="0507763197"/>
    <s v="0536016750"/>
    <x v="14"/>
    <s v="2024/05/28 م "/>
    <n v="1608.7"/>
    <n v="0"/>
    <n v="0"/>
    <n v="1608.7"/>
    <n v="1850.0049999999999"/>
    <n v="100"/>
    <n v="0"/>
    <n v="0"/>
  </r>
  <r>
    <x v="79"/>
    <x v="0"/>
    <s v="0500240716"/>
    <s v="0555567052"/>
    <x v="0"/>
    <s v="2024/07/03 م "/>
    <n v="19750"/>
    <n v="4450"/>
    <n v="0.2253"/>
    <n v="11500"/>
    <n v="11500"/>
    <n v="75.16"/>
    <n v="3800"/>
    <n v="3800"/>
  </r>
  <r>
    <x v="80"/>
    <x v="0"/>
    <s v="0550551948"/>
    <s v="0553415104"/>
    <x v="10"/>
    <s v="2024/07/03 م "/>
    <n v="22250"/>
    <n v="5010"/>
    <n v="0.22520000000000001"/>
    <n v="17240"/>
    <n v="17240"/>
    <n v="100"/>
    <n v="0"/>
    <n v="0"/>
  </r>
  <r>
    <x v="81"/>
    <x v="4"/>
    <s v="0549426010"/>
    <s v="0564072873"/>
    <x v="0"/>
    <s v="2024/07/04 م "/>
    <n v="19750"/>
    <n v="4450"/>
    <n v="0.2253"/>
    <n v="14100"/>
    <n v="16214.999999999998"/>
    <n v="92.16"/>
    <n v="1200"/>
    <m/>
  </r>
  <r>
    <x v="82"/>
    <x v="0"/>
    <s v="0505547955"/>
    <s v=""/>
    <x v="16"/>
    <s v="2024/07/07 م "/>
    <n v="22250"/>
    <n v="5010"/>
    <n v="0.22520000000000001"/>
    <n v="10340"/>
    <n v="10340"/>
    <n v="59.98"/>
    <n v="6900"/>
    <n v="6900"/>
  </r>
  <r>
    <x v="83"/>
    <x v="0"/>
    <s v="0552008759"/>
    <s v="0538062242"/>
    <x v="0"/>
    <s v="2024/07/07 م "/>
    <n v="19750"/>
    <n v="4450"/>
    <n v="0.2253"/>
    <n v="14100"/>
    <n v="14100"/>
    <n v="92.16"/>
    <n v="1200"/>
    <n v="1200"/>
  </r>
  <r>
    <x v="84"/>
    <x v="0"/>
    <s v="0555598809"/>
    <s v="0530471715"/>
    <x v="2"/>
    <s v="2024/07/08 م "/>
    <n v="22250"/>
    <n v="5010"/>
    <n v="0.22520000000000001"/>
    <n v="15800"/>
    <n v="15800"/>
    <n v="91.65"/>
    <n v="1440"/>
    <n v="1440"/>
  </r>
  <r>
    <x v="85"/>
    <x v="0"/>
    <s v="0503512360"/>
    <s v="0508929638"/>
    <x v="3"/>
    <s v="2024/07/08 م "/>
    <n v="22250"/>
    <n v="5010"/>
    <n v="0.22520000000000001"/>
    <n v="15800"/>
    <n v="15800"/>
    <n v="91.65"/>
    <n v="1440"/>
    <n v="1440"/>
  </r>
  <r>
    <x v="86"/>
    <x v="0"/>
    <s v="0506059091"/>
    <s v="0554530684"/>
    <x v="3"/>
    <s v="2024/07/08 م "/>
    <n v="22250"/>
    <n v="5010"/>
    <n v="0.22520000000000001"/>
    <n v="15800"/>
    <n v="15800"/>
    <n v="91.65"/>
    <n v="1440"/>
    <n v="1440"/>
  </r>
  <r>
    <x v="87"/>
    <x v="0"/>
    <s v="0552379882"/>
    <s v="0502988195"/>
    <x v="11"/>
    <s v="2024/07/08 م "/>
    <n v="22250"/>
    <n v="5010"/>
    <n v="0.22520000000000001"/>
    <n v="17240"/>
    <n v="17240"/>
    <n v="100"/>
    <n v="0"/>
    <n v="0"/>
  </r>
  <r>
    <x v="88"/>
    <x v="0"/>
    <s v="0543139559"/>
    <s v="0551226444"/>
    <x v="13"/>
    <s v="2024/07/08 م "/>
    <n v="1000"/>
    <n v="0"/>
    <n v="0"/>
    <n v="1000"/>
    <n v="1150"/>
    <n v="100"/>
    <n v="0"/>
    <n v="0"/>
  </r>
  <r>
    <x v="89"/>
    <x v="0"/>
    <s v="0543139559"/>
    <s v="0551226444"/>
    <x v="13"/>
    <s v="2024/07/08 م "/>
    <n v="1000"/>
    <n v="500"/>
    <n v="575"/>
    <n v="500"/>
    <n v="575"/>
    <n v="100"/>
    <n v="0"/>
    <n v="0"/>
  </r>
  <r>
    <x v="90"/>
    <x v="0"/>
    <s v="0543139559"/>
    <s v="0551226444"/>
    <x v="13"/>
    <s v="2024/07/08 م "/>
    <n v="1000"/>
    <n v="1000"/>
    <n v="1150"/>
    <n v="0"/>
    <n v="0"/>
    <m/>
    <n v="0"/>
    <n v="0"/>
  </r>
  <r>
    <x v="88"/>
    <x v="0"/>
    <s v="0543139559"/>
    <s v="0551226444"/>
    <x v="13"/>
    <s v="2024/07/08 م "/>
    <n v="1000"/>
    <n v="0"/>
    <n v="0"/>
    <n v="1000"/>
    <n v="1150"/>
    <n v="100"/>
    <n v="0"/>
    <n v="0"/>
  </r>
  <r>
    <x v="88"/>
    <x v="0"/>
    <s v="0543139559"/>
    <s v="0551226444"/>
    <x v="13"/>
    <s v="2024/07/08 م "/>
    <n v="1000"/>
    <n v="0"/>
    <n v="0"/>
    <n v="1000"/>
    <n v="1150"/>
    <n v="100"/>
    <n v="0"/>
    <n v="0"/>
  </r>
  <r>
    <x v="89"/>
    <x v="0"/>
    <s v="0543139559"/>
    <s v="0551226444"/>
    <x v="13"/>
    <s v="2024/07/08 م "/>
    <n v="1000"/>
    <n v="500"/>
    <n v="575"/>
    <n v="500"/>
    <n v="575"/>
    <n v="100"/>
    <n v="0"/>
    <n v="0"/>
  </r>
  <r>
    <x v="89"/>
    <x v="0"/>
    <s v="0543139559"/>
    <s v="0551226444"/>
    <x v="13"/>
    <s v="2024/07/08 م "/>
    <n v="1000"/>
    <n v="500"/>
    <n v="575"/>
    <n v="500"/>
    <n v="575"/>
    <n v="100"/>
    <n v="0"/>
    <n v="0"/>
  </r>
  <r>
    <x v="90"/>
    <x v="0"/>
    <s v="0543139559"/>
    <s v="0551226444"/>
    <x v="13"/>
    <s v="2024/07/08 م "/>
    <n v="1000"/>
    <n v="1000"/>
    <n v="1150"/>
    <n v="0"/>
    <n v="0"/>
    <m/>
    <n v="0"/>
    <n v="0"/>
  </r>
  <r>
    <x v="90"/>
    <x v="0"/>
    <s v="0543139559"/>
    <s v="0551226444"/>
    <x v="13"/>
    <s v="2024/07/08 م "/>
    <n v="1000"/>
    <n v="1000"/>
    <n v="1150"/>
    <n v="0"/>
    <n v="0"/>
    <m/>
    <n v="0"/>
    <n v="0"/>
  </r>
  <r>
    <x v="91"/>
    <x v="0"/>
    <s v="0556560403"/>
    <s v="0500373788"/>
    <x v="16"/>
    <s v="2024/07/09 م "/>
    <n v="22250"/>
    <n v="5010"/>
    <n v="0.22520000000000001"/>
    <n v="12300"/>
    <n v="12300"/>
    <n v="71.349999999999994"/>
    <n v="4940"/>
    <n v="4940"/>
  </r>
  <r>
    <x v="92"/>
    <x v="0"/>
    <s v="0556560403"/>
    <s v="0500373788"/>
    <x v="1"/>
    <s v="2024/07/09 م "/>
    <n v="22250"/>
    <n v="5010"/>
    <n v="0.22520000000000001"/>
    <n v="12800"/>
    <n v="12800"/>
    <n v="74.25"/>
    <n v="4440"/>
    <n v="4440"/>
  </r>
  <r>
    <x v="93"/>
    <x v="0"/>
    <s v="0506529912"/>
    <s v="0537561950"/>
    <x v="12"/>
    <s v="2024/07/09 م "/>
    <n v="22250"/>
    <n v="5010"/>
    <n v="0.22520000000000001"/>
    <n v="15800"/>
    <n v="15800"/>
    <n v="91.65"/>
    <n v="1440"/>
    <n v="1440"/>
  </r>
  <r>
    <x v="94"/>
    <x v="0"/>
    <s v="0506529912"/>
    <s v="0537561950"/>
    <x v="3"/>
    <s v="2024/07/09 م "/>
    <n v="22250"/>
    <n v="5010"/>
    <n v="0.22520000000000001"/>
    <n v="15800"/>
    <n v="15800"/>
    <n v="91.65"/>
    <n v="1440"/>
    <n v="1440"/>
  </r>
  <r>
    <x v="95"/>
    <x v="0"/>
    <s v="0555548566"/>
    <s v="0500583030"/>
    <x v="3"/>
    <s v="2024/07/09 م "/>
    <n v="22250"/>
    <n v="5010"/>
    <n v="0.22520000000000001"/>
    <n v="15800"/>
    <n v="15800"/>
    <n v="91.65"/>
    <n v="1440"/>
    <n v="1440"/>
  </r>
  <r>
    <x v="74"/>
    <x v="0"/>
    <s v="0505117817"/>
    <s v="0563264265"/>
    <x v="11"/>
    <s v="2024/07/09 م "/>
    <n v="22250"/>
    <n v="5010"/>
    <n v="0.22520000000000001"/>
    <n v="17240"/>
    <n v="17240"/>
    <n v="100"/>
    <n v="0"/>
    <n v="0"/>
  </r>
  <r>
    <x v="96"/>
    <x v="0"/>
    <s v="0542261556"/>
    <s v="0506953794"/>
    <x v="0"/>
    <s v="2024/07/09 م "/>
    <n v="19750"/>
    <n v="4450"/>
    <n v="0.2253"/>
    <n v="12000"/>
    <n v="12000"/>
    <n v="78.430000000000007"/>
    <n v="3300"/>
    <n v="3300"/>
  </r>
  <r>
    <x v="97"/>
    <x v="0"/>
    <s v="0555525471"/>
    <s v=""/>
    <x v="1"/>
    <s v="2024/07/10 م "/>
    <n v="22250"/>
    <n v="5010"/>
    <n v="0.22520000000000001"/>
    <n v="15800"/>
    <n v="15800"/>
    <n v="91.65"/>
    <n v="1440"/>
    <n v="1440"/>
  </r>
  <r>
    <x v="98"/>
    <x v="0"/>
    <s v="0505207753"/>
    <s v=""/>
    <x v="1"/>
    <s v="2024/07/10 م "/>
    <n v="22250"/>
    <n v="5010"/>
    <n v="0.22520000000000001"/>
    <n v="17240"/>
    <n v="17240"/>
    <n v="100"/>
    <n v="0"/>
    <n v="0"/>
  </r>
  <r>
    <x v="99"/>
    <x v="0"/>
    <s v="0555567301"/>
    <s v="0541171996"/>
    <x v="1"/>
    <s v="2024/07/11 م "/>
    <n v="22250"/>
    <n v="5010"/>
    <n v="0.22520000000000001"/>
    <n v="15800"/>
    <n v="15800"/>
    <n v="91.65"/>
    <n v="1440"/>
    <n v="1440"/>
  </r>
  <r>
    <x v="100"/>
    <x v="0"/>
    <s v="0555567301"/>
    <s v="0541171996"/>
    <x v="2"/>
    <s v="2024/07/11 م "/>
    <n v="22250"/>
    <n v="5010"/>
    <n v="0.22520000000000001"/>
    <n v="15800"/>
    <n v="15800"/>
    <n v="91.65"/>
    <n v="1440"/>
    <n v="1440"/>
  </r>
  <r>
    <x v="101"/>
    <x v="0"/>
    <s v="0555566465"/>
    <s v=""/>
    <x v="16"/>
    <s v="2024/07/11 م "/>
    <n v="22250"/>
    <n v="5565"/>
    <n v="0.25009999999999999"/>
    <n v="16685"/>
    <n v="16685"/>
    <n v="100"/>
    <n v="0"/>
    <n v="0"/>
  </r>
  <r>
    <x v="102"/>
    <x v="0"/>
    <s v="0555566465"/>
    <s v=""/>
    <x v="9"/>
    <s v="2024/07/11 م "/>
    <n v="22250"/>
    <n v="5565"/>
    <n v="0.25009999999999999"/>
    <n v="16185"/>
    <n v="16185"/>
    <n v="97"/>
    <n v="500"/>
    <n v="500"/>
  </r>
  <r>
    <x v="102"/>
    <x v="0"/>
    <s v="0555566465"/>
    <s v=""/>
    <x v="9"/>
    <s v="2024/07/11 م "/>
    <n v="0"/>
    <n v="500"/>
    <m/>
    <n v="0"/>
    <n v="0"/>
    <n v="0"/>
    <n v="-500"/>
    <n v="-500"/>
  </r>
  <r>
    <x v="75"/>
    <x v="0"/>
    <s v="0505902976"/>
    <s v="0556176556"/>
    <x v="7"/>
    <s v="2024/07/14 م "/>
    <n v="22250"/>
    <n v="5010"/>
    <n v="0.22520000000000001"/>
    <n v="16604.349999999999"/>
    <n v="16604.349999999999"/>
    <n v="96.31"/>
    <n v="635.65"/>
    <n v="635.65000000000146"/>
  </r>
  <r>
    <x v="103"/>
    <x v="0"/>
    <s v="0538167656"/>
    <s v="0550298854"/>
    <x v="10"/>
    <s v="2024/08/11 م "/>
    <n v="22250"/>
    <n v="5010"/>
    <n v="0.22520000000000001"/>
    <n v="8000"/>
    <n v="8000"/>
    <n v="46.4"/>
    <n v="9240"/>
    <n v="9240"/>
  </r>
  <r>
    <x v="104"/>
    <x v="0"/>
    <s v="0555510677"/>
    <s v="0507840077"/>
    <x v="10"/>
    <s v="2024/07/14 م "/>
    <n v="22250"/>
    <n v="5010"/>
    <n v="0.22520000000000001"/>
    <n v="15800"/>
    <n v="15800"/>
    <n v="91.65"/>
    <n v="1440"/>
    <n v="1440"/>
  </r>
  <r>
    <x v="104"/>
    <x v="0"/>
    <s v="0555510677"/>
    <s v="0507840077"/>
    <x v="14"/>
    <s v="2024/07/14 م "/>
    <n v="1608.7"/>
    <n v="159.41999999999999"/>
    <n v="183.33299999999997"/>
    <n v="1449.28"/>
    <n v="1666.6719999999998"/>
    <n v="100"/>
    <n v="0"/>
    <n v="0"/>
  </r>
  <r>
    <x v="104"/>
    <x v="0"/>
    <s v="0555510677"/>
    <s v="0507840077"/>
    <x v="14"/>
    <s v="2024/07/14 م "/>
    <n v="1608.7"/>
    <n v="159.41999999999999"/>
    <n v="183.33299999999997"/>
    <n v="1449.28"/>
    <n v="1666.6719999999998"/>
    <n v="100"/>
    <n v="0"/>
    <n v="0"/>
  </r>
  <r>
    <x v="105"/>
    <x v="0"/>
    <s v="0568508533"/>
    <s v="0504813913"/>
    <x v="9"/>
    <s v="2024/07/14 م "/>
    <n v="22250"/>
    <n v="5010"/>
    <n v="0.22520000000000001"/>
    <n v="17240"/>
    <n v="17240"/>
    <n v="100"/>
    <n v="0"/>
    <n v="0"/>
  </r>
  <r>
    <x v="106"/>
    <x v="0"/>
    <s v="0530301165"/>
    <s v="0536481318"/>
    <x v="10"/>
    <s v="2024/07/14 م "/>
    <n v="22250"/>
    <n v="5010"/>
    <n v="0.22520000000000001"/>
    <n v="17240"/>
    <n v="17240"/>
    <n v="100"/>
    <n v="0"/>
    <n v="0"/>
  </r>
  <r>
    <x v="105"/>
    <x v="0"/>
    <s v="0568508533"/>
    <s v="0504813913"/>
    <x v="13"/>
    <s v="2024/07/14 م "/>
    <n v="1000"/>
    <n v="0"/>
    <n v="0"/>
    <n v="1000"/>
    <n v="1150"/>
    <n v="100"/>
    <n v="0"/>
    <n v="0"/>
  </r>
  <r>
    <x v="105"/>
    <x v="0"/>
    <s v="0568508533"/>
    <s v="0504813913"/>
    <x v="13"/>
    <s v="2024/07/14 م "/>
    <n v="1000"/>
    <n v="0"/>
    <n v="0"/>
    <n v="1000"/>
    <n v="1150"/>
    <n v="100"/>
    <n v="0"/>
    <n v="0"/>
  </r>
  <r>
    <x v="105"/>
    <x v="0"/>
    <s v="0568508533"/>
    <s v="0504813913"/>
    <x v="13"/>
    <s v="2024/07/14 م "/>
    <n v="1000"/>
    <n v="0"/>
    <n v="0"/>
    <n v="1000"/>
    <n v="1150"/>
    <n v="100"/>
    <n v="0"/>
    <n v="0"/>
  </r>
  <r>
    <x v="107"/>
    <x v="0"/>
    <s v="0556515110"/>
    <s v="0557723737"/>
    <x v="9"/>
    <s v="2024/07/14 م "/>
    <n v="22250"/>
    <n v="5010"/>
    <n v="0.22520000000000001"/>
    <n v="9300"/>
    <n v="9300"/>
    <n v="53.94"/>
    <n v="7940"/>
    <n v="7940"/>
  </r>
  <r>
    <x v="108"/>
    <x v="0"/>
    <m/>
    <m/>
    <x v="0"/>
    <s v="2024/07/15 م "/>
    <n v="19750"/>
    <n v="4450"/>
    <n v="0.2253"/>
    <n v="8500"/>
    <n v="8500"/>
    <n v="55.56"/>
    <n v="6800"/>
    <n v="6800"/>
  </r>
  <r>
    <x v="109"/>
    <x v="4"/>
    <s v="0548809297"/>
    <s v="0566453562"/>
    <x v="0"/>
    <s v="2024/07/15 م "/>
    <n v="19750"/>
    <n v="4450"/>
    <n v="0.2253"/>
    <n v="6301.09"/>
    <n v="7246.2534999999998"/>
    <n v="41.18"/>
    <n v="8998.91"/>
    <m/>
  </r>
  <r>
    <x v="110"/>
    <x v="0"/>
    <s v="0556278971"/>
    <s v="0503511179"/>
    <x v="7"/>
    <s v="2024/07/15 م "/>
    <n v="22250"/>
    <n v="5010"/>
    <n v="0.22520000000000001"/>
    <n v="17240"/>
    <n v="17240"/>
    <n v="100"/>
    <n v="0"/>
    <n v="0"/>
  </r>
  <r>
    <x v="111"/>
    <x v="0"/>
    <s v="0555510677"/>
    <s v=""/>
    <x v="0"/>
    <s v="2024/07/15 م "/>
    <n v="19750"/>
    <n v="4450"/>
    <n v="0.2253"/>
    <n v="14100"/>
    <n v="14100"/>
    <n v="92.16"/>
    <n v="1200"/>
    <n v="1200"/>
  </r>
  <r>
    <x v="111"/>
    <x v="0"/>
    <s v="0555510677"/>
    <s v=""/>
    <x v="14"/>
    <s v="2024/07/15 م "/>
    <n v="1608.7"/>
    <n v="159.41999999999999"/>
    <n v="183.33299999999997"/>
    <n v="1449.28"/>
    <n v="1666.6719999999998"/>
    <n v="100"/>
    <n v="0"/>
    <n v="0"/>
  </r>
  <r>
    <x v="111"/>
    <x v="0"/>
    <s v="0555510677"/>
    <s v=""/>
    <x v="14"/>
    <s v="2024/07/15 م "/>
    <n v="1608.7"/>
    <n v="159.41999999999999"/>
    <n v="183.33299999999997"/>
    <n v="1449.28"/>
    <n v="1666.6719999999998"/>
    <n v="100"/>
    <n v="0"/>
    <n v="0"/>
  </r>
  <r>
    <x v="111"/>
    <x v="0"/>
    <s v="0555510677"/>
    <s v=""/>
    <x v="14"/>
    <s v="2024/07/15 م "/>
    <n v="1608.7"/>
    <n v="159.43"/>
    <n v="183.34449999999998"/>
    <n v="1449.27"/>
    <n v="1666.6605"/>
    <n v="100"/>
    <n v="0"/>
    <n v="0"/>
  </r>
  <r>
    <x v="104"/>
    <x v="0"/>
    <s v="0555510677"/>
    <s v="0507840077"/>
    <x v="14"/>
    <s v="2024/07/14 م "/>
    <n v="1608.7"/>
    <n v="159.43"/>
    <n v="183.34449999999998"/>
    <n v="1449.27"/>
    <n v="1666.6605"/>
    <n v="100"/>
    <n v="0"/>
    <n v="0"/>
  </r>
  <r>
    <x v="112"/>
    <x v="0"/>
    <s v="0557760425"/>
    <s v=""/>
    <x v="9"/>
    <s v="2024/07/16 م "/>
    <n v="22250"/>
    <n v="5010"/>
    <n v="0.22520000000000001"/>
    <n v="13500"/>
    <n v="13500"/>
    <n v="78.31"/>
    <n v="3740"/>
    <n v="3740"/>
  </r>
  <r>
    <x v="113"/>
    <x v="0"/>
    <s v="0506526276"/>
    <s v="0557760425"/>
    <x v="2"/>
    <s v="2024/07/16 م "/>
    <n v="22250"/>
    <n v="5010"/>
    <n v="0.22520000000000001"/>
    <n v="13500"/>
    <n v="13500"/>
    <n v="78.31"/>
    <n v="3740"/>
    <n v="3740"/>
  </r>
  <r>
    <x v="114"/>
    <x v="0"/>
    <s v="0555538626"/>
    <s v=""/>
    <x v="16"/>
    <s v="2024/07/16 م "/>
    <n v="22250"/>
    <n v="5010"/>
    <n v="0.22520000000000001"/>
    <n v="16740"/>
    <n v="16740"/>
    <n v="97.1"/>
    <n v="500"/>
    <n v="500"/>
  </r>
  <r>
    <x v="114"/>
    <x v="0"/>
    <s v="0555538626"/>
    <s v=""/>
    <x v="16"/>
    <s v="2024/07/16 م "/>
    <n v="0"/>
    <n v="500"/>
    <m/>
    <n v="0"/>
    <n v="0"/>
    <n v="0"/>
    <n v="-500"/>
    <n v="-500"/>
  </r>
  <r>
    <x v="114"/>
    <x v="0"/>
    <s v="0555538626"/>
    <s v=""/>
    <x v="14"/>
    <s v="2024/07/16 م "/>
    <n v="1608.7"/>
    <n v="0"/>
    <n v="0"/>
    <n v="1608.7"/>
    <n v="1850.0049999999999"/>
    <n v="100"/>
    <n v="0"/>
    <n v="0"/>
  </r>
  <r>
    <x v="114"/>
    <x v="0"/>
    <s v="0555538626"/>
    <s v=""/>
    <x v="14"/>
    <s v="2024/07/16 م "/>
    <n v="1608.7"/>
    <n v="0"/>
    <n v="0"/>
    <n v="1608.7"/>
    <n v="1850.0049999999999"/>
    <n v="100"/>
    <n v="0"/>
    <n v="0"/>
  </r>
  <r>
    <x v="114"/>
    <x v="0"/>
    <s v="0555538626"/>
    <s v=""/>
    <x v="14"/>
    <s v="2024/07/16 م "/>
    <n v="1608.7"/>
    <n v="0"/>
    <n v="0"/>
    <n v="1608.7"/>
    <n v="1850.0049999999999"/>
    <n v="100"/>
    <n v="0"/>
    <n v="0"/>
  </r>
  <r>
    <x v="115"/>
    <x v="0"/>
    <s v="0555538626"/>
    <s v="0592053039"/>
    <x v="0"/>
    <s v="2024/07/16 م "/>
    <n v="19750"/>
    <n v="4450"/>
    <n v="0.2253"/>
    <n v="15300"/>
    <n v="15300"/>
    <n v="100"/>
    <n v="0"/>
    <n v="0"/>
  </r>
  <r>
    <x v="115"/>
    <x v="0"/>
    <s v="0555538626"/>
    <s v="0592053039"/>
    <x v="14"/>
    <s v="2024/07/16 م "/>
    <n v="1608.7"/>
    <n v="0"/>
    <n v="0"/>
    <n v="1608.7"/>
    <n v="1850.0049999999999"/>
    <n v="100"/>
    <n v="0"/>
    <n v="0"/>
  </r>
  <r>
    <x v="115"/>
    <x v="0"/>
    <s v="0555538626"/>
    <s v="0592053039"/>
    <x v="14"/>
    <s v="2024/07/16 م "/>
    <n v="1608.7"/>
    <n v="0"/>
    <n v="0"/>
    <n v="1608.7"/>
    <n v="1850.0049999999999"/>
    <n v="100"/>
    <n v="0"/>
    <n v="0"/>
  </r>
  <r>
    <x v="115"/>
    <x v="0"/>
    <s v="0555538626"/>
    <s v="0592053039"/>
    <x v="14"/>
    <s v="2024/07/16 م "/>
    <n v="1608.7"/>
    <n v="0"/>
    <n v="0"/>
    <n v="1608.7"/>
    <n v="1850.0049999999999"/>
    <n v="100"/>
    <n v="0"/>
    <n v="0"/>
  </r>
  <r>
    <x v="116"/>
    <x v="0"/>
    <s v="0555568345"/>
    <s v="0558824040"/>
    <x v="1"/>
    <s v="2024/07/16 م "/>
    <n v="22250"/>
    <n v="5010"/>
    <n v="0.22520000000000001"/>
    <n v="17240"/>
    <n v="17240"/>
    <n v="100"/>
    <n v="0"/>
    <n v="0"/>
  </r>
  <r>
    <x v="117"/>
    <x v="0"/>
    <s v="0555244909"/>
    <s v="0597971568"/>
    <x v="7"/>
    <s v="2024/07/16 م "/>
    <n v="22250"/>
    <n v="5565"/>
    <n v="0.25009999999999999"/>
    <n v="16185"/>
    <n v="16185"/>
    <n v="97"/>
    <n v="500"/>
    <n v="500"/>
  </r>
  <r>
    <x v="117"/>
    <x v="0"/>
    <s v="0555244909"/>
    <s v="0597971568"/>
    <x v="7"/>
    <s v="2024/07/16 م "/>
    <n v="0"/>
    <n v="500"/>
    <m/>
    <n v="0"/>
    <n v="0"/>
    <n v="0"/>
    <n v="-500"/>
    <n v="-500"/>
  </r>
  <r>
    <x v="118"/>
    <x v="0"/>
    <s v="0555244909"/>
    <s v="0597971568"/>
    <x v="0"/>
    <s v="2024/07/16 م "/>
    <n v="19750"/>
    <n v="4950"/>
    <n v="0.25059999999999999"/>
    <n v="14800"/>
    <n v="14800"/>
    <n v="100"/>
    <n v="0"/>
    <n v="0"/>
  </r>
  <r>
    <x v="119"/>
    <x v="0"/>
    <s v="0542223154"/>
    <s v=""/>
    <x v="17"/>
    <s v="2024/07/16 م "/>
    <n v="1695.65"/>
    <n v="0"/>
    <n v="0"/>
    <n v="1695.65"/>
    <n v="1949.9974999999999"/>
    <n v="100"/>
    <n v="0"/>
    <n v="0"/>
  </r>
  <r>
    <x v="119"/>
    <x v="0"/>
    <s v="0542223154"/>
    <s v=""/>
    <x v="17"/>
    <s v="2024/07/16 م "/>
    <n v="1695.66"/>
    <n v="847.83"/>
    <n v="975.00450000000001"/>
    <n v="847.83"/>
    <n v="975.00450000000001"/>
    <n v="100"/>
    <n v="0"/>
    <n v="0"/>
  </r>
  <r>
    <x v="119"/>
    <x v="0"/>
    <s v="0542223154"/>
    <s v=""/>
    <x v="17"/>
    <s v="2024/07/16 م "/>
    <n v="1695.65"/>
    <n v="1695.65"/>
    <n v="1949.9974999999999"/>
    <n v="0"/>
    <n v="0"/>
    <m/>
    <n v="0"/>
    <n v="0"/>
  </r>
  <r>
    <x v="120"/>
    <x v="0"/>
    <s v="0555866339"/>
    <s v="0561666900"/>
    <x v="2"/>
    <s v="2024/07/17 م "/>
    <n v="22250"/>
    <n v="6675"/>
    <n v="0.3"/>
    <n v="14000"/>
    <n v="14000"/>
    <n v="89.89"/>
    <n v="1575"/>
    <n v="1575"/>
  </r>
  <r>
    <x v="121"/>
    <x v="0"/>
    <s v="0555866339"/>
    <s v="0561666900"/>
    <x v="8"/>
    <s v="2024/07/17 م "/>
    <n v="22250"/>
    <n v="6675"/>
    <n v="0.3"/>
    <n v="14000"/>
    <n v="14000"/>
    <n v="89.89"/>
    <n v="1575"/>
    <n v="1575"/>
  </r>
  <r>
    <x v="122"/>
    <x v="0"/>
    <s v="0553511007"/>
    <s v="0503350095"/>
    <x v="3"/>
    <s v="2024/07/17 م "/>
    <n v="22250"/>
    <n v="5010"/>
    <n v="0.22520000000000001"/>
    <n v="15800"/>
    <n v="15800"/>
    <n v="91.65"/>
    <n v="1440"/>
    <n v="1440"/>
  </r>
  <r>
    <x v="123"/>
    <x v="0"/>
    <s v="0547040324"/>
    <s v="0500025306"/>
    <x v="2"/>
    <s v="2024/07/17 م "/>
    <n v="22250"/>
    <n v="5010"/>
    <n v="0.22520000000000001"/>
    <n v="17240"/>
    <n v="17240"/>
    <n v="100"/>
    <n v="0"/>
    <n v="0"/>
  </r>
  <r>
    <x v="89"/>
    <x v="0"/>
    <s v="0543139559"/>
    <s v="0551226444"/>
    <x v="7"/>
    <s v="2024/07/17 م "/>
    <n v="22250"/>
    <n v="5010"/>
    <n v="0.22520000000000001"/>
    <n v="15800"/>
    <n v="15800"/>
    <n v="91.65"/>
    <n v="1440"/>
    <n v="1440"/>
  </r>
  <r>
    <x v="90"/>
    <x v="0"/>
    <s v="0543139559"/>
    <s v="0551226444"/>
    <x v="10"/>
    <s v="2024/07/17 م "/>
    <n v="22250"/>
    <n v="5010"/>
    <n v="0.22520000000000001"/>
    <n v="15800"/>
    <n v="15800"/>
    <n v="91.65"/>
    <n v="1440"/>
    <n v="1440"/>
  </r>
  <r>
    <x v="124"/>
    <x v="0"/>
    <s v="0555568135"/>
    <s v="0555795459"/>
    <x v="9"/>
    <s v="2024/07/18 م "/>
    <n v="22250"/>
    <n v="5010"/>
    <n v="0.22520000000000001"/>
    <n v="14300"/>
    <n v="14300"/>
    <n v="82.95"/>
    <n v="2940"/>
    <n v="2940"/>
  </r>
  <r>
    <x v="125"/>
    <x v="0"/>
    <s v="0534426507"/>
    <s v="0555001391"/>
    <x v="1"/>
    <s v="2024/07/18 م "/>
    <n v="22250"/>
    <n v="5010"/>
    <n v="0.22520000000000001"/>
    <n v="15800"/>
    <n v="15800"/>
    <n v="91.65"/>
    <n v="1440"/>
    <n v="1440"/>
  </r>
  <r>
    <x v="126"/>
    <x v="4"/>
    <s v="0592265002"/>
    <s v="0580539468"/>
    <x v="3"/>
    <s v="2024/07/17 م "/>
    <n v="22250"/>
    <n v="5010"/>
    <n v="0.22520000000000001"/>
    <n v="10434.790000000001"/>
    <n v="12000.0085"/>
    <n v="60.53"/>
    <n v="6805.21"/>
    <m/>
  </r>
  <r>
    <x v="127"/>
    <x v="0"/>
    <s v="0555787834"/>
    <s v="0555725829"/>
    <x v="3"/>
    <s v="2024/07/18 م "/>
    <n v="22250"/>
    <n v="5010"/>
    <n v="0.22520000000000001"/>
    <n v="17240"/>
    <n v="17240"/>
    <n v="100"/>
    <n v="0"/>
    <n v="0"/>
  </r>
  <r>
    <x v="88"/>
    <x v="0"/>
    <s v="0543139559"/>
    <s v="0551226444"/>
    <x v="0"/>
    <s v="2024/07/19 م "/>
    <n v="19750"/>
    <n v="4450"/>
    <n v="0.2253"/>
    <n v="14100"/>
    <n v="14100"/>
    <n v="92.16"/>
    <n v="1200"/>
    <n v="1200"/>
  </r>
  <r>
    <x v="128"/>
    <x v="4"/>
    <s v="0592265002"/>
    <s v="0580539468"/>
    <x v="16"/>
    <s v="2024/07/17 م "/>
    <n v="22250"/>
    <n v="5010"/>
    <n v="0.22520000000000001"/>
    <n v="10434.790000000001"/>
    <n v="12000.0085"/>
    <n v="60.53"/>
    <n v="6805.21"/>
    <m/>
  </r>
  <r>
    <x v="11"/>
    <x v="0"/>
    <s v="0555533181"/>
    <s v="0544461888"/>
    <x v="2"/>
    <s v="2024/07/21 م "/>
    <n v="0"/>
    <n v="500"/>
    <m/>
    <n v="0"/>
    <n v="0"/>
    <n v="0"/>
    <n v="-500"/>
    <n v="-500"/>
  </r>
  <r>
    <x v="129"/>
    <x v="0"/>
    <s v="0544477509"/>
    <s v="0546760722"/>
    <x v="9"/>
    <s v="2024/07/21 م "/>
    <n v="22250"/>
    <n v="5010"/>
    <n v="0.22520000000000001"/>
    <n v="17240"/>
    <n v="17240"/>
    <n v="100"/>
    <n v="0"/>
    <n v="0"/>
  </r>
  <r>
    <x v="130"/>
    <x v="0"/>
    <s v="0500093898"/>
    <s v="0558070978"/>
    <x v="9"/>
    <s v="2024/07/21 م "/>
    <n v="22250"/>
    <n v="5010"/>
    <n v="0.22520000000000001"/>
    <n v="15800"/>
    <n v="15800"/>
    <n v="91.65"/>
    <n v="1440"/>
    <n v="1440"/>
  </r>
  <r>
    <x v="131"/>
    <x v="0"/>
    <s v="0567123521"/>
    <s v="0567123521"/>
    <x v="13"/>
    <s v="2024/07/22 م "/>
    <n v="1000"/>
    <n v="0"/>
    <n v="0"/>
    <n v="1000"/>
    <n v="1150"/>
    <n v="100"/>
    <n v="0"/>
    <n v="0"/>
  </r>
  <r>
    <x v="131"/>
    <x v="0"/>
    <s v="0567123521"/>
    <s v="0567123521"/>
    <x v="13"/>
    <s v="2024/07/22 م "/>
    <n v="1000"/>
    <n v="0"/>
    <n v="0"/>
    <n v="1000"/>
    <n v="1150"/>
    <n v="100"/>
    <n v="0"/>
    <n v="0"/>
  </r>
  <r>
    <x v="131"/>
    <x v="0"/>
    <s v="0567123521"/>
    <s v="0567123521"/>
    <x v="13"/>
    <s v="2024/07/22 م "/>
    <n v="1000"/>
    <n v="0"/>
    <n v="0"/>
    <n v="1000"/>
    <n v="1150"/>
    <n v="100"/>
    <n v="0"/>
    <n v="0"/>
  </r>
  <r>
    <x v="119"/>
    <x v="0"/>
    <s v="0542223154"/>
    <s v=""/>
    <x v="2"/>
    <s v="2024/07/22 م "/>
    <n v="22250"/>
    <n v="5010"/>
    <n v="0.22520000000000001"/>
    <n v="9300"/>
    <n v="9300"/>
    <n v="53.94"/>
    <n v="7940"/>
    <n v="7940"/>
  </r>
  <r>
    <x v="132"/>
    <x v="0"/>
    <s v="0565998080"/>
    <s v="0545698595"/>
    <x v="10"/>
    <s v="2024/07/22 م "/>
    <n v="22250"/>
    <n v="5010"/>
    <n v="0.22520000000000001"/>
    <n v="15900"/>
    <n v="15900"/>
    <n v="92.23"/>
    <n v="1340"/>
    <n v="1340"/>
  </r>
  <r>
    <x v="132"/>
    <x v="0"/>
    <s v="0565998080"/>
    <s v="0545698595"/>
    <x v="14"/>
    <s v="2024/07/22 م "/>
    <n v="1608.7"/>
    <n v="0"/>
    <n v="0"/>
    <n v="1608.7"/>
    <n v="1850.0049999999999"/>
    <n v="100"/>
    <n v="0"/>
    <n v="0"/>
  </r>
  <r>
    <x v="132"/>
    <x v="0"/>
    <s v="0565998080"/>
    <s v="0545698595"/>
    <x v="14"/>
    <s v="2024/07/22 م "/>
    <n v="1608.7"/>
    <n v="0"/>
    <n v="0"/>
    <n v="1608.7"/>
    <n v="1850.0049999999999"/>
    <n v="100"/>
    <n v="0"/>
    <n v="0"/>
  </r>
  <r>
    <x v="132"/>
    <x v="0"/>
    <s v="0565998080"/>
    <s v="0545698595"/>
    <x v="14"/>
    <s v="2024/07/22 م "/>
    <n v="1608.7"/>
    <n v="0"/>
    <n v="0"/>
    <n v="1608.7"/>
    <n v="1850.0049999999999"/>
    <n v="100"/>
    <n v="0"/>
    <n v="0"/>
  </r>
  <r>
    <x v="133"/>
    <x v="0"/>
    <s v="0506521314"/>
    <s v="0555020851"/>
    <x v="14"/>
    <s v="2024/07/22 م "/>
    <n v="1608.7"/>
    <n v="0"/>
    <n v="0"/>
    <n v="1608.7"/>
    <n v="1850.0049999999999"/>
    <n v="100"/>
    <n v="0"/>
    <n v="0"/>
  </r>
  <r>
    <x v="133"/>
    <x v="0"/>
    <s v="0506521314"/>
    <s v="0555020851"/>
    <x v="14"/>
    <s v="2024/07/22 م "/>
    <n v="1608.7"/>
    <n v="0"/>
    <n v="0"/>
    <n v="1608.7"/>
    <n v="1850.0049999999999"/>
    <n v="100"/>
    <n v="0"/>
    <n v="0"/>
  </r>
  <r>
    <x v="133"/>
    <x v="0"/>
    <s v="0506521314"/>
    <s v="0555020851"/>
    <x v="14"/>
    <s v="2024/07/22 م "/>
    <n v="1608.7"/>
    <n v="0"/>
    <n v="0"/>
    <n v="1608.7"/>
    <n v="1850.0049999999999"/>
    <n v="100"/>
    <n v="0"/>
    <n v="0"/>
  </r>
  <r>
    <x v="134"/>
    <x v="0"/>
    <s v="0541400094"/>
    <s v="0505574268"/>
    <x v="14"/>
    <s v="2024/07/22 م "/>
    <n v="1608.7"/>
    <n v="0"/>
    <n v="0"/>
    <n v="1608.7"/>
    <n v="1850.0049999999999"/>
    <n v="100"/>
    <n v="0"/>
    <n v="0"/>
  </r>
  <r>
    <x v="134"/>
    <x v="0"/>
    <s v="0541400094"/>
    <s v="0505574268"/>
    <x v="14"/>
    <s v="2024/07/22 م "/>
    <n v="1608.7"/>
    <n v="0"/>
    <n v="0"/>
    <n v="1608.7"/>
    <n v="1850.0049999999999"/>
    <n v="100"/>
    <n v="0"/>
    <n v="0"/>
  </r>
  <r>
    <x v="134"/>
    <x v="0"/>
    <s v="0541400094"/>
    <s v="0505574268"/>
    <x v="14"/>
    <s v="2024/07/22 م "/>
    <n v="1608.7"/>
    <n v="0"/>
    <n v="0"/>
    <n v="1608.7"/>
    <n v="1850.0049999999999"/>
    <n v="100"/>
    <n v="0"/>
    <n v="0"/>
  </r>
  <r>
    <x v="135"/>
    <x v="0"/>
    <s v="0555537571"/>
    <s v="0555007406"/>
    <x v="2"/>
    <s v="2024/07/23 م "/>
    <n v="22250"/>
    <n v="5010"/>
    <n v="0.22520000000000001"/>
    <n v="17240"/>
    <n v="17240"/>
    <n v="100"/>
    <n v="0"/>
    <n v="0"/>
  </r>
  <r>
    <x v="136"/>
    <x v="0"/>
    <s v="0555584389"/>
    <s v="0555582748"/>
    <x v="2"/>
    <s v="2024/07/23 م "/>
    <n v="22250"/>
    <n v="5010"/>
    <n v="0.22520000000000001"/>
    <n v="9300"/>
    <n v="9300"/>
    <n v="53.94"/>
    <n v="7940"/>
    <n v="7940"/>
  </r>
  <r>
    <x v="137"/>
    <x v="5"/>
    <s v="0555552921"/>
    <s v="0550977119"/>
    <x v="3"/>
    <s v="2024/07/23 م "/>
    <n v="22250"/>
    <n v="5010"/>
    <n v="0.22520000000000001"/>
    <n v="16678.260000000002"/>
    <n v="19179.999"/>
    <n v="96.74"/>
    <n v="561.74"/>
    <m/>
  </r>
  <r>
    <x v="137"/>
    <x v="5"/>
    <s v="0555552921"/>
    <s v="0550977119"/>
    <x v="3"/>
    <s v="2024/07/23 م "/>
    <n v="0"/>
    <n v="562.16999999999996"/>
    <m/>
    <n v="0"/>
    <n v="0"/>
    <n v="0"/>
    <n v="-562.16999999999996"/>
    <m/>
  </r>
  <r>
    <x v="133"/>
    <x v="0"/>
    <s v="0506521314"/>
    <s v="0555020851"/>
    <x v="10"/>
    <s v="2024/07/23 م "/>
    <n v="22250"/>
    <n v="5010"/>
    <n v="0.22520000000000001"/>
    <n v="17240"/>
    <n v="17240"/>
    <n v="100"/>
    <n v="0"/>
    <n v="0"/>
  </r>
  <r>
    <x v="138"/>
    <x v="0"/>
    <s v="0555545390"/>
    <s v="0556375340"/>
    <x v="9"/>
    <s v="2024/07/23 م "/>
    <n v="22250"/>
    <n v="5010"/>
    <n v="0.22520000000000001"/>
    <n v="16740"/>
    <n v="16740"/>
    <n v="97.1"/>
    <n v="500"/>
    <n v="500"/>
  </r>
  <r>
    <x v="139"/>
    <x v="0"/>
    <s v="0555545390"/>
    <s v="0556375340"/>
    <x v="4"/>
    <s v="2024/07/23 م "/>
    <n v="19750"/>
    <n v="4450"/>
    <n v="0.2253"/>
    <n v="15300"/>
    <n v="15300"/>
    <n v="100"/>
    <n v="0"/>
    <n v="0"/>
  </r>
  <r>
    <x v="140"/>
    <x v="0"/>
    <s v="0501131423"/>
    <s v="0557589877"/>
    <x v="2"/>
    <s v="2024/07/24 م "/>
    <n v="22250"/>
    <n v="5010"/>
    <n v="0.22520000000000001"/>
    <n v="17240"/>
    <n v="17240"/>
    <n v="100"/>
    <n v="0"/>
    <n v="0"/>
  </r>
  <r>
    <x v="141"/>
    <x v="0"/>
    <s v="0500080249"/>
    <s v=""/>
    <x v="0"/>
    <s v="2024/07/23 م "/>
    <n v="19750"/>
    <n v="4450"/>
    <n v="0.2253"/>
    <n v="14100"/>
    <n v="14100"/>
    <n v="92.16"/>
    <n v="1200"/>
    <n v="1200"/>
  </r>
  <r>
    <x v="142"/>
    <x v="0"/>
    <s v="0553557299"/>
    <s v="0582874195"/>
    <x v="2"/>
    <s v="2024/07/24 م "/>
    <n v="22250"/>
    <n v="5010"/>
    <n v="0.22520000000000001"/>
    <n v="16300"/>
    <n v="16300"/>
    <n v="94.55"/>
    <n v="940"/>
    <n v="940"/>
  </r>
  <r>
    <x v="143"/>
    <x v="0"/>
    <s v="0561415366"/>
    <s v="0545729458"/>
    <x v="4"/>
    <s v="2024/07/25 م "/>
    <n v="19750"/>
    <n v="4450"/>
    <n v="0.2253"/>
    <n v="15300"/>
    <n v="15300"/>
    <n v="100"/>
    <n v="0"/>
    <n v="0"/>
  </r>
  <r>
    <x v="144"/>
    <x v="0"/>
    <s v="0564417102"/>
    <s v=""/>
    <x v="16"/>
    <s v="2024/07/25 م "/>
    <n v="22250"/>
    <n v="5010"/>
    <n v="0.22520000000000001"/>
    <n v="14126.080000000002"/>
    <n v="14126.080000000002"/>
    <n v="81.94"/>
    <n v="3113.92"/>
    <n v="3113.9199999999983"/>
  </r>
  <r>
    <x v="145"/>
    <x v="0"/>
    <s v="0558141682"/>
    <s v="0507040573"/>
    <x v="1"/>
    <s v="2024/07/25 م "/>
    <n v="22250"/>
    <n v="5010"/>
    <n v="0.22520000000000001"/>
    <n v="17240"/>
    <n v="17240"/>
    <n v="100"/>
    <n v="0"/>
    <n v="0"/>
  </r>
  <r>
    <x v="146"/>
    <x v="1"/>
    <s v="0564260992"/>
    <s v="0554605641"/>
    <x v="1"/>
    <s v="2024/07/25 م "/>
    <n v="22250"/>
    <n v="5010"/>
    <n v="0.22520000000000001"/>
    <n v="14782.630000000001"/>
    <n v="17000.0245"/>
    <n v="85.75"/>
    <n v="2457.37"/>
    <m/>
  </r>
  <r>
    <x v="144"/>
    <x v="0"/>
    <s v="0564417102"/>
    <s v=""/>
    <x v="14"/>
    <s v="2024/07/25 م "/>
    <n v="1608.7"/>
    <n v="0"/>
    <n v="0"/>
    <n v="0"/>
    <n v="0"/>
    <n v="0"/>
    <n v="1608.7"/>
    <n v="1850.0049999999999"/>
  </r>
  <r>
    <x v="144"/>
    <x v="0"/>
    <s v="0564417102"/>
    <s v=""/>
    <x v="14"/>
    <s v="2024/07/25 م "/>
    <n v="1608.7"/>
    <n v="0"/>
    <n v="0"/>
    <n v="0"/>
    <n v="0"/>
    <n v="0"/>
    <n v="1608.7"/>
    <n v="1850.0049999999999"/>
  </r>
  <r>
    <x v="144"/>
    <x v="0"/>
    <s v="0564417102"/>
    <s v=""/>
    <x v="14"/>
    <s v="2024/07/25 م "/>
    <n v="1608.7"/>
    <n v="0"/>
    <n v="0"/>
    <n v="0"/>
    <n v="0"/>
    <n v="0"/>
    <n v="1608.7"/>
    <n v="1850.0049999999999"/>
  </r>
  <r>
    <x v="147"/>
    <x v="0"/>
    <s v="0568528628"/>
    <s v="0507771274"/>
    <x v="9"/>
    <s v="2024/07/25 م "/>
    <n v="22250"/>
    <n v="5010"/>
    <n v="0.22520000000000001"/>
    <n v="9300"/>
    <n v="9300"/>
    <n v="53.94"/>
    <n v="7940"/>
    <n v="7940"/>
  </r>
  <r>
    <x v="76"/>
    <x v="0"/>
    <s v="0565525849"/>
    <s v="0555858320"/>
    <x v="14"/>
    <s v="2024/07/25 م "/>
    <n v="1608.7"/>
    <n v="0"/>
    <n v="0"/>
    <n v="1608.7"/>
    <n v="1850.0049999999999"/>
    <n v="100"/>
    <n v="0"/>
    <n v="0"/>
  </r>
  <r>
    <x v="76"/>
    <x v="0"/>
    <s v="0565525849"/>
    <s v="0555858320"/>
    <x v="14"/>
    <s v="2024/07/25 م "/>
    <n v="1608.7"/>
    <n v="0"/>
    <n v="0"/>
    <n v="1608.7"/>
    <n v="1850.0049999999999"/>
    <n v="100"/>
    <n v="0"/>
    <n v="0"/>
  </r>
  <r>
    <x v="8"/>
    <x v="0"/>
    <s v="0555548046"/>
    <s v="0508777061"/>
    <x v="13"/>
    <s v="2024/07/25 م "/>
    <n v="1000"/>
    <n v="0"/>
    <n v="0"/>
    <n v="1000"/>
    <n v="1150"/>
    <n v="100"/>
    <n v="0"/>
    <n v="0"/>
  </r>
  <r>
    <x v="148"/>
    <x v="0"/>
    <s v="0555226780"/>
    <s v="0555226780"/>
    <x v="14"/>
    <s v="2024/07/25 م "/>
    <n v="1608.7"/>
    <n v="0"/>
    <n v="0"/>
    <n v="1608.7"/>
    <n v="1850.0049999999999"/>
    <n v="100"/>
    <n v="0"/>
    <n v="0"/>
  </r>
  <r>
    <x v="148"/>
    <x v="0"/>
    <s v="0555226780"/>
    <s v="0555226780"/>
    <x v="14"/>
    <s v="2024/07/25 م "/>
    <n v="1608.7"/>
    <n v="0"/>
    <n v="0"/>
    <n v="1608.7"/>
    <n v="1850.0049999999999"/>
    <n v="100"/>
    <n v="0"/>
    <n v="0"/>
  </r>
  <r>
    <x v="148"/>
    <x v="0"/>
    <s v="0555226780"/>
    <s v="0555226780"/>
    <x v="14"/>
    <s v="2024/07/25 م "/>
    <n v="1608.7"/>
    <n v="0"/>
    <n v="0"/>
    <n v="1608.7"/>
    <n v="1850.0049999999999"/>
    <n v="100"/>
    <n v="0"/>
    <n v="0"/>
  </r>
  <r>
    <x v="149"/>
    <x v="0"/>
    <s v="0533344562"/>
    <s v="0544470350"/>
    <x v="1"/>
    <s v="2024/07/25 م "/>
    <n v="22250"/>
    <n v="5010"/>
    <n v="0.22520000000000001"/>
    <n v="17240"/>
    <n v="17240"/>
    <n v="100"/>
    <n v="0"/>
    <n v="0"/>
  </r>
  <r>
    <x v="150"/>
    <x v="0"/>
    <s v="0567171141"/>
    <s v="0503508086"/>
    <x v="9"/>
    <s v="2024/07/28 م "/>
    <n v="22250"/>
    <n v="5010"/>
    <n v="0.22520000000000001"/>
    <n v="17240"/>
    <n v="17240"/>
    <n v="100"/>
    <n v="0"/>
    <n v="0"/>
  </r>
  <r>
    <x v="149"/>
    <x v="0"/>
    <s v="0533344562"/>
    <s v="0544470350"/>
    <x v="14"/>
    <s v="2024/07/27 م "/>
    <n v="1608.7"/>
    <n v="0"/>
    <n v="0"/>
    <n v="1608.7"/>
    <n v="1850.0049999999999"/>
    <n v="100"/>
    <n v="0"/>
    <n v="0"/>
  </r>
  <r>
    <x v="149"/>
    <x v="0"/>
    <s v="0533344562"/>
    <s v="0544470350"/>
    <x v="14"/>
    <s v="2024/07/27 م "/>
    <n v="1608.7"/>
    <n v="0"/>
    <n v="0"/>
    <n v="1608.7"/>
    <n v="1850.0049999999999"/>
    <n v="100"/>
    <n v="0"/>
    <n v="0"/>
  </r>
  <r>
    <x v="149"/>
    <x v="0"/>
    <s v="0533344562"/>
    <s v="0544470350"/>
    <x v="14"/>
    <s v="2024/07/27 م "/>
    <n v="1608.7"/>
    <n v="0"/>
    <n v="0"/>
    <n v="1608.6900000000012"/>
    <n v="1849.9935000000012"/>
    <n v="100"/>
    <n v="0.01"/>
    <n v="1.149999999870488E-2"/>
  </r>
  <r>
    <x v="77"/>
    <x v="0"/>
    <s v="0596079022"/>
    <s v="0505392546"/>
    <x v="14"/>
    <s v="2024/05/27 م "/>
    <n v="1608.7"/>
    <n v="0"/>
    <n v="0"/>
    <n v="1608.7"/>
    <n v="1850.0049999999999"/>
    <n v="100"/>
    <n v="0"/>
    <n v="0"/>
  </r>
  <r>
    <x v="77"/>
    <x v="0"/>
    <s v="0596079022"/>
    <s v="0505392546"/>
    <x v="14"/>
    <s v="2024/05/27 م "/>
    <n v="1608.7"/>
    <n v="0"/>
    <n v="0"/>
    <n v="1608.7"/>
    <n v="1850.0049999999999"/>
    <n v="100"/>
    <n v="0"/>
    <n v="0"/>
  </r>
  <r>
    <x v="151"/>
    <x v="0"/>
    <s v="0504162307"/>
    <s v=""/>
    <x v="7"/>
    <s v="2024/07/28 م "/>
    <n v="22250"/>
    <n v="5010"/>
    <n v="0.22520000000000001"/>
    <n v="13700"/>
    <n v="13700"/>
    <n v="79.47"/>
    <n v="3540"/>
    <n v="3540"/>
  </r>
  <r>
    <x v="152"/>
    <x v="0"/>
    <s v="0545537873"/>
    <s v="0596301542"/>
    <x v="18"/>
    <s v="2024/07/28 م "/>
    <n v="22250"/>
    <n v="5010"/>
    <n v="0.22520000000000001"/>
    <n v="15800"/>
    <n v="15800"/>
    <n v="91.65"/>
    <n v="1440"/>
    <n v="1440"/>
  </r>
  <r>
    <x v="153"/>
    <x v="0"/>
    <s v="0508536513"/>
    <s v="0596301542"/>
    <x v="5"/>
    <s v="2024/07/28 م "/>
    <n v="22250"/>
    <n v="5565"/>
    <n v="0.25009999999999999"/>
    <n v="15800"/>
    <n v="15800"/>
    <n v="94.7"/>
    <n v="885"/>
    <n v="885"/>
  </r>
  <r>
    <x v="154"/>
    <x v="0"/>
    <s v="0555114103"/>
    <s v="0555900897"/>
    <x v="2"/>
    <s v="2024/07/28 م "/>
    <n v="22250"/>
    <n v="5010"/>
    <n v="0.22520000000000001"/>
    <n v="12900"/>
    <n v="12900"/>
    <n v="74.83"/>
    <n v="4340"/>
    <n v="4340"/>
  </r>
  <r>
    <x v="155"/>
    <x v="0"/>
    <s v="0555114103"/>
    <s v="0555900897"/>
    <x v="15"/>
    <s v="2024/07/28 م "/>
    <n v="22250"/>
    <n v="5565"/>
    <n v="0.25009999999999999"/>
    <n v="11900"/>
    <n v="11900"/>
    <n v="71.319999999999993"/>
    <n v="4785"/>
    <n v="4785"/>
  </r>
  <r>
    <x v="156"/>
    <x v="0"/>
    <s v="0500099309"/>
    <s v=""/>
    <x v="1"/>
    <s v="2024/07/28 م "/>
    <n v="22250"/>
    <n v="5010"/>
    <n v="0.22520000000000001"/>
    <n v="17240"/>
    <n v="17240"/>
    <n v="100"/>
    <n v="0"/>
    <n v="0"/>
  </r>
  <r>
    <x v="43"/>
    <x v="3"/>
    <s v="0566435178"/>
    <s v="0546917540"/>
    <x v="14"/>
    <s v="2024/07/28 م "/>
    <n v="1608.7"/>
    <n v="0"/>
    <n v="0"/>
    <n v="1608.7"/>
    <n v="1850.0049999999999"/>
    <n v="100"/>
    <n v="0"/>
    <m/>
  </r>
  <r>
    <x v="43"/>
    <x v="3"/>
    <s v="0566435178"/>
    <s v="0546917540"/>
    <x v="14"/>
    <s v="2024/07/28 م "/>
    <n v="1608.7"/>
    <n v="0"/>
    <n v="0"/>
    <n v="168.68999999999846"/>
    <n v="193.99349999999822"/>
    <n v="10.49"/>
    <n v="1440.01"/>
    <m/>
  </r>
  <r>
    <x v="157"/>
    <x v="0"/>
    <s v="0537770211"/>
    <s v="0565681448"/>
    <x v="0"/>
    <s v="2024/07/28 م "/>
    <n v="19750"/>
    <n v="4450"/>
    <n v="0.2253"/>
    <n v="8200"/>
    <n v="8200"/>
    <n v="53.59"/>
    <n v="7100"/>
    <n v="7100"/>
  </r>
  <r>
    <x v="158"/>
    <x v="0"/>
    <s v="0568310555"/>
    <s v="0543290024"/>
    <x v="9"/>
    <s v="2024/07/28 م "/>
    <n v="22250"/>
    <n v="5010"/>
    <n v="0.22520000000000001"/>
    <n v="17240"/>
    <n v="17240"/>
    <n v="100"/>
    <n v="0"/>
    <n v="0"/>
  </r>
  <r>
    <x v="159"/>
    <x v="0"/>
    <s v="0533442511"/>
    <s v="0555049144"/>
    <x v="4"/>
    <s v="2024/07/28 م "/>
    <n v="19750"/>
    <n v="4450"/>
    <n v="0.2253"/>
    <n v="14100"/>
    <n v="14100"/>
    <n v="92.16"/>
    <n v="1200"/>
    <n v="1200"/>
  </r>
  <r>
    <x v="160"/>
    <x v="0"/>
    <s v="0544453337"/>
    <s v="0537176044"/>
    <x v="16"/>
    <s v="2024/07/28 م "/>
    <n v="22250"/>
    <n v="5010"/>
    <n v="0.22520000000000001"/>
    <n v="12240"/>
    <n v="12240"/>
    <n v="71"/>
    <n v="5000"/>
    <n v="5000"/>
  </r>
  <r>
    <x v="161"/>
    <x v="0"/>
    <s v="0550401494"/>
    <s v="0559578313"/>
    <x v="10"/>
    <s v="2024/07/29 م "/>
    <n v="22250"/>
    <n v="5010"/>
    <n v="0.22520000000000001"/>
    <n v="13300"/>
    <n v="13300"/>
    <n v="77.150000000000006"/>
    <n v="3940"/>
    <n v="3940"/>
  </r>
  <r>
    <x v="162"/>
    <x v="0"/>
    <s v="0594915887"/>
    <s v="0551260301"/>
    <x v="10"/>
    <s v="2024/07/28 م "/>
    <n v="22250"/>
    <n v="5010"/>
    <n v="0.22520000000000001"/>
    <n v="7000"/>
    <n v="7000"/>
    <n v="40.6"/>
    <n v="10240"/>
    <n v="10240"/>
  </r>
  <r>
    <x v="163"/>
    <x v="0"/>
    <s v="0551551983"/>
    <s v="0595911611"/>
    <x v="2"/>
    <s v="2024/07/28 م "/>
    <n v="22250"/>
    <n v="5010"/>
    <n v="0.22520000000000001"/>
    <n v="14525"/>
    <n v="14525"/>
    <n v="84.25"/>
    <n v="2715"/>
    <n v="2715"/>
  </r>
  <r>
    <x v="164"/>
    <x v="0"/>
    <s v="0553535909"/>
    <s v=""/>
    <x v="10"/>
    <s v="2024/07/28 م "/>
    <n v="22250"/>
    <n v="5010"/>
    <n v="0.22520000000000001"/>
    <n v="15800"/>
    <n v="15800"/>
    <n v="91.65"/>
    <n v="1440"/>
    <n v="1440"/>
  </r>
  <r>
    <x v="165"/>
    <x v="0"/>
    <s v="0556602306"/>
    <s v=""/>
    <x v="3"/>
    <s v="2024/07/28 م "/>
    <n v="22250"/>
    <n v="5010"/>
    <n v="0.22520000000000001"/>
    <n v="8620"/>
    <n v="8620"/>
    <n v="50"/>
    <n v="8620"/>
    <n v="8620"/>
  </r>
  <r>
    <x v="166"/>
    <x v="4"/>
    <s v="0555618480"/>
    <s v=""/>
    <x v="16"/>
    <s v="2024/07/28 م "/>
    <n v="22250"/>
    <n v="5010"/>
    <n v="0.22520000000000001"/>
    <n v="15808.7"/>
    <n v="18180.005000000001"/>
    <n v="91.7"/>
    <n v="1431.3"/>
    <m/>
  </r>
  <r>
    <x v="167"/>
    <x v="0"/>
    <s v="0555576620"/>
    <s v="0555563862"/>
    <x v="16"/>
    <s v="2024/07/29 م "/>
    <n v="22250"/>
    <n v="5010"/>
    <n v="0.22520000000000001"/>
    <n v="16740"/>
    <n v="16740"/>
    <n v="97.1"/>
    <n v="500"/>
    <n v="500"/>
  </r>
  <r>
    <x v="168"/>
    <x v="0"/>
    <s v="0583214598"/>
    <s v="0568455985"/>
    <x v="4"/>
    <s v="2024/07/29 م "/>
    <n v="19750"/>
    <n v="4450"/>
    <n v="0.2253"/>
    <n v="14100"/>
    <n v="14100"/>
    <n v="92.16"/>
    <n v="1200"/>
    <n v="1200"/>
  </r>
  <r>
    <x v="169"/>
    <x v="0"/>
    <s v="0501033785"/>
    <s v="0553870431"/>
    <x v="8"/>
    <s v="2024/07/29 م "/>
    <n v="22250"/>
    <n v="5010"/>
    <n v="0.22520000000000001"/>
    <n v="15800"/>
    <n v="15800"/>
    <n v="91.65"/>
    <n v="1440"/>
    <n v="1440"/>
  </r>
  <r>
    <x v="170"/>
    <x v="0"/>
    <s v="0501033785"/>
    <s v="0553870431"/>
    <x v="15"/>
    <s v="2024/07/29 م "/>
    <n v="22250"/>
    <n v="5010"/>
    <n v="0.22520000000000001"/>
    <n v="15800"/>
    <n v="15800"/>
    <n v="91.65"/>
    <n v="1440"/>
    <n v="1440"/>
  </r>
  <r>
    <x v="171"/>
    <x v="0"/>
    <s v="0555546652"/>
    <s v="0550001127"/>
    <x v="12"/>
    <s v="2024/07/29 م "/>
    <n v="22250"/>
    <n v="5010"/>
    <n v="0.22520000000000001"/>
    <n v="17240"/>
    <n v="17240"/>
    <n v="100"/>
    <n v="0"/>
    <n v="0"/>
  </r>
  <r>
    <x v="172"/>
    <x v="0"/>
    <s v="0555546652"/>
    <s v="0550001127"/>
    <x v="2"/>
    <s v="2024/07/29 م "/>
    <n v="22250"/>
    <n v="5010"/>
    <n v="0.22520000000000001"/>
    <n v="17240"/>
    <n v="17240"/>
    <n v="100"/>
    <n v="0"/>
    <n v="0"/>
  </r>
  <r>
    <x v="172"/>
    <x v="0"/>
    <s v="0555546652"/>
    <s v="0550001127"/>
    <x v="17"/>
    <s v="2024/07/29 م "/>
    <n v="1695.65"/>
    <n v="0"/>
    <n v="0"/>
    <n v="1695.65"/>
    <n v="1949.9974999999999"/>
    <n v="100"/>
    <n v="0"/>
    <n v="0"/>
  </r>
  <r>
    <x v="172"/>
    <x v="0"/>
    <s v="0555546652"/>
    <s v="0550001127"/>
    <x v="17"/>
    <s v="2024/07/29 م "/>
    <n v="1695.65"/>
    <n v="0"/>
    <n v="0"/>
    <n v="1695.65"/>
    <n v="1949.9974999999999"/>
    <n v="100"/>
    <n v="0"/>
    <n v="0"/>
  </r>
  <r>
    <x v="172"/>
    <x v="0"/>
    <s v="0555546652"/>
    <s v="0550001127"/>
    <x v="17"/>
    <s v="2024/07/29 م "/>
    <n v="1695.65"/>
    <n v="0"/>
    <n v="0"/>
    <n v="1195.6499999999999"/>
    <n v="1374.9974999999997"/>
    <n v="70.510000000000005"/>
    <n v="500"/>
    <n v="575.00000000000023"/>
  </r>
  <r>
    <x v="171"/>
    <x v="0"/>
    <s v="0555546652"/>
    <s v="0550001127"/>
    <x v="17"/>
    <s v="2024/07/29 م "/>
    <n v="1695.65"/>
    <n v="0"/>
    <n v="0"/>
    <n v="1695.65"/>
    <n v="1949.9974999999999"/>
    <n v="100"/>
    <n v="0"/>
    <n v="0"/>
  </r>
  <r>
    <x v="171"/>
    <x v="0"/>
    <s v="0555546652"/>
    <s v="0550001127"/>
    <x v="17"/>
    <s v="2024/07/29 م "/>
    <n v="1695.65"/>
    <n v="0"/>
    <n v="0"/>
    <n v="1695.65"/>
    <n v="1949.9974999999999"/>
    <n v="100"/>
    <n v="0"/>
    <n v="0"/>
  </r>
  <r>
    <x v="171"/>
    <x v="0"/>
    <s v="0555546652"/>
    <s v="0550001127"/>
    <x v="17"/>
    <s v="2024/07/29 م "/>
    <n v="1695.65"/>
    <n v="0"/>
    <n v="0"/>
    <n v="1695.6499999999987"/>
    <n v="1949.9974999999984"/>
    <n v="100"/>
    <n v="0"/>
    <n v="0"/>
  </r>
  <r>
    <x v="173"/>
    <x v="0"/>
    <s v="0543455202"/>
    <s v="0568007458"/>
    <x v="3"/>
    <s v="2024/07/29 م "/>
    <n v="22250"/>
    <n v="5010"/>
    <n v="0.22520000000000001"/>
    <n v="17240"/>
    <n v="17240"/>
    <n v="100"/>
    <n v="0"/>
    <n v="0"/>
  </r>
  <r>
    <x v="174"/>
    <x v="0"/>
    <s v="0560056008"/>
    <s v="0544515484"/>
    <x v="0"/>
    <s v="2024/07/29 م "/>
    <n v="19750"/>
    <n v="4450"/>
    <n v="0.2253"/>
    <n v="15300"/>
    <n v="15300"/>
    <n v="100"/>
    <n v="0"/>
    <n v="0"/>
  </r>
  <r>
    <x v="175"/>
    <x v="0"/>
    <s v="0560056008"/>
    <s v="0544515484"/>
    <x v="3"/>
    <s v="2024/07/29 م "/>
    <n v="22250"/>
    <n v="5010"/>
    <n v="0.22520000000000001"/>
    <n v="16740"/>
    <n v="16740"/>
    <n v="97.1"/>
    <n v="500"/>
    <n v="500"/>
  </r>
  <r>
    <x v="176"/>
    <x v="0"/>
    <s v="0562527284"/>
    <s v="0557211700"/>
    <x v="4"/>
    <s v="2024/07/29 م "/>
    <n v="19750"/>
    <n v="4450"/>
    <n v="0.2253"/>
    <n v="5000"/>
    <n v="5000"/>
    <n v="32.68"/>
    <n v="10300"/>
    <n v="10300"/>
  </r>
  <r>
    <x v="177"/>
    <x v="0"/>
    <s v="0562527284"/>
    <s v="0557211700"/>
    <x v="4"/>
    <s v="2024/07/29 م "/>
    <n v="19750"/>
    <n v="4450"/>
    <n v="0.2253"/>
    <n v="5000"/>
    <n v="5000"/>
    <n v="32.68"/>
    <n v="10300"/>
    <n v="10300"/>
  </r>
  <r>
    <x v="178"/>
    <x v="0"/>
    <s v="0562527284"/>
    <s v="0557211700"/>
    <x v="7"/>
    <s v="2024/07/29 م "/>
    <n v="22250"/>
    <n v="5010"/>
    <n v="0.22520000000000001"/>
    <n v="3300"/>
    <n v="3300"/>
    <n v="19.14"/>
    <n v="13940"/>
    <n v="13940"/>
  </r>
  <r>
    <x v="179"/>
    <x v="0"/>
    <s v="0509346646"/>
    <s v=""/>
    <x v="16"/>
    <s v="2024/07/29 م "/>
    <n v="22250"/>
    <n v="5010"/>
    <n v="0.22520000000000001"/>
    <n v="13270"/>
    <n v="13270"/>
    <n v="76.97"/>
    <n v="3970"/>
    <n v="3970"/>
  </r>
  <r>
    <x v="180"/>
    <x v="0"/>
    <s v="0535045550"/>
    <s v="0533444073"/>
    <x v="9"/>
    <s v="2024/07/29 م "/>
    <n v="22250"/>
    <n v="5010"/>
    <n v="0.22520000000000001"/>
    <n v="6500"/>
    <n v="6500"/>
    <n v="37.700000000000003"/>
    <n v="10740"/>
    <n v="10740"/>
  </r>
  <r>
    <x v="181"/>
    <x v="0"/>
    <s v="0555561216"/>
    <s v="0548802288"/>
    <x v="2"/>
    <s v="2024/07/29 م "/>
    <n v="22250"/>
    <n v="5010"/>
    <n v="0.22520000000000001"/>
    <n v="11713.04"/>
    <n v="11713.04"/>
    <n v="67.94"/>
    <n v="5526.96"/>
    <n v="5526.9599999999991"/>
  </r>
  <r>
    <x v="181"/>
    <x v="0"/>
    <s v="0555561216"/>
    <s v="0548802288"/>
    <x v="14"/>
    <s v="2024/07/29 م "/>
    <n v="1608.7"/>
    <n v="0"/>
    <n v="0"/>
    <n v="0"/>
    <n v="0"/>
    <n v="0"/>
    <n v="1608.7"/>
    <n v="1850.0049999999999"/>
  </r>
  <r>
    <x v="181"/>
    <x v="0"/>
    <s v="0555561216"/>
    <s v="0548802288"/>
    <x v="14"/>
    <s v="2024/07/29 م "/>
    <n v="1608.6956"/>
    <n v="804.34780000000001"/>
    <n v="924.99996999999996"/>
    <n v="0"/>
    <n v="0"/>
    <n v="0"/>
    <n v="804.35"/>
    <n v="924.99996999999996"/>
  </r>
  <r>
    <x v="78"/>
    <x v="0"/>
    <s v="0507763197"/>
    <s v="0536016750"/>
    <x v="14"/>
    <s v="2024/05/28 م "/>
    <n v="1608.7"/>
    <n v="0"/>
    <n v="0"/>
    <n v="1608.7"/>
    <n v="1850.0049999999999"/>
    <n v="100"/>
    <n v="0"/>
    <n v="0"/>
  </r>
  <r>
    <x v="78"/>
    <x v="0"/>
    <s v="0507763197"/>
    <s v="0536016750"/>
    <x v="14"/>
    <s v="2024/07/29 م "/>
    <n v="1608.7"/>
    <n v="0"/>
    <n v="0"/>
    <n v="1608.7"/>
    <n v="1850.0049999999999"/>
    <n v="100"/>
    <n v="0"/>
    <n v="0"/>
  </r>
  <r>
    <x v="78"/>
    <x v="0"/>
    <s v="0507763197"/>
    <s v="0536016750"/>
    <x v="1"/>
    <s v="2024/07/29 م "/>
    <n v="22250"/>
    <n v="5010"/>
    <n v="0.22520000000000001"/>
    <n v="15799.979999999998"/>
    <n v="15799.979999999998"/>
    <n v="91.65"/>
    <n v="1440.02"/>
    <n v="1440.0200000000023"/>
  </r>
  <r>
    <x v="182"/>
    <x v="0"/>
    <s v="0503057605"/>
    <s v="0582777223"/>
    <x v="0"/>
    <s v="2024/07/29 م "/>
    <n v="19750"/>
    <n v="4450"/>
    <n v="0.2253"/>
    <n v="14100"/>
    <n v="14100"/>
    <n v="92.16"/>
    <n v="1200"/>
    <n v="1200"/>
  </r>
  <r>
    <x v="183"/>
    <x v="0"/>
    <s v="0503057605"/>
    <s v="0582777223"/>
    <x v="12"/>
    <s v="2024/07/29 م "/>
    <n v="22250"/>
    <n v="5010"/>
    <n v="0.22520000000000001"/>
    <n v="15800"/>
    <n v="15800"/>
    <n v="91.65"/>
    <n v="1440"/>
    <n v="1440"/>
  </r>
  <r>
    <x v="184"/>
    <x v="0"/>
    <s v="0503057605"/>
    <s v="0582777223"/>
    <x v="9"/>
    <s v="2024/07/29 م "/>
    <n v="22250"/>
    <n v="5010"/>
    <n v="0.22520000000000001"/>
    <n v="15800"/>
    <n v="15800"/>
    <n v="91.65"/>
    <n v="1440"/>
    <n v="1440"/>
  </r>
  <r>
    <x v="185"/>
    <x v="0"/>
    <s v="0555594196"/>
    <s v="0555594196"/>
    <x v="10"/>
    <s v="2024/07/29 م "/>
    <n v="22250"/>
    <n v="5010"/>
    <n v="0.22520000000000001"/>
    <n v="17240"/>
    <n v="17240"/>
    <n v="100"/>
    <n v="0"/>
    <n v="0"/>
  </r>
  <r>
    <x v="185"/>
    <x v="0"/>
    <s v="0555594196"/>
    <s v="0555594196"/>
    <x v="14"/>
    <s v="2024/07/29 م "/>
    <n v="1608.7"/>
    <n v="0"/>
    <n v="0"/>
    <n v="1608.7"/>
    <n v="1850.0049999999999"/>
    <n v="100"/>
    <n v="0"/>
    <n v="0"/>
  </r>
  <r>
    <x v="185"/>
    <x v="0"/>
    <s v="0555594196"/>
    <s v="0555594196"/>
    <x v="14"/>
    <s v="2024/07/29 م "/>
    <n v="1608.7"/>
    <n v="0"/>
    <n v="0"/>
    <n v="1608.7"/>
    <n v="1850.0049999999999"/>
    <n v="100"/>
    <n v="0"/>
    <n v="0"/>
  </r>
  <r>
    <x v="185"/>
    <x v="0"/>
    <s v="0555594196"/>
    <s v="0555594196"/>
    <x v="14"/>
    <s v="2024/07/29 م "/>
    <n v="1608.7"/>
    <n v="0"/>
    <n v="0"/>
    <n v="168.68000000000075"/>
    <n v="193.98200000000085"/>
    <n v="10.49"/>
    <n v="1440.02"/>
    <n v="1656.022999999999"/>
  </r>
  <r>
    <x v="186"/>
    <x v="1"/>
    <s v="0553536037"/>
    <s v=""/>
    <x v="3"/>
    <s v="2024/07/29 م "/>
    <n v="22250"/>
    <n v="5010"/>
    <n v="0.22520000000000001"/>
    <n v="15791.31"/>
    <n v="18160.0065"/>
    <n v="91.6"/>
    <n v="1448.69"/>
    <m/>
  </r>
  <r>
    <x v="187"/>
    <x v="0"/>
    <s v="0530301165"/>
    <s v="0536481318"/>
    <x v="8"/>
    <s v="2024/07/29 م "/>
    <n v="22250"/>
    <n v="5565"/>
    <n v="0.25009999999999999"/>
    <n v="16185"/>
    <n v="16185"/>
    <n v="97"/>
    <n v="500"/>
    <n v="500"/>
  </r>
  <r>
    <x v="188"/>
    <x v="0"/>
    <s v="0555501341"/>
    <s v="0503500982"/>
    <x v="9"/>
    <s v="2024/07/29 م "/>
    <n v="22250"/>
    <n v="5010"/>
    <n v="0.22520000000000001"/>
    <n v="17240"/>
    <n v="17240"/>
    <n v="100"/>
    <n v="0"/>
    <n v="0"/>
  </r>
  <r>
    <x v="189"/>
    <x v="0"/>
    <s v="0556562333"/>
    <s v="0555927696"/>
    <x v="3"/>
    <s v="2024/07/30 م "/>
    <n v="22250"/>
    <n v="5010"/>
    <n v="0.22520000000000001"/>
    <n v="17240"/>
    <n v="17240"/>
    <n v="100"/>
    <n v="0"/>
    <n v="0"/>
  </r>
  <r>
    <x v="190"/>
    <x v="0"/>
    <s v="0531142576"/>
    <s v="0531142576"/>
    <x v="10"/>
    <s v="2024/07/29 م "/>
    <n v="22250"/>
    <n v="5010"/>
    <n v="0.22520000000000001"/>
    <n v="17240"/>
    <n v="17240"/>
    <n v="100"/>
    <n v="0"/>
    <n v="0"/>
  </r>
  <r>
    <x v="191"/>
    <x v="0"/>
    <s v="0568600091"/>
    <s v="0555515743"/>
    <x v="1"/>
    <s v="2024/07/29 م "/>
    <n v="22250"/>
    <n v="5010"/>
    <n v="0.22520000000000001"/>
    <n v="9300"/>
    <n v="9300"/>
    <n v="53.94"/>
    <n v="7940"/>
    <n v="7940"/>
  </r>
  <r>
    <x v="192"/>
    <x v="0"/>
    <s v="0555515743"/>
    <s v="0568600091"/>
    <x v="12"/>
    <s v="2024/07/29 م "/>
    <n v="22250"/>
    <n v="5010"/>
    <n v="0.22520000000000001"/>
    <n v="9300"/>
    <n v="9300"/>
    <n v="53.94"/>
    <n v="7940"/>
    <n v="7940"/>
  </r>
  <r>
    <x v="193"/>
    <x v="0"/>
    <s v="0591028774"/>
    <s v="0538882772"/>
    <x v="6"/>
    <s v="2024/07/30 م "/>
    <n v="19750"/>
    <n v="4450"/>
    <n v="0.2253"/>
    <n v="14100"/>
    <n v="14100"/>
    <n v="92.16"/>
    <n v="1200"/>
    <n v="1200"/>
  </r>
  <r>
    <x v="194"/>
    <x v="6"/>
    <s v="0542922677"/>
    <s v="0504247323"/>
    <x v="11"/>
    <s v="2024/07/29 م "/>
    <n v="22250"/>
    <n v="5010"/>
    <n v="0.22520000000000001"/>
    <n v="15800"/>
    <n v="18170"/>
    <n v="91.65"/>
    <n v="1440"/>
    <m/>
  </r>
  <r>
    <x v="195"/>
    <x v="0"/>
    <s v="0505567651"/>
    <s v="0555846153"/>
    <x v="3"/>
    <s v="2024/07/30 م "/>
    <n v="22250"/>
    <n v="5010"/>
    <n v="0.22520000000000001"/>
    <n v="15800"/>
    <n v="15800"/>
    <n v="91.65"/>
    <n v="1440"/>
    <n v="1440"/>
  </r>
  <r>
    <x v="196"/>
    <x v="6"/>
    <s v="0542922677"/>
    <s v=""/>
    <x v="9"/>
    <s v="2024/07/29 م "/>
    <n v="22250"/>
    <n v="5010"/>
    <n v="0.22520000000000001"/>
    <n v="15800"/>
    <n v="18170"/>
    <n v="91.65"/>
    <n v="1440"/>
    <m/>
  </r>
  <r>
    <x v="197"/>
    <x v="0"/>
    <s v="0500072464"/>
    <s v=""/>
    <x v="4"/>
    <s v="2024/07/30 م "/>
    <n v="19750"/>
    <n v="4450"/>
    <n v="0.2253"/>
    <n v="15300"/>
    <n v="15300"/>
    <n v="100"/>
    <n v="0"/>
    <n v="0"/>
  </r>
  <r>
    <x v="198"/>
    <x v="0"/>
    <s v="0503048474"/>
    <s v="0555811939"/>
    <x v="4"/>
    <s v="2024/07/30 م "/>
    <n v="19750"/>
    <n v="4450"/>
    <n v="0.2253"/>
    <n v="15300"/>
    <n v="15300"/>
    <n v="100"/>
    <n v="0"/>
    <n v="0"/>
  </r>
  <r>
    <x v="199"/>
    <x v="0"/>
    <s v="0555607663"/>
    <s v="0555042899"/>
    <x v="3"/>
    <s v="2024/07/29 م "/>
    <n v="22250"/>
    <n v="5010"/>
    <n v="0.22520000000000001"/>
    <n v="17240"/>
    <n v="17240"/>
    <n v="100"/>
    <n v="0"/>
    <n v="0"/>
  </r>
  <r>
    <x v="200"/>
    <x v="0"/>
    <s v="0544588367"/>
    <s v="0532661716"/>
    <x v="12"/>
    <s v="2024/07/29 م "/>
    <n v="22250"/>
    <n v="5010"/>
    <n v="0.22520000000000001"/>
    <n v="5000"/>
    <n v="5000"/>
    <n v="29"/>
    <n v="12240"/>
    <n v="12240"/>
  </r>
  <r>
    <x v="201"/>
    <x v="0"/>
    <s v="0543333458"/>
    <s v=""/>
    <x v="6"/>
    <s v="2024/07/29 م "/>
    <n v="19750"/>
    <n v="4450"/>
    <n v="0.2253"/>
    <n v="8500"/>
    <n v="8500"/>
    <n v="55.56"/>
    <n v="6800"/>
    <n v="6800"/>
  </r>
  <r>
    <x v="77"/>
    <x v="0"/>
    <s v="0596079022"/>
    <s v="0505392546"/>
    <x v="2"/>
    <s v="2024/07/29 م "/>
    <n v="22250"/>
    <n v="5010"/>
    <n v="0.22520000000000001"/>
    <n v="15800"/>
    <n v="15800"/>
    <n v="91.65"/>
    <n v="1440"/>
    <n v="1440"/>
  </r>
  <r>
    <x v="202"/>
    <x v="0"/>
    <s v="0555576620"/>
    <s v="0555563866"/>
    <x v="4"/>
    <s v="2024/07/30 م "/>
    <n v="19750"/>
    <n v="4450"/>
    <n v="0.2253"/>
    <n v="15300"/>
    <n v="15300"/>
    <n v="100"/>
    <n v="0"/>
    <n v="0"/>
  </r>
  <r>
    <x v="203"/>
    <x v="0"/>
    <s v="0547966597"/>
    <s v="0536432524"/>
    <x v="9"/>
    <s v="2024/07/30 م "/>
    <n v="22250"/>
    <n v="5010"/>
    <n v="0.22520000000000001"/>
    <n v="9000"/>
    <n v="9000"/>
    <n v="52.2"/>
    <n v="8240"/>
    <n v="8240"/>
  </r>
  <r>
    <x v="204"/>
    <x v="0"/>
    <s v="0500365539"/>
    <s v="0566706317"/>
    <x v="0"/>
    <s v="2024/07/30 م "/>
    <n v="19750"/>
    <n v="4450"/>
    <n v="0.2253"/>
    <n v="8500"/>
    <n v="8500"/>
    <n v="55.56"/>
    <n v="6800"/>
    <n v="6800"/>
  </r>
  <r>
    <x v="205"/>
    <x v="0"/>
    <s v="0581877782"/>
    <s v="0599770107"/>
    <x v="1"/>
    <s v="2024/07/30 م "/>
    <n v="22250"/>
    <n v="5010"/>
    <n v="0.22520000000000001"/>
    <n v="16740"/>
    <n v="16740"/>
    <n v="97.1"/>
    <n v="500"/>
    <n v="500"/>
  </r>
  <r>
    <x v="206"/>
    <x v="0"/>
    <s v="0581877782"/>
    <s v="0599770107"/>
    <x v="0"/>
    <s v="2024/07/30 م "/>
    <n v="19750"/>
    <n v="4450"/>
    <n v="0.2253"/>
    <n v="14800"/>
    <n v="14800"/>
    <n v="96.73"/>
    <n v="500"/>
    <n v="500"/>
  </r>
  <r>
    <x v="207"/>
    <x v="0"/>
    <s v="0569979892"/>
    <s v=""/>
    <x v="4"/>
    <s v="2024/07/30 م "/>
    <n v="19750"/>
    <n v="4450"/>
    <n v="0.2253"/>
    <n v="15300"/>
    <n v="15300"/>
    <n v="100"/>
    <n v="0"/>
    <n v="0"/>
  </r>
  <r>
    <x v="208"/>
    <x v="0"/>
    <s v="0504211292"/>
    <s v=""/>
    <x v="6"/>
    <s v="2024/07/30 م "/>
    <n v="19750"/>
    <n v="4450"/>
    <n v="0.2253"/>
    <n v="8500"/>
    <n v="8500"/>
    <n v="55.56"/>
    <n v="6800"/>
    <n v="6800"/>
  </r>
  <r>
    <x v="208"/>
    <x v="0"/>
    <s v="0504211292"/>
    <s v=""/>
    <x v="14"/>
    <s v="2024/07/30 م "/>
    <n v="1608.7"/>
    <n v="0"/>
    <n v="0"/>
    <n v="1608.7"/>
    <n v="1850.0049999999999"/>
    <n v="100"/>
    <n v="0"/>
    <n v="0"/>
  </r>
  <r>
    <x v="208"/>
    <x v="0"/>
    <s v="0504211292"/>
    <s v=""/>
    <x v="14"/>
    <s v="2024/07/30 م "/>
    <n v="1608.7"/>
    <n v="0"/>
    <n v="0"/>
    <n v="804.35000000000014"/>
    <n v="925.00250000000005"/>
    <n v="50"/>
    <n v="804.35"/>
    <n v="925.00249999999983"/>
  </r>
  <r>
    <x v="208"/>
    <x v="0"/>
    <s v="0504211292"/>
    <s v=""/>
    <x v="14"/>
    <s v="2024/07/30 م "/>
    <n v="1608.7"/>
    <n v="0"/>
    <n v="0"/>
    <n v="0"/>
    <n v="0"/>
    <n v="0"/>
    <n v="1608.7"/>
    <n v="1850.0049999999999"/>
  </r>
  <r>
    <x v="207"/>
    <x v="0"/>
    <s v="0569979892"/>
    <s v=""/>
    <x v="14"/>
    <s v="2024/07/30 م "/>
    <n v="1608.7"/>
    <n v="0"/>
    <n v="0"/>
    <n v="1608.7"/>
    <n v="1850.0049999999999"/>
    <n v="100"/>
    <n v="0"/>
    <n v="0"/>
  </r>
  <r>
    <x v="207"/>
    <x v="0"/>
    <s v="0569979892"/>
    <s v=""/>
    <x v="14"/>
    <s v="2024/07/30 م "/>
    <n v="1608.7"/>
    <n v="0"/>
    <n v="0"/>
    <n v="1608.7"/>
    <n v="1850.0049999999999"/>
    <n v="100"/>
    <n v="0"/>
    <n v="0"/>
  </r>
  <r>
    <x v="207"/>
    <x v="0"/>
    <s v="0569979892"/>
    <s v=""/>
    <x v="14"/>
    <s v="2024/07/30 م "/>
    <n v="1608.7"/>
    <n v="0"/>
    <n v="0"/>
    <n v="1608.7"/>
    <n v="1850.0049999999999"/>
    <n v="100"/>
    <n v="0"/>
    <n v="0"/>
  </r>
  <r>
    <x v="209"/>
    <x v="0"/>
    <s v="0560349973"/>
    <s v="0546179832"/>
    <x v="7"/>
    <s v="2024/07/30 م "/>
    <n v="22250"/>
    <n v="5010"/>
    <n v="0.22520000000000001"/>
    <n v="15800"/>
    <n v="15800"/>
    <n v="91.65"/>
    <n v="1440"/>
    <n v="1440"/>
  </r>
  <r>
    <x v="210"/>
    <x v="0"/>
    <s v="0560349973"/>
    <s v=""/>
    <x v="10"/>
    <s v="2024/07/30 م "/>
    <n v="22250"/>
    <n v="5010"/>
    <n v="0.22520000000000001"/>
    <n v="15800"/>
    <n v="15800"/>
    <n v="91.65"/>
    <n v="1440"/>
    <n v="1440"/>
  </r>
  <r>
    <x v="211"/>
    <x v="0"/>
    <s v="0544552093"/>
    <s v="0540807050"/>
    <x v="15"/>
    <s v="2024/07/30 م "/>
    <n v="22250"/>
    <n v="5565"/>
    <n v="0.25009999999999999"/>
    <n v="14300"/>
    <n v="14300"/>
    <n v="85.71"/>
    <n v="2385"/>
    <n v="2385"/>
  </r>
  <r>
    <x v="212"/>
    <x v="0"/>
    <s v="0508444552"/>
    <s v="0565500211"/>
    <x v="9"/>
    <s v="2024/07/30 م "/>
    <n v="22250"/>
    <n v="5010"/>
    <n v="0.22520000000000001"/>
    <n v="15000"/>
    <n v="15000"/>
    <n v="87.01"/>
    <n v="2240"/>
    <n v="2240"/>
  </r>
  <r>
    <x v="213"/>
    <x v="0"/>
    <s v="0561115136"/>
    <s v="0561115165"/>
    <x v="9"/>
    <s v="2024/07/30 م "/>
    <n v="22250"/>
    <n v="5010"/>
    <n v="0.22520000000000001"/>
    <n v="17240"/>
    <n v="17240"/>
    <n v="100"/>
    <n v="0"/>
    <n v="0"/>
  </r>
  <r>
    <x v="213"/>
    <x v="0"/>
    <s v="0561115136"/>
    <s v="0561115165"/>
    <x v="14"/>
    <s v="2024/07/30 م "/>
    <n v="1608.7"/>
    <n v="0"/>
    <n v="0"/>
    <n v="386.08000000000175"/>
    <n v="443.99200000000195"/>
    <n v="24"/>
    <n v="1222.6199999999999"/>
    <n v="1406.0129999999979"/>
  </r>
  <r>
    <x v="213"/>
    <x v="0"/>
    <s v="0561115136"/>
    <s v="0561115165"/>
    <x v="14"/>
    <s v="2024/07/30 م "/>
    <n v="1608.7"/>
    <n v="0"/>
    <n v="0"/>
    <n v="0"/>
    <n v="0"/>
    <n v="0"/>
    <n v="1608.7"/>
    <n v="1850.0049999999999"/>
  </r>
  <r>
    <x v="213"/>
    <x v="0"/>
    <s v="0561115136"/>
    <s v="0561115165"/>
    <x v="14"/>
    <s v="2024/07/30 م "/>
    <n v="1608.7"/>
    <n v="0"/>
    <n v="0"/>
    <n v="0"/>
    <n v="0"/>
    <n v="0"/>
    <n v="1608.7"/>
    <n v="1850.0049999999999"/>
  </r>
  <r>
    <x v="214"/>
    <x v="0"/>
    <s v="0500072464"/>
    <s v="0542000356"/>
    <x v="3"/>
    <s v="2024/07/30 م "/>
    <n v="22250"/>
    <n v="5010"/>
    <n v="0.22520000000000001"/>
    <n v="16740"/>
    <n v="16740"/>
    <n v="97.1"/>
    <n v="500"/>
    <n v="500"/>
  </r>
  <r>
    <x v="215"/>
    <x v="0"/>
    <s v="0500072464"/>
    <s v="0542000356"/>
    <x v="15"/>
    <s v="2024/07/30 م "/>
    <n v="22250"/>
    <n v="5565"/>
    <n v="0.25009999999999999"/>
    <n v="15685"/>
    <n v="15685"/>
    <n v="94.01"/>
    <n v="1000"/>
    <n v="1000"/>
  </r>
  <r>
    <x v="216"/>
    <x v="0"/>
    <s v="0555516782"/>
    <s v="0555511112"/>
    <x v="11"/>
    <s v="2024/07/30 م "/>
    <n v="22250"/>
    <n v="5010"/>
    <n v="0.22520000000000001"/>
    <n v="15800"/>
    <n v="15800"/>
    <n v="91.65"/>
    <n v="1440"/>
    <n v="1440"/>
  </r>
  <r>
    <x v="217"/>
    <x v="0"/>
    <s v="0555516782"/>
    <s v=""/>
    <x v="6"/>
    <s v="2024/07/30 م "/>
    <n v="19750"/>
    <n v="4450"/>
    <n v="0.2253"/>
    <n v="14100"/>
    <n v="14100"/>
    <n v="92.16"/>
    <n v="1200"/>
    <n v="1200"/>
  </r>
  <r>
    <x v="3"/>
    <x v="0"/>
    <s v="0565944442"/>
    <s v="0566047026"/>
    <x v="14"/>
    <s v="2024/07/30 م "/>
    <n v="1608.7"/>
    <n v="0"/>
    <n v="0"/>
    <n v="1608.7"/>
    <n v="1850.0049999999999"/>
    <n v="100"/>
    <n v="0"/>
    <n v="0"/>
  </r>
  <r>
    <x v="3"/>
    <x v="0"/>
    <s v="0565944442"/>
    <s v="0566047026"/>
    <x v="14"/>
    <s v="2024/07/30 م "/>
    <n v="1608.7"/>
    <n v="0"/>
    <n v="0"/>
    <n v="1608.6900000000003"/>
    <n v="1849.9935000000003"/>
    <n v="100"/>
    <n v="0.01"/>
    <n v="1.1499999999614374E-2"/>
  </r>
  <r>
    <x v="218"/>
    <x v="0"/>
    <s v="0598672222"/>
    <s v="0533482957"/>
    <x v="14"/>
    <s v="2024/07/30 م "/>
    <n v="1608.7"/>
    <n v="0"/>
    <n v="0"/>
    <n v="1608.7"/>
    <n v="1850.0049999999999"/>
    <n v="100"/>
    <n v="0"/>
    <n v="0"/>
  </r>
  <r>
    <x v="218"/>
    <x v="0"/>
    <s v="0598672222"/>
    <s v="0533482957"/>
    <x v="14"/>
    <s v="2024/07/30 م "/>
    <n v="1608.7"/>
    <n v="0"/>
    <n v="0"/>
    <n v="1608.7"/>
    <n v="1850.0049999999999"/>
    <n v="100"/>
    <n v="0"/>
    <n v="0"/>
  </r>
  <r>
    <x v="218"/>
    <x v="0"/>
    <s v="0598672222"/>
    <s v="0533482957"/>
    <x v="14"/>
    <s v="2024/07/30 م "/>
    <n v="1608.7"/>
    <n v="0"/>
    <n v="0"/>
    <n v="1608.6999999999998"/>
    <n v="1850.0049999999997"/>
    <n v="100"/>
    <n v="0"/>
    <n v="0"/>
  </r>
  <r>
    <x v="74"/>
    <x v="0"/>
    <s v="0505117817"/>
    <s v="0563264265"/>
    <x v="14"/>
    <s v="2024/07/30 م "/>
    <n v="1608.7"/>
    <n v="0"/>
    <n v="0"/>
    <n v="1608.7"/>
    <n v="1850.0049999999999"/>
    <n v="100"/>
    <n v="0"/>
    <n v="0"/>
  </r>
  <r>
    <x v="74"/>
    <x v="0"/>
    <s v="0505117817"/>
    <s v="0563264265"/>
    <x v="14"/>
    <s v="2024/07/30 م "/>
    <n v="1608.7"/>
    <n v="0"/>
    <n v="0"/>
    <n v="1608.7"/>
    <n v="1850.0049999999999"/>
    <n v="100"/>
    <n v="0"/>
    <n v="0"/>
  </r>
  <r>
    <x v="219"/>
    <x v="0"/>
    <s v="0534681506"/>
    <s v="0509750309"/>
    <x v="2"/>
    <s v="2024/07/30 م "/>
    <n v="22250"/>
    <n v="5010"/>
    <n v="0.22520000000000001"/>
    <n v="12300"/>
    <n v="12300"/>
    <n v="71.349999999999994"/>
    <n v="4940"/>
    <n v="4940"/>
  </r>
  <r>
    <x v="220"/>
    <x v="0"/>
    <s v="0559706970"/>
    <s v=""/>
    <x v="3"/>
    <s v="2024/07/31 م "/>
    <n v="22250"/>
    <n v="5010"/>
    <n v="0.22520000000000001"/>
    <n v="16740"/>
    <n v="16740"/>
    <n v="97.1"/>
    <n v="500"/>
    <n v="500"/>
  </r>
  <r>
    <x v="221"/>
    <x v="0"/>
    <s v="0559706970"/>
    <s v=""/>
    <x v="1"/>
    <s v="2024/07/31 م "/>
    <n v="22250"/>
    <n v="5010"/>
    <n v="0.22520000000000001"/>
    <n v="17240"/>
    <n v="17240"/>
    <n v="100"/>
    <n v="0"/>
    <n v="0"/>
  </r>
  <r>
    <x v="222"/>
    <x v="0"/>
    <s v="0555543537"/>
    <s v="0552564814"/>
    <x v="2"/>
    <s v="2024/07/30 م "/>
    <n v="22250"/>
    <n v="5010"/>
    <n v="0.22520000000000001"/>
    <n v="17240"/>
    <n v="17240"/>
    <n v="100"/>
    <n v="0"/>
    <n v="0"/>
  </r>
  <r>
    <x v="223"/>
    <x v="0"/>
    <s v="0505550908"/>
    <s v="0553559228"/>
    <x v="7"/>
    <s v="2024/07/30 م "/>
    <n v="22250"/>
    <n v="5010"/>
    <n v="0.22520000000000001"/>
    <n v="17240"/>
    <n v="17240"/>
    <n v="100"/>
    <n v="0"/>
    <n v="0"/>
  </r>
  <r>
    <x v="224"/>
    <x v="5"/>
    <s v="0532070305"/>
    <s v="0552836458"/>
    <x v="11"/>
    <s v="2024/07/31 م "/>
    <n v="22250"/>
    <n v="5010"/>
    <n v="0.22520000000000001"/>
    <n v="16677.830000000002"/>
    <n v="19179.504499999999"/>
    <n v="96.74"/>
    <n v="562.16999999999996"/>
    <m/>
  </r>
  <r>
    <x v="224"/>
    <x v="5"/>
    <s v="0532070305"/>
    <s v="0552836458"/>
    <x v="11"/>
    <s v="2024/07/31 م "/>
    <n v="0"/>
    <n v="562.16999999999996"/>
    <m/>
    <n v="0"/>
    <n v="0"/>
    <n v="0"/>
    <n v="-562.16999999999996"/>
    <m/>
  </r>
  <r>
    <x v="225"/>
    <x v="0"/>
    <s v="0503563611"/>
    <s v="0561566135"/>
    <x v="11"/>
    <s v="2024/07/30 م "/>
    <n v="22250"/>
    <n v="5010"/>
    <n v="0.22520000000000001"/>
    <n v="9300"/>
    <n v="9300"/>
    <n v="53.94"/>
    <n v="7940"/>
    <n v="7940"/>
  </r>
  <r>
    <x v="46"/>
    <x v="0"/>
    <s v="0569690602"/>
    <s v="0599007050"/>
    <x v="14"/>
    <s v="2024/07/31 م "/>
    <n v="1608.7"/>
    <n v="0"/>
    <n v="0"/>
    <n v="1608.7"/>
    <n v="1850.0049999999999"/>
    <n v="100"/>
    <n v="0"/>
    <n v="0"/>
  </r>
  <r>
    <x v="46"/>
    <x v="0"/>
    <s v="0569690602"/>
    <s v="0599007050"/>
    <x v="14"/>
    <s v="2024/07/31 م "/>
    <n v="1608.7"/>
    <n v="0"/>
    <n v="0"/>
    <n v="1608.6699999999996"/>
    <n v="1849.9704999999994"/>
    <n v="100"/>
    <n v="0.03"/>
    <n v="3.4500000000434738E-2"/>
  </r>
  <r>
    <x v="226"/>
    <x v="0"/>
    <s v="0542225847"/>
    <s v="0599629101"/>
    <x v="2"/>
    <s v="2024/07/31 م "/>
    <n v="22250"/>
    <n v="5010"/>
    <n v="0.22520000000000001"/>
    <n v="16000"/>
    <n v="16000"/>
    <n v="92.81"/>
    <n v="1240"/>
    <n v="1240"/>
  </r>
  <r>
    <x v="227"/>
    <x v="0"/>
    <s v="0590483688"/>
    <s v=""/>
    <x v="3"/>
    <s v="2024/07/31 م "/>
    <n v="22250"/>
    <n v="5010"/>
    <n v="0.22520000000000001"/>
    <n v="9300"/>
    <n v="9300"/>
    <n v="53.94"/>
    <n v="7940"/>
    <n v="7940"/>
  </r>
  <r>
    <x v="228"/>
    <x v="0"/>
    <s v="0595555380"/>
    <s v="0582636596"/>
    <x v="1"/>
    <s v="2024/07/31 م "/>
    <n v="22250"/>
    <n v="5010"/>
    <n v="0.22520000000000001"/>
    <n v="17240"/>
    <n v="17240"/>
    <n v="100"/>
    <n v="0"/>
    <n v="0"/>
  </r>
  <r>
    <x v="229"/>
    <x v="0"/>
    <s v="0540092935"/>
    <s v="0531448090"/>
    <x v="7"/>
    <s v="2024/07/31 م "/>
    <n v="22250"/>
    <n v="5010"/>
    <n v="0.22520000000000001"/>
    <n v="16740"/>
    <n v="16740"/>
    <n v="97.1"/>
    <n v="500"/>
    <n v="500"/>
  </r>
  <r>
    <x v="230"/>
    <x v="0"/>
    <s v="0540092935"/>
    <s v="0531448090"/>
    <x v="10"/>
    <s v="2024/07/31 م "/>
    <n v="22250"/>
    <n v="5010"/>
    <n v="0.22520000000000001"/>
    <n v="17240"/>
    <n v="17240"/>
    <n v="100"/>
    <n v="0"/>
    <n v="0"/>
  </r>
  <r>
    <x v="231"/>
    <x v="0"/>
    <s v="0554777560"/>
    <s v=""/>
    <x v="10"/>
    <s v="2024/07/31 م "/>
    <n v="22250"/>
    <n v="5010"/>
    <n v="0.22520000000000001"/>
    <n v="11800"/>
    <n v="11800"/>
    <n v="68.45"/>
    <n v="5440"/>
    <n v="5440"/>
  </r>
  <r>
    <x v="232"/>
    <x v="0"/>
    <s v="0542263222"/>
    <s v="0537291165"/>
    <x v="9"/>
    <s v="2024/07/31 م "/>
    <n v="22250"/>
    <n v="5010"/>
    <n v="0.22520000000000001"/>
    <n v="17240"/>
    <n v="17240"/>
    <n v="100"/>
    <n v="0"/>
    <n v="0"/>
  </r>
  <r>
    <x v="233"/>
    <x v="0"/>
    <s v="0555500409"/>
    <s v=""/>
    <x v="4"/>
    <s v="2024/07/31 م "/>
    <n v="19750"/>
    <n v="4450"/>
    <n v="0.2253"/>
    <n v="8500"/>
    <n v="8500"/>
    <n v="55.56"/>
    <n v="6800"/>
    <n v="6800"/>
  </r>
  <r>
    <x v="234"/>
    <x v="0"/>
    <s v="0509917047"/>
    <s v="0555537696"/>
    <x v="7"/>
    <s v="2024/08/01 م "/>
    <n v="22250"/>
    <n v="5010"/>
    <n v="0.22520000000000001"/>
    <n v="14300"/>
    <n v="14300"/>
    <n v="82.95"/>
    <n v="2940"/>
    <n v="2940"/>
  </r>
  <r>
    <x v="80"/>
    <x v="0"/>
    <s v="0550551948"/>
    <s v="0553415104"/>
    <x v="14"/>
    <s v="2024/08/01 م "/>
    <n v="1608.7"/>
    <n v="0"/>
    <n v="0"/>
    <n v="973.04000000000087"/>
    <n v="1118.996000000001"/>
    <n v="60.49"/>
    <n v="635.66"/>
    <n v="731.00899999999888"/>
  </r>
  <r>
    <x v="80"/>
    <x v="0"/>
    <s v="0550551948"/>
    <s v="0553415104"/>
    <x v="14"/>
    <s v="2024/08/01 م "/>
    <n v="1608.7"/>
    <n v="0"/>
    <n v="0"/>
    <n v="0"/>
    <n v="0"/>
    <n v="0"/>
    <n v="1608.7"/>
    <n v="1850.0049999999999"/>
  </r>
  <r>
    <x v="80"/>
    <x v="0"/>
    <s v="0550551948"/>
    <s v="0553415104"/>
    <x v="14"/>
    <s v="2024/08/01 م "/>
    <n v="1608.7"/>
    <n v="0"/>
    <n v="0"/>
    <n v="0"/>
    <n v="0"/>
    <n v="0"/>
    <n v="1608.7"/>
    <n v="1850.0049999999999"/>
  </r>
  <r>
    <x v="235"/>
    <x v="0"/>
    <s v="0557451728"/>
    <s v=""/>
    <x v="9"/>
    <s v="2024/08/01 م "/>
    <n v="22250"/>
    <n v="4450"/>
    <n v="0.2"/>
    <n v="15800"/>
    <n v="15800"/>
    <n v="88.76"/>
    <n v="2000"/>
    <n v="2000"/>
  </r>
  <r>
    <x v="236"/>
    <x v="0"/>
    <s v="0542333948"/>
    <s v=""/>
    <x v="0"/>
    <s v="2024/08/01 م "/>
    <n v="19750"/>
    <n v="3950"/>
    <n v="0.2"/>
    <n v="14100"/>
    <n v="14100"/>
    <n v="89.24"/>
    <n v="1700"/>
    <n v="1700"/>
  </r>
  <r>
    <x v="75"/>
    <x v="0"/>
    <s v="0505902976"/>
    <s v="0556176556"/>
    <x v="14"/>
    <s v="2024/08/03 م "/>
    <n v="1608.6956"/>
    <n v="804.34780000000001"/>
    <n v="924.99996999999996"/>
    <n v="0"/>
    <n v="0"/>
    <n v="0"/>
    <n v="804.35"/>
    <n v="924.99996999999996"/>
  </r>
  <r>
    <x v="75"/>
    <x v="0"/>
    <s v="0505902976"/>
    <s v="0556176556"/>
    <x v="14"/>
    <s v="2024/08/03 م "/>
    <n v="1608.7"/>
    <n v="1608.7"/>
    <n v="1850.0049999999999"/>
    <n v="0"/>
    <n v="0"/>
    <m/>
    <n v="0"/>
    <n v="0"/>
  </r>
  <r>
    <x v="237"/>
    <x v="0"/>
    <s v="0504523654"/>
    <s v=""/>
    <x v="0"/>
    <s v="2024/08/04 م "/>
    <n v="19750"/>
    <n v="3950"/>
    <n v="0.2"/>
    <n v="14100"/>
    <n v="14100"/>
    <n v="89.24"/>
    <n v="1700"/>
    <n v="1700"/>
  </r>
  <r>
    <x v="238"/>
    <x v="0"/>
    <s v="0548190993"/>
    <s v="0502394460"/>
    <x v="0"/>
    <s v="2024/08/04 م "/>
    <n v="19750"/>
    <n v="4450"/>
    <n v="0.2253"/>
    <n v="8500"/>
    <n v="8500"/>
    <n v="55.56"/>
    <n v="6800"/>
    <n v="6800"/>
  </r>
  <r>
    <x v="239"/>
    <x v="0"/>
    <s v="0564446893"/>
    <s v="0567906408"/>
    <x v="9"/>
    <s v="2024/08/04 م "/>
    <n v="22250"/>
    <n v="4450"/>
    <n v="0.2"/>
    <n v="7500"/>
    <n v="7500"/>
    <n v="42.13"/>
    <n v="10300"/>
    <n v="10300"/>
  </r>
  <r>
    <x v="33"/>
    <x v="0"/>
    <s v="0543727979"/>
    <s v="0599009316"/>
    <x v="10"/>
    <s v="2024/07/26 م "/>
    <n v="0"/>
    <n v="500"/>
    <m/>
    <n v="0"/>
    <n v="0"/>
    <n v="0"/>
    <n v="-500"/>
    <n v="-500"/>
  </r>
  <r>
    <x v="240"/>
    <x v="0"/>
    <s v="0543727979"/>
    <s v="0599009316"/>
    <x v="6"/>
    <s v="2024/07/04 م "/>
    <n v="19750"/>
    <n v="4450"/>
    <n v="0.2253"/>
    <n v="10600"/>
    <n v="10600"/>
    <n v="69.28"/>
    <n v="4700"/>
    <n v="4700"/>
  </r>
  <r>
    <x v="241"/>
    <x v="0"/>
    <s v="0553353364"/>
    <s v="0532931561"/>
    <x v="2"/>
    <s v="2024/08/04 م "/>
    <n v="22250"/>
    <n v="5010"/>
    <n v="0.22520000000000001"/>
    <n v="17240"/>
    <n v="17240"/>
    <n v="100"/>
    <n v="0"/>
    <n v="0"/>
  </r>
  <r>
    <x v="242"/>
    <x v="0"/>
    <s v="0561167007"/>
    <s v="0537730707"/>
    <x v="12"/>
    <s v="2024/08/04 م "/>
    <n v="22250"/>
    <n v="5010"/>
    <n v="0.22520000000000001"/>
    <n v="15800.01"/>
    <n v="15800.01"/>
    <n v="91.65"/>
    <n v="1439.99"/>
    <n v="1439.9899999999998"/>
  </r>
  <r>
    <x v="243"/>
    <x v="0"/>
    <s v="0561167007"/>
    <s v="0537730707"/>
    <x v="9"/>
    <s v="2024/08/04 م "/>
    <n v="22250"/>
    <n v="5010"/>
    <n v="0.22520000000000001"/>
    <n v="15800.01"/>
    <n v="15800.01"/>
    <n v="91.65"/>
    <n v="1439.99"/>
    <n v="1439.9899999999998"/>
  </r>
  <r>
    <x v="241"/>
    <x v="0"/>
    <s v="0553353364"/>
    <s v="0532931561"/>
    <x v="14"/>
    <s v="2024/08/04 م "/>
    <n v="1608.7"/>
    <n v="0"/>
    <n v="0"/>
    <n v="856.47000000000071"/>
    <n v="984.94050000000072"/>
    <n v="53.24"/>
    <n v="752.23"/>
    <n v="865.06449999999916"/>
  </r>
  <r>
    <x v="241"/>
    <x v="0"/>
    <s v="0553353364"/>
    <s v="0532931561"/>
    <x v="14"/>
    <s v="2024/08/04 م "/>
    <n v="1608.7"/>
    <n v="0"/>
    <n v="0"/>
    <n v="0"/>
    <n v="0"/>
    <n v="0"/>
    <n v="1608.7"/>
    <n v="1850.0049999999999"/>
  </r>
  <r>
    <x v="241"/>
    <x v="0"/>
    <s v="0553353364"/>
    <s v="0532931561"/>
    <x v="14"/>
    <s v="2024/08/04 م "/>
    <n v="1608.7"/>
    <n v="0"/>
    <n v="0"/>
    <n v="0"/>
    <n v="0"/>
    <n v="0"/>
    <n v="1608.7"/>
    <n v="1850.0049999999999"/>
  </r>
  <r>
    <x v="244"/>
    <x v="0"/>
    <s v="0548394130"/>
    <s v="0557284959"/>
    <x v="8"/>
    <s v="2024/08/04 م "/>
    <n v="22250"/>
    <n v="5565"/>
    <n v="0.25009999999999999"/>
    <n v="16685"/>
    <n v="16685"/>
    <n v="100"/>
    <n v="0"/>
    <n v="0"/>
  </r>
  <r>
    <x v="245"/>
    <x v="0"/>
    <s v="0566616900"/>
    <s v="0554289061"/>
    <x v="0"/>
    <s v="2024/08/04 م "/>
    <n v="19750"/>
    <n v="3950"/>
    <n v="0.2"/>
    <n v="15800"/>
    <n v="15800"/>
    <n v="100"/>
    <n v="0"/>
    <n v="0"/>
  </r>
  <r>
    <x v="246"/>
    <x v="0"/>
    <s v="0556777707"/>
    <s v="0508822355"/>
    <x v="3"/>
    <s v="2024/08/04 م "/>
    <n v="22250"/>
    <n v="4450"/>
    <n v="0.2"/>
    <n v="17800"/>
    <n v="17800"/>
    <n v="100"/>
    <n v="0"/>
    <n v="0"/>
  </r>
  <r>
    <x v="247"/>
    <x v="0"/>
    <s v=""/>
    <s v="0570737665"/>
    <x v="4"/>
    <s v="2024/08/04 م "/>
    <n v="19750"/>
    <n v="4450"/>
    <n v="0.2253"/>
    <n v="15300"/>
    <n v="15300"/>
    <n v="100"/>
    <n v="0"/>
    <n v="0"/>
  </r>
  <r>
    <x v="248"/>
    <x v="0"/>
    <s v="0599370786"/>
    <s v="0599154596"/>
    <x v="0"/>
    <s v="2024/08/05 م "/>
    <n v="19750"/>
    <n v="3950"/>
    <n v="0.2"/>
    <n v="13000"/>
    <n v="13000"/>
    <n v="82.28"/>
    <n v="2800"/>
    <n v="2800"/>
  </r>
  <r>
    <x v="249"/>
    <x v="0"/>
    <s v="0555026688"/>
    <s v=""/>
    <x v="15"/>
    <s v="2024/08/05 م "/>
    <n v="22250"/>
    <n v="5565"/>
    <n v="0.25009999999999999"/>
    <n v="16685"/>
    <n v="16685"/>
    <n v="100"/>
    <n v="0"/>
    <n v="0"/>
  </r>
  <r>
    <x v="250"/>
    <x v="0"/>
    <s v="0555026688"/>
    <s v=""/>
    <x v="3"/>
    <s v="2024/08/05 م "/>
    <n v="22250"/>
    <n v="5010"/>
    <n v="0.22520000000000001"/>
    <n v="17240"/>
    <n v="17240"/>
    <n v="100"/>
    <n v="0"/>
    <n v="0"/>
  </r>
  <r>
    <x v="251"/>
    <x v="0"/>
    <s v="0555026688"/>
    <s v="0555551279"/>
    <x v="11"/>
    <s v="2024/08/05 م "/>
    <n v="22250"/>
    <n v="5010"/>
    <n v="0.22520000000000001"/>
    <n v="17240"/>
    <n v="17240"/>
    <n v="100"/>
    <n v="0"/>
    <n v="0"/>
  </r>
  <r>
    <x v="251"/>
    <x v="0"/>
    <s v="0555026688"/>
    <s v="0555551279"/>
    <x v="11"/>
    <s v="2024/08/05 م "/>
    <n v="0"/>
    <n v="500"/>
    <m/>
    <n v="0"/>
    <n v="0"/>
    <n v="0"/>
    <n v="-500"/>
    <n v="-500"/>
  </r>
  <r>
    <x v="249"/>
    <x v="0"/>
    <s v="0555026688"/>
    <s v=""/>
    <x v="15"/>
    <s v="2024/08/05 م "/>
    <n v="0"/>
    <n v="1000"/>
    <m/>
    <n v="0"/>
    <n v="0"/>
    <n v="0"/>
    <n v="-1000"/>
    <n v="-1000"/>
  </r>
  <r>
    <x v="251"/>
    <x v="0"/>
    <s v="0555026688"/>
    <s v="0555551279"/>
    <x v="14"/>
    <s v="2024/08/05 م "/>
    <n v="1608.7"/>
    <n v="0"/>
    <n v="0"/>
    <n v="1608.7"/>
    <n v="1850.0049999999999"/>
    <n v="100"/>
    <n v="0"/>
    <n v="0"/>
  </r>
  <r>
    <x v="251"/>
    <x v="0"/>
    <s v="0555026688"/>
    <s v="0555551279"/>
    <x v="14"/>
    <s v="2024/08/05 م "/>
    <n v="1608.694"/>
    <n v="869.56399999999996"/>
    <n v="999.9985999999999"/>
    <n v="739.13"/>
    <n v="849.9994999999999"/>
    <n v="100"/>
    <n v="0"/>
    <n v="0"/>
  </r>
  <r>
    <x v="251"/>
    <x v="0"/>
    <s v="0555026688"/>
    <s v="0555551279"/>
    <x v="14"/>
    <s v="2024/08/05 م "/>
    <n v="1608.7"/>
    <n v="0"/>
    <n v="0"/>
    <n v="1108.7000000000003"/>
    <n v="1275.0050000000001"/>
    <n v="68.92"/>
    <n v="500"/>
    <n v="574.99999999999977"/>
  </r>
  <r>
    <x v="249"/>
    <x v="0"/>
    <s v="0555026688"/>
    <s v=""/>
    <x v="14"/>
    <s v="2024/08/05 م "/>
    <n v="1608.7"/>
    <n v="0"/>
    <n v="0"/>
    <n v="1608.7"/>
    <n v="1850.0049999999999"/>
    <n v="100"/>
    <n v="0"/>
    <n v="0"/>
  </r>
  <r>
    <x v="249"/>
    <x v="0"/>
    <s v="0555026688"/>
    <s v=""/>
    <x v="14"/>
    <s v="2024/08/05 م "/>
    <n v="739.21600000000001"/>
    <n v="0"/>
    <n v="0"/>
    <n v="739.21600000000001"/>
    <n v="850.09839999999997"/>
    <n v="100"/>
    <n v="0"/>
    <n v="0"/>
  </r>
  <r>
    <x v="249"/>
    <x v="0"/>
    <s v="0555026688"/>
    <s v=""/>
    <x v="14"/>
    <s v="2024/08/05 م "/>
    <n v="1608.7"/>
    <n v="0"/>
    <n v="0"/>
    <n v="608.70400000000006"/>
    <n v="700.00959999999998"/>
    <n v="37.840000000000003"/>
    <n v="1000"/>
    <n v="1149.9953999999998"/>
  </r>
  <r>
    <x v="250"/>
    <x v="0"/>
    <s v="0555026688"/>
    <s v=""/>
    <x v="14"/>
    <s v="2024/08/05 م "/>
    <n v="1608.7"/>
    <n v="0"/>
    <n v="0"/>
    <n v="1608.7"/>
    <n v="1850.0049999999999"/>
    <n v="100"/>
    <n v="0"/>
    <n v="0"/>
  </r>
  <r>
    <x v="250"/>
    <x v="0"/>
    <s v="0555026688"/>
    <s v=""/>
    <x v="14"/>
    <s v="2024/08/05 م "/>
    <n v="1608.6950000000002"/>
    <n v="869.56500000000005"/>
    <n v="999.99974999999995"/>
    <n v="739.13"/>
    <n v="849.9994999999999"/>
    <n v="100"/>
    <n v="0"/>
    <n v="0"/>
  </r>
  <r>
    <x v="250"/>
    <x v="0"/>
    <s v="0555026688"/>
    <s v=""/>
    <x v="14"/>
    <s v="2024/08/05 م "/>
    <n v="1608.7"/>
    <n v="0"/>
    <n v="0"/>
    <n v="1608.7"/>
    <n v="1850.0049999999999"/>
    <n v="100"/>
    <n v="0"/>
    <n v="0"/>
  </r>
  <r>
    <x v="252"/>
    <x v="0"/>
    <s v="0544289725"/>
    <s v=""/>
    <x v="4"/>
    <s v="2024/08/05 م "/>
    <n v="19750"/>
    <n v="4950"/>
    <n v="0.25059999999999999"/>
    <n v="12800"/>
    <n v="12800"/>
    <n v="86.49"/>
    <n v="2000"/>
    <n v="2000"/>
  </r>
  <r>
    <x v="228"/>
    <x v="0"/>
    <s v="0595555380"/>
    <s v="0582636596"/>
    <x v="14"/>
    <s v="2024/08/05 م "/>
    <n v="1608.7"/>
    <n v="0"/>
    <n v="0"/>
    <n v="1608.7"/>
    <n v="1850.0049999999999"/>
    <n v="100"/>
    <n v="0"/>
    <n v="0"/>
  </r>
  <r>
    <x v="228"/>
    <x v="0"/>
    <s v="0595555380"/>
    <s v="0582636596"/>
    <x v="14"/>
    <s v="2024/08/05 م "/>
    <n v="1608.7"/>
    <n v="0"/>
    <n v="0"/>
    <n v="1608.7"/>
    <n v="1850.0049999999999"/>
    <n v="100"/>
    <n v="0"/>
    <n v="0"/>
  </r>
  <r>
    <x v="228"/>
    <x v="0"/>
    <s v="0595555380"/>
    <s v="0582636596"/>
    <x v="14"/>
    <s v="2024/08/05 م "/>
    <n v="1608.7"/>
    <n v="0"/>
    <n v="0"/>
    <n v="1608.7"/>
    <n v="1850.0049999999999"/>
    <n v="100"/>
    <n v="0"/>
    <n v="0"/>
  </r>
  <r>
    <x v="253"/>
    <x v="0"/>
    <s v="0555567391"/>
    <s v=""/>
    <x v="7"/>
    <s v="2024/08/05 م "/>
    <n v="22250"/>
    <n v="4450"/>
    <n v="0.2"/>
    <n v="11300"/>
    <n v="11300"/>
    <n v="63.48"/>
    <n v="6500"/>
    <n v="6500"/>
  </r>
  <r>
    <x v="254"/>
    <x v="7"/>
    <s v="0551822040"/>
    <s v=""/>
    <x v="2"/>
    <s v="2024/08/05 م "/>
    <n v="22250"/>
    <n v="4450"/>
    <n v="0.2"/>
    <n v="15800"/>
    <n v="18170"/>
    <n v="88.76"/>
    <n v="2000"/>
    <m/>
  </r>
  <r>
    <x v="255"/>
    <x v="7"/>
    <s v="0551822040"/>
    <s v=""/>
    <x v="12"/>
    <s v="2024/08/05 م "/>
    <n v="22250"/>
    <n v="4450"/>
    <n v="0.2"/>
    <n v="15800"/>
    <n v="18170"/>
    <n v="88.76"/>
    <n v="2000"/>
    <m/>
  </r>
  <r>
    <x v="256"/>
    <x v="0"/>
    <s v="0555183846"/>
    <s v=""/>
    <x v="3"/>
    <s v="2024/08/05 م "/>
    <n v="22250"/>
    <n v="5010"/>
    <n v="0.22520000000000001"/>
    <n v="15300"/>
    <n v="15300"/>
    <n v="88.75"/>
    <n v="1940"/>
    <n v="1940"/>
  </r>
  <r>
    <x v="257"/>
    <x v="0"/>
    <s v="0555512494"/>
    <s v="0554778336"/>
    <x v="10"/>
    <s v="2024/08/05 م "/>
    <n v="22250"/>
    <n v="4450"/>
    <n v="0.2"/>
    <n v="17800"/>
    <n v="17800"/>
    <n v="100"/>
    <n v="0"/>
    <n v="0"/>
  </r>
  <r>
    <x v="258"/>
    <x v="0"/>
    <s v="0555534411"/>
    <s v=""/>
    <x v="1"/>
    <s v="2024/08/05 م "/>
    <n v="22250"/>
    <n v="5010"/>
    <n v="0.22520000000000001"/>
    <n v="17240"/>
    <n v="17240"/>
    <n v="100"/>
    <n v="0"/>
    <n v="0"/>
  </r>
  <r>
    <x v="259"/>
    <x v="0"/>
    <s v="0533331367"/>
    <s v=""/>
    <x v="1"/>
    <s v="2024/08/06 م "/>
    <n v="22250"/>
    <n v="4450"/>
    <n v="0.2"/>
    <n v="13800"/>
    <n v="13800"/>
    <n v="77.53"/>
    <n v="4000"/>
    <n v="4000"/>
  </r>
  <r>
    <x v="260"/>
    <x v="0"/>
    <s v="0500553691"/>
    <s v="0537619969"/>
    <x v="1"/>
    <s v="2024/08/05 م "/>
    <n v="22250"/>
    <n v="5010"/>
    <n v="0.22520000000000001"/>
    <n v="17240"/>
    <n v="17240"/>
    <n v="100"/>
    <n v="0"/>
    <n v="0"/>
  </r>
  <r>
    <x v="261"/>
    <x v="0"/>
    <s v="0555949565"/>
    <s v="0555339220"/>
    <x v="2"/>
    <s v="2024/08/06 م "/>
    <n v="22250"/>
    <n v="4450"/>
    <n v="0.2"/>
    <n v="7500"/>
    <n v="7500"/>
    <n v="42.13"/>
    <n v="10300"/>
    <n v="10300"/>
  </r>
  <r>
    <x v="262"/>
    <x v="0"/>
    <s v="0555949565"/>
    <s v="0555339220"/>
    <x v="7"/>
    <s v="2024/08/06 م "/>
    <n v="22250"/>
    <n v="4450"/>
    <n v="0.2"/>
    <n v="7500"/>
    <n v="7500"/>
    <n v="42.13"/>
    <n v="10300"/>
    <n v="10300"/>
  </r>
  <r>
    <x v="263"/>
    <x v="1"/>
    <s v="0508391331"/>
    <s v=""/>
    <x v="4"/>
    <s v="2024/08/06 م "/>
    <n v="19750"/>
    <n v="3950"/>
    <n v="0.2"/>
    <n v="10000"/>
    <n v="11500"/>
    <n v="63.29"/>
    <n v="5800"/>
    <m/>
  </r>
  <r>
    <x v="264"/>
    <x v="1"/>
    <s v="0508391331"/>
    <s v="0503956161"/>
    <x v="3"/>
    <s v="2024/08/06 م "/>
    <n v="22250"/>
    <n v="4450"/>
    <n v="0.2"/>
    <n v="12213.04"/>
    <n v="14044.995999999999"/>
    <n v="68.61"/>
    <n v="5586.96"/>
    <m/>
  </r>
  <r>
    <x v="264"/>
    <x v="1"/>
    <s v="0508391331"/>
    <s v="0503956161"/>
    <x v="13"/>
    <s v="2024/08/06 م "/>
    <n v="1000"/>
    <n v="0"/>
    <n v="0"/>
    <n v="86.96"/>
    <n v="100.00399999999999"/>
    <n v="8.6999999999999993"/>
    <n v="913.04"/>
    <m/>
  </r>
  <r>
    <x v="264"/>
    <x v="1"/>
    <s v="0508391331"/>
    <s v="0503956161"/>
    <x v="13"/>
    <s v="2024/08/06 م "/>
    <n v="1000"/>
    <n v="0"/>
    <n v="0"/>
    <n v="0"/>
    <n v="0"/>
    <n v="0"/>
    <n v="1000"/>
    <m/>
  </r>
  <r>
    <x v="264"/>
    <x v="1"/>
    <s v="0508391331"/>
    <s v="0503956161"/>
    <x v="13"/>
    <s v="2024/08/06 م "/>
    <n v="1000"/>
    <n v="0"/>
    <n v="0"/>
    <n v="0"/>
    <n v="0"/>
    <n v="0"/>
    <n v="1000"/>
    <m/>
  </r>
  <r>
    <x v="263"/>
    <x v="1"/>
    <s v="0508391331"/>
    <s v=""/>
    <x v="13"/>
    <s v="2024/08/06 م "/>
    <n v="1000"/>
    <n v="0"/>
    <n v="0"/>
    <n v="1000"/>
    <n v="1150"/>
    <n v="100"/>
    <n v="0"/>
    <m/>
  </r>
  <r>
    <x v="263"/>
    <x v="1"/>
    <s v="0508391331"/>
    <s v=""/>
    <x v="13"/>
    <s v="2024/08/06 م "/>
    <n v="1000"/>
    <n v="0"/>
    <n v="0"/>
    <n v="500"/>
    <n v="575"/>
    <n v="50"/>
    <n v="500"/>
    <m/>
  </r>
  <r>
    <x v="263"/>
    <x v="1"/>
    <s v="0508391331"/>
    <s v=""/>
    <x v="13"/>
    <s v="2024/08/06 م "/>
    <n v="1000"/>
    <n v="0"/>
    <n v="0"/>
    <n v="0"/>
    <n v="0"/>
    <n v="0"/>
    <n v="1000"/>
    <m/>
  </r>
  <r>
    <x v="265"/>
    <x v="0"/>
    <s v="0540006007"/>
    <s v=""/>
    <x v="3"/>
    <s v="2024/08/06 م "/>
    <n v="22250"/>
    <n v="4450"/>
    <n v="0.2"/>
    <n v="11713.04"/>
    <n v="11713.04"/>
    <n v="65.8"/>
    <n v="6086.96"/>
    <n v="6086.9599999999991"/>
  </r>
  <r>
    <x v="265"/>
    <x v="0"/>
    <s v="0540006007"/>
    <s v=""/>
    <x v="14"/>
    <s v="2024/08/06 م "/>
    <n v="1608.7"/>
    <n v="0"/>
    <n v="0"/>
    <n v="0"/>
    <n v="0"/>
    <n v="0"/>
    <n v="1608.7"/>
    <n v="1850.0049999999999"/>
  </r>
  <r>
    <x v="162"/>
    <x v="0"/>
    <s v="0594915887"/>
    <s v="0551260301"/>
    <x v="14"/>
    <s v="2024/08/06 م "/>
    <n v="1608.7"/>
    <n v="0"/>
    <n v="0"/>
    <n v="1608.7"/>
    <n v="1850.0049999999999"/>
    <n v="100"/>
    <n v="0"/>
    <n v="0"/>
  </r>
  <r>
    <x v="162"/>
    <x v="0"/>
    <s v="0594915887"/>
    <s v="0551260301"/>
    <x v="14"/>
    <s v="2024/08/06 م "/>
    <n v="1608.7"/>
    <n v="603.26"/>
    <n v="693.74899999999991"/>
    <n v="1005.44"/>
    <n v="1156.2560000000001"/>
    <n v="100"/>
    <n v="0"/>
    <n v="0"/>
  </r>
  <r>
    <x v="162"/>
    <x v="0"/>
    <s v="0594915887"/>
    <s v="0551260301"/>
    <x v="14"/>
    <s v="2024/08/06 م "/>
    <n v="1608.7"/>
    <n v="603.26"/>
    <n v="693.74899999999991"/>
    <n v="65.199999999999818"/>
    <n v="74.979999999999791"/>
    <n v="6.48"/>
    <n v="940.24"/>
    <n v="1081.2760000000001"/>
  </r>
  <r>
    <x v="266"/>
    <x v="0"/>
    <s v="0507333756"/>
    <s v="0507940780"/>
    <x v="4"/>
    <s v="2024/08/07 م "/>
    <n v="19750"/>
    <n v="4450"/>
    <n v="0.2253"/>
    <n v="15300"/>
    <n v="15300"/>
    <n v="100"/>
    <n v="0"/>
    <n v="0"/>
  </r>
  <r>
    <x v="267"/>
    <x v="0"/>
    <s v="0559516993"/>
    <s v="0532667714"/>
    <x v="12"/>
    <s v="2024/08/07 م "/>
    <n v="22250"/>
    <n v="4450"/>
    <n v="0.2"/>
    <n v="11200"/>
    <n v="11200"/>
    <n v="62.92"/>
    <n v="6600"/>
    <n v="6600"/>
  </r>
  <r>
    <x v="146"/>
    <x v="1"/>
    <s v="0564260992"/>
    <s v="0554605641"/>
    <x v="1"/>
    <s v="2024/07/25 م "/>
    <n v="0"/>
    <n v="562.16999999999996"/>
    <m/>
    <n v="0"/>
    <n v="0"/>
    <n v="0"/>
    <n v="-562.16999999999996"/>
    <m/>
  </r>
  <r>
    <x v="268"/>
    <x v="4"/>
    <s v="0500881545"/>
    <s v="0535293632"/>
    <x v="7"/>
    <s v="2024/08/07 م "/>
    <n v="22250"/>
    <n v="4450"/>
    <n v="0.2"/>
    <n v="17237.830000000002"/>
    <n v="19823.504499999999"/>
    <n v="96.84"/>
    <n v="562.16999999999996"/>
    <m/>
  </r>
  <r>
    <x v="268"/>
    <x v="4"/>
    <s v="0500881545"/>
    <s v="0535293632"/>
    <x v="7"/>
    <s v="2024/08/07 م "/>
    <n v="0"/>
    <n v="562.173"/>
    <m/>
    <n v="0"/>
    <n v="0"/>
    <n v="0"/>
    <n v="-562.16999999999996"/>
    <m/>
  </r>
  <r>
    <x v="87"/>
    <x v="0"/>
    <s v="0552379882"/>
    <s v="0502988195"/>
    <x v="14"/>
    <s v="2024/08/07 م "/>
    <n v="1608.7"/>
    <n v="0"/>
    <n v="0"/>
    <n v="1608.7"/>
    <n v="1850.0049999999999"/>
    <n v="100"/>
    <n v="0"/>
    <n v="0"/>
  </r>
  <r>
    <x v="87"/>
    <x v="0"/>
    <s v="0552379882"/>
    <s v="0502988195"/>
    <x v="14"/>
    <s v="2024/08/07 م "/>
    <n v="1608.7"/>
    <n v="0"/>
    <n v="0"/>
    <n v="1608.7"/>
    <n v="1850.0049999999999"/>
    <n v="100"/>
    <n v="0"/>
    <n v="0"/>
  </r>
  <r>
    <x v="87"/>
    <x v="0"/>
    <s v="0552379882"/>
    <s v="0502988195"/>
    <x v="14"/>
    <s v="2024/08/07 م "/>
    <n v="1608.7"/>
    <n v="0"/>
    <n v="0"/>
    <n v="168.70000000000073"/>
    <n v="194.00500000000082"/>
    <n v="10.49"/>
    <n v="1440"/>
    <n v="1655.9999999999991"/>
  </r>
  <r>
    <x v="98"/>
    <x v="0"/>
    <s v="0505207753"/>
    <s v=""/>
    <x v="14"/>
    <s v="2024/08/07 م "/>
    <n v="1608.7"/>
    <n v="0"/>
    <n v="0"/>
    <n v="856.08000000000175"/>
    <n v="984.49200000000189"/>
    <n v="53.22"/>
    <n v="752.62"/>
    <n v="865.51299999999799"/>
  </r>
  <r>
    <x v="98"/>
    <x v="0"/>
    <s v="0505207753"/>
    <s v=""/>
    <x v="14"/>
    <s v="2024/08/07 م "/>
    <n v="1608.7"/>
    <n v="0"/>
    <n v="0"/>
    <n v="0"/>
    <n v="0"/>
    <n v="0"/>
    <n v="1608.7"/>
    <n v="1850.0049999999999"/>
  </r>
  <r>
    <x v="98"/>
    <x v="0"/>
    <s v="0505207753"/>
    <s v=""/>
    <x v="14"/>
    <s v="2024/08/07 م "/>
    <n v="1608.7"/>
    <n v="0"/>
    <n v="0"/>
    <n v="0"/>
    <n v="0"/>
    <n v="0"/>
    <n v="1608.7"/>
    <n v="1850.0049999999999"/>
  </r>
  <r>
    <x v="269"/>
    <x v="0"/>
    <s v="0534008923"/>
    <s v="0534130780"/>
    <x v="0"/>
    <s v="2024/08/07 م "/>
    <n v="19750"/>
    <n v="4450"/>
    <n v="0.2253"/>
    <n v="6000"/>
    <n v="6000"/>
    <n v="39.22"/>
    <n v="9300"/>
    <n v="9300"/>
  </r>
  <r>
    <x v="270"/>
    <x v="0"/>
    <s v="0508863496"/>
    <s v="0506245189"/>
    <x v="15"/>
    <s v="2024/08/08 م "/>
    <n v="22250"/>
    <n v="5565"/>
    <n v="0.25009999999999999"/>
    <n v="12000"/>
    <n v="12000"/>
    <n v="71.92"/>
    <n v="4685"/>
    <n v="4685"/>
  </r>
  <r>
    <x v="271"/>
    <x v="4"/>
    <s v=""/>
    <s v="0554720239"/>
    <x v="4"/>
    <s v="2024/08/08 م "/>
    <n v="19750"/>
    <n v="3950"/>
    <n v="0.2"/>
    <n v="14256.52"/>
    <n v="16394.998"/>
    <n v="90.23"/>
    <n v="1543.48"/>
    <m/>
  </r>
  <r>
    <x v="271"/>
    <x v="4"/>
    <s v=""/>
    <s v="0554720239"/>
    <x v="4"/>
    <s v="2024/08/08 م "/>
    <n v="0"/>
    <n v="515.21699999999998"/>
    <m/>
    <n v="0"/>
    <n v="0"/>
    <n v="0"/>
    <n v="-515.22"/>
    <m/>
  </r>
  <r>
    <x v="272"/>
    <x v="0"/>
    <s v="0555530888"/>
    <s v="0507793676"/>
    <x v="10"/>
    <s v="2024/08/08 م "/>
    <n v="22250"/>
    <n v="4450"/>
    <n v="0.2"/>
    <n v="17800"/>
    <n v="17800"/>
    <n v="100"/>
    <n v="0"/>
    <n v="0"/>
  </r>
  <r>
    <x v="273"/>
    <x v="0"/>
    <s v="0555530888"/>
    <s v="0507793676"/>
    <x v="7"/>
    <s v="2024/08/08 م "/>
    <n v="22250"/>
    <n v="4450"/>
    <n v="0.2"/>
    <n v="17300"/>
    <n v="17300"/>
    <n v="97.19"/>
    <n v="500"/>
    <n v="500"/>
  </r>
  <r>
    <x v="274"/>
    <x v="0"/>
    <s v="0507556605"/>
    <s v="0507556605"/>
    <x v="2"/>
    <s v="2024/08/08 م "/>
    <n v="22250"/>
    <n v="4450"/>
    <n v="0.2"/>
    <n v="17800"/>
    <n v="17800"/>
    <n v="100"/>
    <n v="0"/>
    <n v="0"/>
  </r>
  <r>
    <x v="275"/>
    <x v="0"/>
    <s v="0507556605"/>
    <s v="0507556605"/>
    <x v="12"/>
    <s v="2024/08/08 م "/>
    <n v="22250"/>
    <n v="4450"/>
    <n v="0.2"/>
    <n v="17300"/>
    <n v="17300"/>
    <n v="97.19"/>
    <n v="500"/>
    <n v="500"/>
  </r>
  <r>
    <x v="276"/>
    <x v="0"/>
    <s v="0561064000"/>
    <s v="0533154266"/>
    <x v="19"/>
    <s v="2024/08/08 م "/>
    <n v="1086.96"/>
    <n v="0"/>
    <n v="0"/>
    <n v="1086.96"/>
    <n v="1250.0039999999999"/>
    <n v="100"/>
    <n v="0"/>
    <n v="0"/>
  </r>
  <r>
    <x v="276"/>
    <x v="0"/>
    <s v="0561064000"/>
    <s v="0533154266"/>
    <x v="19"/>
    <s v="2024/08/08 م "/>
    <n v="1086.96"/>
    <n v="0"/>
    <n v="0"/>
    <n v="1086.96"/>
    <n v="1250.0039999999999"/>
    <n v="100"/>
    <n v="0"/>
    <n v="0"/>
  </r>
  <r>
    <x v="276"/>
    <x v="0"/>
    <s v="0561064000"/>
    <s v="0533154266"/>
    <x v="19"/>
    <s v="2024/08/08 م "/>
    <n v="1086.96"/>
    <n v="0"/>
    <n v="0"/>
    <n v="1086.94"/>
    <n v="1249.981"/>
    <n v="100"/>
    <n v="0.02"/>
    <n v="2.299999999991087E-2"/>
  </r>
  <r>
    <x v="277"/>
    <x v="0"/>
    <s v="0533879603"/>
    <s v="0533879603"/>
    <x v="4"/>
    <s v="2024/08/10 م "/>
    <n v="19750"/>
    <n v="4450"/>
    <n v="0.2253"/>
    <n v="15300"/>
    <n v="15300"/>
    <n v="100"/>
    <n v="0"/>
    <n v="0"/>
  </r>
  <r>
    <x v="278"/>
    <x v="0"/>
    <s v="0540664908"/>
    <s v=""/>
    <x v="1"/>
    <s v="2024/08/10 م "/>
    <n v="22250"/>
    <n v="5010"/>
    <n v="0.22520000000000001"/>
    <n v="16550.349999999999"/>
    <n v="16550.349999999999"/>
    <n v="96"/>
    <n v="689.65"/>
    <n v="689.65000000000146"/>
  </r>
  <r>
    <x v="279"/>
    <x v="0"/>
    <s v="0542850793"/>
    <s v="0545824544"/>
    <x v="8"/>
    <s v="2024/08/10 م "/>
    <n v="22250"/>
    <n v="5565"/>
    <n v="0.25009999999999999"/>
    <n v="13000"/>
    <n v="13000"/>
    <n v="77.91"/>
    <n v="3685"/>
    <n v="3685"/>
  </r>
  <r>
    <x v="280"/>
    <x v="0"/>
    <s v="0542850793"/>
    <s v=""/>
    <x v="11"/>
    <s v="2024/08/10 م "/>
    <n v="22250"/>
    <n v="4450"/>
    <n v="0.2"/>
    <n v="13621.5"/>
    <n v="13621.5"/>
    <n v="76.53"/>
    <n v="4178.5"/>
    <n v="4178.5"/>
  </r>
  <r>
    <x v="281"/>
    <x v="0"/>
    <s v="0555520130"/>
    <s v="0555544653"/>
    <x v="2"/>
    <s v="2024/08/11 م "/>
    <n v="22250"/>
    <n v="4450"/>
    <n v="0.2"/>
    <n v="15800"/>
    <n v="15800"/>
    <n v="88.76"/>
    <n v="2000"/>
    <n v="2000"/>
  </r>
  <r>
    <x v="282"/>
    <x v="0"/>
    <s v="0555547794"/>
    <s v="0535277771"/>
    <x v="4"/>
    <s v="2024/08/11 م "/>
    <n v="19750"/>
    <n v="3950"/>
    <n v="0.2"/>
    <n v="15800"/>
    <n v="15800"/>
    <n v="100"/>
    <n v="0"/>
    <n v="0"/>
  </r>
  <r>
    <x v="283"/>
    <x v="0"/>
    <s v="0555500823"/>
    <s v="0555500823"/>
    <x v="8"/>
    <s v="2024/08/11 م "/>
    <n v="22250"/>
    <n v="9725"/>
    <n v="0.43709999999999999"/>
    <n v="12525"/>
    <n v="12525"/>
    <n v="100"/>
    <n v="0"/>
    <n v="0"/>
  </r>
  <r>
    <x v="284"/>
    <x v="0"/>
    <s v="0554644757"/>
    <s v=""/>
    <x v="10"/>
    <s v="2024/08/11 م "/>
    <n v="22250"/>
    <n v="4450"/>
    <n v="0.2"/>
    <n v="3000"/>
    <n v="3000"/>
    <n v="16.850000000000001"/>
    <n v="14800"/>
    <n v="14800"/>
  </r>
  <r>
    <x v="285"/>
    <x v="0"/>
    <s v="0500800035"/>
    <s v="0557831720"/>
    <x v="1"/>
    <s v="2024/08/11 م "/>
    <n v="22250"/>
    <n v="4450"/>
    <n v="0.2"/>
    <n v="15800"/>
    <n v="15800"/>
    <n v="88.76"/>
    <n v="2000"/>
    <n v="2000"/>
  </r>
  <r>
    <x v="286"/>
    <x v="4"/>
    <s v="0538730517"/>
    <s v="0549050517"/>
    <x v="0"/>
    <s v="2024/08/11 م "/>
    <n v="19750"/>
    <n v="3950"/>
    <n v="0.2"/>
    <n v="14100"/>
    <n v="16214.999999999998"/>
    <n v="89.24"/>
    <n v="1700"/>
    <m/>
  </r>
  <r>
    <x v="287"/>
    <x v="0"/>
    <s v="0548190993"/>
    <s v="0502394460"/>
    <x v="12"/>
    <s v="2024/08/11 م "/>
    <n v="22250"/>
    <n v="5010"/>
    <n v="0.22520000000000001"/>
    <n v="11000"/>
    <n v="11000"/>
    <n v="63.81"/>
    <n v="6240"/>
    <n v="6240"/>
  </r>
  <r>
    <x v="288"/>
    <x v="0"/>
    <s v="0503993071"/>
    <s v="0502130096"/>
    <x v="3"/>
    <s v="2024/08/11 م "/>
    <n v="22250"/>
    <n v="4450"/>
    <n v="0.2"/>
    <n v="15800"/>
    <n v="15800"/>
    <n v="88.76"/>
    <n v="2000"/>
    <n v="2000"/>
  </r>
  <r>
    <x v="289"/>
    <x v="0"/>
    <s v="0503993071"/>
    <s v="0502130096"/>
    <x v="4"/>
    <s v="2024/08/11 م "/>
    <n v="19750"/>
    <n v="3950"/>
    <n v="0.2"/>
    <n v="15800"/>
    <n v="15800"/>
    <n v="100"/>
    <n v="0"/>
    <n v="0"/>
  </r>
  <r>
    <x v="290"/>
    <x v="0"/>
    <s v="0530605777"/>
    <s v="0538138383"/>
    <x v="10"/>
    <s v="2024/08/11 م "/>
    <n v="22250"/>
    <n v="4450"/>
    <n v="0.2"/>
    <n v="17300"/>
    <n v="17300"/>
    <n v="97.19"/>
    <n v="500"/>
    <n v="500"/>
  </r>
  <r>
    <x v="291"/>
    <x v="0"/>
    <s v="0530605777"/>
    <s v=""/>
    <x v="0"/>
    <s v="2024/08/11 م "/>
    <n v="19750"/>
    <n v="3950"/>
    <n v="0.2"/>
    <n v="15800"/>
    <n v="15800"/>
    <n v="100"/>
    <n v="0"/>
    <n v="0"/>
  </r>
  <r>
    <x v="292"/>
    <x v="0"/>
    <s v="0563116126"/>
    <s v="0543747762"/>
    <x v="2"/>
    <s v="2024/08/11 م "/>
    <n v="22250"/>
    <n v="4450"/>
    <n v="0.2"/>
    <n v="15800"/>
    <n v="15800"/>
    <n v="88.76"/>
    <n v="2000"/>
    <n v="2000"/>
  </r>
  <r>
    <x v="293"/>
    <x v="0"/>
    <s v="0534348003"/>
    <s v="0534348003"/>
    <x v="10"/>
    <s v="2024/08/12 م "/>
    <n v="22250"/>
    <n v="4450"/>
    <n v="0.2"/>
    <n v="14300"/>
    <n v="14300"/>
    <n v="80.34"/>
    <n v="3500"/>
    <n v="3500"/>
  </r>
  <r>
    <x v="294"/>
    <x v="0"/>
    <s v="0534348003"/>
    <s v="0534348003"/>
    <x v="8"/>
    <s v="2024/08/12 م "/>
    <n v="22250"/>
    <n v="5565"/>
    <n v="0.25009999999999999"/>
    <n v="14300"/>
    <n v="14300"/>
    <n v="85.71"/>
    <n v="2385"/>
    <n v="2385"/>
  </r>
  <r>
    <x v="295"/>
    <x v="0"/>
    <s v="0501927400"/>
    <s v=""/>
    <x v="16"/>
    <s v="2024/08/12 م "/>
    <n v="22250"/>
    <n v="4450"/>
    <n v="0.2"/>
    <n v="15800"/>
    <n v="15800"/>
    <n v="88.76"/>
    <n v="2000"/>
    <n v="2000"/>
  </r>
  <r>
    <x v="296"/>
    <x v="0"/>
    <s v="0555553430"/>
    <s v="0553270678"/>
    <x v="0"/>
    <s v="2024/08/12 م "/>
    <n v="19750"/>
    <n v="4450"/>
    <n v="0.2253"/>
    <n v="15300"/>
    <n v="15300"/>
    <n v="100"/>
    <n v="0"/>
    <n v="0"/>
  </r>
  <r>
    <x v="297"/>
    <x v="0"/>
    <s v="0557505014"/>
    <s v=""/>
    <x v="0"/>
    <s v="2024/08/12 م "/>
    <n v="19750"/>
    <n v="3950"/>
    <n v="0.2"/>
    <n v="13000"/>
    <n v="13000"/>
    <n v="82.28"/>
    <n v="2800"/>
    <n v="2800"/>
  </r>
  <r>
    <x v="298"/>
    <x v="0"/>
    <s v="0555550259"/>
    <s v=""/>
    <x v="3"/>
    <s v="2024/08/12 م "/>
    <n v="22250"/>
    <n v="4450"/>
    <n v="0.2"/>
    <n v="15800"/>
    <n v="15800"/>
    <n v="88.76"/>
    <n v="2000"/>
    <n v="2000"/>
  </r>
  <r>
    <x v="299"/>
    <x v="0"/>
    <s v="0555504121"/>
    <s v="0545050955"/>
    <x v="18"/>
    <s v="2024/08/12 م "/>
    <n v="22250"/>
    <n v="4450"/>
    <n v="0.2"/>
    <n v="17800"/>
    <n v="17800"/>
    <n v="100"/>
    <n v="0"/>
    <n v="0"/>
  </r>
  <r>
    <x v="300"/>
    <x v="0"/>
    <s v="0564608982"/>
    <s v="0535266115"/>
    <x v="3"/>
    <s v="2024/08/12 م "/>
    <n v="22250"/>
    <n v="4450"/>
    <n v="0.2"/>
    <n v="9300"/>
    <n v="9300"/>
    <n v="52.25"/>
    <n v="8500"/>
    <n v="8500"/>
  </r>
  <r>
    <x v="301"/>
    <x v="0"/>
    <s v="0555566177"/>
    <s v="0556262024"/>
    <x v="16"/>
    <s v="2024/08/12 م "/>
    <n v="22250"/>
    <n v="5010"/>
    <n v="0.22520000000000001"/>
    <n v="14500"/>
    <n v="14500"/>
    <n v="84.11"/>
    <n v="2740"/>
    <n v="2740"/>
  </r>
  <r>
    <x v="302"/>
    <x v="0"/>
    <s v="0555566177"/>
    <s v=""/>
    <x v="9"/>
    <s v="2024/08/12 م "/>
    <n v="22250"/>
    <n v="5010"/>
    <n v="0.22520000000000001"/>
    <n v="11500"/>
    <n v="11500"/>
    <n v="66.709999999999994"/>
    <n v="5740"/>
    <n v="5740"/>
  </r>
  <r>
    <x v="303"/>
    <x v="0"/>
    <s v="0555530888"/>
    <s v="0507793676"/>
    <x v="5"/>
    <s v="2024/08/12 م "/>
    <n v="22250"/>
    <n v="5565"/>
    <n v="0.25009999999999999"/>
    <n v="15685"/>
    <n v="15685"/>
    <n v="94.01"/>
    <n v="1000"/>
    <n v="1000"/>
  </r>
  <r>
    <x v="304"/>
    <x v="0"/>
    <s v="0501555010"/>
    <s v="0554590484"/>
    <x v="11"/>
    <s v="2024/08/12 م "/>
    <n v="22250"/>
    <n v="5010"/>
    <n v="0.22520000000000001"/>
    <n v="17240"/>
    <n v="17240"/>
    <n v="100"/>
    <n v="0"/>
    <n v="0"/>
  </r>
  <r>
    <x v="305"/>
    <x v="0"/>
    <s v="0562019120"/>
    <s v="0568782162"/>
    <x v="2"/>
    <s v="2024/08/12 م "/>
    <n v="22250"/>
    <n v="7250"/>
    <n v="0.32579999999999998"/>
    <n v="10200"/>
    <n v="10200"/>
    <n v="68"/>
    <n v="4800"/>
    <n v="4800"/>
  </r>
  <r>
    <x v="306"/>
    <x v="8"/>
    <s v="0542533976"/>
    <s v="0557121629 "/>
    <x v="0"/>
    <s v="2024/08/12 م "/>
    <n v="19750"/>
    <n v="3950"/>
    <n v="0.2"/>
    <n v="8500"/>
    <n v="9775"/>
    <n v="53.8"/>
    <n v="7300"/>
    <m/>
  </r>
  <r>
    <x v="307"/>
    <x v="0"/>
    <s v="0555680866"/>
    <s v="0599908726"/>
    <x v="10"/>
    <s v="2024/08/12 م "/>
    <n v="22250"/>
    <n v="6675"/>
    <n v="0.3"/>
    <n v="15575"/>
    <n v="15575"/>
    <n v="100"/>
    <n v="0"/>
    <n v="0"/>
  </r>
  <r>
    <x v="307"/>
    <x v="0"/>
    <s v="0555680866"/>
    <s v="0599908726"/>
    <x v="14"/>
    <s v="2024/08/12 م "/>
    <n v="1608.7"/>
    <n v="0"/>
    <n v="0"/>
    <n v="1608.7"/>
    <n v="1850.0049999999999"/>
    <n v="100"/>
    <n v="0"/>
    <n v="0"/>
  </r>
  <r>
    <x v="307"/>
    <x v="0"/>
    <s v="0555680866"/>
    <s v="0599908726"/>
    <x v="14"/>
    <s v="2024/08/12 م "/>
    <n v="1608.7"/>
    <n v="0"/>
    <n v="0"/>
    <n v="1608.7"/>
    <n v="1850.0049999999999"/>
    <n v="100"/>
    <n v="0"/>
    <n v="0"/>
  </r>
  <r>
    <x v="307"/>
    <x v="0"/>
    <s v="0555680866"/>
    <s v="0599908726"/>
    <x v="14"/>
    <s v="2024/08/12 م "/>
    <n v="1608.7"/>
    <n v="0"/>
    <n v="0"/>
    <n v="1608.6999999999998"/>
    <n v="1850.0049999999997"/>
    <n v="100"/>
    <n v="0"/>
    <n v="0"/>
  </r>
  <r>
    <x v="308"/>
    <x v="4"/>
    <s v="0535905452"/>
    <s v="0549029892"/>
    <x v="1"/>
    <s v="2024/08/12 م "/>
    <n v="22250"/>
    <n v="4450"/>
    <n v="0.2"/>
    <n v="17219.57"/>
    <n v="19802.505499999999"/>
    <n v="96.74"/>
    <n v="580.42999999999995"/>
    <m/>
  </r>
  <r>
    <x v="309"/>
    <x v="0"/>
    <s v="0555590912"/>
    <s v="0558327621"/>
    <x v="2"/>
    <s v="2024/08/12 م "/>
    <n v="22250"/>
    <n v="4450"/>
    <n v="0.2"/>
    <n v="15800"/>
    <n v="15800"/>
    <n v="88.76"/>
    <n v="2000"/>
    <n v="2000"/>
  </r>
  <r>
    <x v="310"/>
    <x v="0"/>
    <s v="0551411575"/>
    <s v="0557441281"/>
    <x v="2"/>
    <s v="2024/08/13 م "/>
    <n v="22250"/>
    <n v="4450"/>
    <n v="0.2"/>
    <n v="12000"/>
    <n v="12000"/>
    <n v="67.42"/>
    <n v="5800"/>
    <n v="5800"/>
  </r>
  <r>
    <x v="266"/>
    <x v="0"/>
    <s v="0507333756"/>
    <s v="0507940780"/>
    <x v="13"/>
    <s v="2024/08/12 م "/>
    <n v="1000"/>
    <n v="0"/>
    <n v="0"/>
    <n v="1000"/>
    <n v="1150"/>
    <n v="100"/>
    <n v="0"/>
    <n v="0"/>
  </r>
  <r>
    <x v="266"/>
    <x v="0"/>
    <s v="0507333756"/>
    <s v="0507940780"/>
    <x v="13"/>
    <s v="2024/08/12 م "/>
    <n v="1000"/>
    <n v="0"/>
    <n v="0"/>
    <n v="1000"/>
    <n v="1150"/>
    <n v="100"/>
    <n v="0"/>
    <n v="0"/>
  </r>
  <r>
    <x v="266"/>
    <x v="0"/>
    <s v="0507333756"/>
    <s v="0507940780"/>
    <x v="13"/>
    <s v="2024/08/12 م "/>
    <n v="1000"/>
    <n v="0"/>
    <n v="0"/>
    <n v="1000"/>
    <n v="1150"/>
    <n v="100"/>
    <n v="0"/>
    <n v="0"/>
  </r>
  <r>
    <x v="311"/>
    <x v="0"/>
    <s v="0594221208"/>
    <s v=""/>
    <x v="0"/>
    <s v="2024/08/13 م "/>
    <n v="19750"/>
    <n v="3950"/>
    <n v="0.2"/>
    <n v="14100"/>
    <n v="14100"/>
    <n v="89.24"/>
    <n v="1700"/>
    <n v="1700"/>
  </r>
  <r>
    <x v="312"/>
    <x v="0"/>
    <s v="0555585817"/>
    <s v="0560290406"/>
    <x v="10"/>
    <s v="2024/08/13 م "/>
    <n v="22250"/>
    <n v="4450"/>
    <n v="0.2"/>
    <n v="17800"/>
    <n v="17800"/>
    <n v="100"/>
    <n v="0"/>
    <n v="0"/>
  </r>
  <r>
    <x v="313"/>
    <x v="0"/>
    <s v="0532774653"/>
    <s v=""/>
    <x v="16"/>
    <s v="2024/08/13 م "/>
    <n v="22250"/>
    <n v="4450"/>
    <n v="0.2"/>
    <n v="10000"/>
    <n v="10000"/>
    <n v="56.18"/>
    <n v="7800"/>
    <n v="7800"/>
  </r>
  <r>
    <x v="314"/>
    <x v="0"/>
    <s v="0599997758"/>
    <s v="0580629760"/>
    <x v="3"/>
    <s v="2024/08/13 م "/>
    <n v="22250"/>
    <n v="4450"/>
    <n v="0.2"/>
    <n v="17800"/>
    <n v="17800"/>
    <n v="100"/>
    <n v="0"/>
    <n v="0"/>
  </r>
  <r>
    <x v="315"/>
    <x v="4"/>
    <s v="0537931476"/>
    <s v=""/>
    <x v="0"/>
    <s v="2024/08/13 م "/>
    <n v="19750"/>
    <n v="3950"/>
    <n v="0.2"/>
    <n v="15800"/>
    <n v="18170"/>
    <n v="100"/>
    <n v="0"/>
    <m/>
  </r>
  <r>
    <x v="316"/>
    <x v="0"/>
    <s v="0555569444"/>
    <s v="0500069444"/>
    <x v="12"/>
    <s v="2024/08/13 م "/>
    <n v="22250"/>
    <n v="4450"/>
    <n v="0.2"/>
    <n v="9300"/>
    <n v="9300"/>
    <n v="52.25"/>
    <n v="8500"/>
    <n v="8500"/>
  </r>
  <r>
    <x v="317"/>
    <x v="0"/>
    <s v="0500057666"/>
    <s v=""/>
    <x v="12"/>
    <s v="2024/08/13 م "/>
    <n v="22250"/>
    <n v="4450"/>
    <n v="0.2"/>
    <n v="9300"/>
    <n v="9300"/>
    <n v="52.25"/>
    <n v="8500"/>
    <n v="8500"/>
  </r>
  <r>
    <x v="318"/>
    <x v="0"/>
    <s v="0500057666"/>
    <s v=""/>
    <x v="0"/>
    <s v="2024/08/13 م "/>
    <n v="19750"/>
    <n v="3950"/>
    <n v="0.2"/>
    <n v="5500"/>
    <n v="5500"/>
    <n v="34.81"/>
    <n v="10300"/>
    <n v="10300"/>
  </r>
  <r>
    <x v="319"/>
    <x v="0"/>
    <s v="0550789838"/>
    <s v="0556654343"/>
    <x v="12"/>
    <s v="2024/08/13 م "/>
    <n v="22250"/>
    <n v="5010"/>
    <n v="0.22520000000000001"/>
    <n v="15800"/>
    <n v="15800"/>
    <n v="91.65"/>
    <n v="1440"/>
    <n v="1440"/>
  </r>
  <r>
    <x v="320"/>
    <x v="0"/>
    <s v="0556654343"/>
    <s v="0556654343"/>
    <x v="10"/>
    <s v="2024/08/13 م "/>
    <n v="22250"/>
    <n v="5010"/>
    <n v="0.22520000000000001"/>
    <n v="15800"/>
    <n v="15800"/>
    <n v="91.65"/>
    <n v="1440"/>
    <n v="1440"/>
  </r>
  <r>
    <x v="315"/>
    <x v="4"/>
    <s v="0537931476"/>
    <s v=""/>
    <x v="14"/>
    <s v="2024/08/13 م "/>
    <n v="1608.7"/>
    <n v="0"/>
    <n v="0"/>
    <n v="1608.7"/>
    <n v="1850.0049999999999"/>
    <n v="100"/>
    <n v="0"/>
    <m/>
  </r>
  <r>
    <x v="315"/>
    <x v="4"/>
    <s v="0537931476"/>
    <s v=""/>
    <x v="14"/>
    <s v="2024/08/13 م "/>
    <n v="1608.7"/>
    <n v="0"/>
    <n v="0"/>
    <n v="1608.7"/>
    <n v="1850.0049999999999"/>
    <n v="100"/>
    <n v="0"/>
    <m/>
  </r>
  <r>
    <x v="315"/>
    <x v="4"/>
    <s v="0537931476"/>
    <s v=""/>
    <x v="14"/>
    <s v="2024/08/13 م "/>
    <n v="1608.7"/>
    <n v="0"/>
    <n v="0"/>
    <n v="1608.7"/>
    <n v="1850.0049999999999"/>
    <n v="100"/>
    <n v="0"/>
    <m/>
  </r>
  <r>
    <x v="321"/>
    <x v="0"/>
    <s v="0545886088"/>
    <s v="0559333066"/>
    <x v="10"/>
    <s v="2024/08/13 م "/>
    <n v="22250"/>
    <n v="4450"/>
    <n v="0.2"/>
    <n v="17800"/>
    <n v="17800"/>
    <n v="100"/>
    <n v="0"/>
    <n v="0"/>
  </r>
  <r>
    <x v="147"/>
    <x v="0"/>
    <s v="0568528628"/>
    <s v="0507771274"/>
    <x v="14"/>
    <s v="2024/08/13 م "/>
    <n v="1608.7"/>
    <n v="0"/>
    <n v="0"/>
    <n v="1608.7"/>
    <n v="1850.0049999999999"/>
    <n v="100"/>
    <n v="0"/>
    <n v="0"/>
  </r>
  <r>
    <x v="147"/>
    <x v="0"/>
    <s v="0568528628"/>
    <s v="0507771274"/>
    <x v="14"/>
    <s v="2024/08/13 م "/>
    <n v="1608.7"/>
    <n v="0"/>
    <n v="0"/>
    <n v="1608.7"/>
    <n v="1850.0049999999999"/>
    <n v="100"/>
    <n v="0"/>
    <n v="0"/>
  </r>
  <r>
    <x v="147"/>
    <x v="0"/>
    <s v="0568528628"/>
    <s v="0507771274"/>
    <x v="14"/>
    <s v="2024/08/13 م "/>
    <n v="1608.7"/>
    <n v="0"/>
    <n v="0"/>
    <n v="1608.6799999999998"/>
    <n v="1849.9819999999997"/>
    <n v="100"/>
    <n v="0.02"/>
    <n v="2.3000000000138243E-2"/>
  </r>
  <r>
    <x v="321"/>
    <x v="0"/>
    <s v="0545886088"/>
    <s v="0559333066"/>
    <x v="14"/>
    <s v="2024/08/13 م "/>
    <n v="1608.7"/>
    <n v="0"/>
    <n v="0"/>
    <n v="1608.7"/>
    <n v="1850.0049999999999"/>
    <n v="100"/>
    <n v="0"/>
    <n v="0"/>
  </r>
  <r>
    <x v="321"/>
    <x v="0"/>
    <s v="0545886088"/>
    <s v="0559333066"/>
    <x v="14"/>
    <s v="2024/08/13 م "/>
    <n v="1608.7"/>
    <n v="0"/>
    <n v="0"/>
    <n v="1608.7"/>
    <n v="1850.0049999999999"/>
    <n v="100"/>
    <n v="0"/>
    <n v="0"/>
  </r>
  <r>
    <x v="321"/>
    <x v="0"/>
    <s v="0545886088"/>
    <s v="0559333066"/>
    <x v="14"/>
    <s v="2024/08/13 م "/>
    <n v="1608.7"/>
    <n v="0"/>
    <n v="0"/>
    <n v="1608.6999999999998"/>
    <n v="1850.0049999999997"/>
    <n v="100"/>
    <n v="0"/>
    <n v="0"/>
  </r>
  <r>
    <x v="322"/>
    <x v="0"/>
    <s v="0555564202"/>
    <s v="0521222716"/>
    <x v="16"/>
    <s v="2024/08/13 م "/>
    <n v="22250"/>
    <n v="5010"/>
    <n v="0.22520000000000001"/>
    <n v="17240"/>
    <n v="17240"/>
    <n v="100"/>
    <n v="0"/>
    <n v="0"/>
  </r>
  <r>
    <x v="12"/>
    <x v="0"/>
    <s v="0560740077"/>
    <s v="0566420729"/>
    <x v="17"/>
    <s v="2024/08/13 م "/>
    <n v="1695.65"/>
    <n v="0"/>
    <n v="0"/>
    <n v="1695.65"/>
    <n v="1949.9974999999999"/>
    <n v="100"/>
    <n v="0"/>
    <n v="0"/>
  </r>
  <r>
    <x v="12"/>
    <x v="0"/>
    <s v="0560740077"/>
    <s v="0566420729"/>
    <x v="17"/>
    <s v="2024/08/13 م "/>
    <n v="1695.65"/>
    <n v="0"/>
    <n v="0"/>
    <n v="1695.65"/>
    <n v="1949.9974999999999"/>
    <n v="100"/>
    <n v="0"/>
    <n v="0"/>
  </r>
  <r>
    <x v="12"/>
    <x v="0"/>
    <s v="0560740077"/>
    <s v="0566420729"/>
    <x v="17"/>
    <s v="2024/08/13 م "/>
    <n v="1695.65"/>
    <n v="0"/>
    <n v="0"/>
    <n v="1695.6499999999996"/>
    <n v="1949.9974999999995"/>
    <n v="100"/>
    <n v="0"/>
    <n v="0"/>
  </r>
  <r>
    <x v="323"/>
    <x v="0"/>
    <s v="0555575129"/>
    <s v=""/>
    <x v="16"/>
    <s v="2024/08/14 م "/>
    <n v="22250"/>
    <n v="4450"/>
    <n v="0.2"/>
    <n v="10000"/>
    <n v="10000"/>
    <n v="56.18"/>
    <n v="7800"/>
    <n v="7800"/>
  </r>
  <r>
    <x v="324"/>
    <x v="0"/>
    <s v="0566669991"/>
    <s v="0567016660"/>
    <x v="3"/>
    <s v="2024/08/14 م "/>
    <n v="22250"/>
    <n v="4450"/>
    <n v="0.2"/>
    <n v="7000"/>
    <n v="7000"/>
    <n v="39.33"/>
    <n v="10800"/>
    <n v="10800"/>
  </r>
  <r>
    <x v="325"/>
    <x v="0"/>
    <s v="0566669991"/>
    <s v="0567016660"/>
    <x v="15"/>
    <s v="2024/08/14 م "/>
    <n v="22250"/>
    <n v="5565"/>
    <n v="0.25009999999999999"/>
    <n v="8000"/>
    <n v="8000"/>
    <n v="47.95"/>
    <n v="8685"/>
    <n v="8685"/>
  </r>
  <r>
    <x v="326"/>
    <x v="0"/>
    <s v="0505567109"/>
    <s v=""/>
    <x v="4"/>
    <s v="2024/08/14 م "/>
    <n v="19750"/>
    <n v="3950"/>
    <n v="0.2"/>
    <n v="15800"/>
    <n v="15800"/>
    <n v="100"/>
    <n v="0"/>
    <n v="0"/>
  </r>
  <r>
    <x v="327"/>
    <x v="0"/>
    <s v="0555569693"/>
    <s v="0566134212"/>
    <x v="16"/>
    <s v="2024/08/14 م "/>
    <n v="22250"/>
    <n v="4450"/>
    <n v="0.2"/>
    <n v="5000"/>
    <n v="5000"/>
    <n v="28.09"/>
    <n v="12800"/>
    <n v="12800"/>
  </r>
  <r>
    <x v="328"/>
    <x v="0"/>
    <s v="0555569693"/>
    <s v=""/>
    <x v="3"/>
    <s v="2024/08/14 م "/>
    <n v="22250"/>
    <n v="4450"/>
    <n v="0.2"/>
    <n v="5000"/>
    <n v="5000"/>
    <n v="28.09"/>
    <n v="12800"/>
    <n v="12800"/>
  </r>
  <r>
    <x v="329"/>
    <x v="0"/>
    <s v="0555507970"/>
    <s v="0541510036"/>
    <x v="11"/>
    <s v="2024/08/14 م "/>
    <n v="22250"/>
    <n v="4450"/>
    <n v="0.2"/>
    <n v="17800"/>
    <n v="17800"/>
    <n v="100"/>
    <n v="0"/>
    <n v="0"/>
  </r>
  <r>
    <x v="330"/>
    <x v="0"/>
    <s v="0533068555"/>
    <s v=""/>
    <x v="16"/>
    <s v="2024/08/14 م "/>
    <n v="22250"/>
    <n v="4450"/>
    <n v="0.2"/>
    <n v="17800"/>
    <n v="17800"/>
    <n v="100"/>
    <n v="0"/>
    <n v="0"/>
  </r>
  <r>
    <x v="331"/>
    <x v="0"/>
    <s v="0530788900"/>
    <s v="0599297772"/>
    <x v="18"/>
    <s v="2024/08/14 م "/>
    <n v="22250"/>
    <n v="4450"/>
    <n v="0.2"/>
    <n v="11300"/>
    <n v="11300"/>
    <n v="63.48"/>
    <n v="6500"/>
    <n v="6500"/>
  </r>
  <r>
    <x v="332"/>
    <x v="0"/>
    <s v="0504544223"/>
    <s v="0501566926"/>
    <x v="2"/>
    <s v="2024/08/14 م "/>
    <n v="22250"/>
    <n v="5010"/>
    <n v="0.22520000000000001"/>
    <n v="17200"/>
    <n v="17200"/>
    <n v="99.77"/>
    <n v="40"/>
    <n v="40"/>
  </r>
  <r>
    <x v="333"/>
    <x v="0"/>
    <s v="0504544223"/>
    <s v=""/>
    <x v="4"/>
    <s v="2024/08/04 م "/>
    <n v="19750"/>
    <n v="4450"/>
    <n v="0.2253"/>
    <n v="15800"/>
    <n v="15800"/>
    <n v="103.27"/>
    <n v="-500"/>
    <n v="-500"/>
  </r>
  <r>
    <x v="334"/>
    <x v="0"/>
    <s v="0555872128"/>
    <s v=""/>
    <x v="10"/>
    <s v="2024/08/14 م "/>
    <n v="22250"/>
    <n v="4450"/>
    <n v="0.2"/>
    <n v="15800"/>
    <n v="15800"/>
    <n v="88.76"/>
    <n v="2000"/>
    <n v="2000"/>
  </r>
  <r>
    <x v="335"/>
    <x v="0"/>
    <s v="0554504085"/>
    <s v="0540605019"/>
    <x v="16"/>
    <s v="2024/08/14 م "/>
    <n v="22250"/>
    <n v="5010"/>
    <n v="0.22520000000000001"/>
    <n v="17240"/>
    <n v="17240"/>
    <n v="100"/>
    <n v="0"/>
    <n v="0"/>
  </r>
  <r>
    <x v="336"/>
    <x v="4"/>
    <s v="0564355968"/>
    <s v="0566708895"/>
    <x v="5"/>
    <s v="2024/08/14 م "/>
    <n v="22250"/>
    <n v="5565"/>
    <n v="0.25009999999999999"/>
    <n v="15096.85"/>
    <n v="17361.377499999999"/>
    <n v="90.48"/>
    <n v="1588.15"/>
    <m/>
  </r>
  <r>
    <x v="337"/>
    <x v="4"/>
    <s v="0564355968"/>
    <s v="0566708895"/>
    <x v="9"/>
    <s v="2024/08/14 م "/>
    <n v="22250"/>
    <n v="5010"/>
    <n v="0.22520000000000001"/>
    <n v="16677.829999999998"/>
    <n v="19179.504499999995"/>
    <n v="96.74"/>
    <n v="562.16999999999996"/>
    <m/>
  </r>
  <r>
    <x v="336"/>
    <x v="4"/>
    <s v="0564355968"/>
    <s v="0566708895"/>
    <x v="5"/>
    <s v="2024/08/14 م "/>
    <n v="0"/>
    <n v="1088.1500000000001"/>
    <m/>
    <n v="0"/>
    <n v="0"/>
    <n v="0"/>
    <n v="-1088.1500000000001"/>
    <m/>
  </r>
  <r>
    <x v="337"/>
    <x v="4"/>
    <s v="0564355968"/>
    <s v="0566708895"/>
    <x v="9"/>
    <s v="2024/08/14 م "/>
    <n v="0"/>
    <n v="562.16999999999996"/>
    <m/>
    <n v="0"/>
    <n v="0"/>
    <n v="0"/>
    <n v="-562.16999999999996"/>
    <m/>
  </r>
  <r>
    <x v="338"/>
    <x v="0"/>
    <s v="0569133828"/>
    <s v="0548395990"/>
    <x v="11"/>
    <s v="2024/08/14 م "/>
    <n v="22250"/>
    <n v="4450"/>
    <n v="0.2"/>
    <n v="13933"/>
    <n v="13933"/>
    <n v="78.28"/>
    <n v="3867"/>
    <n v="3867"/>
  </r>
  <r>
    <x v="339"/>
    <x v="0"/>
    <s v="0569133828"/>
    <s v="0548395990"/>
    <x v="9"/>
    <s v="2024/08/14 م "/>
    <n v="22250"/>
    <n v="4450"/>
    <n v="0.2"/>
    <n v="13933"/>
    <n v="13933"/>
    <n v="78.28"/>
    <n v="3867"/>
    <n v="3867"/>
  </r>
  <r>
    <x v="340"/>
    <x v="0"/>
    <s v="0504535362"/>
    <s v="0552556122"/>
    <x v="7"/>
    <s v="2024/08/24 م "/>
    <n v="22250"/>
    <n v="4450"/>
    <n v="0.2"/>
    <n v="13550"/>
    <n v="13550"/>
    <n v="76.12"/>
    <n v="4250"/>
    <n v="4250"/>
  </r>
  <r>
    <x v="341"/>
    <x v="0"/>
    <s v="0555607466"/>
    <s v=""/>
    <x v="7"/>
    <s v="2024/08/14 م "/>
    <n v="22250"/>
    <n v="4450"/>
    <n v="0.2"/>
    <n v="11500"/>
    <n v="11500"/>
    <n v="64.61"/>
    <n v="6300"/>
    <n v="6300"/>
  </r>
  <r>
    <x v="342"/>
    <x v="0"/>
    <s v="0595305087"/>
    <s v="0548672941"/>
    <x v="0"/>
    <s v="2024/08/15 م "/>
    <n v="19750"/>
    <n v="4450"/>
    <n v="0.2253"/>
    <n v="0"/>
    <n v="0"/>
    <n v="0"/>
    <n v="15300"/>
    <n v="15300"/>
  </r>
  <r>
    <x v="343"/>
    <x v="0"/>
    <s v="0555053537"/>
    <s v="0555011332"/>
    <x v="2"/>
    <s v="2024/08/15 م "/>
    <n v="22250"/>
    <n v="4450"/>
    <n v="0.2"/>
    <n v="10500"/>
    <n v="10500"/>
    <n v="58.99"/>
    <n v="7300"/>
    <n v="7300"/>
  </r>
  <r>
    <x v="344"/>
    <x v="0"/>
    <s v="0558555565"/>
    <s v="0505130444"/>
    <x v="10"/>
    <s v="2024/08/14 م "/>
    <n v="22250"/>
    <n v="4450"/>
    <n v="0.2"/>
    <n v="9300"/>
    <n v="9300"/>
    <n v="52.25"/>
    <n v="8500"/>
    <n v="8500"/>
  </r>
  <r>
    <x v="286"/>
    <x v="4"/>
    <s v="0538730517"/>
    <s v="0549050517"/>
    <x v="14"/>
    <s v="2024/08/14 م "/>
    <n v="1608.7"/>
    <n v="0"/>
    <n v="0"/>
    <n v="1608.7"/>
    <n v="1850.0049999999999"/>
    <n v="100"/>
    <n v="0"/>
    <m/>
  </r>
  <r>
    <x v="286"/>
    <x v="4"/>
    <s v="0538730517"/>
    <s v="0549050517"/>
    <x v="14"/>
    <s v="2024/08/14 م "/>
    <n v="1608.7"/>
    <n v="0"/>
    <n v="0"/>
    <n v="1608.7"/>
    <n v="1850.0049999999999"/>
    <n v="100"/>
    <n v="0"/>
    <m/>
  </r>
  <r>
    <x v="286"/>
    <x v="4"/>
    <s v="0538730517"/>
    <s v="0549050517"/>
    <x v="14"/>
    <s v="2024/08/14 م "/>
    <n v="1608.7"/>
    <n v="0"/>
    <n v="0"/>
    <n v="1608.6999999999998"/>
    <n v="1850.0049999999997"/>
    <n v="100"/>
    <n v="0"/>
    <m/>
  </r>
  <r>
    <x v="345"/>
    <x v="0"/>
    <s v="0544552093"/>
    <s v="0540807050"/>
    <x v="7"/>
    <s v="2024/08/14 م "/>
    <n v="22250"/>
    <n v="4450"/>
    <n v="0.2"/>
    <n v="10700"/>
    <n v="10700"/>
    <n v="60.11"/>
    <n v="7100"/>
    <n v="7100"/>
  </r>
  <r>
    <x v="346"/>
    <x v="1"/>
    <s v="0534154680"/>
    <s v="0550375439"/>
    <x v="0"/>
    <s v="2024/08/15 م "/>
    <n v="19750"/>
    <n v="3950"/>
    <n v="0.2"/>
    <n v="12173.920000000002"/>
    <n v="14000.008000000002"/>
    <n v="77.05"/>
    <n v="3626.08"/>
    <m/>
  </r>
  <r>
    <x v="347"/>
    <x v="1"/>
    <s v="0550375439"/>
    <s v="0550375439"/>
    <x v="16"/>
    <s v="2024/08/15 م "/>
    <n v="22250"/>
    <n v="4450"/>
    <n v="0.2"/>
    <n v="9565.2300000000014"/>
    <n v="11000.014500000001"/>
    <n v="53.74"/>
    <n v="8234.77"/>
    <m/>
  </r>
  <r>
    <x v="348"/>
    <x v="0"/>
    <s v="0557447788"/>
    <s v="0557786161"/>
    <x v="11"/>
    <s v="2024/08/14 م "/>
    <n v="22250"/>
    <n v="5010"/>
    <n v="0.22520000000000001"/>
    <n v="16740"/>
    <n v="16740"/>
    <n v="97.1"/>
    <n v="500"/>
    <n v="500"/>
  </r>
  <r>
    <x v="349"/>
    <x v="0"/>
    <s v="0557447788"/>
    <s v="0557786161"/>
    <x v="7"/>
    <s v="2024/08/14 م "/>
    <n v="22250"/>
    <n v="5010"/>
    <n v="0.22520000000000001"/>
    <n v="17240"/>
    <n v="17240"/>
    <n v="100"/>
    <n v="0"/>
    <n v="0"/>
  </r>
  <r>
    <x v="350"/>
    <x v="0"/>
    <s v="0555534260"/>
    <s v="0504502550"/>
    <x v="10"/>
    <s v="2024/08/14 م "/>
    <n v="22250"/>
    <n v="4450"/>
    <n v="0.2"/>
    <n v="17800"/>
    <n v="17800"/>
    <n v="100"/>
    <n v="0"/>
    <n v="0"/>
  </r>
  <r>
    <x v="351"/>
    <x v="0"/>
    <s v="0555570162"/>
    <s v="0538866222"/>
    <x v="0"/>
    <s v="2024/08/14 م "/>
    <n v="19750"/>
    <n v="4950"/>
    <n v="0.25059999999999999"/>
    <n v="14800"/>
    <n v="14800"/>
    <n v="100"/>
    <n v="0"/>
    <n v="0"/>
  </r>
  <r>
    <x v="352"/>
    <x v="0"/>
    <s v="0555570162"/>
    <s v="0538866222"/>
    <x v="2"/>
    <s v="2024/08/14 م "/>
    <n v="22250"/>
    <n v="6675"/>
    <n v="0.3"/>
    <n v="15575"/>
    <n v="15575"/>
    <n v="100"/>
    <n v="0"/>
    <n v="0"/>
  </r>
  <r>
    <x v="353"/>
    <x v="0"/>
    <s v="0555570162"/>
    <s v="0538866222"/>
    <x v="9"/>
    <s v="2024/08/14 م "/>
    <n v="22250"/>
    <n v="9725"/>
    <n v="0.43709999999999999"/>
    <n v="12525"/>
    <n v="12525"/>
    <n v="100"/>
    <n v="0"/>
    <n v="0"/>
  </r>
  <r>
    <x v="354"/>
    <x v="0"/>
    <s v="0532277990"/>
    <s v=""/>
    <x v="0"/>
    <s v="2024/08/14 م "/>
    <n v="19750"/>
    <n v="5925"/>
    <n v="0.3"/>
    <n v="10000"/>
    <n v="10000"/>
    <n v="72.33"/>
    <n v="3825"/>
    <n v="3825"/>
  </r>
  <r>
    <x v="355"/>
    <x v="0"/>
    <s v="0556999880"/>
    <s v="0500009397"/>
    <x v="1"/>
    <s v="2024/08/14 م "/>
    <n v="22250"/>
    <n v="4450"/>
    <n v="0.2"/>
    <n v="9300"/>
    <n v="9300"/>
    <n v="52.25"/>
    <n v="8500"/>
    <n v="8500"/>
  </r>
  <r>
    <x v="356"/>
    <x v="0"/>
    <s v="0555558056"/>
    <s v="0535666010"/>
    <x v="1"/>
    <s v="2024/08/14 م "/>
    <n v="22250"/>
    <n v="4450"/>
    <n v="0.2"/>
    <n v="13300"/>
    <n v="13300"/>
    <n v="74.72"/>
    <n v="4500"/>
    <n v="4500"/>
  </r>
  <r>
    <x v="357"/>
    <x v="0"/>
    <s v="0555077466"/>
    <s v="0566888996"/>
    <x v="11"/>
    <s v="2024/08/14 م "/>
    <n v="22250"/>
    <n v="5010"/>
    <n v="0.22520000000000001"/>
    <n v="16740"/>
    <n v="16740"/>
    <n v="97.1"/>
    <n v="500"/>
    <n v="500"/>
  </r>
  <r>
    <x v="358"/>
    <x v="0"/>
    <s v="0555077466"/>
    <s v="0566888996"/>
    <x v="10"/>
    <s v="2024/08/15 م "/>
    <n v="22250"/>
    <n v="5010"/>
    <n v="0.22520000000000001"/>
    <n v="17240"/>
    <n v="17240"/>
    <n v="100"/>
    <n v="0"/>
    <n v="0"/>
  </r>
  <r>
    <x v="357"/>
    <x v="0"/>
    <s v="0555077466"/>
    <s v="0566888996"/>
    <x v="11"/>
    <s v="2024/08/15 م "/>
    <n v="0"/>
    <n v="500"/>
    <m/>
    <n v="0"/>
    <n v="0"/>
    <n v="0"/>
    <n v="-500"/>
    <n v="-500"/>
  </r>
  <r>
    <x v="218"/>
    <x v="0"/>
    <s v="0598672222"/>
    <s v="0533482957"/>
    <x v="2"/>
    <s v="2024/08/15 م "/>
    <n v="22250"/>
    <n v="4450"/>
    <n v="0.2"/>
    <n v="9300"/>
    <n v="9300"/>
    <n v="52.25"/>
    <n v="8500"/>
    <n v="8500"/>
  </r>
  <r>
    <x v="134"/>
    <x v="0"/>
    <s v="0541400094"/>
    <s v="0505574268"/>
    <x v="1"/>
    <s v="2024/08/15 م "/>
    <n v="22250"/>
    <n v="4450"/>
    <n v="0.2"/>
    <n v="15799.990000000002"/>
    <n v="15799.990000000002"/>
    <n v="88.76"/>
    <n v="2000.01"/>
    <n v="2000.0099999999984"/>
  </r>
  <r>
    <x v="276"/>
    <x v="0"/>
    <s v="0561064000"/>
    <s v="0533154266"/>
    <x v="10"/>
    <s v="2024/08/15 م "/>
    <n v="22250"/>
    <n v="4450"/>
    <n v="0.2"/>
    <n v="17800"/>
    <n v="17800"/>
    <n v="100"/>
    <n v="0"/>
    <n v="0"/>
  </r>
  <r>
    <x v="359"/>
    <x v="0"/>
    <s v="0543532890"/>
    <s v="0501592926"/>
    <x v="0"/>
    <s v="2024/08/15 م "/>
    <n v="19750"/>
    <n v="4450"/>
    <n v="0.2253"/>
    <n v="15300"/>
    <n v="15300"/>
    <n v="100"/>
    <n v="0"/>
    <n v="0"/>
  </r>
  <r>
    <x v="360"/>
    <x v="0"/>
    <s v="0543532890"/>
    <s v="0501592926"/>
    <x v="9"/>
    <s v="2024/08/15 م "/>
    <n v="22250"/>
    <n v="5010"/>
    <n v="0.22520000000000001"/>
    <n v="16740"/>
    <n v="16740"/>
    <n v="97.1"/>
    <n v="500"/>
    <n v="500"/>
  </r>
  <r>
    <x v="361"/>
    <x v="0"/>
    <s v="0555550979"/>
    <s v="0550299857"/>
    <x v="16"/>
    <s v="2024/08/15 م "/>
    <n v="22250"/>
    <n v="4450"/>
    <n v="0.2"/>
    <n v="7000"/>
    <n v="7000"/>
    <n v="39.33"/>
    <n v="10800"/>
    <n v="10800"/>
  </r>
  <r>
    <x v="362"/>
    <x v="1"/>
    <s v="0552424968"/>
    <s v="0563320633"/>
    <x v="2"/>
    <s v="2024/08/15 م "/>
    <n v="22250"/>
    <n v="4450"/>
    <n v="0.2"/>
    <n v="4347.83"/>
    <n v="5000.0044999999991"/>
    <n v="24.43"/>
    <n v="13452.17"/>
    <m/>
  </r>
  <r>
    <x v="363"/>
    <x v="0"/>
    <s v="0591111597"/>
    <s v="0532620186"/>
    <x v="2"/>
    <s v="2024/08/15 م "/>
    <n v="22250"/>
    <n v="4450"/>
    <n v="0.2"/>
    <n v="15800"/>
    <n v="15800"/>
    <n v="88.76"/>
    <n v="2000"/>
    <n v="2000"/>
  </r>
  <r>
    <x v="364"/>
    <x v="0"/>
    <s v="0505205500"/>
    <s v="0508721453"/>
    <x v="2"/>
    <s v="2024/08/15 م "/>
    <n v="22250"/>
    <n v="5010"/>
    <n v="0.22520000000000001"/>
    <n v="17240"/>
    <n v="17240"/>
    <n v="100"/>
    <n v="0"/>
    <n v="0"/>
  </r>
  <r>
    <x v="365"/>
    <x v="0"/>
    <s v="0566656456"/>
    <s v="0567898639"/>
    <x v="9"/>
    <s v="2024/08/15 م "/>
    <n v="22250"/>
    <n v="4450"/>
    <n v="0.2"/>
    <n v="17800"/>
    <n v="17800"/>
    <n v="100"/>
    <n v="0"/>
    <n v="0"/>
  </r>
  <r>
    <x v="366"/>
    <x v="0"/>
    <s v="0509951309"/>
    <s v="0594552238"/>
    <x v="6"/>
    <s v="2024/08/15 م "/>
    <n v="19750"/>
    <n v="3950"/>
    <n v="0.2"/>
    <n v="15800"/>
    <n v="15800"/>
    <n v="100"/>
    <n v="0"/>
    <n v="0"/>
  </r>
  <r>
    <x v="367"/>
    <x v="0"/>
    <s v="0554623598"/>
    <s v="0544534113"/>
    <x v="9"/>
    <s v="2024/08/15 م "/>
    <n v="22250"/>
    <n v="4450"/>
    <n v="0.2"/>
    <n v="12300"/>
    <n v="12300"/>
    <n v="69.099999999999994"/>
    <n v="5500"/>
    <n v="5500"/>
  </r>
  <r>
    <x v="368"/>
    <x v="0"/>
    <s v="0554623598"/>
    <s v="0554534113"/>
    <x v="4"/>
    <s v="2024/08/15 م "/>
    <n v="19750"/>
    <n v="3950"/>
    <n v="0.2"/>
    <n v="11500"/>
    <n v="11500"/>
    <n v="72.78"/>
    <n v="4300"/>
    <n v="4300"/>
  </r>
  <r>
    <x v="369"/>
    <x v="9"/>
    <s v="0502645030"/>
    <s v="0570610761"/>
    <x v="0"/>
    <s v="2024/08/15 م "/>
    <n v="19750"/>
    <n v="3950"/>
    <n v="0.2"/>
    <n v="14100"/>
    <n v="16214.999999999998"/>
    <n v="89.24"/>
    <n v="1700"/>
    <m/>
  </r>
  <r>
    <x v="369"/>
    <x v="9"/>
    <s v="0502645030"/>
    <s v="0570610761"/>
    <x v="0"/>
    <s v="2024/08/15 م "/>
    <n v="0"/>
    <n v="515.22"/>
    <m/>
    <n v="0"/>
    <n v="0"/>
    <n v="0"/>
    <n v="-515.22"/>
    <m/>
  </r>
  <r>
    <x v="370"/>
    <x v="0"/>
    <s v="0555055839"/>
    <s v="0557372903"/>
    <x v="4"/>
    <s v="2024/08/15 م "/>
    <n v="19750"/>
    <n v="3950"/>
    <n v="0.2"/>
    <n v="5000"/>
    <n v="5000"/>
    <n v="31.65"/>
    <n v="10800"/>
    <n v="10800"/>
  </r>
  <r>
    <x v="371"/>
    <x v="0"/>
    <s v="0544044191"/>
    <s v="0544044191"/>
    <x v="16"/>
    <s v="2024/08/15 م "/>
    <n v="22250"/>
    <n v="4450"/>
    <n v="0.2"/>
    <n v="15800.004000000001"/>
    <n v="15800.004000000001"/>
    <n v="88.76"/>
    <n v="2000"/>
    <n v="1999.9959999999992"/>
  </r>
  <r>
    <x v="371"/>
    <x v="0"/>
    <s v="0544044191"/>
    <s v="0544044191"/>
    <x v="19"/>
    <s v="2024/08/15 م "/>
    <n v="1086.96"/>
    <n v="0"/>
    <n v="0"/>
    <n v="1086.96"/>
    <n v="1250.0039999999999"/>
    <n v="100"/>
    <n v="0"/>
    <n v="0"/>
  </r>
  <r>
    <x v="371"/>
    <x v="0"/>
    <s v="0544044191"/>
    <s v="0544044191"/>
    <x v="14"/>
    <s v="2024/08/15 م "/>
    <n v="1608.7"/>
    <n v="0"/>
    <n v="0"/>
    <n v="1608.7"/>
    <n v="1850.0049999999999"/>
    <n v="100"/>
    <n v="0"/>
    <n v="0"/>
  </r>
  <r>
    <x v="371"/>
    <x v="0"/>
    <s v="0544044191"/>
    <s v="0544044191"/>
    <x v="14"/>
    <s v="2024/08/15 م "/>
    <n v="1608.6950000000002"/>
    <n v="260.86900000000003"/>
    <n v="299.99934999999999"/>
    <n v="1347.826"/>
    <n v="1549.9998999999998"/>
    <n v="100"/>
    <n v="0"/>
    <n v="0"/>
  </r>
  <r>
    <x v="372"/>
    <x v="4"/>
    <s v="0560017033"/>
    <s v="0583154309"/>
    <x v="10"/>
    <s v="2024/08/15 م "/>
    <n v="22250"/>
    <n v="4450"/>
    <n v="0.2"/>
    <n v="15799.99"/>
    <n v="18169.988499999999"/>
    <n v="88.76"/>
    <n v="2000.01"/>
    <m/>
  </r>
  <r>
    <x v="372"/>
    <x v="4"/>
    <s v="0560017033"/>
    <s v="0583154309"/>
    <x v="10"/>
    <s v="2024/08/15 م "/>
    <n v="0"/>
    <n v="580.43399999999997"/>
    <m/>
    <n v="0"/>
    <n v="0"/>
    <n v="0"/>
    <n v="-580.42999999999995"/>
    <m/>
  </r>
  <r>
    <x v="342"/>
    <x v="0"/>
    <s v="0595305087"/>
    <s v="0548672941"/>
    <x v="0"/>
    <s v="2024/08/15 م "/>
    <n v="19750"/>
    <n v="4450"/>
    <n v="0.2253"/>
    <n v="15300"/>
    <n v="15300"/>
    <n v="100"/>
    <n v="0"/>
    <n v="0"/>
  </r>
  <r>
    <x v="373"/>
    <x v="0"/>
    <s v="0599931636"/>
    <s v="0563444893"/>
    <x v="1"/>
    <s v="2024/08/15 م "/>
    <n v="22250"/>
    <n v="4450"/>
    <n v="0.2"/>
    <n v="14300"/>
    <n v="14300"/>
    <n v="80.34"/>
    <n v="3500"/>
    <n v="3500"/>
  </r>
  <r>
    <x v="374"/>
    <x v="0"/>
    <s v="0555504100"/>
    <s v="0557230017"/>
    <x v="1"/>
    <s v="2024/08/15 م "/>
    <n v="22250"/>
    <n v="4450"/>
    <n v="0.2"/>
    <n v="17800"/>
    <n v="17800"/>
    <n v="100"/>
    <n v="0"/>
    <n v="0"/>
  </r>
  <r>
    <x v="374"/>
    <x v="0"/>
    <s v="0555504100"/>
    <s v="0557230017"/>
    <x v="14"/>
    <s v="2024/08/15 م "/>
    <n v="1608.7"/>
    <n v="0"/>
    <n v="0"/>
    <n v="0"/>
    <n v="0"/>
    <n v="0"/>
    <n v="1608.7"/>
    <n v="1850.0049999999999"/>
  </r>
  <r>
    <x v="374"/>
    <x v="0"/>
    <s v="0555504100"/>
    <s v="0557230017"/>
    <x v="14"/>
    <s v="2024/08/15 م "/>
    <n v="1608.7"/>
    <n v="0"/>
    <n v="0"/>
    <n v="0"/>
    <n v="0"/>
    <n v="0"/>
    <n v="1608.7"/>
    <n v="1850.0049999999999"/>
  </r>
  <r>
    <x v="374"/>
    <x v="0"/>
    <s v="0555504100"/>
    <s v="0557230017"/>
    <x v="14"/>
    <s v="2024/08/15 م "/>
    <n v="1608.7"/>
    <n v="0"/>
    <n v="0"/>
    <n v="1608.5000000000002"/>
    <n v="1849.7750000000001"/>
    <n v="99.99"/>
    <n v="0.2"/>
    <n v="0.22999999999979082"/>
  </r>
  <r>
    <x v="375"/>
    <x v="0"/>
    <s v="0543229464"/>
    <s v="0500908042"/>
    <x v="3"/>
    <s v="2024/08/15 م "/>
    <n v="22250"/>
    <n v="4450"/>
    <n v="0.2"/>
    <n v="9300"/>
    <n v="9300"/>
    <n v="52.25"/>
    <n v="8500"/>
    <n v="8500"/>
  </r>
  <r>
    <x v="376"/>
    <x v="0"/>
    <s v="0543229464"/>
    <s v="0500908042"/>
    <x v="7"/>
    <s v="2024/08/15 م "/>
    <n v="22250"/>
    <n v="4450"/>
    <n v="0.2"/>
    <n v="9300"/>
    <n v="9300"/>
    <n v="52.25"/>
    <n v="8500"/>
    <n v="8500"/>
  </r>
  <r>
    <x v="347"/>
    <x v="1"/>
    <s v="0550375439"/>
    <s v="0550375439"/>
    <x v="16"/>
    <s v="2024/08/15 م "/>
    <n v="0"/>
    <n v="580.43399999999997"/>
    <m/>
    <n v="0"/>
    <n v="0"/>
    <n v="0"/>
    <n v="-580.42999999999995"/>
    <m/>
  </r>
  <r>
    <x v="346"/>
    <x v="1"/>
    <s v="0534154680"/>
    <s v="0550375439"/>
    <x v="0"/>
    <s v="2024/08/15 م "/>
    <n v="0"/>
    <n v="515.21699999999998"/>
    <m/>
    <n v="0"/>
    <n v="0"/>
    <n v="0"/>
    <n v="-515.22"/>
    <m/>
  </r>
  <r>
    <x v="377"/>
    <x v="0"/>
    <s v="0555542012"/>
    <s v="0593142324"/>
    <x v="16"/>
    <s v="2024/08/17 م "/>
    <n v="22250"/>
    <n v="5010"/>
    <n v="0.22520000000000001"/>
    <n v="8000"/>
    <n v="8000"/>
    <n v="46.4"/>
    <n v="9240"/>
    <n v="9240"/>
  </r>
  <r>
    <x v="378"/>
    <x v="0"/>
    <s v="0555542012"/>
    <s v="0593142324"/>
    <x v="3"/>
    <s v="2024/08/17 م "/>
    <n v="22250"/>
    <n v="5010"/>
    <n v="0.22520000000000001"/>
    <n v="8000"/>
    <n v="8000"/>
    <n v="46.4"/>
    <n v="9240"/>
    <n v="9240"/>
  </r>
  <r>
    <x v="379"/>
    <x v="10"/>
    <s v=""/>
    <s v="0555019230"/>
    <x v="12"/>
    <s v="2024/08/15 م "/>
    <n v="22250"/>
    <n v="4450"/>
    <n v="0.2"/>
    <n v="2173.91"/>
    <n v="2499.9964999999997"/>
    <n v="12.21"/>
    <n v="15626.09"/>
    <m/>
  </r>
  <r>
    <x v="84"/>
    <x v="0"/>
    <s v="0555598809"/>
    <s v="0530471715"/>
    <x v="17"/>
    <s v="2024/08/16 م "/>
    <n v="1695.65"/>
    <n v="0"/>
    <n v="0"/>
    <n v="1695.65"/>
    <n v="1949.9974999999999"/>
    <n v="100"/>
    <n v="0"/>
    <n v="0"/>
  </r>
  <r>
    <x v="84"/>
    <x v="0"/>
    <s v="0555598809"/>
    <s v="0530471715"/>
    <x v="17"/>
    <s v="2024/08/16 م "/>
    <n v="1695.65"/>
    <n v="0"/>
    <n v="0"/>
    <n v="1695.65"/>
    <n v="1949.9974999999999"/>
    <n v="100"/>
    <n v="0"/>
    <n v="0"/>
  </r>
  <r>
    <x v="84"/>
    <x v="0"/>
    <s v="0555598809"/>
    <s v="0530471715"/>
    <x v="17"/>
    <s v="2024/08/16 م "/>
    <n v="1695.65"/>
    <n v="0"/>
    <n v="0"/>
    <n v="1695.6499999999996"/>
    <n v="1949.9974999999995"/>
    <n v="100"/>
    <n v="0"/>
    <n v="0"/>
  </r>
  <r>
    <x v="380"/>
    <x v="0"/>
    <s v="0552228400"/>
    <s v="0552226700"/>
    <x v="1"/>
    <s v="2024/08/17 م "/>
    <n v="22250"/>
    <n v="4450"/>
    <n v="0.2"/>
    <n v="11500"/>
    <n v="11500"/>
    <n v="64.61"/>
    <n v="6300"/>
    <n v="6300"/>
  </r>
  <r>
    <x v="163"/>
    <x v="0"/>
    <s v="0551551983"/>
    <s v="0595911611"/>
    <x v="14"/>
    <s v="2024/08/17 م "/>
    <n v="1608.7"/>
    <n v="0"/>
    <n v="0"/>
    <n v="1608.7"/>
    <n v="1850.0049999999999"/>
    <n v="100"/>
    <n v="0"/>
    <n v="0"/>
  </r>
  <r>
    <x v="163"/>
    <x v="0"/>
    <s v="0551551983"/>
    <s v="0595911611"/>
    <x v="14"/>
    <s v="2024/08/17 م "/>
    <n v="1608.7"/>
    <n v="0"/>
    <n v="0"/>
    <n v="1608.7"/>
    <n v="1850.0049999999999"/>
    <n v="100"/>
    <n v="0"/>
    <n v="0"/>
  </r>
  <r>
    <x v="163"/>
    <x v="0"/>
    <s v="0551551983"/>
    <s v="0595911611"/>
    <x v="14"/>
    <s v="2024/08/17 م "/>
    <n v="1608.7"/>
    <n v="0"/>
    <n v="0"/>
    <n v="1608.6999999999998"/>
    <n v="1850.0049999999997"/>
    <n v="100"/>
    <n v="0"/>
    <n v="0"/>
  </r>
  <r>
    <x v="377"/>
    <x v="0"/>
    <s v="0555542012"/>
    <s v="0593142324"/>
    <x v="14"/>
    <s v="2024/08/17 م "/>
    <n v="1608.7"/>
    <n v="0"/>
    <n v="0"/>
    <n v="1608.7"/>
    <n v="1850.0049999999999"/>
    <n v="100"/>
    <n v="0"/>
    <n v="0"/>
  </r>
  <r>
    <x v="377"/>
    <x v="0"/>
    <s v="0555542012"/>
    <s v="0593142324"/>
    <x v="14"/>
    <s v="2024/08/17 م "/>
    <n v="1608.8"/>
    <n v="804.4"/>
    <n v="925.06"/>
    <n v="804.3"/>
    <n v="924.94499999999982"/>
    <n v="99.99"/>
    <n v="0.1"/>
    <n v="0.11500000000012278"/>
  </r>
  <r>
    <x v="377"/>
    <x v="0"/>
    <s v="0555542012"/>
    <s v="0593142324"/>
    <x v="14"/>
    <s v="2024/08/17 م "/>
    <n v="1608.7"/>
    <n v="1608.7"/>
    <n v="1850.0049999999999"/>
    <n v="0"/>
    <n v="0"/>
    <m/>
    <n v="0"/>
    <n v="0"/>
  </r>
  <r>
    <x v="378"/>
    <x v="0"/>
    <s v="0555542012"/>
    <s v="0593142324"/>
    <x v="14"/>
    <s v="2024/08/17 م "/>
    <n v="1608.7"/>
    <n v="0"/>
    <n v="0"/>
    <n v="1608.7"/>
    <n v="1850.0049999999999"/>
    <n v="100"/>
    <n v="0"/>
    <n v="0"/>
  </r>
  <r>
    <x v="378"/>
    <x v="0"/>
    <s v="0555542012"/>
    <s v="0593142324"/>
    <x v="14"/>
    <s v="2024/08/17 م "/>
    <n v="1608.8"/>
    <n v="804.4"/>
    <n v="925.06"/>
    <n v="804.3"/>
    <n v="924.94499999999982"/>
    <n v="99.99"/>
    <n v="0.1"/>
    <n v="0.11500000000012278"/>
  </r>
  <r>
    <x v="378"/>
    <x v="0"/>
    <s v="0555542012"/>
    <s v="0593142324"/>
    <x v="14"/>
    <s v="2024/08/17 م "/>
    <n v="1608.7"/>
    <n v="1608.7"/>
    <n v="1850.0049999999999"/>
    <n v="0"/>
    <n v="0"/>
    <m/>
    <n v="0"/>
    <n v="0"/>
  </r>
  <r>
    <x v="381"/>
    <x v="0"/>
    <s v="0500088098"/>
    <s v="0553506969"/>
    <x v="11"/>
    <s v="2024/08/17 م "/>
    <n v="22250"/>
    <n v="4450"/>
    <n v="0.2"/>
    <n v="17300"/>
    <n v="17300"/>
    <n v="97.19"/>
    <n v="500"/>
    <n v="500"/>
  </r>
  <r>
    <x v="382"/>
    <x v="0"/>
    <s v=""/>
    <s v="0553506969"/>
    <x v="4"/>
    <s v="2024/08/17 م "/>
    <n v="19750"/>
    <n v="3950"/>
    <n v="0.2"/>
    <n v="15800"/>
    <n v="15800"/>
    <n v="100"/>
    <n v="0"/>
    <n v="0"/>
  </r>
  <r>
    <x v="383"/>
    <x v="0"/>
    <s v="0505289675"/>
    <s v="0505289675"/>
    <x v="15"/>
    <s v="2024/08/17 م "/>
    <n v="22250"/>
    <n v="4450"/>
    <n v="0.2"/>
    <n v="9300"/>
    <n v="9300"/>
    <n v="52.25"/>
    <n v="8500"/>
    <n v="8500"/>
  </r>
  <r>
    <x v="384"/>
    <x v="0"/>
    <s v="0505517221"/>
    <s v="0504543598"/>
    <x v="2"/>
    <s v="2024/08/17 م "/>
    <n v="22250"/>
    <n v="4450"/>
    <n v="0.2"/>
    <n v="16685"/>
    <n v="16685"/>
    <n v="93.74"/>
    <n v="1115"/>
    <n v="1115"/>
  </r>
  <r>
    <x v="385"/>
    <x v="0"/>
    <s v="0555512638"/>
    <s v="0509793829"/>
    <x v="9"/>
    <s v="2024/08/17 م "/>
    <n v="22250"/>
    <n v="4450"/>
    <n v="0.2"/>
    <n v="9300"/>
    <n v="9300"/>
    <n v="52.25"/>
    <n v="8500"/>
    <n v="8500"/>
  </r>
  <r>
    <x v="386"/>
    <x v="0"/>
    <s v="0555366844"/>
    <s v="0547177180"/>
    <x v="10"/>
    <s v="2024/08/18 م "/>
    <n v="22250"/>
    <n v="4450"/>
    <n v="0.2"/>
    <n v="17800"/>
    <n v="17800"/>
    <n v="100"/>
    <n v="0"/>
    <n v="0"/>
  </r>
  <r>
    <x v="387"/>
    <x v="0"/>
    <s v="0555043422"/>
    <s v="0567779229"/>
    <x v="0"/>
    <s v="2024/08/18 م "/>
    <n v="19750"/>
    <n v="3950"/>
    <n v="0.2"/>
    <n v="14100"/>
    <n v="14100"/>
    <n v="89.24"/>
    <n v="1700"/>
    <n v="1700"/>
  </r>
  <r>
    <x v="388"/>
    <x v="0"/>
    <s v="0552262574"/>
    <s v=""/>
    <x v="4"/>
    <s v="2024/08/18 م "/>
    <n v="19750"/>
    <n v="3950"/>
    <n v="0.2"/>
    <n v="10500"/>
    <n v="10500"/>
    <n v="66.459999999999994"/>
    <n v="5300"/>
    <n v="5300"/>
  </r>
  <r>
    <x v="389"/>
    <x v="0"/>
    <s v="0562572552"/>
    <s v="0569220239"/>
    <x v="6"/>
    <s v="2024/08/18 م "/>
    <n v="19750"/>
    <n v="4450"/>
    <n v="0.2253"/>
    <n v="15300"/>
    <n v="15300"/>
    <n v="100"/>
    <n v="0"/>
    <n v="0"/>
  </r>
  <r>
    <x v="390"/>
    <x v="0"/>
    <s v="0562572552"/>
    <s v="0569220239"/>
    <x v="0"/>
    <s v="2024/08/18 م "/>
    <n v="19750"/>
    <n v="4450"/>
    <n v="0.2253"/>
    <n v="14800"/>
    <n v="14800"/>
    <n v="96.73"/>
    <n v="500"/>
    <n v="500"/>
  </r>
  <r>
    <x v="390"/>
    <x v="0"/>
    <s v="0562572552"/>
    <s v="0569220239"/>
    <x v="0"/>
    <s v="2024/08/18 م "/>
    <n v="0"/>
    <n v="500"/>
    <m/>
    <n v="0"/>
    <n v="0"/>
    <n v="0"/>
    <n v="-500"/>
    <n v="-500"/>
  </r>
  <r>
    <x v="391"/>
    <x v="11"/>
    <s v="0543784015"/>
    <s v="0544291142"/>
    <x v="1"/>
    <s v="2024/08/18 م "/>
    <n v="22250"/>
    <n v="4450"/>
    <n v="0.2"/>
    <n v="8695.65"/>
    <n v="9999.9974999999995"/>
    <n v="48.85"/>
    <n v="9104.35"/>
    <m/>
  </r>
  <r>
    <x v="392"/>
    <x v="11"/>
    <s v="0543784015"/>
    <s v="0544291142"/>
    <x v="11"/>
    <s v="2024/08/18 م "/>
    <n v="22250"/>
    <n v="4450"/>
    <n v="0.2"/>
    <n v="8695.65"/>
    <n v="9999.9974999999995"/>
    <n v="48.85"/>
    <n v="9104.35"/>
    <m/>
  </r>
  <r>
    <x v="393"/>
    <x v="0"/>
    <s v="0554777436"/>
    <s v="0554017740"/>
    <x v="11"/>
    <s v="2024/08/18 م "/>
    <n v="22250"/>
    <n v="5010"/>
    <n v="0.22520000000000001"/>
    <n v="17240"/>
    <n v="17240"/>
    <n v="100"/>
    <n v="0"/>
    <n v="0"/>
  </r>
  <r>
    <x v="394"/>
    <x v="5"/>
    <s v="0540081977"/>
    <s v="0548031030"/>
    <x v="2"/>
    <s v="2024/08/18 م "/>
    <n v="22250"/>
    <n v="4450"/>
    <n v="0.2"/>
    <n v="8695.66"/>
    <n v="10000.008999999998"/>
    <n v="48.85"/>
    <n v="9104.34"/>
    <m/>
  </r>
  <r>
    <x v="394"/>
    <x v="5"/>
    <s v="0540081977"/>
    <s v="0548031030"/>
    <x v="17"/>
    <s v="2024/08/18 م "/>
    <n v="1695.65"/>
    <n v="0"/>
    <n v="0"/>
    <n v="0"/>
    <n v="0"/>
    <n v="0"/>
    <n v="1695.65"/>
    <m/>
  </r>
  <r>
    <x v="394"/>
    <x v="5"/>
    <s v="0540081977"/>
    <s v="0548031030"/>
    <x v="17"/>
    <s v="2024/08/18 م "/>
    <n v="1695.65"/>
    <n v="0"/>
    <n v="0"/>
    <n v="0"/>
    <n v="0"/>
    <n v="0"/>
    <n v="1695.65"/>
    <m/>
  </r>
  <r>
    <x v="394"/>
    <x v="5"/>
    <s v="0540081977"/>
    <s v="0548031030"/>
    <x v="17"/>
    <s v="2024/08/18 م "/>
    <n v="1695.65"/>
    <n v="0"/>
    <n v="0"/>
    <n v="0"/>
    <n v="0"/>
    <n v="0"/>
    <n v="1695.65"/>
    <m/>
  </r>
  <r>
    <x v="395"/>
    <x v="0"/>
    <s v="0552442016"/>
    <s v="0533621604"/>
    <x v="9"/>
    <s v="2024/08/18 م "/>
    <n v="22250"/>
    <n v="4450"/>
    <n v="0.2"/>
    <n v="7500"/>
    <n v="7500"/>
    <n v="42.13"/>
    <n v="10300"/>
    <n v="10300"/>
  </r>
  <r>
    <x v="396"/>
    <x v="0"/>
    <s v="0552442016"/>
    <s v="0533621604"/>
    <x v="3"/>
    <s v="2024/08/18 م "/>
    <n v="22250"/>
    <n v="4450"/>
    <n v="0.2"/>
    <n v="7500"/>
    <n v="7500"/>
    <n v="42.13"/>
    <n v="10300"/>
    <n v="10300"/>
  </r>
  <r>
    <x v="397"/>
    <x v="0"/>
    <s v="0565550226"/>
    <s v="0563583351"/>
    <x v="0"/>
    <s v="2024/08/18 م "/>
    <n v="19750"/>
    <n v="4450"/>
    <n v="0.2253"/>
    <n v="14100"/>
    <n v="14100"/>
    <n v="92.16"/>
    <n v="1200"/>
    <n v="1200"/>
  </r>
  <r>
    <x v="398"/>
    <x v="0"/>
    <s v="0583363343"/>
    <s v="0563737237"/>
    <x v="10"/>
    <s v="2024/08/18 م "/>
    <n v="22250"/>
    <n v="4450"/>
    <n v="0.2"/>
    <n v="9300"/>
    <n v="9300"/>
    <n v="52.25"/>
    <n v="8500"/>
    <n v="8500"/>
  </r>
  <r>
    <x v="399"/>
    <x v="0"/>
    <s v="0555508269"/>
    <s v=""/>
    <x v="0"/>
    <s v="2024/08/18 م "/>
    <n v="19750"/>
    <n v="3950"/>
    <n v="0.2"/>
    <n v="15300"/>
    <n v="15300"/>
    <n v="96.84"/>
    <n v="500"/>
    <n v="500"/>
  </r>
  <r>
    <x v="400"/>
    <x v="0"/>
    <s v="0555508269"/>
    <s v="0560009947"/>
    <x v="4"/>
    <s v="2024/08/18 م "/>
    <n v="19750"/>
    <n v="3950"/>
    <n v="0.2"/>
    <n v="15800"/>
    <n v="15800"/>
    <n v="100"/>
    <n v="0"/>
    <n v="0"/>
  </r>
  <r>
    <x v="401"/>
    <x v="0"/>
    <s v="0546154416"/>
    <s v="0504514613"/>
    <x v="11"/>
    <s v="2024/08/18 م "/>
    <n v="22250"/>
    <n v="4450"/>
    <n v="0.2"/>
    <n v="17800"/>
    <n v="17800"/>
    <n v="100"/>
    <n v="0"/>
    <n v="0"/>
  </r>
  <r>
    <x v="402"/>
    <x v="4"/>
    <s v="0506001746"/>
    <s v="0533456573"/>
    <x v="2"/>
    <s v="2024/08/18 م "/>
    <n v="22250"/>
    <n v="5010"/>
    <n v="0.22520000000000001"/>
    <n v="15800"/>
    <n v="18170"/>
    <n v="91.65"/>
    <n v="1440"/>
    <m/>
  </r>
  <r>
    <x v="403"/>
    <x v="4"/>
    <s v="0506001746"/>
    <s v="0533456573"/>
    <x v="11"/>
    <s v="2024/08/18 م "/>
    <n v="22250"/>
    <n v="5010"/>
    <n v="0.22520000000000001"/>
    <n v="15800"/>
    <n v="18170"/>
    <n v="91.65"/>
    <n v="1440"/>
    <m/>
  </r>
  <r>
    <x v="336"/>
    <x v="4"/>
    <s v="0564355968"/>
    <s v="0566708895"/>
    <x v="5"/>
    <s v="2024/08/14 م "/>
    <n v="0"/>
    <n v="500"/>
    <m/>
    <n v="0"/>
    <n v="0"/>
    <n v="0"/>
    <n v="-500"/>
    <m/>
  </r>
  <r>
    <x v="404"/>
    <x v="0"/>
    <s v="0557795574"/>
    <s v=""/>
    <x v="0"/>
    <s v="2024/08/18 م "/>
    <n v="19750"/>
    <n v="3950"/>
    <n v="0.2"/>
    <n v="7000"/>
    <n v="7000"/>
    <n v="44.3"/>
    <n v="8800"/>
    <n v="8800"/>
  </r>
  <r>
    <x v="405"/>
    <x v="0"/>
    <s v="0598234767"/>
    <s v="0552008006"/>
    <x v="2"/>
    <s v="2024/08/18 م "/>
    <n v="22250"/>
    <n v="4450"/>
    <n v="0.2"/>
    <n v="17800"/>
    <n v="17800"/>
    <n v="100"/>
    <n v="0"/>
    <n v="0"/>
  </r>
  <r>
    <x v="242"/>
    <x v="0"/>
    <s v="0561167007"/>
    <s v="0537730707"/>
    <x v="17"/>
    <s v="2024/08/18 م "/>
    <n v="1695.65"/>
    <n v="0"/>
    <n v="0"/>
    <n v="1695.65"/>
    <n v="1949.9974999999999"/>
    <n v="100"/>
    <n v="0"/>
    <n v="0"/>
  </r>
  <r>
    <x v="242"/>
    <x v="0"/>
    <s v="0561167007"/>
    <s v="0537730707"/>
    <x v="17"/>
    <s v="2024/08/18 م "/>
    <n v="1695.65"/>
    <n v="0"/>
    <n v="0"/>
    <n v="1695.65"/>
    <n v="1949.9974999999999"/>
    <n v="100"/>
    <n v="0"/>
    <n v="0"/>
  </r>
  <r>
    <x v="242"/>
    <x v="0"/>
    <s v="0561167007"/>
    <s v="0537730707"/>
    <x v="17"/>
    <s v="2024/08/18 م "/>
    <n v="1695.65"/>
    <n v="0"/>
    <n v="0"/>
    <n v="1695.65"/>
    <n v="1949.9974999999999"/>
    <n v="100"/>
    <n v="0"/>
    <n v="0"/>
  </r>
  <r>
    <x v="243"/>
    <x v="0"/>
    <s v="0561167007"/>
    <s v="0537730707"/>
    <x v="17"/>
    <s v="2024/08/18 م "/>
    <n v="1695.65"/>
    <n v="0"/>
    <n v="0"/>
    <n v="1695.65"/>
    <n v="1949.9974999999999"/>
    <n v="100"/>
    <n v="0"/>
    <n v="0"/>
  </r>
  <r>
    <x v="243"/>
    <x v="0"/>
    <s v="0561167007"/>
    <s v="0537730707"/>
    <x v="17"/>
    <s v="2024/08/18 م "/>
    <n v="1695.65"/>
    <n v="0"/>
    <n v="0"/>
    <n v="1695.65"/>
    <n v="1949.9974999999999"/>
    <n v="100"/>
    <n v="0"/>
    <n v="0"/>
  </r>
  <r>
    <x v="243"/>
    <x v="0"/>
    <s v="0561167007"/>
    <s v="0537730707"/>
    <x v="17"/>
    <s v="2024/08/18 م "/>
    <n v="1695.65"/>
    <n v="0"/>
    <n v="0"/>
    <n v="1695.65"/>
    <n v="1949.9974999999999"/>
    <n v="100"/>
    <n v="0"/>
    <n v="0"/>
  </r>
  <r>
    <x v="131"/>
    <x v="0"/>
    <s v="0567123521"/>
    <s v="0567123521"/>
    <x v="10"/>
    <s v="2024/08/18 م "/>
    <n v="22250"/>
    <n v="5010"/>
    <n v="0.22520000000000001"/>
    <n v="17240"/>
    <n v="17240"/>
    <n v="100"/>
    <n v="0"/>
    <n v="0"/>
  </r>
  <r>
    <x v="406"/>
    <x v="0"/>
    <s v="0555545126"/>
    <s v="0504776510"/>
    <x v="8"/>
    <s v="2024/08/18 م "/>
    <n v="22250"/>
    <n v="5565"/>
    <n v="0.25009999999999999"/>
    <n v="16685"/>
    <n v="16685"/>
    <n v="100"/>
    <n v="0"/>
    <n v="0"/>
  </r>
  <r>
    <x v="407"/>
    <x v="0"/>
    <s v="0504598656"/>
    <s v="0551440041"/>
    <x v="0"/>
    <s v="2024/08/18 م "/>
    <n v="19750"/>
    <n v="3950"/>
    <n v="0.2"/>
    <n v="13000"/>
    <n v="13000"/>
    <n v="82.28"/>
    <n v="2800"/>
    <n v="2800"/>
  </r>
  <r>
    <x v="408"/>
    <x v="0"/>
    <s v="0500000965"/>
    <s v="0555337884"/>
    <x v="10"/>
    <s v="2024/08/18 م "/>
    <n v="22250"/>
    <n v="5565"/>
    <n v="0.25009999999999999"/>
    <n v="15800"/>
    <n v="15800"/>
    <n v="94.7"/>
    <n v="885"/>
    <n v="885"/>
  </r>
  <r>
    <x v="409"/>
    <x v="0"/>
    <s v="0599992611"/>
    <s v=""/>
    <x v="2"/>
    <s v="2024/08/18 م "/>
    <n v="22250"/>
    <n v="4450"/>
    <n v="0.2"/>
    <n v="5000"/>
    <n v="5000"/>
    <n v="28.09"/>
    <n v="12800"/>
    <n v="12800"/>
  </r>
  <r>
    <x v="410"/>
    <x v="0"/>
    <s v="0534555357"/>
    <s v="0559604098"/>
    <x v="16"/>
    <s v="2024/08/18 م "/>
    <n v="22250"/>
    <n v="4450"/>
    <n v="0.2"/>
    <n v="13000"/>
    <n v="13000"/>
    <n v="73.03"/>
    <n v="4800"/>
    <n v="4800"/>
  </r>
  <r>
    <x v="411"/>
    <x v="0"/>
    <s v="0500071778"/>
    <s v=""/>
    <x v="9"/>
    <s v="2024/08/18 م "/>
    <n v="22250"/>
    <n v="4450"/>
    <n v="0.2"/>
    <n v="9300"/>
    <n v="9300"/>
    <n v="52.25"/>
    <n v="8500"/>
    <n v="8500"/>
  </r>
  <r>
    <x v="412"/>
    <x v="0"/>
    <s v="0555588441"/>
    <s v="0555348997"/>
    <x v="3"/>
    <s v="2024/08/18 م "/>
    <n v="22250"/>
    <n v="4450"/>
    <n v="0.2"/>
    <n v="15800"/>
    <n v="15800"/>
    <n v="88.76"/>
    <n v="2000"/>
    <n v="2000"/>
  </r>
  <r>
    <x v="413"/>
    <x v="0"/>
    <s v="0555588441"/>
    <s v="0555348997"/>
    <x v="2"/>
    <s v="2024/08/18 م "/>
    <n v="22250"/>
    <n v="4450"/>
    <n v="0.2"/>
    <n v="15800"/>
    <n v="15800"/>
    <n v="88.76"/>
    <n v="2000"/>
    <n v="2000"/>
  </r>
  <r>
    <x v="414"/>
    <x v="0"/>
    <s v="0555588441"/>
    <s v=""/>
    <x v="15"/>
    <s v="2024/08/18 م "/>
    <n v="22250"/>
    <n v="4450"/>
    <n v="0.2"/>
    <n v="15800"/>
    <n v="15800"/>
    <n v="88.76"/>
    <n v="2000"/>
    <n v="2000"/>
  </r>
  <r>
    <x v="415"/>
    <x v="0"/>
    <s v="0549971775"/>
    <s v="0540494798"/>
    <x v="11"/>
    <s v="2024/08/18 م "/>
    <n v="22250"/>
    <n v="4450"/>
    <n v="0.2"/>
    <n v="15500"/>
    <n v="15500"/>
    <n v="87.08"/>
    <n v="2300"/>
    <n v="2300"/>
  </r>
  <r>
    <x v="416"/>
    <x v="0"/>
    <s v="0549971775"/>
    <s v="0540494798"/>
    <x v="1"/>
    <s v="2024/08/18 م "/>
    <n v="22250"/>
    <n v="4450"/>
    <n v="0.2"/>
    <n v="15500"/>
    <n v="15500"/>
    <n v="87.08"/>
    <n v="2300"/>
    <n v="2300"/>
  </r>
  <r>
    <x v="417"/>
    <x v="0"/>
    <s v="0561603606"/>
    <s v="0561603606"/>
    <x v="15"/>
    <s v="2024/08/18 م "/>
    <n v="22250"/>
    <n v="5565"/>
    <n v="0.25009999999999999"/>
    <n v="16000"/>
    <n v="16000"/>
    <n v="95.89"/>
    <n v="685"/>
    <n v="685"/>
  </r>
  <r>
    <x v="418"/>
    <x v="0"/>
    <s v="0561131115"/>
    <s v="0565572773"/>
    <x v="2"/>
    <s v="2024/08/18 م "/>
    <n v="22250"/>
    <n v="4450"/>
    <n v="0.2"/>
    <n v="9300"/>
    <n v="9300"/>
    <n v="52.25"/>
    <n v="8500"/>
    <n v="8500"/>
  </r>
  <r>
    <x v="419"/>
    <x v="0"/>
    <s v="0545334032"/>
    <s v="0508306669"/>
    <x v="9"/>
    <s v="2024/08/18 م "/>
    <n v="22250"/>
    <n v="4450"/>
    <n v="0.2"/>
    <n v="7000"/>
    <n v="7000"/>
    <n v="39.33"/>
    <n v="10800"/>
    <n v="10800"/>
  </r>
  <r>
    <x v="420"/>
    <x v="0"/>
    <s v="0545334032"/>
    <s v="0544286436"/>
    <x v="1"/>
    <s v="2024/08/18 م "/>
    <n v="22250"/>
    <n v="4450"/>
    <n v="0.2"/>
    <n v="7000"/>
    <n v="7000"/>
    <n v="39.33"/>
    <n v="10800"/>
    <n v="10800"/>
  </r>
  <r>
    <x v="421"/>
    <x v="0"/>
    <s v="0555513080"/>
    <s v="0500554467"/>
    <x v="7"/>
    <s v="2024/08/18 م "/>
    <n v="22250"/>
    <n v="4450"/>
    <n v="0.2"/>
    <n v="9000"/>
    <n v="9000"/>
    <n v="50.56"/>
    <n v="8800"/>
    <n v="8800"/>
  </r>
  <r>
    <x v="422"/>
    <x v="0"/>
    <s v="0505387548"/>
    <s v="0541498400"/>
    <x v="2"/>
    <s v="2024/08/19 م "/>
    <n v="22250"/>
    <n v="4450"/>
    <n v="0.2"/>
    <n v="14300"/>
    <n v="14300"/>
    <n v="80.34"/>
    <n v="3500"/>
    <n v="3500"/>
  </r>
  <r>
    <x v="423"/>
    <x v="0"/>
    <s v="0505387548"/>
    <s v="0541498400"/>
    <x v="11"/>
    <s v="2024/08/19 م "/>
    <n v="22250"/>
    <n v="4450"/>
    <n v="0.2"/>
    <n v="14300"/>
    <n v="14300"/>
    <n v="80.34"/>
    <n v="3500"/>
    <n v="3500"/>
  </r>
  <r>
    <x v="424"/>
    <x v="0"/>
    <s v="0555518762"/>
    <s v="0503521146"/>
    <x v="11"/>
    <s v="2024/08/18 م "/>
    <n v="22250"/>
    <n v="4450"/>
    <n v="0.2"/>
    <n v="17800"/>
    <n v="17800"/>
    <n v="100"/>
    <n v="0"/>
    <n v="0"/>
  </r>
  <r>
    <x v="425"/>
    <x v="0"/>
    <s v="0564848648"/>
    <s v="0565756575"/>
    <x v="2"/>
    <s v="2024/08/18 م "/>
    <n v="22250"/>
    <n v="4450"/>
    <n v="0.2"/>
    <n v="17800"/>
    <n v="17800"/>
    <n v="100"/>
    <n v="0"/>
    <n v="0"/>
  </r>
  <r>
    <x v="426"/>
    <x v="0"/>
    <s v="0555523368"/>
    <s v="0501572582"/>
    <x v="9"/>
    <s v="2024/08/19 م "/>
    <n v="22250"/>
    <n v="4450"/>
    <n v="0.2"/>
    <n v="9300.130000000001"/>
    <n v="9300.130000000001"/>
    <n v="52.25"/>
    <n v="8499.8700000000008"/>
    <n v="8499.869999999999"/>
  </r>
  <r>
    <x v="427"/>
    <x v="4"/>
    <s v="0560711614"/>
    <s v="0557899420"/>
    <x v="3"/>
    <s v="2024/08/19 م "/>
    <n v="22250"/>
    <n v="5010"/>
    <n v="0.22520000000000001"/>
    <n v="16677.830000000002"/>
    <n v="19179.504499999999"/>
    <n v="96.74"/>
    <n v="562.16999999999996"/>
    <m/>
  </r>
  <r>
    <x v="428"/>
    <x v="0"/>
    <s v="0555561288"/>
    <s v="0533336784"/>
    <x v="1"/>
    <s v="2024/08/19 م "/>
    <n v="22250"/>
    <n v="4450"/>
    <n v="0.2"/>
    <n v="17800"/>
    <n v="17800"/>
    <n v="100"/>
    <n v="0"/>
    <n v="0"/>
  </r>
  <r>
    <x v="429"/>
    <x v="12"/>
    <s v="0553889731"/>
    <s v="0533807471"/>
    <x v="9"/>
    <s v="2024/08/19 م "/>
    <n v="22250"/>
    <n v="5010"/>
    <n v="0.22520000000000001"/>
    <n v="12173.91"/>
    <n v="13999.996499999999"/>
    <n v="70.61"/>
    <n v="5066.09"/>
    <m/>
  </r>
  <r>
    <x v="429"/>
    <x v="12"/>
    <s v="0553889731"/>
    <s v="0533807471"/>
    <x v="9"/>
    <s v="2024/08/19 م "/>
    <n v="0"/>
    <n v="565.173"/>
    <m/>
    <n v="0"/>
    <n v="0"/>
    <n v="0"/>
    <n v="-565.16999999999996"/>
    <m/>
  </r>
  <r>
    <x v="430"/>
    <x v="0"/>
    <s v="0568783336"/>
    <s v="0530750560"/>
    <x v="16"/>
    <s v="2024/08/19 م "/>
    <n v="22250"/>
    <n v="4450"/>
    <n v="0.2"/>
    <n v="17800"/>
    <n v="17800"/>
    <n v="100"/>
    <n v="0"/>
    <n v="0"/>
  </r>
  <r>
    <x v="431"/>
    <x v="12"/>
    <s v="0553889731"/>
    <s v="0533807471"/>
    <x v="1"/>
    <s v="2024/08/19 م "/>
    <n v="22250"/>
    <n v="5010"/>
    <n v="0.22520000000000001"/>
    <n v="12173.91"/>
    <n v="13999.996499999999"/>
    <n v="70.61"/>
    <n v="5066.09"/>
    <m/>
  </r>
  <r>
    <x v="431"/>
    <x v="12"/>
    <s v="0553889731"/>
    <s v="0533807471"/>
    <x v="1"/>
    <s v="2024/08/19 م "/>
    <n v="0"/>
    <n v="562.173"/>
    <m/>
    <n v="0"/>
    <n v="0"/>
    <n v="0"/>
    <n v="-562.16999999999996"/>
    <m/>
  </r>
  <r>
    <x v="432"/>
    <x v="0"/>
    <s v="0555238414"/>
    <s v="0565666342"/>
    <x v="0"/>
    <s v="2024/08/19 م "/>
    <n v="19750"/>
    <n v="3950"/>
    <n v="0.2"/>
    <n v="15800"/>
    <n v="15800"/>
    <n v="100"/>
    <n v="0"/>
    <n v="0"/>
  </r>
  <r>
    <x v="433"/>
    <x v="0"/>
    <s v="0558038489"/>
    <s v="0544422420"/>
    <x v="1"/>
    <s v="2024/08/19 م "/>
    <n v="22250"/>
    <n v="4450"/>
    <n v="0.2"/>
    <n v="9300"/>
    <n v="9300"/>
    <n v="52.25"/>
    <n v="8500"/>
    <n v="8500"/>
  </r>
  <r>
    <x v="434"/>
    <x v="0"/>
    <s v="0542537125"/>
    <s v="0544416155"/>
    <x v="2"/>
    <s v="2024/08/19 م "/>
    <n v="22250"/>
    <n v="4450"/>
    <n v="0.2"/>
    <n v="15800"/>
    <n v="15800"/>
    <n v="88.76"/>
    <n v="2000"/>
    <n v="2000"/>
  </r>
  <r>
    <x v="435"/>
    <x v="0"/>
    <s v="0555515988"/>
    <s v="0555590167"/>
    <x v="4"/>
    <s v="2024/08/19 م "/>
    <n v="19750"/>
    <n v="3950"/>
    <n v="0.2"/>
    <n v="10000"/>
    <n v="10000"/>
    <n v="63.29"/>
    <n v="5800"/>
    <n v="5800"/>
  </r>
  <r>
    <x v="436"/>
    <x v="0"/>
    <s v="0566611950"/>
    <s v="0541114563"/>
    <x v="7"/>
    <s v="2024/08/19 م "/>
    <n v="22250"/>
    <n v="5010"/>
    <n v="0.22520000000000001"/>
    <n v="500"/>
    <n v="500"/>
    <n v="2.9"/>
    <n v="16740"/>
    <n v="16740"/>
  </r>
  <r>
    <x v="437"/>
    <x v="0"/>
    <s v="0566611950"/>
    <s v="0541114563"/>
    <x v="2"/>
    <s v="2024/08/19 م "/>
    <n v="22250"/>
    <n v="5010"/>
    <n v="0.22520000000000001"/>
    <n v="500"/>
    <n v="500"/>
    <n v="2.9"/>
    <n v="16740"/>
    <n v="16740"/>
  </r>
  <r>
    <x v="438"/>
    <x v="0"/>
    <s v="0555523925"/>
    <s v="0555072205"/>
    <x v="11"/>
    <s v="2024/08/19 م "/>
    <n v="22250"/>
    <n v="4450"/>
    <n v="0.2"/>
    <n v="9300"/>
    <n v="9300"/>
    <n v="52.25"/>
    <n v="8500"/>
    <n v="8500"/>
  </r>
  <r>
    <x v="439"/>
    <x v="0"/>
    <s v="0555523925"/>
    <s v="0555072205"/>
    <x v="4"/>
    <s v="2024/08/19 م "/>
    <n v="19750"/>
    <n v="3950"/>
    <n v="0.2"/>
    <n v="8500"/>
    <n v="8500"/>
    <n v="53.8"/>
    <n v="7300"/>
    <n v="7300"/>
  </r>
  <r>
    <x v="440"/>
    <x v="0"/>
    <s v="0555003242"/>
    <s v="0557726760"/>
    <x v="2"/>
    <s v="2024/08/19 م "/>
    <n v="22250"/>
    <n v="4450"/>
    <n v="0.2"/>
    <n v="17800"/>
    <n v="17800"/>
    <n v="100"/>
    <n v="0"/>
    <n v="0"/>
  </r>
  <r>
    <x v="441"/>
    <x v="0"/>
    <s v="0555003242"/>
    <s v="0557726760"/>
    <x v="16"/>
    <s v="2024/08/19 م "/>
    <n v="22250"/>
    <n v="4450"/>
    <n v="0.2"/>
    <n v="17300"/>
    <n v="17300"/>
    <n v="97.19"/>
    <n v="500"/>
    <n v="500"/>
  </r>
  <r>
    <x v="442"/>
    <x v="0"/>
    <s v="0505563966"/>
    <s v="0500049488"/>
    <x v="16"/>
    <s v="2024/08/19 م "/>
    <n v="22250"/>
    <n v="4450"/>
    <n v="0.2"/>
    <n v="17800"/>
    <n v="17800"/>
    <n v="100"/>
    <n v="0"/>
    <n v="0"/>
  </r>
  <r>
    <x v="443"/>
    <x v="0"/>
    <s v="0530538428"/>
    <s v="0502425124"/>
    <x v="2"/>
    <s v="2024/08/19 م "/>
    <n v="22250"/>
    <n v="4450"/>
    <n v="0.2"/>
    <n v="15800"/>
    <n v="15800"/>
    <n v="88.76"/>
    <n v="2000"/>
    <n v="2000"/>
  </r>
  <r>
    <x v="444"/>
    <x v="0"/>
    <s v="0566656009"/>
    <s v="055521293"/>
    <x v="0"/>
    <s v="2024/08/19 م "/>
    <n v="19750"/>
    <n v="3950"/>
    <n v="0.2"/>
    <n v="11500"/>
    <n v="11500"/>
    <n v="72.78"/>
    <n v="4300"/>
    <n v="4300"/>
  </r>
  <r>
    <x v="445"/>
    <x v="0"/>
    <s v="0555506117"/>
    <s v="0555566729"/>
    <x v="15"/>
    <s v="2024/08/19 م "/>
    <n v="22250"/>
    <n v="5565"/>
    <n v="0.25009999999999999"/>
    <n v="9300"/>
    <n v="9300"/>
    <n v="55.74"/>
    <n v="7385"/>
    <n v="7385"/>
  </r>
  <r>
    <x v="446"/>
    <x v="0"/>
    <s v="0565135621"/>
    <s v="0569130526"/>
    <x v="16"/>
    <s v="2024/08/19 م "/>
    <n v="22250"/>
    <n v="4450"/>
    <n v="0.2"/>
    <n v="15800"/>
    <n v="15800"/>
    <n v="88.76"/>
    <n v="2000"/>
    <n v="2000"/>
  </r>
  <r>
    <x v="447"/>
    <x v="0"/>
    <s v="0559748509"/>
    <s v="0541963619"/>
    <x v="16"/>
    <s v="2024/08/19 م "/>
    <n v="22250"/>
    <n v="4450"/>
    <n v="0.2"/>
    <n v="17800"/>
    <n v="17800"/>
    <n v="100"/>
    <n v="0"/>
    <n v="0"/>
  </r>
  <r>
    <x v="448"/>
    <x v="4"/>
    <s v="0583961208"/>
    <s v="0562826364"/>
    <x v="1"/>
    <s v="2024/08/19 م "/>
    <n v="22250"/>
    <n v="5010"/>
    <n v="0.22520000000000001"/>
    <n v="12330"/>
    <n v="14179.499999999998"/>
    <n v="71.52"/>
    <n v="4910"/>
    <m/>
  </r>
  <r>
    <x v="448"/>
    <x v="4"/>
    <s v="0583961208"/>
    <s v="0562826364"/>
    <x v="1"/>
    <s v="2024/08/19 م "/>
    <n v="0"/>
    <n v="562.16999999999996"/>
    <m/>
    <n v="0"/>
    <n v="0"/>
    <n v="0"/>
    <n v="-562.16999999999996"/>
    <m/>
  </r>
  <r>
    <x v="449"/>
    <x v="0"/>
    <s v="0547555037"/>
    <s v="0504540043"/>
    <x v="6"/>
    <s v="2024/08/20 م "/>
    <n v="19750"/>
    <n v="4450"/>
    <n v="0.2253"/>
    <n v="8000"/>
    <n v="8000"/>
    <n v="52.29"/>
    <n v="7300"/>
    <n v="7300"/>
  </r>
  <r>
    <x v="450"/>
    <x v="13"/>
    <s v="0555203263"/>
    <s v="0557886397"/>
    <x v="18"/>
    <s v="2024/08/20 م "/>
    <n v="22250"/>
    <n v="5565"/>
    <n v="0.25009999999999999"/>
    <n v="11739.130000000001"/>
    <n v="13499.9995"/>
    <n v="70.36"/>
    <n v="4945.87"/>
    <m/>
  </r>
  <r>
    <x v="450"/>
    <x v="13"/>
    <s v="0555203263"/>
    <s v="0557886397"/>
    <x v="18"/>
    <s v="2024/08/20 م "/>
    <n v="0"/>
    <n v="1088.1500000000001"/>
    <m/>
    <n v="0"/>
    <n v="0"/>
    <n v="0"/>
    <n v="-1088.1500000000001"/>
    <m/>
  </r>
  <r>
    <x v="311"/>
    <x v="0"/>
    <s v="0594221208"/>
    <s v=""/>
    <x v="13"/>
    <s v="2024/08/20 م "/>
    <n v="1000"/>
    <n v="0"/>
    <n v="0"/>
    <n v="1000"/>
    <n v="1150"/>
    <n v="100"/>
    <n v="0"/>
    <n v="0"/>
  </r>
  <r>
    <x v="311"/>
    <x v="0"/>
    <s v="0594221208"/>
    <s v=""/>
    <x v="13"/>
    <s v="2024/08/20 م "/>
    <n v="1000"/>
    <n v="0"/>
    <n v="0"/>
    <n v="1000"/>
    <n v="1150"/>
    <n v="100"/>
    <n v="0"/>
    <n v="0"/>
  </r>
  <r>
    <x v="311"/>
    <x v="0"/>
    <s v="0594221208"/>
    <s v=""/>
    <x v="13"/>
    <s v="2024/08/20 م "/>
    <n v="1000"/>
    <n v="0"/>
    <n v="0"/>
    <n v="1000"/>
    <n v="1150"/>
    <n v="100"/>
    <n v="0"/>
    <n v="0"/>
  </r>
  <r>
    <x v="451"/>
    <x v="0"/>
    <s v="0506673593"/>
    <s v="0506673593"/>
    <x v="0"/>
    <s v="2024/08/20 م "/>
    <n v="19750"/>
    <n v="4450"/>
    <n v="0.2253"/>
    <n v="15300"/>
    <n v="15300"/>
    <n v="100"/>
    <n v="0"/>
    <n v="0"/>
  </r>
  <r>
    <x v="452"/>
    <x v="0"/>
    <s v="0567633436"/>
    <s v="0564223336"/>
    <x v="9"/>
    <s v="2024/08/20 م "/>
    <n v="22250"/>
    <n v="5565"/>
    <n v="0.25009999999999999"/>
    <n v="10913.04"/>
    <n v="10913.04"/>
    <n v="65.41"/>
    <n v="5771.96"/>
    <n v="5771.9599999999991"/>
  </r>
  <r>
    <x v="452"/>
    <x v="0"/>
    <s v="0567633436"/>
    <s v="0564223336"/>
    <x v="14"/>
    <s v="2024/08/20 م "/>
    <n v="1608.7"/>
    <n v="0"/>
    <n v="0"/>
    <n v="1608.7"/>
    <n v="1850.0049999999999"/>
    <n v="100"/>
    <n v="0"/>
    <n v="0"/>
  </r>
  <r>
    <x v="452"/>
    <x v="0"/>
    <s v="0567633436"/>
    <s v="0564223336"/>
    <x v="14"/>
    <s v="2024/08/20 م "/>
    <n v="1608.7"/>
    <n v="0"/>
    <n v="0"/>
    <n v="804.3"/>
    <n v="924.94499999999982"/>
    <n v="50"/>
    <n v="804.4"/>
    <n v="925.06000000000006"/>
  </r>
  <r>
    <x v="452"/>
    <x v="0"/>
    <s v="0567633436"/>
    <s v="0564223336"/>
    <x v="14"/>
    <s v="2024/08/20 م "/>
    <n v="1608.7"/>
    <n v="0"/>
    <n v="0"/>
    <n v="0"/>
    <n v="0"/>
    <n v="0"/>
    <n v="1608.7"/>
    <n v="1850.0049999999999"/>
  </r>
  <r>
    <x v="148"/>
    <x v="0"/>
    <s v="0555226780"/>
    <s v="0555226780"/>
    <x v="2"/>
    <s v="2024/08/20 م "/>
    <n v="22250"/>
    <n v="4450"/>
    <n v="0.2"/>
    <n v="15559.98"/>
    <n v="15559.98"/>
    <n v="87.42"/>
    <n v="2240.02"/>
    <n v="2240.0200000000004"/>
  </r>
  <r>
    <x v="73"/>
    <x v="0"/>
    <s v="0563475454"/>
    <s v="0566152362"/>
    <x v="13"/>
    <s v="2024/08/20 م "/>
    <n v="1000"/>
    <n v="0"/>
    <n v="0"/>
    <n v="1000"/>
    <n v="1150"/>
    <n v="100"/>
    <n v="0"/>
    <n v="0"/>
  </r>
  <r>
    <x v="73"/>
    <x v="0"/>
    <s v="0563475454"/>
    <s v="0566152362"/>
    <x v="13"/>
    <s v="2024/08/20 م "/>
    <n v="1000"/>
    <n v="0"/>
    <n v="0"/>
    <n v="1000"/>
    <n v="1150"/>
    <n v="100"/>
    <n v="0"/>
    <n v="0"/>
  </r>
  <r>
    <x v="73"/>
    <x v="0"/>
    <s v="0563475454"/>
    <s v="0566152362"/>
    <x v="13"/>
    <s v="2024/08/20 م "/>
    <n v="1000"/>
    <n v="0"/>
    <n v="0"/>
    <n v="1000"/>
    <n v="1150"/>
    <n v="100"/>
    <n v="0"/>
    <n v="0"/>
  </r>
  <r>
    <x v="453"/>
    <x v="0"/>
    <s v="0555570550"/>
    <s v="0582463129"/>
    <x v="0"/>
    <s v="2024/08/21 م "/>
    <n v="19750"/>
    <n v="3950"/>
    <n v="0.2"/>
    <n v="14100"/>
    <n v="14100"/>
    <n v="89.24"/>
    <n v="1700"/>
    <n v="1700"/>
  </r>
  <r>
    <x v="454"/>
    <x v="0"/>
    <s v="0500599896"/>
    <s v="0507175710"/>
    <x v="10"/>
    <s v="2024/08/21 م "/>
    <n v="22250"/>
    <n v="4450"/>
    <n v="0.2"/>
    <n v="9000"/>
    <n v="9000"/>
    <n v="50.56"/>
    <n v="8800"/>
    <n v="8800"/>
  </r>
  <r>
    <x v="455"/>
    <x v="0"/>
    <s v="0555506886"/>
    <s v="0566120069"/>
    <x v="4"/>
    <s v="2024/08/21 م "/>
    <n v="19750"/>
    <n v="3950"/>
    <n v="0.2"/>
    <n v="15800"/>
    <n v="15800"/>
    <n v="100"/>
    <n v="0"/>
    <n v="0"/>
  </r>
  <r>
    <x v="456"/>
    <x v="0"/>
    <s v="0555617105"/>
    <s v="0595905041"/>
    <x v="7"/>
    <s v="2024/08/21 م "/>
    <n v="22250"/>
    <n v="4450"/>
    <n v="0.2"/>
    <n v="15800.002199999999"/>
    <n v="15800.002199999999"/>
    <n v="88.76"/>
    <n v="2000"/>
    <n v="1999.997800000001"/>
  </r>
  <r>
    <x v="457"/>
    <x v="0"/>
    <s v="0538045555"/>
    <s v="0500553888"/>
    <x v="0"/>
    <s v="2024/08/21 م "/>
    <n v="19750"/>
    <n v="4950"/>
    <n v="0.25059999999999999"/>
    <n v="14800"/>
    <n v="14800"/>
    <n v="100"/>
    <n v="0"/>
    <n v="0"/>
  </r>
  <r>
    <x v="458"/>
    <x v="1"/>
    <s v="0552424968"/>
    <s v="0563320633"/>
    <x v="4"/>
    <s v="2024/08/22 م "/>
    <n v="19750"/>
    <n v="3950"/>
    <n v="0.2"/>
    <n v="2608.6999999999998"/>
    <n v="3000.0049999999997"/>
    <n v="16.510000000000002"/>
    <n v="13191.3"/>
    <m/>
  </r>
  <r>
    <x v="458"/>
    <x v="1"/>
    <s v="0552424968"/>
    <s v="0563320633"/>
    <x v="4"/>
    <s v="2024/08/22 م "/>
    <n v="0"/>
    <n v="515.21699999999998"/>
    <m/>
    <n v="0"/>
    <n v="0"/>
    <n v="0"/>
    <n v="-515.22"/>
    <m/>
  </r>
  <r>
    <x v="426"/>
    <x v="0"/>
    <s v="0555523368"/>
    <s v="0501572582"/>
    <x v="14"/>
    <s v="2024/08/22 م "/>
    <n v="0"/>
    <n v="0"/>
    <n v="0"/>
    <n v="0"/>
    <n v="0"/>
    <m/>
    <n v="0"/>
    <n v="0"/>
  </r>
  <r>
    <x v="426"/>
    <x v="0"/>
    <s v="0555523368"/>
    <s v="0501572582"/>
    <x v="14"/>
    <s v="2024/08/22 م "/>
    <n v="0"/>
    <n v="0"/>
    <n v="0"/>
    <n v="0"/>
    <n v="0"/>
    <m/>
    <n v="0"/>
    <n v="0"/>
  </r>
  <r>
    <x v="426"/>
    <x v="0"/>
    <s v="0555523368"/>
    <s v="0501572582"/>
    <x v="14"/>
    <s v="2024/08/22 م "/>
    <n v="0"/>
    <n v="0"/>
    <n v="0"/>
    <n v="0"/>
    <n v="0"/>
    <m/>
    <n v="0"/>
    <n v="0"/>
  </r>
  <r>
    <x v="459"/>
    <x v="0"/>
    <s v="0569361221"/>
    <s v="0542622319"/>
    <x v="0"/>
    <s v="2024/08/25 م "/>
    <n v="19750"/>
    <n v="3950"/>
    <n v="0.2"/>
    <n v="14100"/>
    <n v="14100"/>
    <n v="89.24"/>
    <n v="1700"/>
    <n v="1700"/>
  </r>
  <r>
    <x v="460"/>
    <x v="0"/>
    <s v="0555564697"/>
    <s v="0555013003"/>
    <x v="0"/>
    <s v="2024/08/25 م "/>
    <n v="19750"/>
    <n v="3950"/>
    <n v="0.2"/>
    <n v="14100"/>
    <n v="14100"/>
    <n v="89.24"/>
    <n v="1700"/>
    <n v="1700"/>
  </r>
  <r>
    <x v="461"/>
    <x v="0"/>
    <s v="0569772781"/>
    <s v="0509255531"/>
    <x v="9"/>
    <s v="2024/08/25 م "/>
    <n v="22250"/>
    <n v="4450"/>
    <n v="0.2"/>
    <n v="5000"/>
    <n v="5000"/>
    <n v="28.09"/>
    <n v="12800"/>
    <n v="12800"/>
  </r>
  <r>
    <x v="462"/>
    <x v="0"/>
    <s v="0555537444"/>
    <s v=""/>
    <x v="0"/>
    <s v="2024/08/25 م "/>
    <n v="19750"/>
    <n v="4450"/>
    <n v="0.2253"/>
    <n v="10000"/>
    <n v="10000"/>
    <n v="65.36"/>
    <n v="5300"/>
    <n v="5300"/>
  </r>
  <r>
    <x v="463"/>
    <x v="0"/>
    <s v="0555537444"/>
    <s v=""/>
    <x v="11"/>
    <s v="2024/08/25 م "/>
    <n v="22250"/>
    <n v="5010"/>
    <n v="0.22520000000000001"/>
    <n v="10000"/>
    <n v="10000"/>
    <n v="58"/>
    <n v="7240"/>
    <n v="7240"/>
  </r>
  <r>
    <x v="464"/>
    <x v="0"/>
    <s v="0542066611"/>
    <s v=""/>
    <x v="8"/>
    <s v="2024/08/25 م "/>
    <n v="22250"/>
    <n v="5565"/>
    <n v="0.25009999999999999"/>
    <n v="10489.34"/>
    <n v="10489.34"/>
    <n v="62.87"/>
    <n v="6195.66"/>
    <n v="6195.66"/>
  </r>
  <r>
    <x v="67"/>
    <x v="0"/>
    <s v="0562392642"/>
    <s v="0544274012"/>
    <x v="0"/>
    <s v="2024/08/25 م "/>
    <n v="0"/>
    <n v="500"/>
    <m/>
    <n v="0"/>
    <n v="0"/>
    <n v="0"/>
    <n v="-500"/>
    <n v="-500"/>
  </r>
  <r>
    <x v="465"/>
    <x v="0"/>
    <s v="0500144416"/>
    <s v="0599191220"/>
    <x v="2"/>
    <s v="2024/08/25 م "/>
    <n v="22250"/>
    <n v="4450"/>
    <n v="0.2"/>
    <n v="15000"/>
    <n v="15000"/>
    <n v="84.27"/>
    <n v="2800"/>
    <n v="2800"/>
  </r>
  <r>
    <x v="76"/>
    <x v="0"/>
    <s v="0565525849"/>
    <s v="0555858320"/>
    <x v="2"/>
    <s v="2024/08/25 م "/>
    <n v="22250"/>
    <n v="4450"/>
    <n v="0.2"/>
    <n v="16604.73"/>
    <n v="16604.73"/>
    <n v="93.28"/>
    <n v="1195.27"/>
    <n v="1195.2700000000004"/>
  </r>
  <r>
    <x v="466"/>
    <x v="13"/>
    <s v="0568236004"/>
    <s v="0545250807"/>
    <x v="9"/>
    <s v="2024/08/26 م "/>
    <n v="22250"/>
    <n v="5010"/>
    <n v="0.22520000000000001"/>
    <n v="9708.69"/>
    <n v="11164.9935"/>
    <n v="56.31"/>
    <n v="7531.31"/>
    <m/>
  </r>
  <r>
    <x v="466"/>
    <x v="13"/>
    <s v="0568236004"/>
    <s v="0545250807"/>
    <x v="17"/>
    <s v="2024/08/26 م "/>
    <n v="1695.65"/>
    <n v="0"/>
    <n v="0"/>
    <n v="1695.65"/>
    <n v="1949.9974999999999"/>
    <n v="100"/>
    <n v="0"/>
    <m/>
  </r>
  <r>
    <x v="466"/>
    <x v="13"/>
    <s v="0568236004"/>
    <s v="0545250807"/>
    <x v="17"/>
    <s v="2024/08/26 م "/>
    <n v="1695.65"/>
    <n v="0"/>
    <n v="0"/>
    <n v="1695.65"/>
    <n v="1949.9974999999999"/>
    <n v="100"/>
    <n v="0"/>
    <m/>
  </r>
  <r>
    <x v="466"/>
    <x v="13"/>
    <s v="0568236004"/>
    <s v="0545250807"/>
    <x v="17"/>
    <s v="2024/08/26 م "/>
    <n v="1695.65"/>
    <n v="0"/>
    <n v="0"/>
    <n v="1695.6499999999996"/>
    <n v="1949.9974999999995"/>
    <n v="100"/>
    <n v="0"/>
    <m/>
  </r>
  <r>
    <x v="138"/>
    <x v="0"/>
    <s v="0555545390"/>
    <s v="0556375340"/>
    <x v="9"/>
    <s v="2024/08/26 م "/>
    <n v="0"/>
    <n v="500"/>
    <m/>
    <n v="0"/>
    <n v="0"/>
    <n v="0"/>
    <n v="-500"/>
    <n v="-500"/>
  </r>
  <r>
    <x v="23"/>
    <x v="0"/>
    <s v="0551334393"/>
    <s v="0581190409"/>
    <x v="14"/>
    <s v="2024/08/27 م "/>
    <n v="1608.7"/>
    <n v="0"/>
    <n v="0"/>
    <n v="1608.7"/>
    <n v="1850.0049999999999"/>
    <n v="100"/>
    <n v="0"/>
    <n v="0"/>
  </r>
  <r>
    <x v="23"/>
    <x v="0"/>
    <s v="0551334393"/>
    <s v="0581190409"/>
    <x v="14"/>
    <s v="2024/08/27 م "/>
    <n v="1608.7"/>
    <n v="0"/>
    <n v="0"/>
    <n v="1608.7"/>
    <n v="1850.0049999999999"/>
    <n v="100"/>
    <n v="0"/>
    <n v="0"/>
  </r>
  <r>
    <x v="23"/>
    <x v="0"/>
    <s v="0551334393"/>
    <s v="0581190409"/>
    <x v="14"/>
    <s v="2024/08/27 م "/>
    <n v="1608.7"/>
    <n v="0"/>
    <n v="0"/>
    <n v="1608.6999999999998"/>
    <n v="1850.0049999999997"/>
    <n v="100"/>
    <n v="0"/>
    <n v="0"/>
  </r>
  <r>
    <x v="467"/>
    <x v="0"/>
    <s v="0566667165"/>
    <s v="0540913321"/>
    <x v="12"/>
    <s v="2024/08/27 م "/>
    <n v="22250"/>
    <n v="5010"/>
    <n v="0.22520000000000001"/>
    <n v="4000"/>
    <n v="4000"/>
    <n v="23.2"/>
    <n v="13240"/>
    <n v="13240"/>
  </r>
  <r>
    <x v="468"/>
    <x v="0"/>
    <s v="0566667165"/>
    <s v="0540913321"/>
    <x v="16"/>
    <s v="2024/08/27 م "/>
    <n v="22250"/>
    <n v="5010"/>
    <n v="0.22520000000000001"/>
    <n v="4000"/>
    <n v="4000"/>
    <n v="23.2"/>
    <n v="13240"/>
    <n v="13240"/>
  </r>
  <r>
    <x v="19"/>
    <x v="0"/>
    <s v="0551833815"/>
    <s v="0541020092"/>
    <x v="13"/>
    <s v="2024/08/27 م "/>
    <n v="1000"/>
    <n v="0"/>
    <n v="0"/>
    <n v="1000"/>
    <n v="1150"/>
    <n v="100"/>
    <n v="0"/>
    <n v="0"/>
  </r>
  <r>
    <x v="19"/>
    <x v="0"/>
    <s v="0551833815"/>
    <s v="0541020092"/>
    <x v="13"/>
    <s v="2024/08/27 م "/>
    <n v="1000"/>
    <n v="0"/>
    <n v="0"/>
    <n v="1000"/>
    <n v="1150"/>
    <n v="100"/>
    <n v="0"/>
    <n v="0"/>
  </r>
  <r>
    <x v="19"/>
    <x v="0"/>
    <s v="0551833815"/>
    <s v="0541020092"/>
    <x v="13"/>
    <s v="2024/08/27 م "/>
    <n v="1000"/>
    <n v="0"/>
    <n v="0"/>
    <n v="1000"/>
    <n v="1150"/>
    <n v="100"/>
    <n v="0"/>
    <n v="0"/>
  </r>
  <r>
    <x v="469"/>
    <x v="0"/>
    <s v="0550354444"/>
    <s v="0557879644"/>
    <x v="12"/>
    <s v="2024/08/27 م "/>
    <n v="22250"/>
    <n v="4450"/>
    <n v="0.2"/>
    <n v="12800"/>
    <n v="12800"/>
    <n v="71.91"/>
    <n v="5000"/>
    <n v="5000"/>
  </r>
  <r>
    <x v="470"/>
    <x v="0"/>
    <s v="0545427575"/>
    <s v="0540086414"/>
    <x v="16"/>
    <s v="2024/08/27 م "/>
    <n v="22250"/>
    <n v="4450"/>
    <n v="0.2"/>
    <n v="8000"/>
    <n v="8000"/>
    <n v="44.94"/>
    <n v="9800"/>
    <n v="9800"/>
  </r>
  <r>
    <x v="471"/>
    <x v="1"/>
    <s v="0506161825"/>
    <s v="0594401295"/>
    <x v="15"/>
    <s v="2024/08/28 م "/>
    <n v="22250"/>
    <n v="5565"/>
    <n v="0.25009999999999999"/>
    <n v="8695.66"/>
    <n v="10000.008999999998"/>
    <n v="52.12"/>
    <n v="7989.34"/>
    <m/>
  </r>
  <r>
    <x v="471"/>
    <x v="1"/>
    <s v="0506161825"/>
    <s v="0594401295"/>
    <x v="15"/>
    <s v="2024/08/28 م "/>
    <n v="0"/>
    <n v="1088"/>
    <m/>
    <n v="0"/>
    <n v="0"/>
    <n v="0"/>
    <n v="-1088"/>
    <m/>
  </r>
  <r>
    <x v="472"/>
    <x v="0"/>
    <s v="0534000727"/>
    <s v="0552362105"/>
    <x v="5"/>
    <s v="2024/08/28 م "/>
    <n v="22250"/>
    <n v="5565"/>
    <n v="0.25009999999999999"/>
    <n v="16685"/>
    <n v="16685"/>
    <n v="100"/>
    <n v="0"/>
    <n v="0"/>
  </r>
  <r>
    <x v="86"/>
    <x v="0"/>
    <s v="0506059091"/>
    <s v="0554530684"/>
    <x v="14"/>
    <s v="2024/08/28 م "/>
    <n v="1608.7"/>
    <n v="0"/>
    <n v="0"/>
    <n v="1608.7"/>
    <n v="1850.0049999999999"/>
    <n v="100"/>
    <n v="0"/>
    <n v="0"/>
  </r>
  <r>
    <x v="86"/>
    <x v="0"/>
    <s v="0506059091"/>
    <s v="0554530684"/>
    <x v="14"/>
    <s v="2024/08/28 م "/>
    <n v="1608.7"/>
    <n v="0"/>
    <n v="0"/>
    <n v="1608.7"/>
    <n v="1850.0049999999999"/>
    <n v="100"/>
    <n v="0"/>
    <n v="0"/>
  </r>
  <r>
    <x v="86"/>
    <x v="0"/>
    <s v="0506059091"/>
    <s v="0554530684"/>
    <x v="14"/>
    <s v="2024/08/28 م "/>
    <n v="1608.7"/>
    <n v="0"/>
    <n v="0"/>
    <n v="1608.6999999999998"/>
    <n v="1850.0049999999997"/>
    <n v="100"/>
    <n v="0"/>
    <n v="0"/>
  </r>
  <r>
    <x v="473"/>
    <x v="0"/>
    <s v="0595966659"/>
    <s v="0590118240"/>
    <x v="4"/>
    <s v="2024/08/29 م "/>
    <n v="19750"/>
    <n v="3950"/>
    <n v="0.2"/>
    <n v="0"/>
    <n v="0"/>
    <n v="0"/>
    <n v="15800"/>
    <n v="15800"/>
  </r>
  <r>
    <x v="254"/>
    <x v="7"/>
    <s v="0551822040"/>
    <s v=""/>
    <x v="2"/>
    <s v="2024/08/05 م "/>
    <n v="0"/>
    <n v="580.43399999999997"/>
    <m/>
    <n v="0"/>
    <n v="0"/>
    <n v="0"/>
    <n v="-580.42999999999995"/>
    <m/>
  </r>
  <r>
    <x v="255"/>
    <x v="7"/>
    <s v="0551822040"/>
    <s v=""/>
    <x v="12"/>
    <s v="2024/08/05 م "/>
    <n v="0"/>
    <n v="580.43399999999997"/>
    <m/>
    <n v="0"/>
    <n v="0"/>
    <n v="0"/>
    <n v="-580.42999999999995"/>
    <m/>
  </r>
  <r>
    <x v="194"/>
    <x v="6"/>
    <s v="0542922677"/>
    <s v="0504247323"/>
    <x v="11"/>
    <s v="2024/07/29 م "/>
    <n v="0"/>
    <n v="562.173"/>
    <m/>
    <n v="0"/>
    <n v="0"/>
    <n v="0"/>
    <n v="-562.16999999999996"/>
    <m/>
  </r>
  <r>
    <x v="196"/>
    <x v="6"/>
    <s v="0542922677"/>
    <s v=""/>
    <x v="9"/>
    <s v="2024/07/29 م "/>
    <n v="0"/>
    <n v="562.173"/>
    <m/>
    <n v="0"/>
    <n v="0"/>
    <n v="0"/>
    <n v="-562.16999999999996"/>
    <m/>
  </r>
  <r>
    <x v="474"/>
    <x v="0"/>
    <s v="0531113283"/>
    <s v=""/>
    <x v="0"/>
    <s v="2024/09/01 م "/>
    <n v="19750"/>
    <n v="3950"/>
    <n v="0.2"/>
    <n v="1500"/>
    <n v="1500"/>
    <n v="9.49"/>
    <n v="14300"/>
    <n v="14300"/>
  </r>
  <r>
    <x v="339"/>
    <x v="0"/>
    <s v="0569133828"/>
    <s v="0548395990"/>
    <x v="9"/>
    <s v="2024/09/01 م "/>
    <n v="0"/>
    <n v="500"/>
    <m/>
    <n v="0"/>
    <n v="0"/>
    <n v="0"/>
    <n v="-500"/>
    <n v="-500"/>
  </r>
  <r>
    <x v="475"/>
    <x v="0"/>
    <s v="0549970076"/>
    <s v="0531120364"/>
    <x v="10"/>
    <s v="2024/09/01 م "/>
    <n v="22250"/>
    <n v="4450"/>
    <n v="0.2"/>
    <n v="16713.04"/>
    <n v="16713.04"/>
    <n v="93.89"/>
    <n v="1086.96"/>
    <n v="1086.9599999999991"/>
  </r>
  <r>
    <x v="476"/>
    <x v="0"/>
    <s v="0504386965"/>
    <s v="0583447483"/>
    <x v="0"/>
    <s v="2024/09/01 م "/>
    <n v="19750"/>
    <n v="3950"/>
    <n v="0.2"/>
    <n v="8500"/>
    <n v="8500"/>
    <n v="53.8"/>
    <n v="7300"/>
    <n v="7300"/>
  </r>
  <r>
    <x v="296"/>
    <x v="0"/>
    <s v="0555553430"/>
    <s v="0553270678"/>
    <x v="13"/>
    <s v="2024/09/02 م "/>
    <n v="1000"/>
    <n v="0"/>
    <n v="0"/>
    <n v="1000"/>
    <n v="1150"/>
    <n v="100"/>
    <n v="0"/>
    <n v="0"/>
  </r>
  <r>
    <x v="296"/>
    <x v="0"/>
    <s v="0555553430"/>
    <s v="0553270678"/>
    <x v="13"/>
    <s v="2024/09/02 م "/>
    <n v="1000"/>
    <n v="0"/>
    <n v="0"/>
    <n v="1000"/>
    <n v="1150"/>
    <n v="100"/>
    <n v="0"/>
    <n v="0"/>
  </r>
  <r>
    <x v="296"/>
    <x v="0"/>
    <s v="0555553430"/>
    <s v="0553270678"/>
    <x v="13"/>
    <s v="2024/09/02 م "/>
    <n v="1000"/>
    <n v="0"/>
    <n v="0"/>
    <n v="1000"/>
    <n v="1150"/>
    <n v="100"/>
    <n v="0"/>
    <n v="0"/>
  </r>
  <r>
    <x v="432"/>
    <x v="0"/>
    <s v="0555238414"/>
    <s v="0565666342"/>
    <x v="14"/>
    <s v="2024/09/02 م "/>
    <n v="1608.7"/>
    <n v="0"/>
    <n v="0"/>
    <n v="0"/>
    <n v="0"/>
    <n v="0"/>
    <n v="1608.7"/>
    <n v="1850.0049999999999"/>
  </r>
  <r>
    <x v="432"/>
    <x v="0"/>
    <s v="0555238414"/>
    <s v="0565666342"/>
    <x v="14"/>
    <s v="2024/09/02 م "/>
    <n v="1608.7"/>
    <n v="0"/>
    <n v="0"/>
    <n v="1391.3100000000002"/>
    <n v="1600.0065000000002"/>
    <n v="86.49"/>
    <n v="217.39"/>
    <n v="249.99849999999969"/>
  </r>
  <r>
    <x v="432"/>
    <x v="0"/>
    <s v="0555238414"/>
    <s v="0565666342"/>
    <x v="14"/>
    <s v="2024/09/02 م "/>
    <n v="1608.7"/>
    <n v="0"/>
    <n v="0"/>
    <n v="1608.7"/>
    <n v="1850.0049999999999"/>
    <n v="100"/>
    <n v="0"/>
    <n v="0"/>
  </r>
  <r>
    <x v="477"/>
    <x v="0"/>
    <s v="0599551185"/>
    <s v="0594405988"/>
    <x v="2"/>
    <s v="2024/09/04 م "/>
    <n v="22250"/>
    <n v="4450"/>
    <n v="0.2"/>
    <n v="15800"/>
    <n v="15800"/>
    <n v="88.76"/>
    <n v="2000"/>
    <n v="2000"/>
  </r>
  <r>
    <x v="478"/>
    <x v="0"/>
    <s v="0555559644"/>
    <s v="0500097444"/>
    <x v="16"/>
    <s v="2024/09/04 م "/>
    <n v="22250"/>
    <n v="4450"/>
    <n v="0.2"/>
    <n v="9300"/>
    <n v="9300"/>
    <n v="52.25"/>
    <n v="8500"/>
    <n v="8500"/>
  </r>
  <r>
    <x v="479"/>
    <x v="0"/>
    <s v="0555559644"/>
    <s v="0500097444"/>
    <x v="9"/>
    <s v="2024/09/03 م "/>
    <n v="22250"/>
    <n v="4450"/>
    <n v="0.2"/>
    <n v="8200"/>
    <n v="8200"/>
    <n v="46.07"/>
    <n v="9600"/>
    <n v="9600"/>
  </r>
  <r>
    <x v="360"/>
    <x v="0"/>
    <s v="0543532890"/>
    <s v="0501592926"/>
    <x v="9"/>
    <s v="2024/09/04 م "/>
    <n v="0"/>
    <n v="500"/>
    <m/>
    <n v="0"/>
    <n v="0"/>
    <n v="0"/>
    <n v="-500"/>
    <n v="-500"/>
  </r>
  <r>
    <x v="271"/>
    <x v="4"/>
    <s v=""/>
    <s v="0554720239"/>
    <x v="20"/>
    <s v="2024/09/05 م "/>
    <n v="156.52000000000001"/>
    <n v="0"/>
    <n v="0"/>
    <n v="0"/>
    <n v="0"/>
    <n v="0"/>
    <n v="156.52000000000001"/>
    <m/>
  </r>
  <r>
    <x v="47"/>
    <x v="0"/>
    <s v="0503561559"/>
    <s v="0505590912"/>
    <x v="14"/>
    <s v="2024/09/05 م "/>
    <n v="1608.6990000000001"/>
    <n v="1119.1010000000001"/>
    <n v="1286.96615"/>
    <n v="0"/>
    <n v="0"/>
    <n v="0"/>
    <n v="489.6"/>
    <n v="563.03769999999986"/>
  </r>
  <r>
    <x v="47"/>
    <x v="0"/>
    <s v="0503561559"/>
    <s v="0505590912"/>
    <x v="14"/>
    <s v="2024/09/05 م "/>
    <n v="1608.7"/>
    <n v="1608.7"/>
    <n v="1850.0049999999999"/>
    <n v="0"/>
    <n v="0"/>
    <m/>
    <n v="0"/>
    <n v="0"/>
  </r>
  <r>
    <x v="480"/>
    <x v="0"/>
    <s v="0500059007"/>
    <s v="0555409459"/>
    <x v="1"/>
    <s v="2024/09/05 م "/>
    <n v="22250"/>
    <n v="5010"/>
    <n v="0.22520000000000001"/>
    <n v="12500"/>
    <n v="12500"/>
    <n v="72.510000000000005"/>
    <n v="4740"/>
    <n v="4740"/>
  </r>
  <r>
    <x v="481"/>
    <x v="0"/>
    <s v="0505522213"/>
    <s v="0565626800"/>
    <x v="1"/>
    <s v="2024/09/05 م "/>
    <n v="22250"/>
    <n v="5010"/>
    <n v="0.22520000000000001"/>
    <n v="7000"/>
    <n v="7000"/>
    <n v="40.6"/>
    <n v="10240"/>
    <n v="10240"/>
  </r>
  <r>
    <x v="24"/>
    <x v="0"/>
    <s v="0568660005"/>
    <s v="0530219877"/>
    <x v="14"/>
    <s v="2024/05/15 م "/>
    <n v="1608.7"/>
    <n v="0"/>
    <n v="0"/>
    <n v="804.35000000000036"/>
    <n v="925.0025000000004"/>
    <n v="50"/>
    <n v="804.35"/>
    <n v="925.00249999999949"/>
  </r>
  <r>
    <x v="24"/>
    <x v="0"/>
    <s v="0568660005"/>
    <s v="0530219877"/>
    <x v="14"/>
    <s v="2024/05/15 م "/>
    <n v="1608.7"/>
    <n v="0"/>
    <n v="0"/>
    <n v="0"/>
    <n v="0"/>
    <n v="0"/>
    <n v="1608.7"/>
    <n v="1850.0049999999999"/>
  </r>
  <r>
    <x v="135"/>
    <x v="0"/>
    <s v="0555537571"/>
    <s v="0555007406"/>
    <x v="21"/>
    <s v="2024/09/08 م "/>
    <n v="165.22"/>
    <n v="0"/>
    <n v="0"/>
    <n v="165.22"/>
    <n v="190.00299999999999"/>
    <n v="100"/>
    <n v="0"/>
    <n v="0"/>
  </r>
  <r>
    <x v="135"/>
    <x v="0"/>
    <s v="0555537571"/>
    <s v="0555007406"/>
    <x v="21"/>
    <s v="2024/09/08 م "/>
    <n v="165.22"/>
    <n v="0"/>
    <n v="0"/>
    <n v="165.22"/>
    <n v="190.00299999999999"/>
    <n v="100"/>
    <n v="0"/>
    <n v="0"/>
  </r>
  <r>
    <x v="27"/>
    <x v="1"/>
    <s v="0537283605"/>
    <s v="0548200407"/>
    <x v="8"/>
    <s v="2024/05/22 م "/>
    <n v="0"/>
    <n v="1088.25"/>
    <m/>
    <n v="0"/>
    <n v="0"/>
    <n v="0"/>
    <n v="-1088.25"/>
    <m/>
  </r>
  <r>
    <x v="28"/>
    <x v="1"/>
    <s v="0537283605"/>
    <s v="0548200407"/>
    <x v="8"/>
    <s v="2024/09/08 م "/>
    <n v="0"/>
    <n v="562.16999999999996"/>
    <m/>
    <n v="0"/>
    <n v="0"/>
    <n v="0"/>
    <n v="-562.16999999999996"/>
    <m/>
  </r>
  <r>
    <x v="40"/>
    <x v="2"/>
    <s v="0545570074"/>
    <s v="0545570074"/>
    <x v="1"/>
    <s v="2024/09/08 م "/>
    <n v="0"/>
    <n v="562.16999999999996"/>
    <m/>
    <n v="0"/>
    <n v="0"/>
    <n v="0"/>
    <n v="-562.16999999999996"/>
    <m/>
  </r>
  <r>
    <x v="43"/>
    <x v="3"/>
    <s v="0566435178"/>
    <s v="0546917540"/>
    <x v="1"/>
    <s v="2024/05/30 م "/>
    <n v="0"/>
    <n v="562.16999999999996"/>
    <m/>
    <n v="0"/>
    <n v="0"/>
    <n v="0"/>
    <n v="-562.16999999999996"/>
    <m/>
  </r>
  <r>
    <x v="81"/>
    <x v="4"/>
    <s v="0549426010"/>
    <s v="0564072873"/>
    <x v="0"/>
    <s v="2024/07/04 م "/>
    <n v="0"/>
    <n v="498.91"/>
    <m/>
    <n v="0"/>
    <n v="0"/>
    <n v="0"/>
    <n v="-498.91"/>
    <m/>
  </r>
  <r>
    <x v="109"/>
    <x v="4"/>
    <s v="0548809297"/>
    <s v="0566453562"/>
    <x v="0"/>
    <s v="2024/07/15 م "/>
    <n v="0"/>
    <n v="498.91"/>
    <m/>
    <n v="0"/>
    <n v="0"/>
    <n v="0"/>
    <n v="-498.91"/>
    <m/>
  </r>
  <r>
    <x v="447"/>
    <x v="0"/>
    <s v="0559748509"/>
    <s v="0541963619"/>
    <x v="21"/>
    <s v="2024/09/08 م "/>
    <n v="165.22"/>
    <n v="0"/>
    <n v="0"/>
    <n v="165.22"/>
    <n v="190.00299999999999"/>
    <n v="100"/>
    <n v="0"/>
    <n v="0"/>
  </r>
  <r>
    <x v="482"/>
    <x v="0"/>
    <s v="0555530970"/>
    <s v="0555985155"/>
    <x v="0"/>
    <s v="2024/09/09 م "/>
    <n v="19750"/>
    <n v="4950"/>
    <n v="0.25059999999999999"/>
    <n v="14800"/>
    <n v="14800"/>
    <n v="100"/>
    <n v="0"/>
    <n v="0"/>
  </r>
  <r>
    <x v="126"/>
    <x v="4"/>
    <s v="0592265002"/>
    <s v="0580539468"/>
    <x v="3"/>
    <s v="2024/09/09 م "/>
    <n v="0"/>
    <n v="562.16999999999996"/>
    <m/>
    <n v="0"/>
    <n v="0"/>
    <n v="0"/>
    <n v="-562.16999999999996"/>
    <m/>
  </r>
  <r>
    <x v="128"/>
    <x v="4"/>
    <s v="0592265002"/>
    <s v="0580539468"/>
    <x v="16"/>
    <s v="2024/09/09 م "/>
    <n v="0"/>
    <n v="562.16999999999996"/>
    <m/>
    <n v="0"/>
    <n v="0"/>
    <n v="0"/>
    <n v="-562.16999999999996"/>
    <m/>
  </r>
  <r>
    <x v="186"/>
    <x v="1"/>
    <s v="0553536037"/>
    <s v=""/>
    <x v="3"/>
    <s v="2024/09/09 م "/>
    <n v="0"/>
    <n v="562.16999999999996"/>
    <m/>
    <n v="0"/>
    <n v="0"/>
    <n v="0"/>
    <n v="-562.16999999999996"/>
    <m/>
  </r>
  <r>
    <x v="263"/>
    <x v="1"/>
    <s v="0508391331"/>
    <s v=""/>
    <x v="4"/>
    <s v="2024/09/09 م "/>
    <n v="0"/>
    <n v="515.22"/>
    <m/>
    <n v="0"/>
    <n v="0"/>
    <n v="0"/>
    <n v="-515.22"/>
    <m/>
  </r>
  <r>
    <x v="264"/>
    <x v="1"/>
    <s v="0508391331"/>
    <s v="0503956161"/>
    <x v="3"/>
    <s v="2024/09/09 م "/>
    <n v="0"/>
    <n v="580.42999999999995"/>
    <m/>
    <n v="0"/>
    <n v="0"/>
    <n v="0"/>
    <n v="-580.42999999999995"/>
    <m/>
  </r>
  <r>
    <x v="286"/>
    <x v="4"/>
    <s v="0538730517"/>
    <s v="0549050517"/>
    <x v="0"/>
    <s v="2024/09/09 م "/>
    <n v="0"/>
    <n v="515.22"/>
    <m/>
    <n v="0"/>
    <n v="0"/>
    <n v="0"/>
    <n v="-515.22"/>
    <m/>
  </r>
  <r>
    <x v="306"/>
    <x v="8"/>
    <s v="0542533976"/>
    <s v="0557121629 "/>
    <x v="0"/>
    <s v="2024/09/09 م "/>
    <n v="0"/>
    <n v="515.22"/>
    <m/>
    <n v="0"/>
    <n v="0"/>
    <n v="0"/>
    <n v="-515.22"/>
    <m/>
  </r>
  <r>
    <x v="308"/>
    <x v="4"/>
    <s v="0535905452"/>
    <s v="0549029892"/>
    <x v="1"/>
    <s v="2024/09/09 م "/>
    <n v="0"/>
    <n v="580.42999999999995"/>
    <m/>
    <n v="0"/>
    <n v="0"/>
    <n v="0"/>
    <n v="-580.42999999999995"/>
    <m/>
  </r>
  <r>
    <x v="466"/>
    <x v="13"/>
    <s v="0568236004"/>
    <s v="0545250807"/>
    <x v="9"/>
    <s v="2024/09/09 م "/>
    <n v="0"/>
    <n v="562.16999999999996"/>
    <m/>
    <n v="0"/>
    <n v="0"/>
    <n v="0"/>
    <n v="-562.16999999999996"/>
    <m/>
  </r>
  <r>
    <x v="392"/>
    <x v="11"/>
    <s v="0543784015"/>
    <s v="0544291142"/>
    <x v="11"/>
    <s v="2024/09/09 م "/>
    <n v="0"/>
    <n v="580.42999999999995"/>
    <m/>
    <n v="0"/>
    <n v="0"/>
    <n v="0"/>
    <n v="-580.42999999999995"/>
    <m/>
  </r>
  <r>
    <x v="391"/>
    <x v="11"/>
    <s v="0543784015"/>
    <s v="0544291142"/>
    <x v="1"/>
    <s v="2024/09/09 م "/>
    <n v="0"/>
    <n v="580.42999999999995"/>
    <m/>
    <n v="0"/>
    <n v="0"/>
    <n v="0"/>
    <n v="-580.42999999999995"/>
    <m/>
  </r>
  <r>
    <x v="394"/>
    <x v="5"/>
    <s v="0540081977"/>
    <s v="0548031030"/>
    <x v="2"/>
    <s v="2024/09/09 م "/>
    <n v="0"/>
    <n v="580.42999999999995"/>
    <m/>
    <n v="0"/>
    <n v="0"/>
    <n v="0"/>
    <n v="-580.42999999999995"/>
    <m/>
  </r>
  <r>
    <x v="379"/>
    <x v="10"/>
    <s v=""/>
    <s v="0555019230"/>
    <x v="12"/>
    <s v="2024/09/09 م "/>
    <n v="0"/>
    <n v="580.42999999999995"/>
    <m/>
    <n v="0"/>
    <n v="0"/>
    <n v="0"/>
    <n v="-580.42999999999995"/>
    <m/>
  </r>
  <r>
    <x v="403"/>
    <x v="4"/>
    <s v="0506001746"/>
    <s v="0533456573"/>
    <x v="11"/>
    <s v="2024/09/09 م "/>
    <n v="-0.83000000000004093"/>
    <n v="562.16999999999996"/>
    <n v="-677.31330000000003"/>
    <n v="0"/>
    <n v="0"/>
    <n v="0"/>
    <n v="-563"/>
    <m/>
  </r>
  <r>
    <x v="427"/>
    <x v="4"/>
    <s v="0560711614"/>
    <s v="0557899420"/>
    <x v="3"/>
    <s v="2024/09/09 م "/>
    <n v="0"/>
    <n v="562.16999999999996"/>
    <m/>
    <n v="0"/>
    <n v="0"/>
    <n v="0"/>
    <n v="-562.16999999999996"/>
    <m/>
  </r>
  <r>
    <x v="402"/>
    <x v="4"/>
    <s v="0506001746"/>
    <s v="0533456573"/>
    <x v="2"/>
    <s v="2024/09/09 م "/>
    <n v="0"/>
    <n v="562.16999999999996"/>
    <m/>
    <n v="0"/>
    <n v="0"/>
    <n v="0"/>
    <n v="-562.16999999999996"/>
    <m/>
  </r>
  <r>
    <x v="269"/>
    <x v="0"/>
    <s v="0534008923"/>
    <s v="0534130780"/>
    <x v="20"/>
    <s v="2024/09/10 م "/>
    <n v="156.52000000000001"/>
    <n v="0"/>
    <n v="0"/>
    <n v="156.52000000000001"/>
    <n v="179.99799999999999"/>
    <n v="100"/>
    <n v="0"/>
    <n v="0"/>
  </r>
  <r>
    <x v="333"/>
    <x v="0"/>
    <s v="0504544223"/>
    <s v=""/>
    <x v="4"/>
    <s v="2024/09/11 م "/>
    <n v="0"/>
    <n v="500"/>
    <m/>
    <n v="0"/>
    <n v="0"/>
    <n v="0"/>
    <n v="-500"/>
    <n v="-500"/>
  </r>
  <r>
    <x v="483"/>
    <x v="0"/>
    <s v="0505548888"/>
    <s v="0505541313"/>
    <x v="9"/>
    <s v="2024/09/12 م "/>
    <n v="22250"/>
    <n v="4450"/>
    <n v="0.2"/>
    <n v="17800"/>
    <n v="17800"/>
    <n v="100"/>
    <n v="0"/>
    <n v="0"/>
  </r>
  <r>
    <x v="6"/>
    <x v="0"/>
    <s v="0547977242"/>
    <s v="0551441009"/>
    <x v="21"/>
    <s v="2024/09/12 م "/>
    <n v="165.22"/>
    <n v="0"/>
    <n v="0"/>
    <n v="165.22"/>
    <n v="190.00299999999999"/>
    <n v="100"/>
    <n v="0"/>
    <n v="0"/>
  </r>
  <r>
    <x v="484"/>
    <x v="0"/>
    <s v="0555534999"/>
    <s v="0569799996"/>
    <x v="10"/>
    <s v="2024/09/13 م "/>
    <n v="22250"/>
    <n v="5010"/>
    <n v="0.22520000000000001"/>
    <n v="6500"/>
    <n v="6500"/>
    <n v="37.700000000000003"/>
    <n v="10740"/>
    <n v="10740"/>
  </r>
  <r>
    <x v="485"/>
    <x v="0"/>
    <s v="0555534999"/>
    <s v=""/>
    <x v="6"/>
    <s v="2024/09/13 م "/>
    <n v="19750"/>
    <n v="4450"/>
    <n v="0.2253"/>
    <n v="8500"/>
    <n v="8500"/>
    <n v="55.56"/>
    <n v="6800"/>
    <n v="6800"/>
  </r>
  <r>
    <x v="444"/>
    <x v="0"/>
    <s v="0566656009"/>
    <s v="055521293"/>
    <x v="20"/>
    <s v="2024/09/15 م "/>
    <n v="156.52000000000001"/>
    <n v="0"/>
    <n v="0"/>
    <n v="156.52000000000001"/>
    <n v="179.99799999999999"/>
    <n v="100"/>
    <n v="0"/>
    <n v="0"/>
  </r>
  <r>
    <x v="30"/>
    <x v="0"/>
    <s v="0555801713"/>
    <s v="0508617935"/>
    <x v="21"/>
    <s v="2024/09/17 م "/>
    <n v="165.22"/>
    <n v="0"/>
    <n v="0"/>
    <n v="165.22"/>
    <n v="190.00299999999999"/>
    <n v="100"/>
    <n v="0"/>
    <n v="0"/>
  </r>
  <r>
    <x v="30"/>
    <x v="0"/>
    <s v="0555801713"/>
    <s v="0508617935"/>
    <x v="21"/>
    <s v="2024/09/17 م "/>
    <n v="165.22"/>
    <n v="0"/>
    <n v="0"/>
    <n v="165.22"/>
    <n v="190.00299999999999"/>
    <n v="100"/>
    <n v="0"/>
    <n v="0"/>
  </r>
  <r>
    <x v="30"/>
    <x v="0"/>
    <s v="0555801713"/>
    <s v="0508617935"/>
    <x v="21"/>
    <s v="2024/09/17 م "/>
    <n v="165.22"/>
    <n v="0"/>
    <n v="0"/>
    <n v="165.20999999999995"/>
    <n v="189.99149999999992"/>
    <n v="99.99"/>
    <n v="0.01"/>
    <n v="1.1500000000069122E-2"/>
  </r>
  <r>
    <x v="486"/>
    <x v="0"/>
    <s v="0508374777"/>
    <s v="0531125996"/>
    <x v="0"/>
    <s v="2024/09/17 م "/>
    <n v="19750"/>
    <n v="3950"/>
    <n v="0.2"/>
    <n v="14100"/>
    <n v="14100"/>
    <n v="89.24"/>
    <n v="1700"/>
    <n v="1700"/>
  </r>
  <r>
    <x v="487"/>
    <x v="1"/>
    <s v="0502696740"/>
    <s v="0594401295"/>
    <x v="4"/>
    <s v="2024/09/17 م "/>
    <n v="19750"/>
    <n v="3950"/>
    <n v="0.2"/>
    <n v="3913.04"/>
    <n v="4499.9959999999992"/>
    <n v="24.77"/>
    <n v="11886.96"/>
    <m/>
  </r>
  <r>
    <x v="487"/>
    <x v="1"/>
    <s v="0502696740"/>
    <s v="0594401295"/>
    <x v="4"/>
    <s v="2024/09/17 م "/>
    <n v="0"/>
    <n v="515.12"/>
    <m/>
    <n v="0"/>
    <n v="0"/>
    <n v="0"/>
    <n v="-515.12"/>
    <m/>
  </r>
  <r>
    <x v="488"/>
    <x v="0"/>
    <s v="0550550531"/>
    <s v=""/>
    <x v="7"/>
    <s v="2024/09/19 م "/>
    <n v="22250"/>
    <n v="4450"/>
    <n v="0.2"/>
    <n v="9000"/>
    <n v="9000"/>
    <n v="50.56"/>
    <n v="8800"/>
    <n v="8800"/>
  </r>
  <r>
    <x v="489"/>
    <x v="0"/>
    <s v="0555525030"/>
    <s v="0555250421"/>
    <x v="6"/>
    <s v="2024/09/19 م "/>
    <n v="19750"/>
    <n v="3950"/>
    <n v="0.2"/>
    <n v="15800"/>
    <n v="15800"/>
    <n v="100"/>
    <n v="0"/>
    <n v="0"/>
  </r>
  <r>
    <x v="475"/>
    <x v="0"/>
    <s v="0549970076"/>
    <s v="0531120364"/>
    <x v="13"/>
    <s v="2024/09/26 م "/>
    <n v="999.78199999999993"/>
    <n v="434.78199999999998"/>
    <n v="499.99929999999995"/>
    <n v="565"/>
    <n v="649.75"/>
    <n v="100"/>
    <n v="0"/>
    <n v="0"/>
  </r>
  <r>
    <x v="475"/>
    <x v="0"/>
    <s v="0549970076"/>
    <s v="0531120364"/>
    <x v="13"/>
    <s v="2024/09/26 م "/>
    <n v="1000"/>
    <n v="0"/>
    <n v="0"/>
    <n v="1000"/>
    <n v="1150"/>
    <n v="100"/>
    <n v="0"/>
    <n v="0"/>
  </r>
  <r>
    <x v="475"/>
    <x v="0"/>
    <s v="0549970076"/>
    <s v="0531120364"/>
    <x v="13"/>
    <s v="2024/09/26 م "/>
    <n v="1000"/>
    <n v="0"/>
    <n v="0"/>
    <n v="1000"/>
    <n v="1150"/>
    <n v="100"/>
    <n v="0"/>
    <n v="0"/>
  </r>
  <r>
    <x v="284"/>
    <x v="0"/>
    <s v="0554644757"/>
    <s v=""/>
    <x v="17"/>
    <s v="2024/09/28 م "/>
    <n v="1695.65"/>
    <n v="0"/>
    <n v="0"/>
    <n v="1695.65"/>
    <n v="1949.9974999999999"/>
    <n v="100"/>
    <n v="0"/>
    <n v="0"/>
  </r>
  <r>
    <x v="284"/>
    <x v="0"/>
    <s v="0554644757"/>
    <s v=""/>
    <x v="17"/>
    <s v="2024/09/28 م "/>
    <n v="1695.65"/>
    <n v="0"/>
    <n v="0"/>
    <n v="869.56999999999971"/>
    <n v="1000.0054999999996"/>
    <n v="51.28"/>
    <n v="826.08"/>
    <n v="949.9920000000003"/>
  </r>
  <r>
    <x v="284"/>
    <x v="0"/>
    <s v="0554644757"/>
    <s v=""/>
    <x v="17"/>
    <s v="2024/09/28 م "/>
    <n v="1695.65"/>
    <n v="0"/>
    <n v="0"/>
    <n v="0"/>
    <n v="0"/>
    <n v="0"/>
    <n v="1695.65"/>
    <n v="1949.9974999999999"/>
  </r>
  <r>
    <x v="490"/>
    <x v="0"/>
    <s v=""/>
    <s v="0503727431"/>
    <x v="12"/>
    <s v="2024/10/03 م "/>
    <n v="22250"/>
    <n v="4450"/>
    <n v="0.2"/>
    <n v="3842.0039999999999"/>
    <n v="3842.0039999999999"/>
    <n v="21.58"/>
    <n v="13958"/>
    <n v="13957.995999999999"/>
  </r>
  <r>
    <x v="491"/>
    <x v="0"/>
    <s v="0565660678"/>
    <s v="0563333781"/>
    <x v="6"/>
    <s v="2024/10/06 م "/>
    <n v="19750"/>
    <n v="3950"/>
    <n v="0.2"/>
    <n v="8500"/>
    <n v="8500"/>
    <n v="53.8"/>
    <n v="7300"/>
    <n v="7300"/>
  </r>
  <r>
    <x v="84"/>
    <x v="0"/>
    <s v="0555598809"/>
    <s v="0530471715"/>
    <x v="21"/>
    <s v="2024/10/08 م "/>
    <n v="165.22"/>
    <n v="0"/>
    <n v="0"/>
    <n v="165.22"/>
    <n v="190.00299999999999"/>
    <n v="100"/>
    <n v="0"/>
    <n v="0"/>
  </r>
  <r>
    <x v="159"/>
    <x v="0"/>
    <s v="0533442511"/>
    <s v="0555049144"/>
    <x v="13"/>
    <s v="2024/10/08 م "/>
    <n v="1000"/>
    <n v="80"/>
    <n v="92"/>
    <n v="920"/>
    <n v="1058"/>
    <n v="100"/>
    <n v="0"/>
    <n v="0"/>
  </r>
  <r>
    <x v="159"/>
    <x v="0"/>
    <s v="0533442511"/>
    <s v="0555049144"/>
    <x v="13"/>
    <s v="2024/10/08 م "/>
    <n v="1217.3906999999999"/>
    <n v="0"/>
    <n v="0"/>
    <n v="1217.3906999999999"/>
    <n v="1399.9993049999998"/>
    <n v="100"/>
    <n v="0"/>
    <n v="0"/>
  </r>
  <r>
    <x v="159"/>
    <x v="0"/>
    <s v="0533442511"/>
    <s v="0555049144"/>
    <x v="14"/>
    <s v="2024/10/08 م "/>
    <n v="1608.7"/>
    <n v="0"/>
    <n v="0"/>
    <n v="1608.6993000000002"/>
    <n v="1850.0041950000002"/>
    <n v="100"/>
    <n v="0"/>
    <n v="8.0499999967287295E-4"/>
  </r>
  <r>
    <x v="492"/>
    <x v="14"/>
    <s v="0558000529"/>
    <s v="0502788330"/>
    <x v="9"/>
    <s v="2024/10/15 م "/>
    <n v="22250"/>
    <n v="4450"/>
    <n v="0.2"/>
    <n v="13273.91"/>
    <n v="15264.996499999999"/>
    <n v="74.569999999999993"/>
    <n v="4526.09"/>
    <m/>
  </r>
  <r>
    <x v="492"/>
    <x v="14"/>
    <s v="0558000529"/>
    <s v="0502788330"/>
    <x v="9"/>
    <s v="2024/10/15 م "/>
    <n v="0"/>
    <n v="500"/>
    <m/>
    <n v="0"/>
    <n v="0"/>
    <n v="0"/>
    <n v="-500"/>
    <m/>
  </r>
  <r>
    <x v="492"/>
    <x v="14"/>
    <s v="0558000529"/>
    <s v="0502788330"/>
    <x v="9"/>
    <s v="2024/10/15 م "/>
    <n v="0"/>
    <n v="926.08690000000001"/>
    <m/>
    <n v="0"/>
    <n v="0"/>
    <n v="0"/>
    <n v="-926.09"/>
    <m/>
  </r>
  <r>
    <x v="492"/>
    <x v="14"/>
    <s v="0558000529"/>
    <s v="0502788330"/>
    <x v="9"/>
    <s v="2024/10/15 م "/>
    <n v="500"/>
    <n v="3600"/>
    <n v="7.2"/>
    <n v="0"/>
    <n v="0"/>
    <n v="0"/>
    <n v="-3100"/>
    <m/>
  </r>
  <r>
    <x v="445"/>
    <x v="0"/>
    <s v="0555506117"/>
    <s v="0555566729"/>
    <x v="22"/>
    <s v="2024/10/16 م "/>
    <n v="173.91"/>
    <n v="0"/>
    <n v="0"/>
    <n v="173.91"/>
    <n v="199.99649999999997"/>
    <n v="100"/>
    <n v="0"/>
    <n v="0"/>
  </r>
  <r>
    <x v="493"/>
    <x v="0"/>
    <s v="0555534999"/>
    <s v="0569799996"/>
    <x v="12"/>
    <s v="2024/08/01 م "/>
    <n v="22250"/>
    <n v="5010"/>
    <n v="0.22520000000000001"/>
    <n v="0"/>
    <n v="0"/>
    <n v="0"/>
    <n v="17240"/>
    <n v="17240"/>
  </r>
  <r>
    <x v="119"/>
    <x v="0"/>
    <s v="0542223154"/>
    <s v=""/>
    <x v="2"/>
    <s v="2024/08/01 م "/>
    <n v="22250"/>
    <n v="9725"/>
    <n v="0.43709999999999999"/>
    <n v="3225"/>
    <n v="3225"/>
    <n v="25.75"/>
    <n v="9300"/>
    <n v="9300"/>
  </r>
  <r>
    <x v="166"/>
    <x v="4"/>
    <s v="0555618480"/>
    <s v=""/>
    <x v="16"/>
    <s v="2027/07/28 م "/>
    <n v="0"/>
    <n v="562.16999999999996"/>
    <m/>
    <n v="0"/>
    <n v="0"/>
    <n v="0"/>
    <n v="-562.16999999999996"/>
    <m/>
  </r>
  <r>
    <x v="225"/>
    <x v="0"/>
    <s v="0503563611"/>
    <s v="0561566135"/>
    <x v="14"/>
    <s v="2024/10/27 م "/>
    <n v="1608.7"/>
    <n v="0"/>
    <n v="0"/>
    <n v="1608.7"/>
    <n v="1850.0049999999999"/>
    <n v="100"/>
    <n v="0"/>
    <n v="0"/>
  </r>
  <r>
    <x v="225"/>
    <x v="0"/>
    <s v="0503563611"/>
    <s v="0561566135"/>
    <x v="14"/>
    <s v="2024/10/27 م "/>
    <n v="1608.3520000000001"/>
    <n v="1104.3520000000001"/>
    <n v="1270.0047999999999"/>
    <n v="504"/>
    <n v="579.59999999999991"/>
    <n v="100"/>
    <n v="0"/>
    <n v="0"/>
  </r>
  <r>
    <x v="225"/>
    <x v="0"/>
    <s v="0503563611"/>
    <s v="0561566135"/>
    <x v="14"/>
    <s v="2024/10/27 م "/>
    <n v="1608.7"/>
    <n v="0"/>
    <n v="0"/>
    <n v="1608.6999999999998"/>
    <n v="1850.0049999999997"/>
    <n v="100"/>
    <n v="0"/>
    <n v="0"/>
  </r>
  <r>
    <x v="295"/>
    <x v="0"/>
    <s v="0501927400"/>
    <s v=""/>
    <x v="14"/>
    <s v="2024/10/27 م "/>
    <n v="1608.7"/>
    <n v="0"/>
    <n v="0"/>
    <n v="1608.7"/>
    <n v="1850.0049999999999"/>
    <n v="100"/>
    <n v="0"/>
    <n v="0"/>
  </r>
  <r>
    <x v="295"/>
    <x v="0"/>
    <s v="0501927400"/>
    <s v=""/>
    <x v="14"/>
    <s v="2024/10/27 م "/>
    <n v="1608.6949999999999"/>
    <n v="1234.7819999999999"/>
    <n v="1419.9992999999997"/>
    <n v="373.91300000000001"/>
    <n v="429.99994999999996"/>
    <n v="100"/>
    <n v="0"/>
    <n v="0"/>
  </r>
  <r>
    <x v="295"/>
    <x v="0"/>
    <s v="0501927400"/>
    <s v=""/>
    <x v="23"/>
    <s v="2024/10/27 م "/>
    <n v="3304.3478"/>
    <n v="0"/>
    <n v="0"/>
    <n v="3304.3469999999998"/>
    <n v="3799.9990499999994"/>
    <n v="100"/>
    <n v="0"/>
    <n v="9.200000004057074E-4"/>
  </r>
  <r>
    <x v="494"/>
    <x v="0"/>
    <s v="0503055045"/>
    <s v="0507222823"/>
    <x v="1"/>
    <s v="2024/11/06 م "/>
    <n v="22250"/>
    <n v="4450"/>
    <n v="0.2"/>
    <n v="14200"/>
    <n v="14200"/>
    <n v="79.78"/>
    <n v="3600"/>
    <n v="3600"/>
  </r>
  <r>
    <x v="494"/>
    <x v="0"/>
    <s v="0503055045"/>
    <s v="0507222823"/>
    <x v="1"/>
    <s v="2024/11/06 م "/>
    <n v="0"/>
    <n v="3100"/>
    <m/>
    <n v="0"/>
    <n v="0"/>
    <n v="0"/>
    <n v="-3100"/>
    <n v="-3100"/>
  </r>
  <r>
    <x v="495"/>
    <x v="0"/>
    <s v="0503055045"/>
    <s v="0507222823"/>
    <x v="9"/>
    <s v="2024/11/06 م "/>
    <n v="22250"/>
    <n v="4450"/>
    <n v="0.2"/>
    <n v="13700"/>
    <n v="13700"/>
    <n v="76.97"/>
    <n v="4100"/>
    <n v="4100"/>
  </r>
  <r>
    <x v="495"/>
    <x v="0"/>
    <s v="0503055045"/>
    <s v="0507222823"/>
    <x v="9"/>
    <s v="2024/11/06 م "/>
    <n v="0"/>
    <n v="3100"/>
    <m/>
    <n v="0"/>
    <n v="0"/>
    <n v="0"/>
    <n v="-3100"/>
    <n v="-3100"/>
  </r>
  <r>
    <x v="496"/>
    <x v="0"/>
    <s v="0503055045"/>
    <s v="057222823"/>
    <x v="0"/>
    <s v="2024/11/06 م "/>
    <n v="19750"/>
    <n v="3950"/>
    <n v="0.2"/>
    <n v="13200"/>
    <n v="13200"/>
    <n v="83.54"/>
    <n v="2600"/>
    <n v="2600"/>
  </r>
  <r>
    <x v="496"/>
    <x v="0"/>
    <s v="0503055045"/>
    <s v="057222823"/>
    <x v="0"/>
    <s v="2024/11/06 م "/>
    <n v="0"/>
    <n v="2600"/>
    <m/>
    <n v="0"/>
    <n v="0"/>
    <n v="0"/>
    <n v="-2600"/>
    <n v="-2600"/>
  </r>
  <r>
    <x v="464"/>
    <x v="0"/>
    <s v="0542066611"/>
    <s v=""/>
    <x v="14"/>
    <s v="2024/11/10 م "/>
    <n v="1652.173"/>
    <n v="0"/>
    <n v="0"/>
    <n v="1652.173"/>
    <n v="1899.9989499999999"/>
    <n v="100"/>
    <n v="0"/>
    <n v="0"/>
  </r>
  <r>
    <x v="464"/>
    <x v="0"/>
    <s v="0542066611"/>
    <s v=""/>
    <x v="14"/>
    <s v="2024/11/10 م "/>
    <n v="1652.173"/>
    <n v="0"/>
    <n v="0"/>
    <n v="1652.173"/>
    <n v="1899.9989499999999"/>
    <n v="100"/>
    <n v="0"/>
    <n v="0"/>
  </r>
  <r>
    <x v="464"/>
    <x v="0"/>
    <s v="0542066611"/>
    <s v=""/>
    <x v="14"/>
    <s v="2024/11/10 م "/>
    <n v="0"/>
    <n v="1982.6088999999999"/>
    <n v="2280.000235"/>
    <n v="0"/>
    <n v="0"/>
    <n v="0"/>
    <n v="-1982.61"/>
    <n v="-2280.000235"/>
  </r>
  <r>
    <x v="456"/>
    <x v="0"/>
    <s v="0555617105"/>
    <s v="0595905041"/>
    <x v="14"/>
    <s v="2024/11/17 م "/>
    <n v="1608.6955"/>
    <n v="286.95650000000001"/>
    <n v="329.99997500000001"/>
    <n v="1321.74"/>
    <n v="1520.001"/>
    <n v="100"/>
    <n v="0"/>
    <n v="-1.1500000000523869E-3"/>
  </r>
  <r>
    <x v="456"/>
    <x v="0"/>
    <s v="0555617105"/>
    <s v="0595905041"/>
    <x v="23"/>
    <s v="2024/11/17 م "/>
    <n v="3304.3478"/>
    <n v="0"/>
    <n v="0"/>
    <n v="3304.3478"/>
    <n v="3799.9999699999998"/>
    <n v="100"/>
    <n v="0"/>
    <n v="0"/>
  </r>
  <r>
    <x v="456"/>
    <x v="0"/>
    <s v="0555617105"/>
    <s v="0595905041"/>
    <x v="14"/>
    <s v="2024/11/17 م "/>
    <n v="0"/>
    <n v="0"/>
    <n v="0"/>
    <n v="0"/>
    <n v="0"/>
    <m/>
    <n v="0"/>
    <n v="0"/>
  </r>
  <r>
    <x v="99"/>
    <x v="0"/>
    <s v="0555567301"/>
    <s v="0541171996"/>
    <x v="1"/>
    <s v="2024/11/20 م "/>
    <n v="0"/>
    <n v="500"/>
    <m/>
    <n v="0"/>
    <n v="0"/>
    <n v="0"/>
    <n v="-500"/>
    <n v="-500"/>
  </r>
  <r>
    <x v="220"/>
    <x v="0"/>
    <s v="0559706970"/>
    <s v=""/>
    <x v="3"/>
    <s v="2024/11/24 م "/>
    <n v="0"/>
    <n v="500"/>
    <m/>
    <n v="0"/>
    <n v="0"/>
    <n v="0"/>
    <n v="-500"/>
    <n v="-500"/>
  </r>
  <r>
    <x v="497"/>
    <x v="0"/>
    <s v="0555534999"/>
    <s v="0569799996"/>
    <x v="8"/>
    <s v="2024/08/10 م "/>
    <n v="22250"/>
    <n v="5565"/>
    <n v="0.25009999999999999"/>
    <n v="0"/>
    <n v="0"/>
    <n v="0"/>
    <n v="16685"/>
    <n v="16685"/>
  </r>
  <r>
    <x v="498"/>
    <x v="0"/>
    <s v="0555534999"/>
    <s v="0569799996"/>
    <x v="8"/>
    <s v="2024/08/10 م "/>
    <n v="22250"/>
    <n v="5565"/>
    <n v="0.25009999999999999"/>
    <n v="0"/>
    <n v="0"/>
    <n v="0"/>
    <n v="16685"/>
    <n v="16685"/>
  </r>
  <r>
    <x v="498"/>
    <x v="0"/>
    <s v="0555534999"/>
    <s v="0569799996"/>
    <x v="8"/>
    <s v="2024/11/26 م "/>
    <n v="0"/>
    <n v="1000"/>
    <m/>
    <n v="0"/>
    <n v="0"/>
    <n v="0"/>
    <n v="-1000"/>
    <n v="-1000"/>
  </r>
  <r>
    <x v="497"/>
    <x v="0"/>
    <s v="0555534999"/>
    <s v="0569799996"/>
    <x v="8"/>
    <s v="2024/11/26 م "/>
    <n v="0"/>
    <n v="1000"/>
    <m/>
    <n v="0"/>
    <n v="0"/>
    <n v="0"/>
    <n v="-1000"/>
    <n v="-1000"/>
  </r>
  <r>
    <x v="493"/>
    <x v="0"/>
    <s v="0555534999"/>
    <s v="0569799996"/>
    <x v="12"/>
    <s v="2024/11/26 م "/>
    <n v="0"/>
    <n v="1000"/>
    <m/>
    <n v="0"/>
    <n v="0"/>
    <n v="0"/>
    <n v="-1000"/>
    <n v="-1000"/>
  </r>
  <r>
    <x v="484"/>
    <x v="0"/>
    <s v="0555534999"/>
    <s v="0569799996"/>
    <x v="10"/>
    <s v="2024/11/26 م "/>
    <n v="0"/>
    <n v="500"/>
    <m/>
    <n v="0"/>
    <n v="0"/>
    <n v="0"/>
    <n v="-500"/>
    <n v="-500"/>
  </r>
  <r>
    <x v="391"/>
    <x v="11"/>
    <s v="0543784015"/>
    <s v="0544291142"/>
    <x v="20"/>
    <s v="2024/11/26 م "/>
    <n v="156.52000000000001"/>
    <n v="0"/>
    <n v="0"/>
    <n v="156.52000000000001"/>
    <n v="179.99799999999999"/>
    <n v="100"/>
    <n v="0"/>
    <m/>
  </r>
  <r>
    <x v="392"/>
    <x v="11"/>
    <s v="0543784015"/>
    <s v="0544291142"/>
    <x v="21"/>
    <s v="2024/11/26 م "/>
    <n v="165.22"/>
    <n v="0"/>
    <n v="0"/>
    <n v="165.22"/>
    <n v="190.00299999999999"/>
    <n v="100"/>
    <n v="0"/>
    <m/>
  </r>
  <r>
    <x v="170"/>
    <x v="0"/>
    <s v="0501033785"/>
    <s v="0553870431"/>
    <x v="15"/>
    <s v="2024/11/27 م "/>
    <n v="0"/>
    <n v="500"/>
    <m/>
    <n v="0"/>
    <n v="0"/>
    <n v="0"/>
    <n v="-500"/>
    <n v="-500"/>
  </r>
  <r>
    <x v="490"/>
    <x v="0"/>
    <s v=""/>
    <s v="0503727431"/>
    <x v="14"/>
    <s v="2024/11/27 م "/>
    <n v="1608.6950000000002"/>
    <n v="601.73900000000003"/>
    <n v="691.99985000000004"/>
    <n v="1006.956"/>
    <n v="1157.9993999999999"/>
    <n v="100"/>
    <n v="0"/>
    <n v="0"/>
  </r>
  <r>
    <x v="245"/>
    <x v="0"/>
    <s v="0566616900"/>
    <s v="0554289061"/>
    <x v="21"/>
    <s v="2024/12/01 م "/>
    <n v="165.22"/>
    <n v="0"/>
    <n v="0"/>
    <n v="165.22"/>
    <n v="190.00299999999999"/>
    <n v="100"/>
    <n v="0"/>
    <n v="0"/>
  </r>
  <r>
    <x v="364"/>
    <x v="0"/>
    <s v="0505205500"/>
    <s v="0508721453"/>
    <x v="14"/>
    <s v="2024/12/02 م "/>
    <n v="1608.6949999999999"/>
    <n v="1234.7819999999999"/>
    <n v="1419.9992999999997"/>
    <n v="373.91300000000001"/>
    <n v="429.99994999999996"/>
    <n v="100"/>
    <n v="0"/>
    <n v="0"/>
  </r>
  <r>
    <x v="499"/>
    <x v="4"/>
    <s v="0583962242"/>
    <s v="0565613449"/>
    <x v="2"/>
    <s v="2024/12/04 م "/>
    <n v="22250"/>
    <n v="4450"/>
    <n v="0.2"/>
    <n v="3478.26"/>
    <n v="3999.9989999999998"/>
    <n v="19.54"/>
    <n v="14321.74"/>
    <m/>
  </r>
  <r>
    <x v="499"/>
    <x v="4"/>
    <s v="0583962242"/>
    <s v="0565613449"/>
    <x v="2"/>
    <s v="2024/12/04 م "/>
    <n v="0"/>
    <n v="6800"/>
    <m/>
    <n v="0"/>
    <n v="0"/>
    <n v="0"/>
    <n v="-6800"/>
    <m/>
  </r>
  <r>
    <x v="500"/>
    <x v="4"/>
    <s v="0583962242"/>
    <s v="0565613449"/>
    <x v="4"/>
    <s v="2024/12/04 م "/>
    <n v="19750"/>
    <n v="3950"/>
    <n v="0.2"/>
    <n v="3478.26"/>
    <n v="3999.9989999999998"/>
    <n v="22.01"/>
    <n v="12321.74"/>
    <m/>
  </r>
  <r>
    <x v="500"/>
    <x v="4"/>
    <s v="0583962242"/>
    <s v="0565613449"/>
    <x v="4"/>
    <s v="2024/12/04 م "/>
    <n v="0"/>
    <n v="5800"/>
    <m/>
    <n v="0"/>
    <n v="0"/>
    <n v="0"/>
    <n v="-5800"/>
    <m/>
  </r>
  <r>
    <x v="441"/>
    <x v="0"/>
    <s v="0555003242"/>
    <s v="0557726760"/>
    <x v="16"/>
    <s v="2024/12/08 م "/>
    <n v="0"/>
    <n v="500"/>
    <m/>
    <n v="0"/>
    <n v="0"/>
    <n v="0"/>
    <n v="-500"/>
    <n v="-500"/>
  </r>
  <r>
    <x v="423"/>
    <x v="0"/>
    <s v="0505387548"/>
    <s v="0541498400"/>
    <x v="11"/>
    <s v="2024/12/12 م "/>
    <n v="0"/>
    <n v="500"/>
    <m/>
    <n v="0"/>
    <n v="0"/>
    <n v="0"/>
    <n v="-500"/>
    <n v="-500"/>
  </r>
  <r>
    <x v="194"/>
    <x v="6"/>
    <s v="0542922677"/>
    <s v="0504247323"/>
    <x v="11"/>
    <s v="2024/12/15 م "/>
    <n v="0"/>
    <n v="500"/>
    <m/>
    <n v="0"/>
    <n v="0"/>
    <n v="0"/>
    <n v="-500"/>
    <m/>
  </r>
  <r>
    <x v="501"/>
    <x v="0"/>
    <s v="0544324173"/>
    <s v=""/>
    <x v="24"/>
    <s v="2024/12/18 م "/>
    <n v="208.69"/>
    <n v="0"/>
    <n v="0"/>
    <n v="208.69"/>
    <n v="239.99349999999998"/>
    <n v="100"/>
    <n v="0"/>
    <n v="0"/>
  </r>
  <r>
    <x v="501"/>
    <x v="0"/>
    <s v="0544324173"/>
    <s v=""/>
    <x v="15"/>
    <s v="2024/12/16 م "/>
    <n v="22250"/>
    <n v="22250"/>
    <n v="1"/>
    <n v="0"/>
    <n v="0"/>
    <m/>
    <n v="0"/>
    <n v="0"/>
  </r>
  <r>
    <x v="8"/>
    <x v="0"/>
    <s v="0555548046"/>
    <s v="0508777061"/>
    <x v="13"/>
    <s v="2024/07/25 م "/>
    <n v="1000"/>
    <n v="0"/>
    <n v="0"/>
    <n v="1000"/>
    <n v="1150"/>
    <n v="100"/>
    <n v="0"/>
    <n v="0"/>
  </r>
  <r>
    <x v="502"/>
    <x v="1"/>
    <s v="0508701289"/>
    <s v="0545551330"/>
    <x v="4"/>
    <s v="2024/12/22 م "/>
    <n v="19750"/>
    <n v="9750"/>
    <n v="0.49370000000000003"/>
    <n v="1739.13"/>
    <n v="1999.9994999999999"/>
    <n v="17.39"/>
    <n v="8260.8700000000008"/>
    <m/>
  </r>
  <r>
    <x v="503"/>
    <x v="1"/>
    <s v="0508701289"/>
    <s v="0545551330"/>
    <x v="11"/>
    <s v="2024/12/22 م "/>
    <n v="22250"/>
    <n v="11250"/>
    <n v="0.50560000000000005"/>
    <n v="1739.13"/>
    <n v="1999.9994999999999"/>
    <n v="15.81"/>
    <n v="9260.8700000000008"/>
    <m/>
  </r>
  <r>
    <x v="504"/>
    <x v="1"/>
    <s v="0508701289"/>
    <s v="0545551330"/>
    <x v="3"/>
    <s v="2024/12/22 م "/>
    <n v="22250"/>
    <n v="11250"/>
    <n v="0.50560000000000005"/>
    <n v="1739.13"/>
    <n v="1999.9994999999999"/>
    <n v="15.81"/>
    <n v="9260.8700000000008"/>
    <m/>
  </r>
  <r>
    <x v="229"/>
    <x v="0"/>
    <s v="0540092935"/>
    <s v="0531448090"/>
    <x v="7"/>
    <s v="2024/12/26 م "/>
    <n v="0"/>
    <n v="500"/>
    <m/>
    <n v="0"/>
    <n v="0"/>
    <n v="0"/>
    <n v="-500"/>
    <n v="-500"/>
  </r>
  <r>
    <x v="494"/>
    <x v="0"/>
    <s v="0503055045"/>
    <s v="0507222823"/>
    <x v="1"/>
    <s v="2024/12/29 م "/>
    <n v="0"/>
    <n v="500"/>
    <m/>
    <n v="0"/>
    <n v="0"/>
    <n v="0"/>
    <n v="-500"/>
    <n v="-500"/>
  </r>
  <r>
    <x v="495"/>
    <x v="0"/>
    <s v="0503055045"/>
    <s v="0507222823"/>
    <x v="9"/>
    <s v="2024/12/29 م "/>
    <n v="0"/>
    <n v="1000"/>
    <m/>
    <n v="0"/>
    <n v="0"/>
    <n v="0"/>
    <n v="-1000"/>
    <n v="-1000"/>
  </r>
  <r>
    <x v="319"/>
    <x v="0"/>
    <s v="0550789838"/>
    <s v="0556654343"/>
    <x v="12"/>
    <s v="2024/12/30 م "/>
    <n v="0"/>
    <n v="500"/>
    <m/>
    <n v="0"/>
    <n v="0"/>
    <n v="0"/>
    <n v="-500"/>
    <n v="-500"/>
  </r>
  <r>
    <x v="505"/>
    <x v="0"/>
    <s v="0550789838"/>
    <s v="0556654343"/>
    <x v="18"/>
    <s v="2024/11/18 م "/>
    <n v="22250"/>
    <n v="9250"/>
    <n v="0.41570000000000001"/>
    <n v="9000"/>
    <n v="9000"/>
    <n v="69.23"/>
    <n v="4000"/>
    <n v="4000"/>
  </r>
  <r>
    <x v="505"/>
    <x v="0"/>
    <s v="0550789838"/>
    <s v="0556654343"/>
    <x v="18"/>
    <s v="2024/11/18 م "/>
    <n v="0"/>
    <n v="1000"/>
    <m/>
    <n v="0"/>
    <n v="0"/>
    <n v="0"/>
    <n v="-1000"/>
    <n v="-1000"/>
  </r>
  <r>
    <x v="188"/>
    <x v="0"/>
    <s v="0555501341"/>
    <s v="0503500982"/>
    <x v="21"/>
    <s v="2024/12/31 م "/>
    <n v="165.22"/>
    <n v="0"/>
    <n v="0"/>
    <n v="165.22"/>
    <n v="190.00299999999999"/>
    <n v="100"/>
    <n v="0"/>
    <n v="0"/>
  </r>
  <r>
    <x v="188"/>
    <x v="0"/>
    <s v="0555501341"/>
    <s v="0503500982"/>
    <x v="21"/>
    <s v="2024/12/31 م "/>
    <n v="165.22"/>
    <n v="0"/>
    <n v="0"/>
    <n v="165.22"/>
    <n v="190.00299999999999"/>
    <n v="100"/>
    <n v="0"/>
    <n v="0"/>
  </r>
  <r>
    <x v="209"/>
    <x v="0"/>
    <s v="0560349973"/>
    <s v="0546179832"/>
    <x v="7"/>
    <s v="2025/01/02 م "/>
    <n v="0"/>
    <n v="500"/>
    <m/>
    <n v="0"/>
    <n v="0"/>
    <n v="0"/>
    <n v="-500"/>
    <n v="-500"/>
  </r>
  <r>
    <x v="93"/>
    <x v="0"/>
    <s v="0506529912"/>
    <s v="0537561950"/>
    <x v="12"/>
    <s v="2025/01/02 م "/>
    <n v="0"/>
    <n v="500"/>
    <m/>
    <n v="0"/>
    <n v="0"/>
    <n v="0"/>
    <n v="-500"/>
    <n v="-500"/>
  </r>
  <r>
    <x v="172"/>
    <x v="0"/>
    <s v="0555546652"/>
    <s v="0550001127"/>
    <x v="2"/>
    <s v="2025/01/02 م "/>
    <n v="0"/>
    <n v="500"/>
    <m/>
    <n v="0"/>
    <n v="0"/>
    <n v="0"/>
    <n v="-500"/>
    <n v="-500"/>
  </r>
  <r>
    <x v="27"/>
    <x v="1"/>
    <s v="0537283605"/>
    <s v="0548200407"/>
    <x v="8"/>
    <s v="2025/01/04 م "/>
    <n v="0"/>
    <n v="500"/>
    <m/>
    <n v="0"/>
    <n v="0"/>
    <n v="0"/>
    <n v="-500"/>
    <m/>
  </r>
  <r>
    <x v="211"/>
    <x v="0"/>
    <s v="0544552093"/>
    <s v="0540807050"/>
    <x v="15"/>
    <s v="2025/01/04 م "/>
    <n v="0"/>
    <n v="500"/>
    <m/>
    <n v="0"/>
    <n v="0"/>
    <n v="0"/>
    <n v="-500"/>
    <n v="-500"/>
  </r>
  <r>
    <x v="187"/>
    <x v="0"/>
    <s v="0530301165"/>
    <s v="0536481318"/>
    <x v="8"/>
    <s v="2025/01/05 م "/>
    <n v="0"/>
    <n v="500"/>
    <m/>
    <n v="0"/>
    <n v="0"/>
    <n v="0"/>
    <n v="-500"/>
    <n v="-500"/>
  </r>
  <r>
    <x v="464"/>
    <x v="0"/>
    <s v="0542066611"/>
    <s v=""/>
    <x v="23"/>
    <s v="2025/01/05 م "/>
    <n v="3304.3478"/>
    <n v="0"/>
    <n v="0"/>
    <n v="0"/>
    <n v="0"/>
    <n v="0"/>
    <n v="3304.35"/>
    <n v="3799.9999699999998"/>
  </r>
  <r>
    <x v="275"/>
    <x v="0"/>
    <s v="0507556605"/>
    <s v="0507556605"/>
    <x v="12"/>
    <s v="2024/01/09 م "/>
    <n v="0"/>
    <n v="500"/>
    <m/>
    <n v="0"/>
    <n v="0"/>
    <n v="0"/>
    <n v="-500"/>
    <n v="-500"/>
  </r>
  <r>
    <x v="216"/>
    <x v="0"/>
    <s v="0555516782"/>
    <s v="0555511112"/>
    <x v="11"/>
    <s v="2025/01/11 م "/>
    <n v="0"/>
    <n v="500"/>
    <m/>
    <n v="0"/>
    <n v="0"/>
    <n v="0"/>
    <n v="-500"/>
    <n v="-500"/>
  </r>
  <r>
    <x v="240"/>
    <x v="0"/>
    <s v="0543727979"/>
    <s v="0599009316"/>
    <x v="6"/>
    <s v="2025/01/11 م "/>
    <n v="0"/>
    <n v="500"/>
    <m/>
    <n v="0"/>
    <n v="0"/>
    <n v="0"/>
    <n v="-500"/>
    <n v="-500"/>
  </r>
  <r>
    <x v="506"/>
    <x v="1"/>
    <s v="0541021323"/>
    <s v="0505926093"/>
    <x v="3"/>
    <s v="2025/01/11 م "/>
    <n v="22250"/>
    <n v="11250"/>
    <n v="0.50560000000000005"/>
    <n v="3478.26"/>
    <n v="3999.9989999999998"/>
    <n v="31.62"/>
    <n v="7521.74"/>
    <m/>
  </r>
  <r>
    <x v="232"/>
    <x v="0"/>
    <s v="0542263222"/>
    <s v="0537291165"/>
    <x v="23"/>
    <s v="2025/01/11 م "/>
    <n v="3304"/>
    <n v="0"/>
    <n v="0"/>
    <n v="1652.17"/>
    <n v="1899.9955"/>
    <n v="50.01"/>
    <n v="1651.83"/>
    <n v="1899.6044999999999"/>
  </r>
  <r>
    <x v="507"/>
    <x v="1"/>
    <s v="0541021323"/>
    <s v="0505926093"/>
    <x v="9"/>
    <s v="2025/01/12 م "/>
    <n v="22250"/>
    <n v="11250"/>
    <n v="0.50560000000000005"/>
    <n v="3478.26"/>
    <n v="3999.9989999999998"/>
    <n v="31.62"/>
    <n v="7521.74"/>
    <m/>
  </r>
  <r>
    <x v="508"/>
    <x v="6"/>
    <s v="0507199867"/>
    <s v="0452852551"/>
    <x v="18"/>
    <s v="2025/01/12 م "/>
    <n v="22250"/>
    <n v="11250"/>
    <n v="0.50560000000000005"/>
    <n v="3478.26"/>
    <n v="3999.9989999999998"/>
    <n v="31.62"/>
    <n v="7521.74"/>
    <m/>
  </r>
  <r>
    <x v="509"/>
    <x v="6"/>
    <s v="0507199867"/>
    <s v="0542852551"/>
    <x v="11"/>
    <s v="2025/01/12 م "/>
    <n v="22250"/>
    <n v="11250"/>
    <n v="0.50560000000000005"/>
    <n v="3478.26"/>
    <n v="3999.9989999999998"/>
    <n v="31.62"/>
    <n v="7521.74"/>
    <m/>
  </r>
  <r>
    <x v="33"/>
    <x v="0"/>
    <s v="0543727979"/>
    <s v="0599009316"/>
    <x v="10"/>
    <s v="2025/01/12 م "/>
    <n v="0"/>
    <n v="500"/>
    <m/>
    <n v="0"/>
    <n v="0"/>
    <n v="0"/>
    <n v="-500"/>
    <n v="-500"/>
  </r>
  <r>
    <x v="364"/>
    <x v="0"/>
    <s v="0505205500"/>
    <s v="0508721453"/>
    <x v="13"/>
    <s v="2025/01/12 م "/>
    <n v="1739.13"/>
    <n v="0"/>
    <n v="0"/>
    <n v="1739.13"/>
    <n v="1999.9994999999999"/>
    <n v="100"/>
    <n v="0"/>
    <n v="0"/>
  </r>
  <r>
    <x v="377"/>
    <x v="0"/>
    <s v="0555542012"/>
    <s v="0593142324"/>
    <x v="16"/>
    <s v="2025/01/12 م "/>
    <n v="0"/>
    <n v="500"/>
    <m/>
    <n v="0"/>
    <n v="0"/>
    <n v="0"/>
    <n v="-500"/>
    <n v="-500"/>
  </r>
  <r>
    <x v="291"/>
    <x v="0"/>
    <s v="0530605777"/>
    <s v=""/>
    <x v="21"/>
    <s v="2025/01/13 م "/>
    <n v="165.22"/>
    <n v="0"/>
    <n v="0"/>
    <n v="165.22"/>
    <n v="190.00299999999999"/>
    <n v="100"/>
    <n v="0"/>
    <n v="0"/>
  </r>
  <r>
    <x v="290"/>
    <x v="0"/>
    <s v="0530605777"/>
    <s v="0538138383"/>
    <x v="21"/>
    <s v="2025/01/13 م "/>
    <n v="165.22"/>
    <n v="0"/>
    <n v="0"/>
    <n v="165.22"/>
    <n v="190.00299999999999"/>
    <n v="100"/>
    <n v="0"/>
    <n v="0"/>
  </r>
  <r>
    <x v="273"/>
    <x v="0"/>
    <s v="0555530888"/>
    <s v="0507793676"/>
    <x v="7"/>
    <s v="2028/01/13 م "/>
    <n v="0"/>
    <n v="500"/>
    <m/>
    <n v="0"/>
    <n v="0"/>
    <n v="0"/>
    <n v="-500"/>
    <n v="-500"/>
  </r>
  <r>
    <x v="303"/>
    <x v="0"/>
    <s v="0555530888"/>
    <s v="0507793676"/>
    <x v="5"/>
    <s v="2025/01/13 م "/>
    <n v="0"/>
    <n v="1000"/>
    <m/>
    <n v="0"/>
    <n v="0"/>
    <n v="0"/>
    <n v="-1000"/>
    <n v="-1000"/>
  </r>
  <r>
    <x v="399"/>
    <x v="0"/>
    <s v="0555508269"/>
    <s v=""/>
    <x v="0"/>
    <s v="2025/01/13 م "/>
    <n v="0"/>
    <n v="500"/>
    <m/>
    <n v="0"/>
    <n v="0"/>
    <n v="0"/>
    <n v="-500"/>
    <n v="-500"/>
  </r>
  <r>
    <x v="215"/>
    <x v="0"/>
    <s v="0500072464"/>
    <s v="0542000356"/>
    <x v="15"/>
    <s v="2025/01/13 م "/>
    <n v="0"/>
    <n v="1000"/>
    <m/>
    <n v="0"/>
    <n v="0"/>
    <n v="0"/>
    <n v="-1000"/>
    <n v="-1000"/>
  </r>
  <r>
    <x v="214"/>
    <x v="0"/>
    <s v="0500072464"/>
    <s v="0542000356"/>
    <x v="3"/>
    <s v="2025/01/13 م "/>
    <n v="0"/>
    <n v="500"/>
    <m/>
    <n v="0"/>
    <n v="0"/>
    <n v="0"/>
    <n v="-500"/>
    <n v="-500"/>
  </r>
  <r>
    <x v="156"/>
    <x v="0"/>
    <s v="0500099309"/>
    <s v=""/>
    <x v="13"/>
    <s v="2025/01/13 م "/>
    <n v="1739.13"/>
    <n v="0"/>
    <n v="0"/>
    <n v="299.13000000000011"/>
    <n v="343.99950000000013"/>
    <n v="17.2"/>
    <n v="1440"/>
    <n v="1655.9999999999998"/>
  </r>
  <r>
    <x v="290"/>
    <x v="0"/>
    <s v="0530605777"/>
    <s v="0538138383"/>
    <x v="10"/>
    <s v="2025/01/14 م "/>
    <n v="0"/>
    <n v="500"/>
    <m/>
    <n v="0"/>
    <n v="0"/>
    <n v="0"/>
    <n v="-500"/>
    <n v="-500"/>
  </r>
  <r>
    <x v="205"/>
    <x v="0"/>
    <s v="0581877782"/>
    <s v="0599770107"/>
    <x v="25"/>
    <s v="2025/01/13 م "/>
    <n v="1739"/>
    <n v="0"/>
    <n v="0"/>
    <n v="1739"/>
    <n v="1999.85"/>
    <n v="100"/>
    <n v="0"/>
    <n v="0"/>
  </r>
  <r>
    <x v="175"/>
    <x v="0"/>
    <s v="0560056008"/>
    <s v="0544515484"/>
    <x v="3"/>
    <s v="2025/01/14 م "/>
    <n v="-500"/>
    <n v="0"/>
    <n v="0"/>
    <n v="0"/>
    <n v="0"/>
    <n v="0"/>
    <n v="-500"/>
    <n v="-500"/>
  </r>
  <r>
    <x v="278"/>
    <x v="0"/>
    <s v="0540664908"/>
    <s v=""/>
    <x v="26"/>
    <s v="2025/01/14 م "/>
    <n v="3304"/>
    <n v="0"/>
    <n v="0"/>
    <n v="3304"/>
    <n v="3799.6"/>
    <n v="100"/>
    <n v="0"/>
    <n v="0"/>
  </r>
  <r>
    <x v="264"/>
    <x v="1"/>
    <s v="0508391331"/>
    <s v="0503956161"/>
    <x v="3"/>
    <s v="2025/01/15 م "/>
    <n v="0"/>
    <n v="500"/>
    <m/>
    <n v="0"/>
    <n v="0"/>
    <n v="0"/>
    <n v="-500"/>
    <m/>
  </r>
  <r>
    <x v="415"/>
    <x v="0"/>
    <s v="0549971775"/>
    <s v="0540494798"/>
    <x v="11"/>
    <s v="2025/01/15 م "/>
    <n v="0"/>
    <n v="500"/>
    <m/>
    <n v="0"/>
    <n v="0"/>
    <n v="0"/>
    <n v="-500"/>
    <n v="-500"/>
  </r>
  <r>
    <x v="277"/>
    <x v="0"/>
    <s v="0533879603"/>
    <s v="0533879603"/>
    <x v="20"/>
    <s v="2025/01/15 م "/>
    <n v="156.52000000000001"/>
    <n v="0"/>
    <n v="0"/>
    <n v="156.52000000000001"/>
    <n v="179.99799999999999"/>
    <n v="100"/>
    <n v="0"/>
    <n v="0"/>
  </r>
  <r>
    <x v="277"/>
    <x v="0"/>
    <s v="0533879603"/>
    <s v="0533879603"/>
    <x v="20"/>
    <s v="2025/01/15 م "/>
    <n v="156.52000000000001"/>
    <n v="0"/>
    <n v="0"/>
    <n v="156.52000000000001"/>
    <n v="179.99799999999999"/>
    <n v="100"/>
    <n v="0"/>
    <n v="0"/>
  </r>
  <r>
    <x v="206"/>
    <x v="0"/>
    <s v="0581877782"/>
    <s v="0599770107"/>
    <x v="0"/>
    <s v="2025/01/15 م "/>
    <n v="0"/>
    <n v="500"/>
    <m/>
    <n v="0"/>
    <n v="0"/>
    <n v="0"/>
    <n v="-500"/>
    <n v="-500"/>
  </r>
  <r>
    <x v="364"/>
    <x v="0"/>
    <s v="0505205500"/>
    <s v="0508721453"/>
    <x v="22"/>
    <s v="2025/01/15 م "/>
    <n v="173.91"/>
    <n v="0"/>
    <n v="0"/>
    <n v="173.90700000000001"/>
    <n v="199.99305000000001"/>
    <n v="100"/>
    <n v="0"/>
    <n v="3.4499999999582087E-3"/>
  </r>
  <r>
    <x v="510"/>
    <x v="0"/>
    <s v="0553036169"/>
    <s v="0553036090"/>
    <x v="0"/>
    <s v="2025/01/16 م "/>
    <n v="19750"/>
    <n v="9750"/>
    <n v="0.49370000000000003"/>
    <n v="10000"/>
    <n v="10000"/>
    <n v="100"/>
    <n v="0"/>
    <n v="0"/>
  </r>
  <r>
    <x v="511"/>
    <x v="0"/>
    <s v="0553036169"/>
    <s v="0553036090"/>
    <x v="12"/>
    <s v="2025/01/16 م "/>
    <n v="22250"/>
    <n v="11250"/>
    <n v="0.50560000000000005"/>
    <n v="10500"/>
    <n v="10500"/>
    <n v="95.45"/>
    <n v="500"/>
    <n v="500"/>
  </r>
  <r>
    <x v="511"/>
    <x v="0"/>
    <s v="0553036169"/>
    <s v="0553036090"/>
    <x v="12"/>
    <s v="2025/01/16 م "/>
    <n v="0"/>
    <n v="500"/>
    <m/>
    <n v="0"/>
    <n v="0"/>
    <n v="0"/>
    <n v="-500"/>
    <n v="-500"/>
  </r>
  <r>
    <x v="183"/>
    <x v="0"/>
    <s v="0503057605"/>
    <s v="0582777223"/>
    <x v="12"/>
    <s v="2025/01/16 م "/>
    <n v="0"/>
    <n v="1000"/>
    <m/>
    <n v="0"/>
    <n v="0"/>
    <n v="0"/>
    <n v="-1000"/>
    <n v="-1000"/>
  </r>
  <r>
    <x v="184"/>
    <x v="0"/>
    <s v="0503057605"/>
    <s v="0582777223"/>
    <x v="9"/>
    <s v="2025/01/16 م "/>
    <n v="0"/>
    <n v="500"/>
    <m/>
    <n v="0"/>
    <n v="0"/>
    <n v="0"/>
    <n v="-500"/>
    <n v="-500"/>
  </r>
  <r>
    <x v="262"/>
    <x v="0"/>
    <s v="0555949565"/>
    <s v="0555339220"/>
    <x v="7"/>
    <s v="2025/01/16 م "/>
    <n v="0"/>
    <n v="500"/>
    <m/>
    <n v="0"/>
    <n v="0"/>
    <n v="0"/>
    <n v="-500"/>
    <n v="-500"/>
  </r>
  <r>
    <x v="242"/>
    <x v="0"/>
    <s v="0561167007"/>
    <s v="0537730707"/>
    <x v="12"/>
    <s v="2025/01/16 م "/>
    <n v="0"/>
    <n v="500"/>
    <m/>
    <n v="0"/>
    <n v="0"/>
    <n v="0"/>
    <n v="-500"/>
    <n v="-500"/>
  </r>
  <r>
    <x v="463"/>
    <x v="0"/>
    <s v="0555537444"/>
    <s v=""/>
    <x v="11"/>
    <s v="2025/01/18 م "/>
    <n v="0"/>
    <n v="500"/>
    <m/>
    <n v="0"/>
    <n v="0"/>
    <n v="0"/>
    <n v="-500"/>
    <n v="-500"/>
  </r>
  <r>
    <x v="153"/>
    <x v="0"/>
    <s v="0508536513"/>
    <s v="0596301542"/>
    <x v="5"/>
    <s v="2025/01/18 م "/>
    <n v="0"/>
    <n v="500"/>
    <m/>
    <n v="0"/>
    <n v="0"/>
    <n v="0"/>
    <n v="-500"/>
    <n v="-500"/>
  </r>
  <r>
    <x v="415"/>
    <x v="0"/>
    <s v="0549971775"/>
    <s v="0540494798"/>
    <x v="22"/>
    <s v="2025/01/19 م "/>
    <n v="173.91"/>
    <n v="0"/>
    <n v="0"/>
    <n v="173.91"/>
    <n v="199.99649999999997"/>
    <n v="100"/>
    <n v="0"/>
    <n v="0"/>
  </r>
  <r>
    <x v="415"/>
    <x v="0"/>
    <s v="0549971775"/>
    <s v="0540494798"/>
    <x v="22"/>
    <s v="2025/01/19 م "/>
    <n v="173.91"/>
    <n v="0"/>
    <n v="0"/>
    <n v="173.91"/>
    <n v="199.99649999999997"/>
    <n v="100"/>
    <n v="0"/>
    <n v="0"/>
  </r>
  <r>
    <x v="488"/>
    <x v="0"/>
    <s v="0550550531"/>
    <s v=""/>
    <x v="22"/>
    <s v="2025/01/19 م "/>
    <n v="173.91"/>
    <n v="0"/>
    <n v="0"/>
    <n v="173.91"/>
    <n v="199.99649999999997"/>
    <n v="100"/>
    <n v="0"/>
    <n v="0"/>
  </r>
  <r>
    <x v="512"/>
    <x v="0"/>
    <s v="0548350389"/>
    <s v="0549496321"/>
    <x v="3"/>
    <s v="2025/01/18 م "/>
    <n v="22250"/>
    <n v="11250"/>
    <n v="0.50560000000000005"/>
    <n v="5000"/>
    <n v="5000"/>
    <n v="45.45"/>
    <n v="6000"/>
    <n v="6000"/>
  </r>
  <r>
    <x v="513"/>
    <x v="0"/>
    <s v="0548350389"/>
    <s v="0549496321"/>
    <x v="9"/>
    <s v="2025/01/19 م "/>
    <n v="22250"/>
    <n v="11250"/>
    <n v="0.50560000000000005"/>
    <n v="5000"/>
    <n v="5000"/>
    <n v="45.45"/>
    <n v="6000"/>
    <n v="6000"/>
  </r>
  <r>
    <x v="513"/>
    <x v="0"/>
    <s v="0548350389"/>
    <s v="0549496321"/>
    <x v="9"/>
    <s v="2025/01/19 م "/>
    <n v="0"/>
    <n v="500"/>
    <m/>
    <n v="0"/>
    <n v="0"/>
    <n v="0"/>
    <n v="-500"/>
    <n v="-500"/>
  </r>
  <r>
    <x v="514"/>
    <x v="0"/>
    <s v="0548350389"/>
    <s v="0549496321"/>
    <x v="7"/>
    <s v="2024/01/19 م "/>
    <n v="22250"/>
    <n v="11250"/>
    <n v="0.50560000000000005"/>
    <n v="5000"/>
    <n v="5000"/>
    <n v="45.45"/>
    <n v="6000"/>
    <n v="6000"/>
  </r>
  <r>
    <x v="514"/>
    <x v="0"/>
    <s v="0548350389"/>
    <s v="0549496321"/>
    <x v="7"/>
    <s v="2024/01/19 م "/>
    <n v="0"/>
    <n v="1000"/>
    <m/>
    <n v="0"/>
    <n v="0"/>
    <n v="0"/>
    <n v="-1000"/>
    <n v="-1000"/>
  </r>
  <r>
    <x v="515"/>
    <x v="0"/>
    <s v=""/>
    <s v=""/>
    <x v="1"/>
    <s v="2025/01/19 م "/>
    <n v="22250"/>
    <n v="11250"/>
    <n v="0.50560000000000005"/>
    <n v="0"/>
    <n v="0"/>
    <n v="0"/>
    <n v="11000"/>
    <n v="11000"/>
  </r>
  <r>
    <x v="515"/>
    <x v="0"/>
    <s v=""/>
    <s v=""/>
    <x v="1"/>
    <s v="2025/01/19 م "/>
    <n v="0"/>
    <n v="11000"/>
    <m/>
    <n v="0"/>
    <n v="0"/>
    <n v="0"/>
    <n v="-11000"/>
    <n v="-11000"/>
  </r>
  <r>
    <x v="516"/>
    <x v="4"/>
    <s v=""/>
    <s v=""/>
    <x v="3"/>
    <s v="2025/01/19 م "/>
    <n v="22250"/>
    <n v="14587.5"/>
    <n v="0.65559999999999996"/>
    <n v="0"/>
    <n v="0"/>
    <n v="0"/>
    <n v="7662.5"/>
    <m/>
  </r>
  <r>
    <x v="381"/>
    <x v="0"/>
    <s v="0500088098"/>
    <s v="0553506969"/>
    <x v="11"/>
    <s v="2025/01/19 م "/>
    <n v="0"/>
    <n v="500"/>
    <m/>
    <n v="0"/>
    <n v="0"/>
    <n v="0"/>
    <n v="-500"/>
    <n v="-500"/>
  </r>
  <r>
    <x v="348"/>
    <x v="0"/>
    <s v="0557447788"/>
    <s v="0557786161"/>
    <x v="11"/>
    <s v="2025/01/19 م "/>
    <n v="0"/>
    <n v="500"/>
    <m/>
    <n v="0"/>
    <n v="0"/>
    <n v="0"/>
    <n v="-500"/>
    <n v="-500"/>
  </r>
  <r>
    <x v="517"/>
    <x v="0"/>
    <s v="0555503602"/>
    <s v="0549008509"/>
    <x v="6"/>
    <s v="2025/01/19 م "/>
    <n v="19750"/>
    <n v="9750"/>
    <n v="0.49370000000000003"/>
    <n v="7000"/>
    <n v="7000"/>
    <n v="70"/>
    <n v="3000"/>
    <n v="3000"/>
  </r>
  <r>
    <x v="325"/>
    <x v="0"/>
    <s v="0566669991"/>
    <s v="0567016660"/>
    <x v="15"/>
    <s v="2025/01/19 م "/>
    <n v="0"/>
    <n v="500"/>
    <m/>
    <n v="0"/>
    <n v="0"/>
    <n v="0"/>
    <n v="-500"/>
    <n v="-500"/>
  </r>
  <r>
    <x v="392"/>
    <x v="11"/>
    <s v="0543784015"/>
    <s v="0544291142"/>
    <x v="11"/>
    <s v="2025/01/19 م "/>
    <n v="0"/>
    <n v="500"/>
    <m/>
    <n v="0"/>
    <n v="0"/>
    <n v="0"/>
    <n v="-500"/>
    <m/>
  </r>
  <r>
    <x v="280"/>
    <x v="0"/>
    <s v="0542850793"/>
    <s v=""/>
    <x v="11"/>
    <s v="2025/01/20 م "/>
    <n v="0"/>
    <n v="500"/>
    <m/>
    <n v="0"/>
    <n v="0"/>
    <n v="0"/>
    <n v="-500"/>
    <n v="-500"/>
  </r>
  <r>
    <x v="265"/>
    <x v="0"/>
    <s v="0540006007"/>
    <s v=""/>
    <x v="14"/>
    <s v="2024/08/06 م "/>
    <n v="1608.6977999999999"/>
    <n v="804.34780000000001"/>
    <n v="924.99996999999996"/>
    <n v="0"/>
    <n v="0"/>
    <n v="0"/>
    <n v="804.35"/>
    <n v="925.00249999999971"/>
  </r>
  <r>
    <x v="499"/>
    <x v="4"/>
    <s v="0583962242"/>
    <s v="0565613449"/>
    <x v="2"/>
    <s v="2025/01/20 م "/>
    <n v="0"/>
    <n v="1000"/>
    <m/>
    <n v="0"/>
    <n v="0"/>
    <n v="0"/>
    <n v="-1000"/>
    <m/>
  </r>
  <r>
    <x v="500"/>
    <x v="4"/>
    <s v="0583962242"/>
    <s v="0565613449"/>
    <x v="4"/>
    <s v="2025/01/20 م "/>
    <n v="0"/>
    <n v="1000"/>
    <m/>
    <n v="0"/>
    <n v="0"/>
    <n v="0"/>
    <n v="-1000"/>
    <m/>
  </r>
  <r>
    <x v="506"/>
    <x v="1"/>
    <s v="0541021323"/>
    <s v="0505926093"/>
    <x v="3"/>
    <s v="2025/01/20 م "/>
    <n v="0"/>
    <n v="2000"/>
    <m/>
    <n v="0"/>
    <n v="0"/>
    <n v="0"/>
    <n v="-2000"/>
    <m/>
  </r>
  <r>
    <x v="507"/>
    <x v="1"/>
    <s v="0541021323"/>
    <s v="0505926093"/>
    <x v="9"/>
    <s v="2025/01/20 م "/>
    <n v="0"/>
    <n v="2000"/>
    <m/>
    <n v="0"/>
    <n v="0"/>
    <n v="0"/>
    <n v="-2000"/>
    <m/>
  </r>
  <r>
    <x v="508"/>
    <x v="6"/>
    <s v="0507199867"/>
    <s v="0452852551"/>
    <x v="18"/>
    <s v="2025/01/20 م "/>
    <n v="0"/>
    <n v="2000"/>
    <m/>
    <n v="0"/>
    <n v="0"/>
    <n v="0"/>
    <n v="-2000"/>
    <m/>
  </r>
  <r>
    <x v="509"/>
    <x v="6"/>
    <s v="0507199867"/>
    <s v="0542852551"/>
    <x v="11"/>
    <s v="2025/01/20 م "/>
    <n v="0"/>
    <n v="2000"/>
    <m/>
    <n v="0"/>
    <n v="0"/>
    <n v="0"/>
    <n v="-2000"/>
    <m/>
  </r>
  <r>
    <x v="302"/>
    <x v="0"/>
    <s v="0555566177"/>
    <s v=""/>
    <x v="9"/>
    <s v="2025/01/20 م "/>
    <n v="0"/>
    <n v="500"/>
    <m/>
    <n v="0"/>
    <n v="0"/>
    <n v="0"/>
    <n v="-500"/>
    <n v="-500"/>
  </r>
  <r>
    <x v="69"/>
    <x v="0"/>
    <s v="0555512632"/>
    <s v="0569413174"/>
    <x v="12"/>
    <s v="2025/01/20 م "/>
    <n v="0"/>
    <n v="500"/>
    <m/>
    <n v="0"/>
    <n v="0"/>
    <n v="0"/>
    <n v="-500"/>
    <n v="-500"/>
  </r>
  <r>
    <x v="438"/>
    <x v="0"/>
    <s v="0555523925"/>
    <s v="0555072205"/>
    <x v="11"/>
    <s v="2025/01/21 م "/>
    <n v="0"/>
    <n v="500"/>
    <m/>
    <n v="0"/>
    <n v="0"/>
    <n v="0"/>
    <n v="-500"/>
    <n v="-500"/>
  </r>
  <r>
    <x v="387"/>
    <x v="0"/>
    <s v="0555043422"/>
    <s v="0567779229"/>
    <x v="20"/>
    <s v="2025/01/21 م "/>
    <n v="156.52000000000001"/>
    <n v="0"/>
    <n v="0"/>
    <n v="156.52000000000001"/>
    <n v="179.99799999999999"/>
    <n v="100"/>
    <n v="0"/>
    <n v="0"/>
  </r>
  <r>
    <x v="387"/>
    <x v="0"/>
    <s v="0555043422"/>
    <s v="0567779229"/>
    <x v="20"/>
    <s v="2025/01/21 م "/>
    <n v="156.52000000000001"/>
    <n v="0"/>
    <n v="0"/>
    <n v="156.52000000000001"/>
    <n v="179.99799999999999"/>
    <n v="100"/>
    <n v="0"/>
    <n v="0"/>
  </r>
  <r>
    <x v="362"/>
    <x v="1"/>
    <s v="0552424968"/>
    <s v="0563320633"/>
    <x v="2"/>
    <s v="2025/01/22 م "/>
    <n v="0"/>
    <n v="580.42999999999995"/>
    <m/>
    <n v="0"/>
    <n v="0"/>
    <n v="0"/>
    <n v="-580.42999999999995"/>
    <m/>
  </r>
  <r>
    <x v="362"/>
    <x v="1"/>
    <s v="0552424968"/>
    <s v="0563320633"/>
    <x v="2"/>
    <s v="2025/01/22 م "/>
    <n v="0"/>
    <n v="500"/>
    <m/>
    <n v="0"/>
    <n v="0"/>
    <n v="0"/>
    <n v="-500"/>
    <m/>
  </r>
  <r>
    <x v="167"/>
    <x v="0"/>
    <s v="0555576620"/>
    <s v="0555563862"/>
    <x v="16"/>
    <s v="2025/01/22 م "/>
    <n v="0"/>
    <n v="500"/>
    <m/>
    <n v="0"/>
    <n v="0"/>
    <n v="0"/>
    <n v="-500"/>
    <n v="-500"/>
  </r>
  <r>
    <x v="155"/>
    <x v="0"/>
    <s v="0555114103"/>
    <s v="0555900897"/>
    <x v="15"/>
    <s v="2025/01/23 م "/>
    <n v="0"/>
    <n v="500"/>
    <m/>
    <n v="0"/>
    <n v="0"/>
    <n v="0"/>
    <n v="-500"/>
    <n v="-500"/>
  </r>
  <r>
    <x v="518"/>
    <x v="0"/>
    <s v="0503554965"/>
    <s v="0503554965"/>
    <x v="10"/>
    <s v="2025/01/26 م "/>
    <n v="22250"/>
    <n v="4450"/>
    <n v="0.2"/>
    <n v="17800"/>
    <n v="17800"/>
    <n v="100"/>
    <n v="0"/>
    <n v="0"/>
  </r>
  <r>
    <x v="331"/>
    <x v="0"/>
    <s v="0530788900"/>
    <s v="0599297772"/>
    <x v="22"/>
    <s v="2025/01/27 م "/>
    <n v="198.95"/>
    <n v="0"/>
    <n v="0"/>
    <n v="173"/>
    <n v="198.95"/>
    <n v="86.96"/>
    <n v="25.95"/>
    <n v="29.842499999999973"/>
  </r>
  <r>
    <x v="205"/>
    <x v="0"/>
    <s v="0581877782"/>
    <s v="0599770107"/>
    <x v="1"/>
    <s v="2025/01/28 م "/>
    <n v="0"/>
    <n v="500"/>
    <m/>
    <n v="0"/>
    <n v="0"/>
    <n v="0"/>
    <n v="-500"/>
    <n v="-500"/>
  </r>
  <r>
    <x v="85"/>
    <x v="0"/>
    <s v="0503512360"/>
    <s v="0508929638"/>
    <x v="21"/>
    <s v="2025/01/30 م "/>
    <n v="139.13"/>
    <n v="0"/>
    <n v="0"/>
    <n v="139.13"/>
    <n v="159.99949999999998"/>
    <n v="100"/>
    <n v="0"/>
    <n v="0"/>
  </r>
  <r>
    <x v="478"/>
    <x v="0"/>
    <s v="0555559644"/>
    <s v="0500097444"/>
    <x v="21"/>
    <s v="2025/02/02 م "/>
    <n v="165.22"/>
    <n v="0"/>
    <n v="0"/>
    <n v="165.22"/>
    <n v="190.00299999999999"/>
    <n v="100"/>
    <n v="0"/>
    <n v="0"/>
  </r>
  <r>
    <x v="479"/>
    <x v="0"/>
    <s v="0555559644"/>
    <s v="0500097444"/>
    <x v="21"/>
    <s v="202/02/02هـ"/>
    <n v="165.22"/>
    <n v="0"/>
    <n v="0"/>
    <n v="165.22"/>
    <n v="190.00299999999999"/>
    <n v="100"/>
    <n v="0"/>
    <n v="0"/>
  </r>
  <r>
    <x v="190"/>
    <x v="0"/>
    <s v="0531142576"/>
    <s v="0531142576"/>
    <x v="21"/>
    <s v="2025/02/05 م "/>
    <n v="165.21640000000002"/>
    <n v="26.085999999999999"/>
    <n v="29.998899999999995"/>
    <n v="139.13"/>
    <n v="159.99949999999998"/>
    <n v="100"/>
    <n v="0"/>
    <n v="4.6000000003232344E-4"/>
  </r>
  <r>
    <x v="519"/>
    <x v="0"/>
    <s v="0566611383"/>
    <s v="0500599295"/>
    <x v="2"/>
    <s v="2025/02/06 م "/>
    <n v="22250"/>
    <n v="12650"/>
    <n v="0.56850000000000001"/>
    <n v="9600"/>
    <n v="9600"/>
    <n v="100"/>
    <n v="0"/>
    <n v="0"/>
  </r>
  <r>
    <x v="62"/>
    <x v="0"/>
    <s v="0547569163"/>
    <s v="0503558690"/>
    <x v="1"/>
    <s v="2025/02/09 م "/>
    <n v="0"/>
    <n v="500"/>
    <m/>
    <n v="0"/>
    <n v="0"/>
    <n v="0"/>
    <n v="-500"/>
    <n v="-500"/>
  </r>
  <r>
    <x v="380"/>
    <x v="0"/>
    <s v="0552228400"/>
    <s v="0552226700"/>
    <x v="21"/>
    <s v="2025/02/12 م "/>
    <n v="165.13040000000001"/>
    <n v="26"/>
    <n v="29.9"/>
    <n v="139.13040000000001"/>
    <n v="159.99995999999999"/>
    <n v="100"/>
    <n v="0"/>
    <n v="0"/>
  </r>
  <r>
    <x v="380"/>
    <x v="0"/>
    <s v="0552228400"/>
    <s v="0552226700"/>
    <x v="21"/>
    <s v="2025/02/12 م "/>
    <n v="165.13040000000001"/>
    <n v="26"/>
    <n v="29.9"/>
    <n v="139.12959999999998"/>
    <n v="159.99903999999998"/>
    <n v="100"/>
    <n v="0"/>
    <n v="9.2000000000780346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65156-0176-4990-B2B8-0DB0368D7E3A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3:E524" firstHeaderRow="0" firstDataRow="1" firstDataCol="3"/>
  <pivotFields count="14">
    <pivotField axis="axisRow" compact="0" outline="0" subtotalTop="0" showAll="0" defaultSubtotal="0">
      <items count="520">
        <item x="32"/>
        <item x="201"/>
        <item x="482"/>
        <item x="97"/>
        <item x="118"/>
        <item x="339"/>
        <item x="364"/>
        <item x="27"/>
        <item x="55"/>
        <item x="5"/>
        <item x="216"/>
        <item x="224"/>
        <item x="64"/>
        <item x="152"/>
        <item x="402"/>
        <item x="387"/>
        <item x="58"/>
        <item x="301"/>
        <item x="316"/>
        <item x="406"/>
        <item x="495"/>
        <item x="302"/>
        <item x="21"/>
        <item x="164"/>
        <item x="174"/>
        <item x="250"/>
        <item x="46"/>
        <item x="231"/>
        <item x="517"/>
        <item x="61"/>
        <item x="182"/>
        <item x="370"/>
        <item x="355"/>
        <item x="106"/>
        <item x="471"/>
        <item x="344"/>
        <item x="490"/>
        <item x="305"/>
        <item x="51"/>
        <item x="251"/>
        <item x="230"/>
        <item x="117"/>
        <item x="376"/>
        <item x="420"/>
        <item x="132"/>
        <item x="293"/>
        <item x="388"/>
        <item x="377"/>
        <item x="496"/>
        <item x="139"/>
        <item x="50"/>
        <item x="396"/>
        <item x="450"/>
        <item x="515"/>
        <item x="489"/>
        <item x="327"/>
        <item x="62"/>
        <item x="23"/>
        <item x="252"/>
        <item x="40"/>
        <item x="68"/>
        <item x="33"/>
        <item x="205"/>
        <item x="452"/>
        <item x="437"/>
        <item x="429"/>
        <item x="17"/>
        <item x="175"/>
        <item x="411"/>
        <item x="365"/>
        <item x="438"/>
        <item x="69"/>
        <item x="427"/>
        <item x="29"/>
        <item x="241"/>
        <item x="300"/>
        <item x="384"/>
        <item x="504"/>
        <item x="497"/>
        <item x="499"/>
        <item x="401"/>
        <item x="366"/>
        <item x="170"/>
        <item x="146"/>
        <item x="374"/>
        <item x="176"/>
        <item x="435"/>
        <item x="287"/>
        <item x="347"/>
        <item x="177"/>
        <item x="34"/>
        <item x="268"/>
        <item x="134"/>
        <item x="67"/>
        <item x="19"/>
        <item x="473"/>
        <item x="249"/>
        <item x="100"/>
        <item x="256"/>
        <item x="181"/>
        <item x="26"/>
        <item x="299"/>
        <item x="290"/>
        <item x="291"/>
        <item x="286"/>
        <item x="246"/>
        <item x="329"/>
        <item x="203"/>
        <item x="254"/>
        <item x="292"/>
        <item x="434"/>
        <item x="1"/>
        <item x="110"/>
        <item x="278"/>
        <item x="103"/>
        <item x="336"/>
        <item x="273"/>
        <item x="222"/>
        <item x="469"/>
        <item x="334"/>
        <item x="153"/>
        <item x="82"/>
        <item x="315"/>
        <item x="255"/>
        <item x="113"/>
        <item x="264"/>
        <item x="508"/>
        <item x="417"/>
        <item x="116"/>
        <item x="493"/>
        <item x="183"/>
        <item x="361"/>
        <item x="279"/>
        <item x="381"/>
        <item x="415"/>
        <item x="516"/>
        <item x="357"/>
        <item x="386"/>
        <item x="66"/>
        <item x="258"/>
        <item x="432"/>
        <item x="109"/>
        <item x="349"/>
        <item x="285"/>
        <item x="95"/>
        <item x="143"/>
        <item x="483"/>
        <item x="363"/>
        <item x="240"/>
        <item x="141"/>
        <item x="15"/>
        <item x="35"/>
        <item x="333"/>
        <item x="204"/>
        <item x="114"/>
        <item x="79"/>
        <item x="229"/>
        <item x="510"/>
        <item x="211"/>
        <item x="276"/>
        <item x="161"/>
        <item x="325"/>
        <item x="167"/>
        <item x="322"/>
        <item x="263"/>
        <item x="56"/>
        <item x="210"/>
        <item x="323"/>
        <item x="2"/>
        <item x="65"/>
        <item x="219"/>
        <item x="172"/>
        <item x="190"/>
        <item x="512"/>
        <item x="289"/>
        <item x="511"/>
        <item x="96"/>
        <item x="288"/>
        <item x="270"/>
        <item x="155"/>
        <item x="514"/>
        <item x="145"/>
        <item x="16"/>
        <item x="166"/>
        <item x="481"/>
        <item x="24"/>
        <item x="179"/>
        <item x="60"/>
        <item x="71"/>
        <item x="99"/>
        <item x="202"/>
        <item x="436"/>
        <item x="272"/>
        <item x="200"/>
        <item x="509"/>
        <item x="189"/>
        <item x="470"/>
        <item x="248"/>
        <item x="410"/>
        <item x="472"/>
        <item x="390"/>
        <item x="351"/>
        <item x="83"/>
        <item x="119"/>
        <item x="403"/>
        <item x="47"/>
        <item x="321"/>
        <item x="341"/>
        <item x="171"/>
        <item x="209"/>
        <item x="313"/>
        <item x="418"/>
        <item x="93"/>
        <item x="126"/>
        <item x="379"/>
        <item x="441"/>
        <item x="157"/>
        <item x="80"/>
        <item x="478"/>
        <item x="358"/>
        <item x="449"/>
        <item x="445"/>
        <item x="501"/>
        <item x="11"/>
        <item x="413"/>
        <item x="243"/>
        <item x="474"/>
        <item x="142"/>
        <item x="107"/>
        <item x="451"/>
        <item x="282"/>
        <item x="491"/>
        <item x="207"/>
        <item x="184"/>
        <item x="326"/>
        <item x="215"/>
        <item x="412"/>
        <item x="20"/>
        <item x="261"/>
        <item x="154"/>
        <item x="125"/>
        <item x="38"/>
        <item x="340"/>
        <item x="197"/>
        <item x="242"/>
        <item x="4"/>
        <item x="111"/>
        <item x="185"/>
        <item x="446"/>
        <item x="312"/>
        <item x="332"/>
        <item x="371"/>
        <item x="265"/>
        <item x="380"/>
        <item x="221"/>
        <item x="350"/>
        <item x="433"/>
        <item x="360"/>
        <item x="30"/>
        <item x="78"/>
        <item x="149"/>
        <item x="136"/>
        <item x="457"/>
        <item x="239"/>
        <item x="394"/>
        <item x="148"/>
        <item x="459"/>
        <item x="120"/>
        <item x="165"/>
        <item x="28"/>
        <item x="127"/>
        <item x="369"/>
        <item x="314"/>
        <item x="226"/>
        <item x="513"/>
        <item x="25"/>
        <item x="331"/>
        <item x="492"/>
        <item x="458"/>
        <item x="72"/>
        <item x="31"/>
        <item x="404"/>
        <item x="77"/>
        <item x="187"/>
        <item x="236"/>
        <item x="498"/>
        <item x="463"/>
        <item x="348"/>
        <item x="328"/>
        <item x="283"/>
        <item x="121"/>
        <item x="465"/>
        <item x="479"/>
        <item x="269"/>
        <item x="199"/>
        <item x="395"/>
        <item x="281"/>
        <item x="212"/>
        <item x="102"/>
        <item x="74"/>
        <item x="41"/>
        <item x="294"/>
        <item x="462"/>
        <item x="129"/>
        <item x="135"/>
        <item x="324"/>
        <item x="186"/>
        <item x="168"/>
        <item x="227"/>
        <item x="137"/>
        <item x="393"/>
        <item x="14"/>
        <item x="94"/>
        <item x="405"/>
        <item x="147"/>
        <item x="234"/>
        <item x="232"/>
        <item x="343"/>
        <item x="337"/>
        <item x="112"/>
        <item x="123"/>
        <item x="310"/>
        <item x="87"/>
        <item x="392"/>
        <item x="424"/>
        <item x="163"/>
        <item x="169"/>
        <item x="475"/>
        <item x="3"/>
        <item x="484"/>
        <item x="414"/>
        <item x="260"/>
        <item x="92"/>
        <item x="330"/>
        <item x="160"/>
        <item x="439"/>
        <item x="303"/>
        <item x="297"/>
        <item x="378"/>
        <item x="57"/>
        <item x="208"/>
        <item x="180"/>
        <item x="266"/>
        <item x="456"/>
        <item x="0"/>
        <item x="352"/>
        <item x="244"/>
        <item x="317"/>
        <item x="206"/>
        <item x="188"/>
        <item x="247"/>
        <item x="356"/>
        <item x="6"/>
        <item x="486"/>
        <item x="158"/>
        <item x="423"/>
        <item x="49"/>
        <item x="12"/>
        <item x="353"/>
        <item x="455"/>
        <item x="309"/>
        <item x="218"/>
        <item x="213"/>
        <item x="115"/>
        <item x="342"/>
        <item x="90"/>
        <item x="407"/>
        <item x="442"/>
        <item x="262"/>
        <item x="128"/>
        <item x="9"/>
        <item x="10"/>
        <item x="70"/>
        <item x="416"/>
        <item x="454"/>
        <item x="284"/>
        <item x="373"/>
        <item x="398"/>
        <item x="372"/>
        <item x="480"/>
        <item x="98"/>
        <item x="383"/>
        <item x="467"/>
        <item x="37"/>
        <item x="421"/>
        <item x="295"/>
        <item x="319"/>
        <item x="448"/>
        <item x="133"/>
        <item x="277"/>
        <item x="443"/>
        <item x="162"/>
        <item x="271"/>
        <item x="151"/>
        <item x="500"/>
        <item x="217"/>
        <item x="502"/>
        <item x="375"/>
        <item x="140"/>
        <item x="409"/>
        <item x="191"/>
        <item x="54"/>
        <item x="391"/>
        <item x="52"/>
        <item x="346"/>
        <item x="485"/>
        <item x="477"/>
        <item x="338"/>
        <item x="464"/>
        <item x="367"/>
        <item x="298"/>
        <item x="196"/>
        <item x="385"/>
        <item x="503"/>
        <item x="76"/>
        <item x="150"/>
        <item x="507"/>
        <item x="466"/>
        <item x="304"/>
        <item x="36"/>
        <item x="453"/>
        <item x="422"/>
        <item x="362"/>
        <item x="487"/>
        <item x="296"/>
        <item x="237"/>
        <item x="192"/>
        <item x="308"/>
        <item x="75"/>
        <item x="488"/>
        <item x="274"/>
        <item x="214"/>
        <item x="53"/>
        <item x="320"/>
        <item x="440"/>
        <item x="476"/>
        <item x="419"/>
        <item x="505"/>
        <item x="519"/>
        <item x="461"/>
        <item x="138"/>
        <item x="39"/>
        <item x="81"/>
        <item x="426"/>
        <item x="267"/>
        <item x="494"/>
        <item x="228"/>
        <item x="131"/>
        <item x="518"/>
        <item x="48"/>
        <item x="73"/>
        <item x="307"/>
        <item x="89"/>
        <item x="468"/>
        <item x="225"/>
        <item x="335"/>
        <item x="194"/>
        <item x="506"/>
        <item x="63"/>
        <item x="8"/>
        <item x="44"/>
        <item x="444"/>
        <item x="382"/>
        <item x="144"/>
        <item x="45"/>
        <item x="431"/>
        <item x="178"/>
        <item x="130"/>
        <item x="233"/>
        <item x="13"/>
        <item x="235"/>
        <item x="7"/>
        <item x="428"/>
        <item x="238"/>
        <item x="460"/>
        <item x="306"/>
        <item x="259"/>
        <item x="173"/>
        <item x="86"/>
        <item x="124"/>
        <item x="159"/>
        <item x="43"/>
        <item x="399"/>
        <item x="101"/>
        <item x="18"/>
        <item x="345"/>
        <item x="105"/>
        <item x="400"/>
        <item x="280"/>
        <item x="59"/>
        <item x="104"/>
        <item x="193"/>
        <item x="368"/>
        <item x="408"/>
        <item x="245"/>
        <item x="354"/>
        <item x="223"/>
        <item x="397"/>
        <item x="318"/>
        <item x="275"/>
        <item x="156"/>
        <item x="22"/>
        <item x="253"/>
        <item x="91"/>
        <item x="85"/>
        <item x="195"/>
        <item x="198"/>
        <item x="389"/>
        <item x="359"/>
        <item x="88"/>
        <item x="447"/>
        <item x="84"/>
        <item x="425"/>
        <item x="430"/>
        <item x="220"/>
        <item x="311"/>
        <item x="257"/>
        <item x="42"/>
        <item x="122"/>
        <item x="108"/>
      </items>
    </pivotField>
    <pivotField axis="axisRow" compact="0" outline="0" subtotalTop="0" showAll="0" sortType="ascending" defaultSubtotal="0">
      <items count="15">
        <item x="6"/>
        <item x="7"/>
        <item x="14"/>
        <item x="10"/>
        <item x="13"/>
        <item x="8"/>
        <item x="2"/>
        <item x="0"/>
        <item x="1"/>
        <item x="12"/>
        <item x="9"/>
        <item x="3"/>
        <item x="4"/>
        <item x="11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27">
        <item x="3"/>
        <item x="1"/>
        <item x="2"/>
        <item x="10"/>
        <item x="9"/>
        <item x="16"/>
        <item x="11"/>
        <item x="7"/>
        <item x="18"/>
        <item x="12"/>
        <item x="8"/>
        <item x="5"/>
        <item x="15"/>
        <item x="4"/>
        <item x="0"/>
        <item x="6"/>
        <item h="1" x="22"/>
        <item h="1" x="20"/>
        <item h="1" x="24"/>
        <item h="1" x="21"/>
        <item h="1" x="14"/>
        <item h="1" x="13"/>
        <item h="1" x="23"/>
        <item h="1" x="25"/>
        <item h="1" x="17"/>
        <item h="1" x="19"/>
        <item h="1" x="2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ubtotalTop="0" showAll="0" defaultSubtotal="0"/>
    <pivotField compact="0" numFmtId="164" outline="0" subtotalTop="0" showAll="0" defaultSubtotal="0"/>
    <pivotField compact="0" numFmtId="164" outline="0" subtotalTop="0" showAll="0" defaultSubtotal="0"/>
    <pivotField compact="0" outline="0" subtotalTop="0" showAll="0" defaultSubtotal="0"/>
    <pivotField compact="0" numFmtId="164" outline="0" subtotalTop="0" showAll="0" defaultSubtotal="0"/>
    <pivotField dataField="1" compact="0" numFmtId="164" outline="0" subtotalTop="0" showAll="0" defaultSubtotal="0"/>
    <pivotField compact="0" outline="0" subtotalTop="0" showAll="0" defaultSubtotal="0"/>
    <pivotField compact="0" numFmtId="164" outline="0" subtotalTop="0" showAll="0" defaultSubtotal="0"/>
    <pivotField dataField="1" compact="0" outline="0" subtotalTop="0" showAll="0" defaultSubtotal="0"/>
  </pivotFields>
  <rowFields count="3">
    <field x="0"/>
    <field x="1"/>
    <field x="4"/>
  </rowFields>
  <rowItems count="521">
    <i>
      <x/>
      <x v="7"/>
      <x/>
    </i>
    <i>
      <x v="1"/>
      <x v="7"/>
      <x v="15"/>
    </i>
    <i>
      <x v="2"/>
      <x v="7"/>
      <x v="14"/>
    </i>
    <i>
      <x v="3"/>
      <x v="7"/>
      <x v="1"/>
    </i>
    <i>
      <x v="4"/>
      <x v="7"/>
      <x v="14"/>
    </i>
    <i>
      <x v="5"/>
      <x v="7"/>
      <x v="4"/>
    </i>
    <i>
      <x v="6"/>
      <x v="7"/>
      <x v="2"/>
    </i>
    <i>
      <x v="7"/>
      <x v="8"/>
      <x v="10"/>
    </i>
    <i>
      <x v="8"/>
      <x v="7"/>
      <x v="14"/>
    </i>
    <i>
      <x v="9"/>
      <x v="7"/>
      <x v="2"/>
    </i>
    <i>
      <x v="10"/>
      <x v="7"/>
      <x v="6"/>
    </i>
    <i>
      <x v="11"/>
      <x v="14"/>
      <x v="6"/>
    </i>
    <i>
      <x v="12"/>
      <x v="7"/>
      <x/>
    </i>
    <i>
      <x v="13"/>
      <x v="7"/>
      <x v="8"/>
    </i>
    <i>
      <x v="14"/>
      <x v="12"/>
      <x v="2"/>
    </i>
    <i>
      <x v="15"/>
      <x v="7"/>
      <x v="14"/>
    </i>
    <i>
      <x v="16"/>
      <x v="7"/>
      <x v="9"/>
    </i>
    <i>
      <x v="17"/>
      <x v="7"/>
      <x v="5"/>
    </i>
    <i>
      <x v="18"/>
      <x v="7"/>
      <x v="9"/>
    </i>
    <i>
      <x v="19"/>
      <x v="7"/>
      <x v="10"/>
    </i>
    <i>
      <x v="20"/>
      <x v="7"/>
      <x v="4"/>
    </i>
    <i>
      <x v="21"/>
      <x v="7"/>
      <x v="4"/>
    </i>
    <i>
      <x v="22"/>
      <x v="7"/>
      <x v="15"/>
    </i>
    <i>
      <x v="23"/>
      <x v="7"/>
      <x v="3"/>
    </i>
    <i>
      <x v="24"/>
      <x v="7"/>
      <x v="14"/>
    </i>
    <i>
      <x v="25"/>
      <x v="7"/>
      <x/>
    </i>
    <i>
      <x v="26"/>
      <x v="7"/>
      <x v="3"/>
    </i>
    <i>
      <x v="27"/>
      <x v="7"/>
      <x v="3"/>
    </i>
    <i>
      <x v="28"/>
      <x v="7"/>
      <x v="15"/>
    </i>
    <i>
      <x v="29"/>
      <x v="7"/>
      <x v="13"/>
    </i>
    <i>
      <x v="30"/>
      <x v="7"/>
      <x v="14"/>
    </i>
    <i>
      <x v="31"/>
      <x v="7"/>
      <x v="13"/>
    </i>
    <i>
      <x v="32"/>
      <x v="7"/>
      <x v="1"/>
    </i>
    <i>
      <x v="33"/>
      <x v="7"/>
      <x v="3"/>
    </i>
    <i>
      <x v="34"/>
      <x v="8"/>
      <x v="12"/>
    </i>
    <i>
      <x v="35"/>
      <x v="7"/>
      <x v="3"/>
    </i>
    <i>
      <x v="36"/>
      <x v="7"/>
      <x v="9"/>
    </i>
    <i>
      <x v="37"/>
      <x v="7"/>
      <x v="2"/>
    </i>
    <i>
      <x v="38"/>
      <x v="7"/>
      <x v="2"/>
    </i>
    <i>
      <x v="39"/>
      <x v="7"/>
      <x v="6"/>
    </i>
    <i>
      <x v="40"/>
      <x v="7"/>
      <x v="3"/>
    </i>
    <i>
      <x v="41"/>
      <x v="7"/>
      <x v="7"/>
    </i>
    <i>
      <x v="42"/>
      <x v="7"/>
      <x v="7"/>
    </i>
    <i>
      <x v="43"/>
      <x v="7"/>
      <x v="1"/>
    </i>
    <i>
      <x v="44"/>
      <x v="7"/>
      <x v="3"/>
    </i>
    <i>
      <x v="45"/>
      <x v="7"/>
      <x v="3"/>
    </i>
    <i>
      <x v="46"/>
      <x v="7"/>
      <x v="13"/>
    </i>
    <i>
      <x v="47"/>
      <x v="7"/>
      <x v="5"/>
    </i>
    <i>
      <x v="48"/>
      <x v="7"/>
      <x v="14"/>
    </i>
    <i>
      <x v="49"/>
      <x v="7"/>
      <x v="13"/>
    </i>
    <i>
      <x v="50"/>
      <x v="7"/>
      <x v="6"/>
    </i>
    <i>
      <x v="51"/>
      <x v="7"/>
      <x/>
    </i>
    <i>
      <x v="52"/>
      <x v="4"/>
      <x v="8"/>
    </i>
    <i>
      <x v="53"/>
      <x v="7"/>
      <x v="1"/>
    </i>
    <i>
      <x v="54"/>
      <x v="7"/>
      <x v="15"/>
    </i>
    <i>
      <x v="55"/>
      <x v="7"/>
      <x v="5"/>
    </i>
    <i>
      <x v="56"/>
      <x v="7"/>
      <x v="1"/>
    </i>
    <i>
      <x v="57"/>
      <x v="7"/>
      <x v="13"/>
    </i>
    <i>
      <x v="58"/>
      <x v="7"/>
      <x v="13"/>
    </i>
    <i>
      <x v="59"/>
      <x v="6"/>
      <x v="1"/>
    </i>
    <i>
      <x v="60"/>
      <x v="7"/>
      <x v="13"/>
    </i>
    <i>
      <x v="61"/>
      <x v="7"/>
      <x v="3"/>
    </i>
    <i>
      <x v="62"/>
      <x v="7"/>
      <x v="1"/>
    </i>
    <i>
      <x v="63"/>
      <x v="7"/>
      <x v="4"/>
    </i>
    <i>
      <x v="64"/>
      <x v="7"/>
      <x v="2"/>
    </i>
    <i>
      <x v="65"/>
      <x v="9"/>
      <x v="4"/>
    </i>
    <i>
      <x v="66"/>
      <x v="7"/>
      <x v="13"/>
    </i>
    <i>
      <x v="67"/>
      <x v="7"/>
      <x/>
    </i>
    <i>
      <x v="68"/>
      <x v="7"/>
      <x v="4"/>
    </i>
    <i>
      <x v="69"/>
      <x v="7"/>
      <x v="4"/>
    </i>
    <i>
      <x v="70"/>
      <x v="7"/>
      <x v="6"/>
    </i>
    <i>
      <x v="71"/>
      <x v="7"/>
      <x v="9"/>
    </i>
    <i>
      <x v="72"/>
      <x v="12"/>
      <x/>
    </i>
    <i>
      <x v="73"/>
      <x v="7"/>
      <x v="14"/>
    </i>
    <i>
      <x v="74"/>
      <x v="7"/>
      <x v="2"/>
    </i>
    <i>
      <x v="75"/>
      <x v="7"/>
      <x/>
    </i>
    <i>
      <x v="76"/>
      <x v="7"/>
      <x v="2"/>
    </i>
    <i>
      <x v="77"/>
      <x v="8"/>
      <x/>
    </i>
    <i>
      <x v="78"/>
      <x v="7"/>
      <x v="10"/>
    </i>
    <i>
      <x v="79"/>
      <x v="12"/>
      <x v="2"/>
    </i>
    <i>
      <x v="80"/>
      <x v="7"/>
      <x v="6"/>
    </i>
    <i>
      <x v="81"/>
      <x v="7"/>
      <x v="15"/>
    </i>
    <i>
      <x v="82"/>
      <x v="7"/>
      <x v="12"/>
    </i>
    <i>
      <x v="83"/>
      <x v="8"/>
      <x v="1"/>
    </i>
    <i>
      <x v="84"/>
      <x v="7"/>
      <x v="1"/>
    </i>
    <i>
      <x v="85"/>
      <x v="7"/>
      <x v="13"/>
    </i>
    <i>
      <x v="86"/>
      <x v="7"/>
      <x v="13"/>
    </i>
    <i>
      <x v="87"/>
      <x v="7"/>
      <x v="9"/>
    </i>
    <i>
      <x v="88"/>
      <x v="8"/>
      <x v="5"/>
    </i>
    <i>
      <x v="89"/>
      <x v="7"/>
      <x v="13"/>
    </i>
    <i>
      <x v="90"/>
      <x v="7"/>
      <x v="14"/>
    </i>
    <i>
      <x v="91"/>
      <x v="12"/>
      <x v="7"/>
    </i>
    <i>
      <x v="92"/>
      <x v="7"/>
      <x v="1"/>
    </i>
    <i>
      <x v="93"/>
      <x v="7"/>
      <x v="14"/>
    </i>
    <i>
      <x v="94"/>
      <x v="7"/>
      <x v="13"/>
    </i>
    <i>
      <x v="95"/>
      <x v="7"/>
      <x v="13"/>
    </i>
    <i>
      <x v="96"/>
      <x v="7"/>
      <x v="12"/>
    </i>
    <i>
      <x v="97"/>
      <x v="7"/>
      <x v="2"/>
    </i>
    <i>
      <x v="98"/>
      <x v="7"/>
      <x/>
    </i>
    <i>
      <x v="99"/>
      <x v="7"/>
      <x v="2"/>
    </i>
    <i>
      <x v="100"/>
      <x v="7"/>
      <x v="2"/>
    </i>
    <i>
      <x v="101"/>
      <x v="7"/>
      <x v="8"/>
    </i>
    <i>
      <x v="102"/>
      <x v="7"/>
      <x v="3"/>
    </i>
    <i>
      <x v="103"/>
      <x v="7"/>
      <x v="14"/>
    </i>
    <i>
      <x v="104"/>
      <x v="12"/>
      <x v="14"/>
    </i>
    <i>
      <x v="105"/>
      <x v="7"/>
      <x/>
    </i>
    <i>
      <x v="106"/>
      <x v="7"/>
      <x v="6"/>
    </i>
    <i>
      <x v="107"/>
      <x v="7"/>
      <x v="4"/>
    </i>
    <i>
      <x v="108"/>
      <x v="1"/>
      <x v="2"/>
    </i>
    <i>
      <x v="109"/>
      <x v="7"/>
      <x v="2"/>
    </i>
    <i>
      <x v="110"/>
      <x v="7"/>
      <x v="2"/>
    </i>
    <i>
      <x v="111"/>
      <x v="7"/>
      <x v="14"/>
    </i>
    <i>
      <x v="112"/>
      <x v="7"/>
      <x v="7"/>
    </i>
    <i>
      <x v="113"/>
      <x v="7"/>
      <x v="1"/>
    </i>
    <i>
      <x v="114"/>
      <x v="7"/>
      <x v="3"/>
    </i>
    <i>
      <x v="115"/>
      <x v="12"/>
      <x v="11"/>
    </i>
    <i>
      <x v="116"/>
      <x v="7"/>
      <x v="7"/>
    </i>
    <i>
      <x v="117"/>
      <x v="7"/>
      <x v="2"/>
    </i>
    <i>
      <x v="118"/>
      <x v="7"/>
      <x v="9"/>
    </i>
    <i>
      <x v="119"/>
      <x v="7"/>
      <x v="3"/>
    </i>
    <i>
      <x v="120"/>
      <x v="7"/>
      <x v="11"/>
    </i>
    <i>
      <x v="121"/>
      <x v="7"/>
      <x v="5"/>
    </i>
    <i>
      <x v="122"/>
      <x v="12"/>
      <x v="14"/>
    </i>
    <i>
      <x v="123"/>
      <x v="1"/>
      <x v="9"/>
    </i>
    <i>
      <x v="124"/>
      <x v="7"/>
      <x v="2"/>
    </i>
    <i>
      <x v="125"/>
      <x v="8"/>
      <x/>
    </i>
    <i>
      <x v="126"/>
      <x/>
      <x v="8"/>
    </i>
    <i>
      <x v="127"/>
      <x v="7"/>
      <x v="12"/>
    </i>
    <i>
      <x v="128"/>
      <x v="7"/>
      <x v="1"/>
    </i>
    <i>
      <x v="129"/>
      <x v="7"/>
      <x v="9"/>
    </i>
    <i>
      <x v="130"/>
      <x v="7"/>
      <x v="9"/>
    </i>
    <i>
      <x v="131"/>
      <x v="7"/>
      <x v="5"/>
    </i>
    <i>
      <x v="132"/>
      <x v="7"/>
      <x v="10"/>
    </i>
    <i>
      <x v="133"/>
      <x v="7"/>
      <x v="6"/>
    </i>
    <i>
      <x v="134"/>
      <x v="7"/>
      <x v="6"/>
    </i>
    <i>
      <x v="135"/>
      <x v="12"/>
      <x/>
    </i>
    <i>
      <x v="136"/>
      <x v="7"/>
      <x v="6"/>
    </i>
    <i>
      <x v="137"/>
      <x v="7"/>
      <x v="3"/>
    </i>
    <i>
      <x v="138"/>
      <x v="7"/>
      <x v="14"/>
    </i>
    <i>
      <x v="139"/>
      <x v="7"/>
      <x v="1"/>
    </i>
    <i>
      <x v="140"/>
      <x v="7"/>
      <x v="14"/>
    </i>
    <i>
      <x v="141"/>
      <x v="12"/>
      <x v="14"/>
    </i>
    <i>
      <x v="142"/>
      <x v="7"/>
      <x v="7"/>
    </i>
    <i>
      <x v="143"/>
      <x v="7"/>
      <x v="1"/>
    </i>
    <i>
      <x v="144"/>
      <x v="7"/>
      <x/>
    </i>
    <i>
      <x v="145"/>
      <x v="7"/>
      <x v="13"/>
    </i>
    <i>
      <x v="146"/>
      <x v="7"/>
      <x v="4"/>
    </i>
    <i>
      <x v="147"/>
      <x v="7"/>
      <x v="2"/>
    </i>
    <i>
      <x v="148"/>
      <x v="7"/>
      <x v="15"/>
    </i>
    <i>
      <x v="149"/>
      <x v="7"/>
      <x v="14"/>
    </i>
    <i>
      <x v="150"/>
      <x v="7"/>
      <x v="13"/>
    </i>
    <i>
      <x v="151"/>
      <x v="7"/>
      <x v="6"/>
    </i>
    <i>
      <x v="152"/>
      <x v="7"/>
      <x v="13"/>
    </i>
    <i>
      <x v="153"/>
      <x v="7"/>
      <x v="14"/>
    </i>
    <i>
      <x v="154"/>
      <x v="7"/>
      <x v="5"/>
    </i>
    <i>
      <x v="155"/>
      <x v="7"/>
      <x v="14"/>
    </i>
    <i>
      <x v="156"/>
      <x v="7"/>
      <x v="7"/>
    </i>
    <i>
      <x v="157"/>
      <x v="7"/>
      <x v="14"/>
    </i>
    <i>
      <x v="158"/>
      <x v="7"/>
      <x v="12"/>
    </i>
    <i>
      <x v="159"/>
      <x v="7"/>
      <x v="3"/>
    </i>
    <i>
      <x v="160"/>
      <x v="7"/>
      <x v="3"/>
    </i>
    <i>
      <x v="161"/>
      <x v="7"/>
      <x v="12"/>
    </i>
    <i>
      <x v="162"/>
      <x v="7"/>
      <x v="5"/>
    </i>
    <i>
      <x v="163"/>
      <x v="7"/>
      <x v="5"/>
    </i>
    <i>
      <x v="164"/>
      <x v="8"/>
      <x v="13"/>
    </i>
    <i>
      <x v="165"/>
      <x v="7"/>
      <x v="1"/>
    </i>
    <i>
      <x v="166"/>
      <x v="7"/>
      <x v="3"/>
    </i>
    <i>
      <x v="167"/>
      <x v="7"/>
      <x v="5"/>
    </i>
    <i>
      <x v="168"/>
      <x v="7"/>
      <x v="14"/>
    </i>
    <i>
      <x v="169"/>
      <x v="7"/>
      <x v="2"/>
    </i>
    <i>
      <x v="170"/>
      <x v="7"/>
      <x v="2"/>
    </i>
    <i>
      <x v="171"/>
      <x v="7"/>
      <x v="2"/>
    </i>
    <i>
      <x v="172"/>
      <x v="7"/>
      <x v="3"/>
    </i>
    <i>
      <x v="173"/>
      <x v="7"/>
      <x/>
    </i>
    <i>
      <x v="174"/>
      <x v="7"/>
      <x v="13"/>
    </i>
    <i>
      <x v="175"/>
      <x v="7"/>
      <x v="9"/>
    </i>
    <i>
      <x v="176"/>
      <x v="7"/>
      <x v="14"/>
    </i>
    <i>
      <x v="177"/>
      <x v="7"/>
      <x/>
    </i>
    <i>
      <x v="178"/>
      <x v="7"/>
      <x v="12"/>
    </i>
    <i>
      <x v="179"/>
      <x v="7"/>
      <x v="12"/>
    </i>
    <i>
      <x v="180"/>
      <x v="7"/>
      <x v="7"/>
    </i>
    <i>
      <x v="181"/>
      <x v="7"/>
      <x v="1"/>
    </i>
    <i>
      <x v="182"/>
      <x v="7"/>
      <x v="11"/>
    </i>
    <i>
      <x v="183"/>
      <x v="12"/>
      <x v="5"/>
    </i>
    <i>
      <x v="184"/>
      <x v="7"/>
      <x v="1"/>
    </i>
    <i>
      <x v="185"/>
      <x v="7"/>
      <x v="7"/>
    </i>
    <i>
      <x v="186"/>
      <x v="7"/>
      <x v="5"/>
    </i>
    <i>
      <x v="187"/>
      <x v="7"/>
      <x v="1"/>
    </i>
    <i>
      <x v="188"/>
      <x v="7"/>
      <x v="3"/>
    </i>
    <i>
      <x v="189"/>
      <x v="7"/>
      <x v="1"/>
    </i>
    <i>
      <x v="190"/>
      <x v="7"/>
      <x v="13"/>
    </i>
    <i>
      <x v="191"/>
      <x v="7"/>
      <x v="7"/>
    </i>
    <i>
      <x v="192"/>
      <x v="7"/>
      <x v="3"/>
    </i>
    <i>
      <x v="193"/>
      <x v="7"/>
      <x v="9"/>
    </i>
    <i>
      <x v="194"/>
      <x/>
      <x v="6"/>
    </i>
    <i>
      <x v="195"/>
      <x v="7"/>
      <x/>
    </i>
    <i>
      <x v="196"/>
      <x v="7"/>
      <x v="5"/>
    </i>
    <i>
      <x v="197"/>
      <x v="7"/>
      <x v="14"/>
    </i>
    <i>
      <x v="198"/>
      <x v="7"/>
      <x v="5"/>
    </i>
    <i>
      <x v="199"/>
      <x v="7"/>
      <x v="11"/>
    </i>
    <i>
      <x v="200"/>
      <x v="7"/>
      <x v="14"/>
    </i>
    <i>
      <x v="201"/>
      <x v="7"/>
      <x v="14"/>
    </i>
    <i>
      <x v="202"/>
      <x v="7"/>
      <x v="14"/>
    </i>
    <i>
      <x v="203"/>
      <x v="7"/>
      <x v="2"/>
    </i>
    <i>
      <x v="204"/>
      <x v="12"/>
      <x v="6"/>
    </i>
    <i>
      <x v="205"/>
      <x v="7"/>
      <x v="4"/>
    </i>
    <i>
      <x v="206"/>
      <x v="7"/>
      <x v="3"/>
    </i>
    <i>
      <x v="207"/>
      <x v="7"/>
      <x v="7"/>
    </i>
    <i>
      <x v="208"/>
      <x v="7"/>
      <x v="9"/>
    </i>
    <i>
      <x v="209"/>
      <x v="7"/>
      <x v="7"/>
    </i>
    <i>
      <x v="210"/>
      <x v="7"/>
      <x v="5"/>
    </i>
    <i>
      <x v="211"/>
      <x v="7"/>
      <x v="2"/>
    </i>
    <i>
      <x v="212"/>
      <x v="7"/>
      <x v="9"/>
    </i>
    <i>
      <x v="213"/>
      <x v="12"/>
      <x/>
    </i>
    <i>
      <x v="214"/>
      <x v="3"/>
      <x v="9"/>
    </i>
    <i>
      <x v="215"/>
      <x v="7"/>
      <x v="5"/>
    </i>
    <i>
      <x v="216"/>
      <x v="7"/>
      <x v="14"/>
    </i>
    <i>
      <x v="217"/>
      <x v="7"/>
      <x v="3"/>
    </i>
    <i>
      <x v="218"/>
      <x v="7"/>
      <x v="5"/>
    </i>
    <i>
      <x v="219"/>
      <x v="7"/>
      <x v="3"/>
    </i>
    <i>
      <x v="220"/>
      <x v="7"/>
      <x v="15"/>
    </i>
    <i>
      <x v="221"/>
      <x v="7"/>
      <x v="12"/>
    </i>
    <i>
      <x v="222"/>
      <x v="7"/>
      <x v="12"/>
    </i>
    <i>
      <x v="223"/>
      <x v="7"/>
      <x v="2"/>
    </i>
    <i>
      <x v="224"/>
      <x v="7"/>
      <x v="2"/>
    </i>
    <i>
      <x v="225"/>
      <x v="7"/>
      <x v="4"/>
    </i>
    <i>
      <x v="226"/>
      <x v="7"/>
      <x v="14"/>
    </i>
    <i>
      <x v="227"/>
      <x v="7"/>
      <x v="2"/>
    </i>
    <i>
      <x v="228"/>
      <x v="7"/>
      <x v="4"/>
    </i>
    <i>
      <x v="229"/>
      <x v="7"/>
      <x v="14"/>
    </i>
    <i>
      <x v="230"/>
      <x v="7"/>
      <x v="13"/>
    </i>
    <i>
      <x v="231"/>
      <x v="7"/>
      <x v="15"/>
    </i>
    <i>
      <x v="232"/>
      <x v="7"/>
      <x v="13"/>
    </i>
    <i>
      <x v="233"/>
      <x v="7"/>
      <x v="4"/>
    </i>
    <i>
      <x v="234"/>
      <x v="7"/>
      <x v="13"/>
    </i>
    <i>
      <x v="235"/>
      <x v="7"/>
      <x v="12"/>
    </i>
    <i>
      <x v="236"/>
      <x v="7"/>
      <x/>
    </i>
    <i>
      <x v="237"/>
      <x v="7"/>
      <x v="15"/>
    </i>
    <i>
      <x v="238"/>
      <x v="7"/>
      <x v="2"/>
    </i>
    <i>
      <x v="239"/>
      <x v="7"/>
      <x v="2"/>
    </i>
    <i>
      <x v="240"/>
      <x v="7"/>
      <x v="1"/>
    </i>
    <i>
      <x v="241"/>
      <x v="7"/>
      <x/>
    </i>
    <i>
      <x v="242"/>
      <x v="7"/>
      <x v="7"/>
    </i>
    <i>
      <x v="243"/>
      <x v="7"/>
      <x v="13"/>
    </i>
    <i>
      <x v="244"/>
      <x v="7"/>
      <x v="9"/>
    </i>
    <i>
      <x v="245"/>
      <x v="7"/>
      <x v="14"/>
    </i>
    <i>
      <x v="246"/>
      <x v="7"/>
      <x v="14"/>
    </i>
    <i>
      <x v="247"/>
      <x v="7"/>
      <x v="3"/>
    </i>
    <i>
      <x v="248"/>
      <x v="7"/>
      <x v="5"/>
    </i>
    <i>
      <x v="249"/>
      <x v="7"/>
      <x v="3"/>
    </i>
    <i>
      <x v="250"/>
      <x v="7"/>
      <x v="2"/>
    </i>
    <i>
      <x v="251"/>
      <x v="7"/>
      <x v="5"/>
    </i>
    <i>
      <x v="252"/>
      <x v="7"/>
      <x/>
    </i>
    <i>
      <x v="253"/>
      <x v="7"/>
      <x v="1"/>
    </i>
    <i>
      <x v="254"/>
      <x v="7"/>
      <x v="1"/>
    </i>
    <i>
      <x v="255"/>
      <x v="7"/>
      <x v="3"/>
    </i>
    <i>
      <x v="256"/>
      <x v="7"/>
      <x v="1"/>
    </i>
    <i>
      <x v="257"/>
      <x v="7"/>
      <x v="4"/>
    </i>
    <i>
      <x v="258"/>
      <x v="7"/>
      <x v="4"/>
    </i>
    <i>
      <x v="259"/>
      <x v="7"/>
      <x v="1"/>
    </i>
    <i>
      <x v="260"/>
      <x v="7"/>
      <x v="1"/>
    </i>
    <i>
      <x v="261"/>
      <x v="7"/>
      <x v="2"/>
    </i>
    <i>
      <x v="262"/>
      <x v="7"/>
      <x v="14"/>
    </i>
    <i>
      <x v="263"/>
      <x v="7"/>
      <x v="4"/>
    </i>
    <i>
      <x v="264"/>
      <x v="14"/>
      <x v="2"/>
    </i>
    <i>
      <x v="265"/>
      <x v="7"/>
      <x v="2"/>
    </i>
    <i>
      <x v="266"/>
      <x v="7"/>
      <x v="14"/>
    </i>
    <i>
      <x v="267"/>
      <x v="7"/>
      <x v="2"/>
    </i>
    <i>
      <x v="268"/>
      <x v="7"/>
      <x/>
    </i>
    <i>
      <x v="269"/>
      <x v="8"/>
      <x v="10"/>
    </i>
    <i>
      <x v="270"/>
      <x v="7"/>
      <x/>
    </i>
    <i>
      <x v="271"/>
      <x v="10"/>
      <x v="14"/>
    </i>
    <i>
      <x v="272"/>
      <x v="7"/>
      <x/>
    </i>
    <i>
      <x v="273"/>
      <x v="7"/>
      <x v="2"/>
    </i>
    <i>
      <x v="274"/>
      <x v="7"/>
      <x v="4"/>
    </i>
    <i>
      <x v="275"/>
      <x v="7"/>
      <x v="2"/>
    </i>
    <i>
      <x v="276"/>
      <x v="7"/>
      <x v="8"/>
    </i>
    <i>
      <x v="277"/>
      <x v="2"/>
      <x v="4"/>
    </i>
    <i>
      <x v="278"/>
      <x v="8"/>
      <x v="13"/>
    </i>
    <i>
      <x v="279"/>
      <x v="7"/>
      <x v="14"/>
    </i>
    <i>
      <x v="280"/>
      <x v="7"/>
      <x v="14"/>
    </i>
    <i>
      <x v="281"/>
      <x v="7"/>
      <x v="14"/>
    </i>
    <i>
      <x v="282"/>
      <x v="7"/>
      <x v="2"/>
    </i>
    <i>
      <x v="283"/>
      <x v="7"/>
      <x v="10"/>
    </i>
    <i>
      <x v="284"/>
      <x v="7"/>
      <x v="14"/>
    </i>
    <i>
      <x v="285"/>
      <x v="7"/>
      <x v="10"/>
    </i>
    <i>
      <x v="286"/>
      <x v="7"/>
      <x v="6"/>
    </i>
    <i>
      <x v="287"/>
      <x v="7"/>
      <x v="6"/>
    </i>
    <i>
      <x v="288"/>
      <x v="7"/>
      <x/>
    </i>
    <i>
      <x v="289"/>
      <x v="7"/>
      <x v="10"/>
    </i>
    <i>
      <x v="290"/>
      <x v="7"/>
      <x v="10"/>
    </i>
    <i>
      <x v="291"/>
      <x v="7"/>
      <x v="2"/>
    </i>
    <i>
      <x v="292"/>
      <x v="7"/>
      <x v="4"/>
    </i>
    <i>
      <x v="293"/>
      <x v="7"/>
      <x v="14"/>
    </i>
    <i>
      <x v="294"/>
      <x v="7"/>
      <x/>
    </i>
    <i>
      <x v="295"/>
      <x v="7"/>
      <x v="4"/>
    </i>
    <i>
      <x v="296"/>
      <x v="7"/>
      <x v="2"/>
    </i>
    <i>
      <x v="297"/>
      <x v="7"/>
      <x v="4"/>
    </i>
    <i>
      <x v="298"/>
      <x v="7"/>
      <x v="4"/>
    </i>
    <i>
      <x v="299"/>
      <x v="7"/>
      <x v="6"/>
    </i>
    <i>
      <x v="300"/>
      <x v="7"/>
      <x v="14"/>
    </i>
    <i>
      <x v="301"/>
      <x v="7"/>
      <x v="10"/>
    </i>
    <i>
      <x v="302"/>
      <x v="7"/>
      <x v="14"/>
    </i>
    <i>
      <x v="303"/>
      <x v="7"/>
      <x v="4"/>
    </i>
    <i>
      <x v="304"/>
      <x v="7"/>
      <x v="2"/>
    </i>
    <i>
      <x v="305"/>
      <x v="7"/>
      <x/>
    </i>
    <i>
      <x v="306"/>
      <x v="8"/>
      <x/>
    </i>
    <i>
      <x v="307"/>
      <x v="7"/>
      <x v="13"/>
    </i>
    <i>
      <x v="308"/>
      <x v="7"/>
      <x/>
    </i>
    <i>
      <x v="309"/>
      <x v="14"/>
      <x/>
    </i>
    <i>
      <x v="310"/>
      <x v="7"/>
      <x v="6"/>
    </i>
    <i>
      <x v="311"/>
      <x v="7"/>
      <x/>
    </i>
    <i>
      <x v="312"/>
      <x v="7"/>
      <x/>
    </i>
    <i>
      <x v="313"/>
      <x v="7"/>
      <x v="2"/>
    </i>
    <i>
      <x v="314"/>
      <x v="7"/>
      <x v="4"/>
    </i>
    <i>
      <x v="315"/>
      <x v="7"/>
      <x v="7"/>
    </i>
    <i>
      <x v="316"/>
      <x v="7"/>
      <x v="4"/>
    </i>
    <i>
      <x v="317"/>
      <x v="7"/>
      <x v="2"/>
    </i>
    <i>
      <x v="318"/>
      <x v="12"/>
      <x v="4"/>
    </i>
    <i>
      <x v="319"/>
      <x v="7"/>
      <x v="4"/>
    </i>
    <i>
      <x v="320"/>
      <x v="7"/>
      <x v="2"/>
    </i>
    <i>
      <x v="321"/>
      <x v="7"/>
      <x v="2"/>
    </i>
    <i>
      <x v="322"/>
      <x v="7"/>
      <x v="6"/>
    </i>
    <i>
      <x v="323"/>
      <x v="13"/>
      <x v="6"/>
    </i>
    <i>
      <x v="324"/>
      <x v="7"/>
      <x v="6"/>
    </i>
    <i>
      <x v="325"/>
      <x v="7"/>
      <x v="2"/>
    </i>
    <i>
      <x v="326"/>
      <x v="7"/>
      <x v="10"/>
    </i>
    <i>
      <x v="327"/>
      <x v="7"/>
      <x v="3"/>
    </i>
    <i>
      <x v="328"/>
      <x v="7"/>
      <x v="1"/>
    </i>
    <i>
      <x v="329"/>
      <x v="7"/>
      <x v="3"/>
    </i>
    <i>
      <x v="330"/>
      <x v="7"/>
      <x v="12"/>
    </i>
    <i>
      <x v="331"/>
      <x v="7"/>
      <x v="1"/>
    </i>
    <i>
      <x v="332"/>
      <x v="7"/>
      <x v="1"/>
    </i>
    <i>
      <x v="333"/>
      <x v="7"/>
      <x v="5"/>
    </i>
    <i>
      <x v="334"/>
      <x v="7"/>
      <x v="5"/>
    </i>
    <i>
      <x v="335"/>
      <x v="7"/>
      <x v="13"/>
    </i>
    <i>
      <x v="336"/>
      <x v="7"/>
      <x v="11"/>
    </i>
    <i>
      <x v="337"/>
      <x v="7"/>
      <x v="14"/>
    </i>
    <i>
      <x v="338"/>
      <x v="7"/>
      <x/>
    </i>
    <i>
      <x v="339"/>
      <x v="7"/>
      <x/>
    </i>
    <i>
      <x v="340"/>
      <x v="7"/>
      <x v="15"/>
    </i>
    <i>
      <x v="341"/>
      <x v="7"/>
      <x v="4"/>
    </i>
    <i>
      <x v="342"/>
      <x v="7"/>
      <x v="13"/>
    </i>
    <i>
      <x v="343"/>
      <x v="7"/>
      <x v="7"/>
    </i>
    <i>
      <x v="344"/>
      <x v="7"/>
      <x v="14"/>
    </i>
    <i>
      <x v="345"/>
      <x v="7"/>
      <x v="2"/>
    </i>
    <i>
      <x v="346"/>
      <x v="7"/>
      <x v="10"/>
    </i>
    <i>
      <x v="347"/>
      <x v="7"/>
      <x v="9"/>
    </i>
    <i>
      <x v="348"/>
      <x v="7"/>
      <x v="14"/>
    </i>
    <i>
      <x v="349"/>
      <x v="7"/>
      <x v="4"/>
    </i>
    <i>
      <x v="350"/>
      <x v="7"/>
      <x v="13"/>
    </i>
    <i>
      <x v="351"/>
      <x v="7"/>
      <x v="1"/>
    </i>
    <i>
      <x v="352"/>
      <x v="7"/>
      <x/>
    </i>
    <i>
      <x v="353"/>
      <x v="7"/>
      <x v="14"/>
    </i>
    <i>
      <x v="354"/>
      <x v="7"/>
      <x v="4"/>
    </i>
    <i>
      <x v="355"/>
      <x v="7"/>
      <x v="6"/>
    </i>
    <i>
      <x v="356"/>
      <x v="7"/>
      <x/>
    </i>
    <i>
      <x v="357"/>
      <x v="7"/>
      <x/>
    </i>
    <i>
      <x v="358"/>
      <x v="7"/>
      <x v="4"/>
    </i>
    <i>
      <x v="359"/>
      <x v="7"/>
      <x v="13"/>
    </i>
    <i>
      <x v="360"/>
      <x v="7"/>
      <x v="2"/>
    </i>
    <i>
      <x v="361"/>
      <x v="7"/>
      <x v="2"/>
    </i>
    <i>
      <x v="362"/>
      <x v="7"/>
      <x v="4"/>
    </i>
    <i>
      <x v="363"/>
      <x v="7"/>
      <x v="14"/>
    </i>
    <i>
      <x v="364"/>
      <x v="7"/>
      <x v="14"/>
    </i>
    <i>
      <x v="365"/>
      <x v="7"/>
      <x v="3"/>
    </i>
    <i>
      <x v="366"/>
      <x v="7"/>
      <x v="14"/>
    </i>
    <i>
      <x v="367"/>
      <x v="7"/>
      <x v="5"/>
    </i>
    <i>
      <x v="368"/>
      <x v="7"/>
      <x v="7"/>
    </i>
    <i>
      <x v="369"/>
      <x v="12"/>
      <x v="5"/>
    </i>
    <i>
      <x v="370"/>
      <x v="7"/>
      <x/>
    </i>
    <i>
      <x v="371"/>
      <x v="7"/>
      <x/>
    </i>
    <i>
      <x v="372"/>
      <x v="7"/>
      <x/>
    </i>
    <i>
      <x v="373"/>
      <x v="7"/>
      <x v="1"/>
    </i>
    <i>
      <x v="374"/>
      <x v="7"/>
      <x v="3"/>
    </i>
    <i>
      <x v="375"/>
      <x v="7"/>
      <x v="3"/>
    </i>
    <i>
      <x v="376"/>
      <x v="7"/>
      <x v="1"/>
    </i>
    <i>
      <x v="377"/>
      <x v="7"/>
      <x v="3"/>
    </i>
    <i>
      <x v="378"/>
      <x v="12"/>
      <x v="3"/>
    </i>
    <i>
      <x v="379"/>
      <x v="7"/>
      <x v="1"/>
    </i>
    <i>
      <x v="380"/>
      <x v="7"/>
      <x v="1"/>
    </i>
    <i>
      <x v="381"/>
      <x v="7"/>
      <x v="12"/>
    </i>
    <i>
      <x v="382"/>
      <x v="7"/>
      <x v="9"/>
    </i>
    <i>
      <x v="383"/>
      <x v="7"/>
      <x v="3"/>
    </i>
    <i>
      <x v="384"/>
      <x v="7"/>
      <x v="7"/>
    </i>
    <i>
      <x v="385"/>
      <x v="7"/>
      <x v="5"/>
    </i>
    <i>
      <x v="386"/>
      <x v="7"/>
      <x v="9"/>
    </i>
    <i>
      <x v="387"/>
      <x v="12"/>
      <x v="1"/>
    </i>
    <i>
      <x v="388"/>
      <x v="7"/>
      <x v="3"/>
    </i>
    <i>
      <x v="389"/>
      <x v="7"/>
      <x v="13"/>
    </i>
    <i>
      <x v="390"/>
      <x v="7"/>
      <x v="2"/>
    </i>
    <i>
      <x v="391"/>
      <x v="7"/>
      <x v="3"/>
    </i>
    <i>
      <x v="392"/>
      <x v="12"/>
      <x v="13"/>
    </i>
    <i>
      <x v="393"/>
      <x v="7"/>
      <x v="7"/>
    </i>
    <i>
      <x v="394"/>
      <x v="12"/>
      <x v="13"/>
    </i>
    <i>
      <x v="395"/>
      <x v="7"/>
      <x v="15"/>
    </i>
    <i>
      <x v="396"/>
      <x v="8"/>
      <x v="13"/>
    </i>
    <i>
      <x v="397"/>
      <x v="7"/>
      <x/>
    </i>
    <i>
      <x v="398"/>
      <x v="7"/>
      <x v="2"/>
    </i>
    <i>
      <x v="399"/>
      <x v="7"/>
      <x v="2"/>
    </i>
    <i>
      <x v="400"/>
      <x v="7"/>
      <x v="1"/>
    </i>
    <i>
      <x v="401"/>
      <x v="7"/>
      <x/>
    </i>
    <i>
      <x v="402"/>
      <x v="13"/>
      <x v="1"/>
    </i>
    <i>
      <x v="403"/>
      <x v="7"/>
      <x v="4"/>
    </i>
    <i>
      <x v="404"/>
      <x v="8"/>
      <x v="14"/>
    </i>
    <i>
      <x v="405"/>
      <x v="7"/>
      <x v="15"/>
    </i>
    <i>
      <x v="406"/>
      <x v="7"/>
      <x v="2"/>
    </i>
    <i>
      <x v="407"/>
      <x v="7"/>
      <x v="6"/>
    </i>
    <i>
      <x v="408"/>
      <x v="7"/>
      <x v="10"/>
    </i>
    <i>
      <x v="409"/>
      <x v="7"/>
      <x v="4"/>
    </i>
    <i>
      <x v="410"/>
      <x v="7"/>
      <x/>
    </i>
    <i>
      <x v="411"/>
      <x/>
      <x v="4"/>
    </i>
    <i>
      <x v="412"/>
      <x v="7"/>
      <x v="4"/>
    </i>
    <i>
      <x v="413"/>
      <x v="8"/>
      <x v="6"/>
    </i>
    <i>
      <x v="414"/>
      <x v="7"/>
      <x v="2"/>
    </i>
    <i>
      <x v="415"/>
      <x v="7"/>
      <x v="4"/>
    </i>
    <i>
      <x v="416"/>
      <x v="8"/>
      <x v="4"/>
    </i>
    <i>
      <x v="417"/>
      <x v="4"/>
      <x v="4"/>
    </i>
    <i>
      <x v="418"/>
      <x v="7"/>
      <x v="6"/>
    </i>
    <i>
      <x v="419"/>
      <x v="7"/>
      <x v="2"/>
    </i>
    <i>
      <x v="420"/>
      <x v="7"/>
      <x v="14"/>
    </i>
    <i>
      <x v="421"/>
      <x v="7"/>
      <x v="2"/>
    </i>
    <i>
      <x v="422"/>
      <x v="8"/>
      <x v="2"/>
    </i>
    <i>
      <x v="423"/>
      <x v="8"/>
      <x v="13"/>
    </i>
    <i>
      <x v="424"/>
      <x v="7"/>
      <x v="14"/>
    </i>
    <i>
      <x v="425"/>
      <x v="7"/>
      <x v="14"/>
    </i>
    <i>
      <x v="426"/>
      <x v="7"/>
      <x v="9"/>
    </i>
    <i>
      <x v="427"/>
      <x v="12"/>
      <x v="1"/>
    </i>
    <i>
      <x v="428"/>
      <x v="7"/>
      <x v="7"/>
    </i>
    <i>
      <x v="429"/>
      <x v="7"/>
      <x v="7"/>
    </i>
    <i>
      <x v="430"/>
      <x v="7"/>
      <x v="2"/>
    </i>
    <i>
      <x v="431"/>
      <x v="7"/>
      <x/>
    </i>
    <i>
      <x v="432"/>
      <x v="7"/>
      <x v="13"/>
    </i>
    <i>
      <x v="433"/>
      <x v="7"/>
      <x v="3"/>
    </i>
    <i>
      <x v="434"/>
      <x v="7"/>
      <x v="2"/>
    </i>
    <i>
      <x v="435"/>
      <x v="7"/>
      <x v="14"/>
    </i>
    <i>
      <x v="436"/>
      <x v="7"/>
      <x v="4"/>
    </i>
    <i>
      <x v="437"/>
      <x v="7"/>
      <x v="8"/>
    </i>
    <i>
      <x v="438"/>
      <x v="7"/>
      <x v="2"/>
    </i>
    <i>
      <x v="439"/>
      <x v="7"/>
      <x v="4"/>
    </i>
    <i>
      <x v="440"/>
      <x v="7"/>
      <x v="4"/>
    </i>
    <i>
      <x v="441"/>
      <x v="7"/>
      <x v="6"/>
    </i>
    <i>
      <x v="442"/>
      <x v="12"/>
      <x v="14"/>
    </i>
    <i>
      <x v="443"/>
      <x v="7"/>
      <x v="4"/>
    </i>
    <i>
      <x v="444"/>
      <x v="7"/>
      <x v="9"/>
    </i>
    <i>
      <x v="445"/>
      <x v="7"/>
      <x v="1"/>
    </i>
    <i>
      <x v="446"/>
      <x v="7"/>
      <x v="1"/>
    </i>
    <i>
      <x v="447"/>
      <x v="7"/>
      <x v="3"/>
    </i>
    <i>
      <x v="448"/>
      <x v="7"/>
      <x v="3"/>
    </i>
    <i>
      <x v="449"/>
      <x v="7"/>
      <x v="1"/>
    </i>
    <i>
      <x v="450"/>
      <x v="7"/>
      <x v="12"/>
    </i>
    <i>
      <x v="451"/>
      <x v="7"/>
      <x v="3"/>
    </i>
    <i>
      <x v="452"/>
      <x v="7"/>
      <x v="7"/>
    </i>
    <i>
      <x v="453"/>
      <x v="7"/>
      <x v="5"/>
    </i>
    <i>
      <x v="454"/>
      <x v="7"/>
      <x v="6"/>
    </i>
    <i>
      <x v="455"/>
      <x v="7"/>
      <x v="5"/>
    </i>
    <i>
      <x v="456"/>
      <x/>
      <x v="6"/>
    </i>
    <i>
      <x v="457"/>
      <x v="8"/>
      <x/>
    </i>
    <i>
      <x v="458"/>
      <x v="7"/>
      <x v="3"/>
    </i>
    <i>
      <x v="459"/>
      <x v="7"/>
      <x v="1"/>
    </i>
    <i>
      <x v="460"/>
      <x v="7"/>
      <x v="1"/>
    </i>
    <i>
      <x v="461"/>
      <x v="7"/>
      <x v="14"/>
    </i>
    <i>
      <x v="462"/>
      <x v="7"/>
      <x v="13"/>
    </i>
    <i>
      <x v="463"/>
      <x v="7"/>
      <x v="5"/>
    </i>
    <i>
      <x v="464"/>
      <x v="7"/>
      <x v="1"/>
    </i>
    <i>
      <x v="465"/>
      <x v="9"/>
      <x v="1"/>
    </i>
    <i>
      <x v="466"/>
      <x v="7"/>
      <x v="7"/>
    </i>
    <i>
      <x v="467"/>
      <x v="7"/>
      <x v="4"/>
    </i>
    <i>
      <x v="468"/>
      <x v="7"/>
      <x v="13"/>
    </i>
    <i>
      <x v="469"/>
      <x v="7"/>
      <x v="2"/>
    </i>
    <i>
      <x v="470"/>
      <x v="7"/>
      <x v="4"/>
    </i>
    <i>
      <x v="471"/>
      <x v="7"/>
      <x/>
    </i>
    <i>
      <x v="472"/>
      <x v="7"/>
      <x v="1"/>
    </i>
    <i>
      <x v="473"/>
      <x v="7"/>
      <x v="14"/>
    </i>
    <i>
      <x v="474"/>
      <x v="7"/>
      <x v="14"/>
    </i>
    <i>
      <x v="475"/>
      <x v="5"/>
      <x v="14"/>
    </i>
    <i>
      <x v="476"/>
      <x v="7"/>
      <x v="1"/>
    </i>
    <i>
      <x v="477"/>
      <x v="7"/>
      <x/>
    </i>
    <i>
      <x v="478"/>
      <x v="7"/>
      <x/>
    </i>
    <i>
      <x v="479"/>
      <x v="7"/>
      <x v="4"/>
    </i>
    <i>
      <x v="480"/>
      <x v="7"/>
      <x v="13"/>
    </i>
    <i>
      <x v="481"/>
      <x v="11"/>
      <x v="1"/>
    </i>
    <i>
      <x v="482"/>
      <x v="7"/>
      <x v="14"/>
    </i>
    <i>
      <x v="483"/>
      <x v="7"/>
      <x v="5"/>
    </i>
    <i>
      <x v="484"/>
      <x v="7"/>
      <x v="2"/>
    </i>
    <i>
      <x v="485"/>
      <x v="7"/>
      <x v="7"/>
    </i>
    <i>
      <x v="486"/>
      <x v="7"/>
      <x v="4"/>
    </i>
    <i>
      <x v="487"/>
      <x v="7"/>
      <x v="13"/>
    </i>
    <i>
      <x v="488"/>
      <x v="7"/>
      <x v="6"/>
    </i>
    <i>
      <x v="489"/>
      <x v="7"/>
      <x v="1"/>
    </i>
    <i>
      <x v="490"/>
      <x v="7"/>
      <x v="3"/>
    </i>
    <i>
      <x v="491"/>
      <x v="7"/>
      <x v="15"/>
    </i>
    <i>
      <x v="492"/>
      <x v="7"/>
      <x v="13"/>
    </i>
    <i>
      <x v="493"/>
      <x v="7"/>
      <x v="3"/>
    </i>
    <i>
      <x v="494"/>
      <x v="7"/>
      <x v="14"/>
    </i>
    <i>
      <x v="495"/>
      <x v="7"/>
      <x v="14"/>
    </i>
    <i>
      <x v="496"/>
      <x v="7"/>
      <x v="7"/>
    </i>
    <i>
      <x v="497"/>
      <x v="7"/>
      <x v="14"/>
    </i>
    <i>
      <x v="498"/>
      <x v="7"/>
      <x v="14"/>
    </i>
    <i>
      <x v="499"/>
      <x v="7"/>
      <x v="9"/>
    </i>
    <i>
      <x v="500"/>
      <x v="7"/>
      <x v="1"/>
    </i>
    <i>
      <x v="501"/>
      <x v="7"/>
      <x/>
    </i>
    <i>
      <x v="502"/>
      <x v="7"/>
      <x v="7"/>
    </i>
    <i>
      <x v="503"/>
      <x v="7"/>
      <x v="5"/>
    </i>
    <i>
      <x v="504"/>
      <x v="7"/>
      <x/>
    </i>
    <i>
      <x v="505"/>
      <x v="7"/>
      <x/>
    </i>
    <i>
      <x v="506"/>
      <x v="7"/>
      <x v="13"/>
    </i>
    <i>
      <x v="507"/>
      <x v="7"/>
      <x v="15"/>
    </i>
    <i>
      <x v="508"/>
      <x v="7"/>
      <x v="14"/>
    </i>
    <i>
      <x v="509"/>
      <x v="7"/>
      <x v="14"/>
    </i>
    <i>
      <x v="510"/>
      <x v="7"/>
      <x v="5"/>
    </i>
    <i>
      <x v="511"/>
      <x v="7"/>
      <x v="2"/>
    </i>
    <i>
      <x v="512"/>
      <x v="7"/>
      <x v="2"/>
    </i>
    <i>
      <x v="513"/>
      <x v="7"/>
      <x v="5"/>
    </i>
    <i>
      <x v="514"/>
      <x v="7"/>
      <x/>
    </i>
    <i>
      <x v="515"/>
      <x v="7"/>
      <x v="14"/>
    </i>
    <i>
      <x v="516"/>
      <x v="7"/>
      <x v="3"/>
    </i>
    <i>
      <x v="517"/>
      <x v="7"/>
      <x/>
    </i>
    <i>
      <x v="518"/>
      <x v="7"/>
      <x/>
    </i>
    <i>
      <x v="519"/>
      <x v="7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اجمالي المسدد" fld="10" baseField="0" baseItem="0"/>
    <dataField name="Sum of اجمالي المتبقي" fld="13" baseField="0" baseItem="0"/>
  </dataFields>
  <formats count="1">
    <format dxfId="0">
      <pivotArea outline="0" fieldPosition="0">
        <references count="3">
          <reference field="0" count="0" selected="0"/>
          <reference field="1" count="0" selected="0"/>
          <reference field="4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497B-3A42-4570-B70A-BB97BE42B4D1}">
  <dimension ref="A1:F534"/>
  <sheetViews>
    <sheetView rightToLeft="1" workbookViewId="0">
      <selection activeCell="D1" sqref="D1:F1"/>
    </sheetView>
  </sheetViews>
  <sheetFormatPr defaultRowHeight="14.4" x14ac:dyDescent="0.3"/>
  <cols>
    <col min="1" max="1" width="7.33203125" bestFit="1" customWidth="1"/>
    <col min="2" max="2" width="8.77734375" bestFit="1" customWidth="1"/>
    <col min="3" max="3" width="28.33203125" bestFit="1" customWidth="1"/>
    <col min="4" max="4" width="8.109375" bestFit="1" customWidth="1"/>
    <col min="5" max="5" width="11" bestFit="1" customWidth="1"/>
    <col min="6" max="6" width="11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2" t="s">
        <v>6</v>
      </c>
      <c r="C2" s="2" t="s">
        <v>7</v>
      </c>
      <c r="D2" s="2" t="s">
        <v>8</v>
      </c>
      <c r="E2" s="2" t="s">
        <v>10</v>
      </c>
      <c r="F2" s="2" t="s">
        <v>11</v>
      </c>
    </row>
    <row r="3" spans="1:6" x14ac:dyDescent="0.3">
      <c r="A3" s="2">
        <v>2</v>
      </c>
      <c r="B3" s="2" t="s">
        <v>12</v>
      </c>
      <c r="C3" s="2" t="s">
        <v>13</v>
      </c>
      <c r="D3" s="2" t="s">
        <v>8</v>
      </c>
      <c r="E3" s="2" t="s">
        <v>14</v>
      </c>
      <c r="F3" s="2" t="s">
        <v>9</v>
      </c>
    </row>
    <row r="4" spans="1:6" x14ac:dyDescent="0.3">
      <c r="A4" s="2">
        <v>3</v>
      </c>
      <c r="B4" s="2" t="s">
        <v>15</v>
      </c>
      <c r="C4" s="2" t="s">
        <v>16</v>
      </c>
      <c r="D4" s="2" t="s">
        <v>8</v>
      </c>
      <c r="E4" s="2" t="s">
        <v>17</v>
      </c>
      <c r="F4" s="2" t="s">
        <v>18</v>
      </c>
    </row>
    <row r="5" spans="1:6" x14ac:dyDescent="0.3">
      <c r="A5" s="2">
        <v>4</v>
      </c>
      <c r="B5" s="2" t="s">
        <v>19</v>
      </c>
      <c r="C5" s="2" t="s">
        <v>20</v>
      </c>
      <c r="D5" s="2" t="s">
        <v>8</v>
      </c>
      <c r="E5" s="2" t="s">
        <v>21</v>
      </c>
      <c r="F5" s="2" t="s">
        <v>22</v>
      </c>
    </row>
    <row r="6" spans="1:6" x14ac:dyDescent="0.3">
      <c r="A6" s="2">
        <v>5</v>
      </c>
      <c r="B6" s="2" t="s">
        <v>23</v>
      </c>
      <c r="C6" s="2" t="s">
        <v>24</v>
      </c>
      <c r="D6" s="2" t="s">
        <v>8</v>
      </c>
      <c r="E6" s="2" t="s">
        <v>25</v>
      </c>
      <c r="F6" s="2" t="s">
        <v>26</v>
      </c>
    </row>
    <row r="7" spans="1:6" x14ac:dyDescent="0.3">
      <c r="A7" s="2">
        <v>6</v>
      </c>
      <c r="B7" s="2" t="s">
        <v>27</v>
      </c>
      <c r="C7" s="2" t="s">
        <v>28</v>
      </c>
      <c r="D7" s="2" t="s">
        <v>8</v>
      </c>
      <c r="E7" s="2" t="s">
        <v>29</v>
      </c>
      <c r="F7" s="2" t="s">
        <v>30</v>
      </c>
    </row>
    <row r="8" spans="1:6" x14ac:dyDescent="0.3">
      <c r="A8" s="2">
        <v>7</v>
      </c>
      <c r="B8" s="2" t="s">
        <v>31</v>
      </c>
      <c r="C8" s="2" t="s">
        <v>32</v>
      </c>
      <c r="D8" s="2" t="s">
        <v>8</v>
      </c>
      <c r="E8" s="2" t="s">
        <v>33</v>
      </c>
      <c r="F8" s="2" t="s">
        <v>34</v>
      </c>
    </row>
    <row r="9" spans="1:6" x14ac:dyDescent="0.3">
      <c r="A9" s="2">
        <v>8</v>
      </c>
      <c r="B9" s="2" t="s">
        <v>35</v>
      </c>
      <c r="C9" s="2" t="s">
        <v>36</v>
      </c>
      <c r="D9" s="2" t="s">
        <v>8</v>
      </c>
      <c r="E9" s="2" t="s">
        <v>37</v>
      </c>
      <c r="F9" s="2" t="s">
        <v>38</v>
      </c>
    </row>
    <row r="10" spans="1:6" x14ac:dyDescent="0.3">
      <c r="A10" s="2">
        <v>9</v>
      </c>
      <c r="B10" s="2" t="s">
        <v>39</v>
      </c>
      <c r="C10" s="2" t="s">
        <v>40</v>
      </c>
      <c r="D10" s="2" t="s">
        <v>8</v>
      </c>
      <c r="E10" s="2" t="s">
        <v>41</v>
      </c>
      <c r="F10" s="2" t="s">
        <v>42</v>
      </c>
    </row>
    <row r="11" spans="1:6" x14ac:dyDescent="0.3">
      <c r="A11" s="2">
        <v>10</v>
      </c>
      <c r="B11" s="2" t="s">
        <v>43</v>
      </c>
      <c r="C11" s="2" t="s">
        <v>44</v>
      </c>
      <c r="D11" s="2" t="s">
        <v>8</v>
      </c>
      <c r="E11" s="2" t="s">
        <v>45</v>
      </c>
      <c r="F11" s="2" t="s">
        <v>9</v>
      </c>
    </row>
    <row r="12" spans="1:6" x14ac:dyDescent="0.3">
      <c r="A12" s="2">
        <v>11</v>
      </c>
      <c r="B12" s="2" t="s">
        <v>46</v>
      </c>
      <c r="C12" s="2" t="s">
        <v>47</v>
      </c>
      <c r="D12" s="2" t="s">
        <v>8</v>
      </c>
      <c r="E12" s="2" t="s">
        <v>48</v>
      </c>
      <c r="F12" s="2" t="s">
        <v>49</v>
      </c>
    </row>
    <row r="13" spans="1:6" x14ac:dyDescent="0.3">
      <c r="A13" s="2">
        <v>12</v>
      </c>
      <c r="B13" s="2" t="s">
        <v>50</v>
      </c>
      <c r="C13" s="2" t="s">
        <v>51</v>
      </c>
      <c r="D13" s="2" t="s">
        <v>8</v>
      </c>
      <c r="E13" s="2" t="s">
        <v>29</v>
      </c>
      <c r="F13" s="2" t="s">
        <v>30</v>
      </c>
    </row>
    <row r="14" spans="1:6" x14ac:dyDescent="0.3">
      <c r="A14" s="2">
        <v>13</v>
      </c>
      <c r="B14" s="2" t="s">
        <v>52</v>
      </c>
      <c r="C14" s="2" t="s">
        <v>53</v>
      </c>
      <c r="D14" s="2" t="s">
        <v>8</v>
      </c>
      <c r="E14" s="2" t="s">
        <v>54</v>
      </c>
      <c r="F14" s="2" t="s">
        <v>9</v>
      </c>
    </row>
    <row r="15" spans="1:6" x14ac:dyDescent="0.3">
      <c r="A15" s="2">
        <v>14</v>
      </c>
      <c r="B15" s="2" t="s">
        <v>55</v>
      </c>
      <c r="C15" s="2" t="s">
        <v>56</v>
      </c>
      <c r="D15" s="2" t="s">
        <v>8</v>
      </c>
      <c r="E15" s="2" t="s">
        <v>57</v>
      </c>
      <c r="F15" s="2" t="s">
        <v>58</v>
      </c>
    </row>
    <row r="16" spans="1:6" x14ac:dyDescent="0.3">
      <c r="A16" s="2">
        <v>15</v>
      </c>
      <c r="B16" s="2" t="s">
        <v>59</v>
      </c>
      <c r="C16" s="2" t="s">
        <v>60</v>
      </c>
      <c r="D16" s="2" t="s">
        <v>8</v>
      </c>
      <c r="E16" s="2" t="s">
        <v>61</v>
      </c>
      <c r="F16" s="2" t="s">
        <v>62</v>
      </c>
    </row>
    <row r="17" spans="1:6" x14ac:dyDescent="0.3">
      <c r="A17" s="2">
        <v>16</v>
      </c>
      <c r="B17" s="2" t="s">
        <v>63</v>
      </c>
      <c r="C17" s="2" t="s">
        <v>64</v>
      </c>
      <c r="D17" s="2" t="s">
        <v>8</v>
      </c>
      <c r="E17" s="2" t="s">
        <v>65</v>
      </c>
      <c r="F17" s="2" t="s">
        <v>66</v>
      </c>
    </row>
    <row r="18" spans="1:6" x14ac:dyDescent="0.3">
      <c r="A18" s="2">
        <v>17</v>
      </c>
      <c r="B18" s="2" t="s">
        <v>67</v>
      </c>
      <c r="C18" s="2" t="s">
        <v>68</v>
      </c>
      <c r="D18" s="2" t="s">
        <v>69</v>
      </c>
      <c r="E18" s="2" t="s">
        <v>70</v>
      </c>
      <c r="F18" s="2" t="s">
        <v>71</v>
      </c>
    </row>
    <row r="19" spans="1:6" x14ac:dyDescent="0.3">
      <c r="A19" s="2">
        <v>18</v>
      </c>
      <c r="B19" s="2" t="s">
        <v>72</v>
      </c>
      <c r="C19" s="2" t="s">
        <v>73</v>
      </c>
      <c r="D19" s="2" t="s">
        <v>8</v>
      </c>
      <c r="E19" s="2" t="s">
        <v>74</v>
      </c>
      <c r="F19" s="2" t="s">
        <v>75</v>
      </c>
    </row>
    <row r="20" spans="1:6" x14ac:dyDescent="0.3">
      <c r="A20" s="2">
        <v>19</v>
      </c>
      <c r="B20" s="2" t="s">
        <v>76</v>
      </c>
      <c r="C20" s="2" t="s">
        <v>77</v>
      </c>
      <c r="D20" s="2" t="s">
        <v>78</v>
      </c>
      <c r="E20" s="2" t="s">
        <v>79</v>
      </c>
      <c r="F20" s="2" t="s">
        <v>80</v>
      </c>
    </row>
    <row r="21" spans="1:6" x14ac:dyDescent="0.3">
      <c r="A21" s="2">
        <v>20</v>
      </c>
      <c r="B21" s="2" t="s">
        <v>81</v>
      </c>
      <c r="C21" s="2" t="s">
        <v>82</v>
      </c>
      <c r="D21" s="2" t="s">
        <v>83</v>
      </c>
      <c r="E21" s="2" t="s">
        <v>84</v>
      </c>
      <c r="F21" s="2" t="s">
        <v>85</v>
      </c>
    </row>
    <row r="22" spans="1:6" x14ac:dyDescent="0.3">
      <c r="A22" s="2">
        <v>21</v>
      </c>
      <c r="B22" s="2" t="s">
        <v>86</v>
      </c>
      <c r="C22" s="2" t="s">
        <v>87</v>
      </c>
      <c r="D22" s="2" t="s">
        <v>8</v>
      </c>
      <c r="E22" s="2" t="s">
        <v>88</v>
      </c>
      <c r="F22" s="2" t="s">
        <v>89</v>
      </c>
    </row>
    <row r="23" spans="1:6" x14ac:dyDescent="0.3">
      <c r="A23" s="2">
        <v>22</v>
      </c>
      <c r="B23" s="2" t="s">
        <v>90</v>
      </c>
      <c r="C23" s="2" t="s">
        <v>91</v>
      </c>
      <c r="D23" s="2" t="s">
        <v>8</v>
      </c>
      <c r="E23" s="2" t="s">
        <v>92</v>
      </c>
      <c r="F23" s="2" t="s">
        <v>93</v>
      </c>
    </row>
    <row r="24" spans="1:6" x14ac:dyDescent="0.3">
      <c r="A24" s="2">
        <v>23</v>
      </c>
      <c r="B24" s="2" t="s">
        <v>94</v>
      </c>
      <c r="C24" s="2" t="s">
        <v>95</v>
      </c>
      <c r="D24" s="2" t="s">
        <v>8</v>
      </c>
      <c r="E24" s="2" t="s">
        <v>96</v>
      </c>
      <c r="F24" s="2" t="s">
        <v>97</v>
      </c>
    </row>
    <row r="25" spans="1:6" x14ac:dyDescent="0.3">
      <c r="A25" s="2">
        <v>24</v>
      </c>
      <c r="B25" s="2" t="s">
        <v>98</v>
      </c>
      <c r="C25" s="2" t="s">
        <v>99</v>
      </c>
      <c r="D25" s="2" t="s">
        <v>8</v>
      </c>
      <c r="E25" s="2" t="s">
        <v>100</v>
      </c>
      <c r="F25" s="2" t="s">
        <v>101</v>
      </c>
    </row>
    <row r="26" spans="1:6" x14ac:dyDescent="0.3">
      <c r="A26" s="2">
        <v>25</v>
      </c>
      <c r="B26" s="2" t="s">
        <v>102</v>
      </c>
      <c r="C26" s="2" t="s">
        <v>103</v>
      </c>
      <c r="D26" s="2" t="s">
        <v>8</v>
      </c>
      <c r="E26" s="2" t="s">
        <v>104</v>
      </c>
      <c r="F26" s="2" t="s">
        <v>105</v>
      </c>
    </row>
    <row r="27" spans="1:6" x14ac:dyDescent="0.3">
      <c r="A27" s="2">
        <v>26</v>
      </c>
      <c r="B27" s="2" t="s">
        <v>106</v>
      </c>
      <c r="C27" s="2" t="s">
        <v>107</v>
      </c>
      <c r="D27" s="2" t="s">
        <v>8</v>
      </c>
      <c r="E27" s="2" t="s">
        <v>96</v>
      </c>
      <c r="F27" s="2" t="s">
        <v>9</v>
      </c>
    </row>
    <row r="28" spans="1:6" x14ac:dyDescent="0.3">
      <c r="A28" s="2">
        <v>27</v>
      </c>
      <c r="B28" s="2" t="s">
        <v>108</v>
      </c>
      <c r="C28" s="2" t="s">
        <v>109</v>
      </c>
      <c r="D28" s="2" t="s">
        <v>8</v>
      </c>
      <c r="E28" s="2" t="s">
        <v>110</v>
      </c>
      <c r="F28" s="2" t="s">
        <v>111</v>
      </c>
    </row>
    <row r="29" spans="1:6" x14ac:dyDescent="0.3">
      <c r="A29" s="2">
        <v>28</v>
      </c>
      <c r="B29" s="2" t="s">
        <v>112</v>
      </c>
      <c r="C29" s="2" t="s">
        <v>113</v>
      </c>
      <c r="D29" s="2" t="s">
        <v>8</v>
      </c>
      <c r="E29" s="2" t="s">
        <v>114</v>
      </c>
      <c r="F29" s="2" t="s">
        <v>9</v>
      </c>
    </row>
    <row r="30" spans="1:6" x14ac:dyDescent="0.3">
      <c r="A30" s="2">
        <v>29</v>
      </c>
      <c r="B30" s="2" t="s">
        <v>115</v>
      </c>
      <c r="C30" s="2" t="s">
        <v>116</v>
      </c>
      <c r="D30" s="2" t="s">
        <v>8</v>
      </c>
      <c r="E30" s="2" t="s">
        <v>117</v>
      </c>
      <c r="F30" s="2" t="s">
        <v>118</v>
      </c>
    </row>
    <row r="31" spans="1:6" x14ac:dyDescent="0.3">
      <c r="A31" s="2">
        <v>30</v>
      </c>
      <c r="B31" s="2" t="s">
        <v>119</v>
      </c>
      <c r="C31" s="2" t="s">
        <v>120</v>
      </c>
      <c r="D31" s="2" t="s">
        <v>8</v>
      </c>
      <c r="E31" s="2" t="s">
        <v>121</v>
      </c>
      <c r="F31" s="2" t="s">
        <v>9</v>
      </c>
    </row>
    <row r="32" spans="1:6" x14ac:dyDescent="0.3">
      <c r="A32" s="2">
        <v>31</v>
      </c>
      <c r="B32" s="2" t="s">
        <v>122</v>
      </c>
      <c r="C32" s="2" t="s">
        <v>123</v>
      </c>
      <c r="D32" s="2" t="s">
        <v>8</v>
      </c>
      <c r="E32" s="2" t="s">
        <v>124</v>
      </c>
      <c r="F32" s="2" t="s">
        <v>125</v>
      </c>
    </row>
    <row r="33" spans="1:6" x14ac:dyDescent="0.3">
      <c r="A33" s="2">
        <v>32</v>
      </c>
      <c r="B33" s="2" t="s">
        <v>126</v>
      </c>
      <c r="C33" s="2" t="s">
        <v>127</v>
      </c>
      <c r="D33" s="2" t="s">
        <v>8</v>
      </c>
      <c r="E33" s="2" t="s">
        <v>128</v>
      </c>
      <c r="F33" s="2" t="s">
        <v>9</v>
      </c>
    </row>
    <row r="34" spans="1:6" x14ac:dyDescent="0.3">
      <c r="A34" s="2">
        <v>33</v>
      </c>
      <c r="B34" s="2" t="s">
        <v>129</v>
      </c>
      <c r="C34" s="2" t="s">
        <v>130</v>
      </c>
      <c r="D34" s="2" t="s">
        <v>8</v>
      </c>
      <c r="E34" s="2" t="s">
        <v>131</v>
      </c>
      <c r="F34" s="2" t="s">
        <v>132</v>
      </c>
    </row>
    <row r="35" spans="1:6" x14ac:dyDescent="0.3">
      <c r="A35" s="2">
        <v>34</v>
      </c>
      <c r="B35" s="2" t="s">
        <v>133</v>
      </c>
      <c r="C35" s="2" t="s">
        <v>134</v>
      </c>
      <c r="D35" s="2" t="s">
        <v>8</v>
      </c>
      <c r="E35" s="2" t="s">
        <v>135</v>
      </c>
      <c r="F35" s="2" t="s">
        <v>136</v>
      </c>
    </row>
    <row r="36" spans="1:6" x14ac:dyDescent="0.3">
      <c r="A36" s="2">
        <v>35</v>
      </c>
      <c r="B36" s="2" t="s">
        <v>137</v>
      </c>
      <c r="C36" s="2" t="s">
        <v>138</v>
      </c>
      <c r="D36" s="2" t="s">
        <v>8</v>
      </c>
      <c r="E36" s="2" t="s">
        <v>139</v>
      </c>
      <c r="F36" s="2" t="s">
        <v>140</v>
      </c>
    </row>
    <row r="37" spans="1:6" x14ac:dyDescent="0.3">
      <c r="A37" s="2">
        <v>36</v>
      </c>
      <c r="B37" s="2" t="s">
        <v>141</v>
      </c>
      <c r="C37" s="2" t="s">
        <v>142</v>
      </c>
      <c r="D37" s="2" t="s">
        <v>8</v>
      </c>
      <c r="E37" s="2" t="s">
        <v>143</v>
      </c>
      <c r="F37" s="2" t="s">
        <v>144</v>
      </c>
    </row>
    <row r="38" spans="1:6" x14ac:dyDescent="0.3">
      <c r="A38" s="2">
        <v>37</v>
      </c>
      <c r="B38" s="2" t="s">
        <v>145</v>
      </c>
      <c r="C38" s="2" t="s">
        <v>146</v>
      </c>
      <c r="D38" s="2" t="s">
        <v>8</v>
      </c>
      <c r="E38" s="2" t="s">
        <v>147</v>
      </c>
      <c r="F38" s="2" t="s">
        <v>148</v>
      </c>
    </row>
    <row r="39" spans="1:6" x14ac:dyDescent="0.3">
      <c r="A39" s="2">
        <v>38</v>
      </c>
      <c r="B39" s="2" t="s">
        <v>149</v>
      </c>
      <c r="C39" s="2" t="s">
        <v>150</v>
      </c>
      <c r="D39" s="2" t="s">
        <v>8</v>
      </c>
      <c r="E39" s="2" t="s">
        <v>151</v>
      </c>
      <c r="F39" s="2" t="s">
        <v>152</v>
      </c>
    </row>
    <row r="40" spans="1:6" x14ac:dyDescent="0.3">
      <c r="A40" s="2">
        <v>39</v>
      </c>
      <c r="B40" s="2" t="s">
        <v>153</v>
      </c>
      <c r="C40" s="2" t="s">
        <v>154</v>
      </c>
      <c r="D40" s="2" t="s">
        <v>69</v>
      </c>
      <c r="E40" s="2" t="s">
        <v>155</v>
      </c>
      <c r="F40" s="2" t="s">
        <v>156</v>
      </c>
    </row>
    <row r="41" spans="1:6" x14ac:dyDescent="0.3">
      <c r="A41" s="2">
        <v>40</v>
      </c>
      <c r="B41" s="2" t="s">
        <v>157</v>
      </c>
      <c r="C41" s="2" t="s">
        <v>158</v>
      </c>
      <c r="D41" s="2" t="s">
        <v>8</v>
      </c>
      <c r="E41" s="2" t="s">
        <v>159</v>
      </c>
      <c r="F41" s="2" t="s">
        <v>160</v>
      </c>
    </row>
    <row r="42" spans="1:6" x14ac:dyDescent="0.3">
      <c r="A42" s="2">
        <v>41</v>
      </c>
      <c r="B42" s="2" t="s">
        <v>161</v>
      </c>
      <c r="C42" s="2" t="s">
        <v>162</v>
      </c>
      <c r="D42" s="2" t="s">
        <v>8</v>
      </c>
      <c r="E42" s="2" t="s">
        <v>9</v>
      </c>
      <c r="F42" s="2" t="s">
        <v>163</v>
      </c>
    </row>
    <row r="43" spans="1:6" x14ac:dyDescent="0.3">
      <c r="A43" s="2">
        <v>42</v>
      </c>
      <c r="B43" s="2" t="s">
        <v>164</v>
      </c>
      <c r="C43" s="2" t="s">
        <v>165</v>
      </c>
      <c r="D43" s="2" t="s">
        <v>8</v>
      </c>
      <c r="E43" s="2" t="s">
        <v>166</v>
      </c>
      <c r="F43" s="2" t="s">
        <v>167</v>
      </c>
    </row>
    <row r="44" spans="1:6" x14ac:dyDescent="0.3">
      <c r="A44" s="2">
        <v>43</v>
      </c>
      <c r="B44" s="2" t="s">
        <v>168</v>
      </c>
      <c r="C44" s="2" t="s">
        <v>169</v>
      </c>
      <c r="D44" s="2" t="s">
        <v>8</v>
      </c>
      <c r="E44" s="2" t="s">
        <v>170</v>
      </c>
      <c r="F44" s="2" t="s">
        <v>9</v>
      </c>
    </row>
    <row r="45" spans="1:6" x14ac:dyDescent="0.3">
      <c r="A45" s="2">
        <v>44</v>
      </c>
      <c r="B45" s="2" t="s">
        <v>171</v>
      </c>
      <c r="C45" s="2" t="s">
        <v>172</v>
      </c>
      <c r="D45" s="2" t="s">
        <v>8</v>
      </c>
      <c r="E45" s="2" t="s">
        <v>121</v>
      </c>
      <c r="F45" s="2" t="s">
        <v>173</v>
      </c>
    </row>
    <row r="46" spans="1:6" x14ac:dyDescent="0.3">
      <c r="A46" s="2">
        <v>45</v>
      </c>
      <c r="B46" s="2" t="s">
        <v>174</v>
      </c>
      <c r="C46" s="2" t="s">
        <v>175</v>
      </c>
      <c r="D46" s="2" t="s">
        <v>8</v>
      </c>
      <c r="E46" s="2" t="s">
        <v>176</v>
      </c>
      <c r="F46" s="2" t="s">
        <v>177</v>
      </c>
    </row>
    <row r="47" spans="1:6" x14ac:dyDescent="0.3">
      <c r="A47" s="2">
        <v>46</v>
      </c>
      <c r="B47" s="2" t="s">
        <v>178</v>
      </c>
      <c r="C47" s="2" t="s">
        <v>179</v>
      </c>
      <c r="D47" s="2" t="s">
        <v>8</v>
      </c>
      <c r="E47" s="2" t="s">
        <v>61</v>
      </c>
      <c r="F47" s="2" t="s">
        <v>62</v>
      </c>
    </row>
    <row r="48" spans="1:6" x14ac:dyDescent="0.3">
      <c r="A48" s="2">
        <v>47</v>
      </c>
      <c r="B48" s="2" t="s">
        <v>180</v>
      </c>
      <c r="C48" s="2" t="s">
        <v>181</v>
      </c>
      <c r="D48" s="2" t="s">
        <v>8</v>
      </c>
      <c r="E48" s="2" t="s">
        <v>182</v>
      </c>
      <c r="F48" s="2" t="s">
        <v>183</v>
      </c>
    </row>
    <row r="49" spans="1:6" x14ac:dyDescent="0.3">
      <c r="A49" s="2">
        <v>48</v>
      </c>
      <c r="B49" s="2" t="s">
        <v>184</v>
      </c>
      <c r="C49" s="2" t="s">
        <v>185</v>
      </c>
      <c r="D49" s="2" t="s">
        <v>8</v>
      </c>
      <c r="E49" s="2" t="s">
        <v>186</v>
      </c>
      <c r="F49" s="2" t="s">
        <v>187</v>
      </c>
    </row>
    <row r="50" spans="1:6" x14ac:dyDescent="0.3">
      <c r="A50" s="2">
        <v>49</v>
      </c>
      <c r="B50" s="2" t="s">
        <v>188</v>
      </c>
      <c r="C50" s="2" t="s">
        <v>189</v>
      </c>
      <c r="D50" s="2" t="s">
        <v>8</v>
      </c>
      <c r="E50" s="2" t="s">
        <v>190</v>
      </c>
      <c r="F50" s="2" t="s">
        <v>190</v>
      </c>
    </row>
    <row r="51" spans="1:6" x14ac:dyDescent="0.3">
      <c r="A51" s="2">
        <v>50</v>
      </c>
      <c r="B51" s="2" t="s">
        <v>191</v>
      </c>
      <c r="C51" s="2" t="s">
        <v>192</v>
      </c>
      <c r="D51" s="2" t="s">
        <v>8</v>
      </c>
      <c r="E51" s="2" t="s">
        <v>193</v>
      </c>
      <c r="F51" s="2" t="s">
        <v>194</v>
      </c>
    </row>
    <row r="52" spans="1:6" x14ac:dyDescent="0.3">
      <c r="A52" s="2">
        <v>51</v>
      </c>
      <c r="B52" s="2" t="s">
        <v>195</v>
      </c>
      <c r="C52" s="2" t="s">
        <v>196</v>
      </c>
      <c r="D52" s="2" t="s">
        <v>8</v>
      </c>
      <c r="E52" s="2" t="s">
        <v>37</v>
      </c>
      <c r="F52" s="2" t="s">
        <v>197</v>
      </c>
    </row>
    <row r="53" spans="1:6" x14ac:dyDescent="0.3">
      <c r="A53" s="2">
        <v>52</v>
      </c>
      <c r="B53" s="2" t="s">
        <v>198</v>
      </c>
      <c r="C53" s="2" t="s">
        <v>199</v>
      </c>
      <c r="D53" s="2" t="s">
        <v>8</v>
      </c>
      <c r="E53" s="2" t="s">
        <v>200</v>
      </c>
      <c r="F53" s="2" t="s">
        <v>201</v>
      </c>
    </row>
    <row r="54" spans="1:6" x14ac:dyDescent="0.3">
      <c r="A54" s="2">
        <v>53</v>
      </c>
      <c r="B54" s="2" t="s">
        <v>202</v>
      </c>
      <c r="C54" s="2" t="s">
        <v>203</v>
      </c>
      <c r="D54" s="2" t="s">
        <v>8</v>
      </c>
      <c r="E54" s="2" t="s">
        <v>170</v>
      </c>
      <c r="F54" s="2" t="s">
        <v>9</v>
      </c>
    </row>
    <row r="55" spans="1:6" x14ac:dyDescent="0.3">
      <c r="A55" s="2">
        <v>54</v>
      </c>
      <c r="B55" s="2" t="s">
        <v>204</v>
      </c>
      <c r="C55" s="2" t="s">
        <v>205</v>
      </c>
      <c r="D55" s="2" t="s">
        <v>8</v>
      </c>
      <c r="E55" s="2" t="s">
        <v>206</v>
      </c>
      <c r="F55" s="2" t="s">
        <v>207</v>
      </c>
    </row>
    <row r="56" spans="1:6" x14ac:dyDescent="0.3">
      <c r="A56" s="2">
        <v>55</v>
      </c>
      <c r="B56" s="2" t="s">
        <v>208</v>
      </c>
      <c r="C56" s="2" t="s">
        <v>209</v>
      </c>
      <c r="D56" s="2" t="s">
        <v>210</v>
      </c>
      <c r="E56" s="2" t="s">
        <v>211</v>
      </c>
      <c r="F56" s="2" t="s">
        <v>212</v>
      </c>
    </row>
    <row r="57" spans="1:6" x14ac:dyDescent="0.3">
      <c r="A57" s="2">
        <v>56</v>
      </c>
      <c r="B57" s="2" t="s">
        <v>213</v>
      </c>
      <c r="C57" s="2" t="s">
        <v>214</v>
      </c>
      <c r="D57" s="2" t="s">
        <v>8</v>
      </c>
      <c r="E57" s="2" t="s">
        <v>9</v>
      </c>
      <c r="F57" s="2" t="s">
        <v>9</v>
      </c>
    </row>
    <row r="58" spans="1:6" x14ac:dyDescent="0.3">
      <c r="A58" s="2">
        <v>57</v>
      </c>
      <c r="B58" s="2" t="s">
        <v>215</v>
      </c>
      <c r="C58" s="2" t="s">
        <v>216</v>
      </c>
      <c r="D58" s="2" t="s">
        <v>8</v>
      </c>
      <c r="E58" s="2" t="s">
        <v>217</v>
      </c>
      <c r="F58" s="2" t="s">
        <v>218</v>
      </c>
    </row>
    <row r="59" spans="1:6" x14ac:dyDescent="0.3">
      <c r="A59" s="2">
        <v>58</v>
      </c>
      <c r="B59" s="2" t="s">
        <v>219</v>
      </c>
      <c r="C59" s="2" t="s">
        <v>220</v>
      </c>
      <c r="D59" s="2" t="s">
        <v>8</v>
      </c>
      <c r="E59" s="2" t="s">
        <v>221</v>
      </c>
      <c r="F59" s="2" t="s">
        <v>222</v>
      </c>
    </row>
    <row r="60" spans="1:6" x14ac:dyDescent="0.3">
      <c r="A60" s="2">
        <v>59</v>
      </c>
      <c r="B60" s="2" t="s">
        <v>223</v>
      </c>
      <c r="C60" s="2" t="s">
        <v>224</v>
      </c>
      <c r="D60" s="2" t="s">
        <v>8</v>
      </c>
      <c r="E60" s="2" t="s">
        <v>225</v>
      </c>
      <c r="F60" s="2" t="s">
        <v>226</v>
      </c>
    </row>
    <row r="61" spans="1:6" x14ac:dyDescent="0.3">
      <c r="A61" s="2">
        <v>60</v>
      </c>
      <c r="B61" s="2" t="s">
        <v>227</v>
      </c>
      <c r="C61" s="2" t="s">
        <v>228</v>
      </c>
      <c r="D61" s="2" t="s">
        <v>8</v>
      </c>
      <c r="E61" s="2" t="s">
        <v>229</v>
      </c>
      <c r="F61" s="2" t="s">
        <v>9</v>
      </c>
    </row>
    <row r="62" spans="1:6" x14ac:dyDescent="0.3">
      <c r="A62" s="2">
        <v>61</v>
      </c>
      <c r="B62" s="2" t="s">
        <v>230</v>
      </c>
      <c r="C62" s="2" t="s">
        <v>231</v>
      </c>
      <c r="D62" s="2" t="s">
        <v>232</v>
      </c>
      <c r="E62" s="2" t="s">
        <v>233</v>
      </c>
      <c r="F62" s="2" t="s">
        <v>233</v>
      </c>
    </row>
    <row r="63" spans="1:6" x14ac:dyDescent="0.3">
      <c r="A63" s="2">
        <v>62</v>
      </c>
      <c r="B63" s="2" t="s">
        <v>234</v>
      </c>
      <c r="C63" s="2" t="s">
        <v>235</v>
      </c>
      <c r="D63" s="2" t="s">
        <v>8</v>
      </c>
      <c r="E63" s="2" t="s">
        <v>236</v>
      </c>
      <c r="F63" s="2" t="s">
        <v>237</v>
      </c>
    </row>
    <row r="64" spans="1:6" x14ac:dyDescent="0.3">
      <c r="A64" s="2">
        <v>63</v>
      </c>
      <c r="B64" s="2" t="s">
        <v>238</v>
      </c>
      <c r="C64" s="2" t="s">
        <v>239</v>
      </c>
      <c r="D64" s="2" t="s">
        <v>8</v>
      </c>
      <c r="E64" s="2" t="s">
        <v>240</v>
      </c>
      <c r="F64" s="2" t="s">
        <v>241</v>
      </c>
    </row>
    <row r="65" spans="1:6" x14ac:dyDescent="0.3">
      <c r="A65" s="2">
        <v>64</v>
      </c>
      <c r="B65" s="2" t="s">
        <v>242</v>
      </c>
      <c r="C65" s="2" t="s">
        <v>243</v>
      </c>
      <c r="D65" s="2" t="s">
        <v>8</v>
      </c>
      <c r="E65" s="2" t="s">
        <v>244</v>
      </c>
      <c r="F65" s="2" t="s">
        <v>245</v>
      </c>
    </row>
    <row r="66" spans="1:6" x14ac:dyDescent="0.3">
      <c r="A66" s="2">
        <v>65</v>
      </c>
      <c r="B66" s="2" t="s">
        <v>246</v>
      </c>
      <c r="C66" s="2" t="s">
        <v>247</v>
      </c>
      <c r="D66" s="2" t="s">
        <v>8</v>
      </c>
      <c r="E66" s="2" t="s">
        <v>248</v>
      </c>
      <c r="F66" s="2" t="s">
        <v>249</v>
      </c>
    </row>
    <row r="67" spans="1:6" x14ac:dyDescent="0.3">
      <c r="A67" s="2">
        <v>66</v>
      </c>
      <c r="B67" s="2" t="s">
        <v>250</v>
      </c>
      <c r="C67" s="2" t="s">
        <v>251</v>
      </c>
      <c r="D67" s="2" t="s">
        <v>8</v>
      </c>
      <c r="E67" s="2" t="s">
        <v>252</v>
      </c>
      <c r="F67" s="2" t="s">
        <v>253</v>
      </c>
    </row>
    <row r="68" spans="1:6" x14ac:dyDescent="0.3">
      <c r="A68" s="2">
        <v>67</v>
      </c>
      <c r="B68" s="2" t="s">
        <v>254</v>
      </c>
      <c r="C68" s="2" t="s">
        <v>255</v>
      </c>
      <c r="D68" s="2" t="s">
        <v>256</v>
      </c>
      <c r="E68" s="2" t="s">
        <v>257</v>
      </c>
      <c r="F68" s="2" t="s">
        <v>258</v>
      </c>
    </row>
    <row r="69" spans="1:6" x14ac:dyDescent="0.3">
      <c r="A69" s="2">
        <v>68</v>
      </c>
      <c r="B69" s="2" t="s">
        <v>259</v>
      </c>
      <c r="C69" s="2" t="s">
        <v>260</v>
      </c>
      <c r="D69" s="2" t="s">
        <v>8</v>
      </c>
      <c r="E69" s="2" t="s">
        <v>261</v>
      </c>
      <c r="F69" s="2" t="s">
        <v>262</v>
      </c>
    </row>
    <row r="70" spans="1:6" x14ac:dyDescent="0.3">
      <c r="A70" s="2">
        <v>69</v>
      </c>
      <c r="B70" s="2" t="s">
        <v>263</v>
      </c>
      <c r="C70" s="2" t="s">
        <v>264</v>
      </c>
      <c r="D70" s="2" t="s">
        <v>8</v>
      </c>
      <c r="E70" s="2" t="s">
        <v>117</v>
      </c>
      <c r="F70" s="2" t="s">
        <v>118</v>
      </c>
    </row>
    <row r="71" spans="1:6" x14ac:dyDescent="0.3">
      <c r="A71" s="2">
        <v>70</v>
      </c>
      <c r="B71" s="2" t="s">
        <v>265</v>
      </c>
      <c r="C71" s="2" t="s">
        <v>266</v>
      </c>
      <c r="D71" s="2" t="s">
        <v>8</v>
      </c>
      <c r="E71" s="2" t="s">
        <v>9</v>
      </c>
      <c r="F71" s="2" t="s">
        <v>9</v>
      </c>
    </row>
    <row r="72" spans="1:6" x14ac:dyDescent="0.3">
      <c r="A72" s="2">
        <v>71</v>
      </c>
      <c r="B72" s="2" t="s">
        <v>267</v>
      </c>
      <c r="C72" s="2" t="s">
        <v>268</v>
      </c>
      <c r="D72" s="2" t="s">
        <v>8</v>
      </c>
      <c r="E72" s="2" t="s">
        <v>269</v>
      </c>
      <c r="F72" s="2" t="s">
        <v>9</v>
      </c>
    </row>
    <row r="73" spans="1:6" x14ac:dyDescent="0.3">
      <c r="A73" s="2">
        <v>72</v>
      </c>
      <c r="B73" s="2" t="s">
        <v>270</v>
      </c>
      <c r="C73" s="2" t="s">
        <v>271</v>
      </c>
      <c r="D73" s="2" t="s">
        <v>8</v>
      </c>
      <c r="E73" s="2" t="s">
        <v>272</v>
      </c>
      <c r="F73" s="2" t="s">
        <v>273</v>
      </c>
    </row>
    <row r="74" spans="1:6" x14ac:dyDescent="0.3">
      <c r="A74" s="2">
        <v>73</v>
      </c>
      <c r="B74" s="2" t="s">
        <v>274</v>
      </c>
      <c r="C74" s="2" t="s">
        <v>275</v>
      </c>
      <c r="D74" s="2" t="s">
        <v>8</v>
      </c>
      <c r="E74" s="2" t="s">
        <v>276</v>
      </c>
      <c r="F74" s="2" t="s">
        <v>277</v>
      </c>
    </row>
    <row r="75" spans="1:6" x14ac:dyDescent="0.3">
      <c r="A75" s="2">
        <v>74</v>
      </c>
      <c r="B75" s="2" t="s">
        <v>278</v>
      </c>
      <c r="C75" s="2" t="s">
        <v>279</v>
      </c>
      <c r="D75" s="2" t="s">
        <v>8</v>
      </c>
      <c r="E75" s="2" t="s">
        <v>280</v>
      </c>
      <c r="F75" s="2" t="s">
        <v>281</v>
      </c>
    </row>
    <row r="76" spans="1:6" x14ac:dyDescent="0.3">
      <c r="A76" s="2">
        <v>75</v>
      </c>
      <c r="B76" s="2" t="s">
        <v>282</v>
      </c>
      <c r="C76" s="2" t="s">
        <v>283</v>
      </c>
      <c r="D76" s="2" t="s">
        <v>83</v>
      </c>
      <c r="E76" s="2" t="s">
        <v>284</v>
      </c>
      <c r="F76" s="2" t="s">
        <v>285</v>
      </c>
    </row>
    <row r="77" spans="1:6" x14ac:dyDescent="0.3">
      <c r="A77" s="2">
        <v>76</v>
      </c>
      <c r="B77" s="2" t="s">
        <v>286</v>
      </c>
      <c r="C77" s="2" t="s">
        <v>287</v>
      </c>
      <c r="D77" s="2" t="s">
        <v>8</v>
      </c>
      <c r="E77" s="2" t="s">
        <v>288</v>
      </c>
      <c r="F77" s="2" t="s">
        <v>289</v>
      </c>
    </row>
    <row r="78" spans="1:6" x14ac:dyDescent="0.3">
      <c r="A78" s="2">
        <v>77</v>
      </c>
      <c r="B78" s="2" t="s">
        <v>290</v>
      </c>
      <c r="C78" s="2" t="s">
        <v>291</v>
      </c>
      <c r="D78" s="2" t="s">
        <v>8</v>
      </c>
      <c r="E78" s="2" t="s">
        <v>292</v>
      </c>
      <c r="F78" s="2" t="s">
        <v>293</v>
      </c>
    </row>
    <row r="79" spans="1:6" x14ac:dyDescent="0.3">
      <c r="A79" s="2">
        <v>78</v>
      </c>
      <c r="B79" s="2" t="s">
        <v>294</v>
      </c>
      <c r="C79" s="2" t="s">
        <v>295</v>
      </c>
      <c r="D79" s="2" t="s">
        <v>8</v>
      </c>
      <c r="E79" s="2" t="s">
        <v>296</v>
      </c>
      <c r="F79" s="2" t="s">
        <v>297</v>
      </c>
    </row>
    <row r="80" spans="1:6" x14ac:dyDescent="0.3">
      <c r="A80" s="2">
        <v>79</v>
      </c>
      <c r="B80" s="2" t="s">
        <v>298</v>
      </c>
      <c r="C80" s="2" t="s">
        <v>299</v>
      </c>
      <c r="D80" s="2" t="s">
        <v>8</v>
      </c>
      <c r="E80" s="2" t="s">
        <v>300</v>
      </c>
      <c r="F80" s="2" t="s">
        <v>301</v>
      </c>
    </row>
    <row r="81" spans="1:6" x14ac:dyDescent="0.3">
      <c r="A81" s="2">
        <v>80</v>
      </c>
      <c r="B81" s="2" t="s">
        <v>302</v>
      </c>
      <c r="C81" s="2" t="s">
        <v>303</v>
      </c>
      <c r="D81" s="2" t="s">
        <v>69</v>
      </c>
      <c r="E81" s="2" t="s">
        <v>304</v>
      </c>
      <c r="F81" s="2" t="s">
        <v>305</v>
      </c>
    </row>
    <row r="82" spans="1:6" x14ac:dyDescent="0.3">
      <c r="A82" s="2">
        <v>81</v>
      </c>
      <c r="B82" s="2" t="s">
        <v>306</v>
      </c>
      <c r="C82" s="2" t="s">
        <v>307</v>
      </c>
      <c r="D82" s="2" t="s">
        <v>8</v>
      </c>
      <c r="E82" s="2" t="s">
        <v>308</v>
      </c>
      <c r="F82" s="2" t="s">
        <v>309</v>
      </c>
    </row>
    <row r="83" spans="1:6" x14ac:dyDescent="0.3">
      <c r="A83" s="2">
        <v>82</v>
      </c>
      <c r="B83" s="2" t="s">
        <v>310</v>
      </c>
      <c r="C83" s="2" t="s">
        <v>311</v>
      </c>
      <c r="D83" s="2" t="s">
        <v>83</v>
      </c>
      <c r="E83" s="2" t="s">
        <v>312</v>
      </c>
      <c r="F83" s="2" t="s">
        <v>313</v>
      </c>
    </row>
    <row r="84" spans="1:6" x14ac:dyDescent="0.3">
      <c r="A84" s="2">
        <v>83</v>
      </c>
      <c r="B84" s="2" t="s">
        <v>314</v>
      </c>
      <c r="C84" s="2" t="s">
        <v>315</v>
      </c>
      <c r="D84" s="2" t="s">
        <v>8</v>
      </c>
      <c r="E84" s="2" t="s">
        <v>316</v>
      </c>
      <c r="F84" s="2" t="s">
        <v>317</v>
      </c>
    </row>
    <row r="85" spans="1:6" x14ac:dyDescent="0.3">
      <c r="A85" s="2">
        <v>84</v>
      </c>
      <c r="B85" s="2" t="s">
        <v>318</v>
      </c>
      <c r="C85" s="2" t="s">
        <v>319</v>
      </c>
      <c r="D85" s="2" t="s">
        <v>8</v>
      </c>
      <c r="E85" s="2" t="s">
        <v>320</v>
      </c>
      <c r="F85" s="2" t="s">
        <v>321</v>
      </c>
    </row>
    <row r="86" spans="1:6" x14ac:dyDescent="0.3">
      <c r="A86" s="2">
        <v>85</v>
      </c>
      <c r="B86" s="2" t="s">
        <v>322</v>
      </c>
      <c r="C86" s="2" t="s">
        <v>323</v>
      </c>
      <c r="D86" s="2" t="s">
        <v>8</v>
      </c>
      <c r="E86" s="2" t="s">
        <v>324</v>
      </c>
      <c r="F86" s="2" t="s">
        <v>325</v>
      </c>
    </row>
    <row r="87" spans="1:6" x14ac:dyDescent="0.3">
      <c r="A87" s="2">
        <v>86</v>
      </c>
      <c r="B87" s="2" t="s">
        <v>326</v>
      </c>
      <c r="C87" s="2" t="s">
        <v>327</v>
      </c>
      <c r="D87" s="2" t="s">
        <v>69</v>
      </c>
      <c r="E87" s="2" t="s">
        <v>328</v>
      </c>
      <c r="F87" s="2" t="s">
        <v>329</v>
      </c>
    </row>
    <row r="88" spans="1:6" x14ac:dyDescent="0.3">
      <c r="A88" s="2">
        <v>87</v>
      </c>
      <c r="B88" s="2" t="s">
        <v>330</v>
      </c>
      <c r="C88" s="2" t="s">
        <v>331</v>
      </c>
      <c r="D88" s="2" t="s">
        <v>8</v>
      </c>
      <c r="E88" s="2" t="s">
        <v>332</v>
      </c>
      <c r="F88" s="2" t="s">
        <v>333</v>
      </c>
    </row>
    <row r="89" spans="1:6" x14ac:dyDescent="0.3">
      <c r="A89" s="2">
        <v>88</v>
      </c>
      <c r="B89" s="2" t="s">
        <v>334</v>
      </c>
      <c r="C89" s="2" t="s">
        <v>335</v>
      </c>
      <c r="D89" s="2" t="s">
        <v>8</v>
      </c>
      <c r="E89" s="2" t="s">
        <v>336</v>
      </c>
      <c r="F89" s="2" t="s">
        <v>337</v>
      </c>
    </row>
    <row r="90" spans="1:6" x14ac:dyDescent="0.3">
      <c r="A90" s="2">
        <v>89</v>
      </c>
      <c r="B90" s="2" t="s">
        <v>338</v>
      </c>
      <c r="C90" s="2" t="s">
        <v>339</v>
      </c>
      <c r="D90" s="2" t="s">
        <v>8</v>
      </c>
      <c r="E90" s="2" t="s">
        <v>340</v>
      </c>
      <c r="F90" s="2" t="s">
        <v>341</v>
      </c>
    </row>
    <row r="91" spans="1:6" x14ac:dyDescent="0.3">
      <c r="A91" s="2">
        <v>90</v>
      </c>
      <c r="B91" s="2" t="s">
        <v>342</v>
      </c>
      <c r="C91" s="2" t="s">
        <v>343</v>
      </c>
      <c r="D91" s="2" t="s">
        <v>8</v>
      </c>
      <c r="E91" s="2" t="s">
        <v>344</v>
      </c>
      <c r="F91" s="2" t="s">
        <v>345</v>
      </c>
    </row>
    <row r="92" spans="1:6" x14ac:dyDescent="0.3">
      <c r="A92" s="2">
        <v>91</v>
      </c>
      <c r="B92" s="2" t="s">
        <v>346</v>
      </c>
      <c r="C92" s="2" t="s">
        <v>347</v>
      </c>
      <c r="D92" s="2" t="s">
        <v>69</v>
      </c>
      <c r="E92" s="2" t="s">
        <v>348</v>
      </c>
      <c r="F92" s="2" t="s">
        <v>348</v>
      </c>
    </row>
    <row r="93" spans="1:6" x14ac:dyDescent="0.3">
      <c r="A93" s="2">
        <v>92</v>
      </c>
      <c r="B93" s="2" t="s">
        <v>349</v>
      </c>
      <c r="C93" s="2" t="s">
        <v>350</v>
      </c>
      <c r="D93" s="2" t="s">
        <v>8</v>
      </c>
      <c r="E93" s="2" t="s">
        <v>336</v>
      </c>
      <c r="F93" s="2" t="s">
        <v>337</v>
      </c>
    </row>
    <row r="94" spans="1:6" x14ac:dyDescent="0.3">
      <c r="A94" s="2">
        <v>93</v>
      </c>
      <c r="B94" s="2" t="s">
        <v>351</v>
      </c>
      <c r="C94" s="2" t="s">
        <v>352</v>
      </c>
      <c r="D94" s="2" t="s">
        <v>8</v>
      </c>
      <c r="E94" s="2" t="s">
        <v>241</v>
      </c>
      <c r="F94" s="2" t="s">
        <v>240</v>
      </c>
    </row>
    <row r="95" spans="1:6" x14ac:dyDescent="0.3">
      <c r="A95" s="2">
        <v>94</v>
      </c>
      <c r="B95" s="2" t="s">
        <v>353</v>
      </c>
      <c r="C95" s="2" t="s">
        <v>354</v>
      </c>
      <c r="D95" s="2" t="s">
        <v>83</v>
      </c>
      <c r="E95" s="2" t="s">
        <v>355</v>
      </c>
      <c r="F95" s="2" t="s">
        <v>356</v>
      </c>
    </row>
    <row r="96" spans="1:6" x14ac:dyDescent="0.3">
      <c r="A96" s="2">
        <v>95</v>
      </c>
      <c r="B96" s="2" t="s">
        <v>357</v>
      </c>
      <c r="C96" s="2" t="s">
        <v>358</v>
      </c>
      <c r="D96" s="2" t="s">
        <v>8</v>
      </c>
      <c r="E96" s="2" t="s">
        <v>359</v>
      </c>
      <c r="F96" s="2" t="s">
        <v>360</v>
      </c>
    </row>
    <row r="97" spans="1:6" x14ac:dyDescent="0.3">
      <c r="A97" s="2">
        <v>96</v>
      </c>
      <c r="B97" s="2" t="s">
        <v>361</v>
      </c>
      <c r="C97" s="2" t="s">
        <v>362</v>
      </c>
      <c r="D97" s="2" t="s">
        <v>8</v>
      </c>
      <c r="E97" s="2" t="s">
        <v>237</v>
      </c>
      <c r="F97" s="2" t="s">
        <v>236</v>
      </c>
    </row>
    <row r="98" spans="1:6" x14ac:dyDescent="0.3">
      <c r="A98" s="2">
        <v>97</v>
      </c>
      <c r="B98" s="2" t="s">
        <v>363</v>
      </c>
      <c r="C98" s="2" t="s">
        <v>364</v>
      </c>
      <c r="D98" s="2" t="s">
        <v>8</v>
      </c>
      <c r="E98" s="2" t="s">
        <v>365</v>
      </c>
      <c r="F98" s="2" t="s">
        <v>366</v>
      </c>
    </row>
    <row r="99" spans="1:6" x14ac:dyDescent="0.3">
      <c r="A99" s="2">
        <v>98</v>
      </c>
      <c r="B99" s="2" t="s">
        <v>367</v>
      </c>
      <c r="C99" s="2" t="s">
        <v>368</v>
      </c>
      <c r="D99" s="2" t="s">
        <v>8</v>
      </c>
      <c r="E99" s="2" t="s">
        <v>369</v>
      </c>
      <c r="F99" s="2" t="s">
        <v>370</v>
      </c>
    </row>
    <row r="100" spans="1:6" x14ac:dyDescent="0.3">
      <c r="A100" s="2">
        <v>99</v>
      </c>
      <c r="B100" s="2" t="s">
        <v>371</v>
      </c>
      <c r="C100" s="2" t="s">
        <v>372</v>
      </c>
      <c r="D100" s="2" t="s">
        <v>8</v>
      </c>
      <c r="E100" s="2" t="s">
        <v>121</v>
      </c>
      <c r="F100" s="2" t="s">
        <v>9</v>
      </c>
    </row>
    <row r="101" spans="1:6" x14ac:dyDescent="0.3">
      <c r="A101" s="2">
        <v>100</v>
      </c>
      <c r="B101" s="2" t="s">
        <v>373</v>
      </c>
      <c r="C101" s="2" t="s">
        <v>374</v>
      </c>
      <c r="D101" s="2" t="s">
        <v>8</v>
      </c>
      <c r="E101" s="2" t="s">
        <v>375</v>
      </c>
      <c r="F101" s="2" t="s">
        <v>376</v>
      </c>
    </row>
    <row r="102" spans="1:6" x14ac:dyDescent="0.3">
      <c r="A102" s="2">
        <v>101</v>
      </c>
      <c r="B102" s="2" t="s">
        <v>377</v>
      </c>
      <c r="C102" s="2" t="s">
        <v>378</v>
      </c>
      <c r="D102" s="2" t="s">
        <v>8</v>
      </c>
      <c r="E102" s="2" t="s">
        <v>379</v>
      </c>
      <c r="F102" s="2" t="s">
        <v>9</v>
      </c>
    </row>
    <row r="103" spans="1:6" x14ac:dyDescent="0.3">
      <c r="A103" s="2">
        <v>102</v>
      </c>
      <c r="B103" s="2" t="s">
        <v>380</v>
      </c>
      <c r="C103" s="2" t="s">
        <v>381</v>
      </c>
      <c r="D103" s="2" t="s">
        <v>8</v>
      </c>
      <c r="E103" s="2" t="s">
        <v>382</v>
      </c>
      <c r="F103" s="2" t="s">
        <v>383</v>
      </c>
    </row>
    <row r="104" spans="1:6" x14ac:dyDescent="0.3">
      <c r="A104" s="2">
        <v>103</v>
      </c>
      <c r="B104" s="2" t="s">
        <v>384</v>
      </c>
      <c r="C104" s="2" t="s">
        <v>385</v>
      </c>
      <c r="D104" s="2" t="s">
        <v>8</v>
      </c>
      <c r="E104" s="2" t="s">
        <v>386</v>
      </c>
      <c r="F104" s="2" t="s">
        <v>387</v>
      </c>
    </row>
    <row r="105" spans="1:6" x14ac:dyDescent="0.3">
      <c r="A105" s="2">
        <v>104</v>
      </c>
      <c r="B105" s="2" t="s">
        <v>388</v>
      </c>
      <c r="C105" s="2" t="s">
        <v>389</v>
      </c>
      <c r="D105" s="2" t="s">
        <v>8</v>
      </c>
      <c r="E105" s="2" t="s">
        <v>390</v>
      </c>
      <c r="F105" s="2" t="s">
        <v>391</v>
      </c>
    </row>
    <row r="106" spans="1:6" x14ac:dyDescent="0.3">
      <c r="A106" s="2">
        <v>105</v>
      </c>
      <c r="B106" s="2" t="s">
        <v>392</v>
      </c>
      <c r="C106" s="2" t="s">
        <v>393</v>
      </c>
      <c r="D106" s="2" t="s">
        <v>8</v>
      </c>
      <c r="E106" s="2" t="s">
        <v>394</v>
      </c>
      <c r="F106" s="2" t="s">
        <v>395</v>
      </c>
    </row>
    <row r="107" spans="1:6" x14ac:dyDescent="0.3">
      <c r="A107" s="2">
        <v>106</v>
      </c>
      <c r="B107" s="2" t="s">
        <v>396</v>
      </c>
      <c r="C107" s="2" t="s">
        <v>397</v>
      </c>
      <c r="D107" s="2" t="s">
        <v>8</v>
      </c>
      <c r="E107" s="2" t="s">
        <v>394</v>
      </c>
      <c r="F107" s="2" t="s">
        <v>9</v>
      </c>
    </row>
    <row r="108" spans="1:6" x14ac:dyDescent="0.3">
      <c r="A108" s="2">
        <v>107</v>
      </c>
      <c r="B108" s="2" t="s">
        <v>398</v>
      </c>
      <c r="C108" s="2" t="s">
        <v>399</v>
      </c>
      <c r="D108" s="2" t="s">
        <v>83</v>
      </c>
      <c r="E108" s="2" t="s">
        <v>400</v>
      </c>
      <c r="F108" s="2" t="s">
        <v>401</v>
      </c>
    </row>
    <row r="109" spans="1:6" x14ac:dyDescent="0.3">
      <c r="A109" s="2">
        <v>108</v>
      </c>
      <c r="B109" s="2" t="s">
        <v>402</v>
      </c>
      <c r="C109" s="2" t="s">
        <v>403</v>
      </c>
      <c r="D109" s="2" t="s">
        <v>8</v>
      </c>
      <c r="E109" s="2" t="s">
        <v>404</v>
      </c>
      <c r="F109" s="2" t="s">
        <v>405</v>
      </c>
    </row>
    <row r="110" spans="1:6" x14ac:dyDescent="0.3">
      <c r="A110" s="2">
        <v>109</v>
      </c>
      <c r="B110" s="2" t="s">
        <v>406</v>
      </c>
      <c r="C110" s="2" t="s">
        <v>407</v>
      </c>
      <c r="D110" s="2" t="s">
        <v>8</v>
      </c>
      <c r="E110" s="2" t="s">
        <v>408</v>
      </c>
      <c r="F110" s="2" t="s">
        <v>409</v>
      </c>
    </row>
    <row r="111" spans="1:6" x14ac:dyDescent="0.3">
      <c r="A111" s="2">
        <v>110</v>
      </c>
      <c r="B111" s="2" t="s">
        <v>410</v>
      </c>
      <c r="C111" s="2" t="s">
        <v>411</v>
      </c>
      <c r="D111" s="2" t="s">
        <v>8</v>
      </c>
      <c r="E111" s="2" t="s">
        <v>412</v>
      </c>
      <c r="F111" s="2" t="s">
        <v>413</v>
      </c>
    </row>
    <row r="112" spans="1:6" x14ac:dyDescent="0.3">
      <c r="A112" s="2">
        <v>111</v>
      </c>
      <c r="B112" s="2" t="s">
        <v>414</v>
      </c>
      <c r="C112" s="2" t="s">
        <v>415</v>
      </c>
      <c r="D112" s="2" t="s">
        <v>8</v>
      </c>
      <c r="E112" s="2" t="s">
        <v>416</v>
      </c>
      <c r="F112" s="2" t="s">
        <v>9</v>
      </c>
    </row>
    <row r="113" spans="1:6" x14ac:dyDescent="0.3">
      <c r="A113" s="2">
        <v>112</v>
      </c>
      <c r="B113" s="2" t="s">
        <v>417</v>
      </c>
      <c r="C113" s="2" t="s">
        <v>418</v>
      </c>
      <c r="D113" s="2" t="s">
        <v>419</v>
      </c>
      <c r="E113" s="2" t="s">
        <v>420</v>
      </c>
      <c r="F113" s="2" t="s">
        <v>9</v>
      </c>
    </row>
    <row r="114" spans="1:6" x14ac:dyDescent="0.3">
      <c r="A114" s="2">
        <v>113</v>
      </c>
      <c r="B114" s="2" t="s">
        <v>421</v>
      </c>
      <c r="C114" s="2" t="s">
        <v>422</v>
      </c>
      <c r="D114" s="2" t="s">
        <v>8</v>
      </c>
      <c r="E114" s="2" t="s">
        <v>423</v>
      </c>
      <c r="F114" s="2" t="s">
        <v>424</v>
      </c>
    </row>
    <row r="115" spans="1:6" x14ac:dyDescent="0.3">
      <c r="A115" s="2">
        <v>114</v>
      </c>
      <c r="B115" s="2" t="s">
        <v>425</v>
      </c>
      <c r="C115" s="2" t="s">
        <v>426</v>
      </c>
      <c r="D115" s="2" t="s">
        <v>8</v>
      </c>
      <c r="E115" s="2" t="s">
        <v>427</v>
      </c>
      <c r="F115" s="2" t="s">
        <v>428</v>
      </c>
    </row>
    <row r="116" spans="1:6" x14ac:dyDescent="0.3">
      <c r="A116" s="2">
        <v>115</v>
      </c>
      <c r="B116" s="2" t="s">
        <v>429</v>
      </c>
      <c r="C116" s="2" t="s">
        <v>430</v>
      </c>
      <c r="D116" s="2" t="s">
        <v>8</v>
      </c>
      <c r="E116" s="2" t="s">
        <v>431</v>
      </c>
      <c r="F116" s="2" t="s">
        <v>432</v>
      </c>
    </row>
    <row r="117" spans="1:6" x14ac:dyDescent="0.3">
      <c r="A117" s="2">
        <v>116</v>
      </c>
      <c r="B117" s="2" t="s">
        <v>433</v>
      </c>
      <c r="C117" s="2" t="s">
        <v>434</v>
      </c>
      <c r="D117" s="2" t="s">
        <v>8</v>
      </c>
      <c r="E117" s="2" t="s">
        <v>435</v>
      </c>
      <c r="F117" s="2" t="s">
        <v>436</v>
      </c>
    </row>
    <row r="118" spans="1:6" x14ac:dyDescent="0.3">
      <c r="A118" s="2">
        <v>117</v>
      </c>
      <c r="B118" s="2" t="s">
        <v>437</v>
      </c>
      <c r="C118" s="2" t="s">
        <v>438</v>
      </c>
      <c r="D118" s="2" t="s">
        <v>8</v>
      </c>
      <c r="E118" s="2" t="s">
        <v>439</v>
      </c>
      <c r="F118" s="2" t="s">
        <v>9</v>
      </c>
    </row>
    <row r="119" spans="1:6" x14ac:dyDescent="0.3">
      <c r="A119" s="2">
        <v>118</v>
      </c>
      <c r="B119" s="2" t="s">
        <v>440</v>
      </c>
      <c r="C119" s="2" t="s">
        <v>441</v>
      </c>
      <c r="D119" s="2" t="s">
        <v>8</v>
      </c>
      <c r="E119" s="2" t="s">
        <v>442</v>
      </c>
      <c r="F119" s="2" t="s">
        <v>443</v>
      </c>
    </row>
    <row r="120" spans="1:6" x14ac:dyDescent="0.3">
      <c r="A120" s="2">
        <v>119</v>
      </c>
      <c r="B120" s="2" t="s">
        <v>444</v>
      </c>
      <c r="C120" s="2" t="s">
        <v>445</v>
      </c>
      <c r="D120" s="2" t="s">
        <v>83</v>
      </c>
      <c r="E120" s="2" t="s">
        <v>446</v>
      </c>
      <c r="F120" s="2" t="s">
        <v>447</v>
      </c>
    </row>
    <row r="121" spans="1:6" x14ac:dyDescent="0.3">
      <c r="A121" s="2">
        <v>120</v>
      </c>
      <c r="B121" s="2" t="s">
        <v>448</v>
      </c>
      <c r="C121" s="2" t="s">
        <v>449</v>
      </c>
      <c r="D121" s="2" t="s">
        <v>8</v>
      </c>
      <c r="E121" s="2" t="s">
        <v>450</v>
      </c>
      <c r="F121" s="2" t="s">
        <v>451</v>
      </c>
    </row>
    <row r="122" spans="1:6" x14ac:dyDescent="0.3">
      <c r="A122" s="2">
        <v>121</v>
      </c>
      <c r="B122" s="2" t="s">
        <v>452</v>
      </c>
      <c r="C122" s="2" t="s">
        <v>453</v>
      </c>
      <c r="D122" s="2" t="s">
        <v>8</v>
      </c>
      <c r="E122" s="2" t="s">
        <v>454</v>
      </c>
      <c r="F122" s="2" t="s">
        <v>455</v>
      </c>
    </row>
    <row r="123" spans="1:6" x14ac:dyDescent="0.3">
      <c r="A123" s="2">
        <v>122</v>
      </c>
      <c r="B123" s="2" t="s">
        <v>456</v>
      </c>
      <c r="C123" s="2" t="s">
        <v>457</v>
      </c>
      <c r="D123" s="2" t="s">
        <v>8</v>
      </c>
      <c r="E123" s="2" t="s">
        <v>458</v>
      </c>
      <c r="F123" s="2" t="s">
        <v>459</v>
      </c>
    </row>
    <row r="124" spans="1:6" x14ac:dyDescent="0.3">
      <c r="A124" s="2">
        <v>123</v>
      </c>
      <c r="B124" s="2" t="s">
        <v>460</v>
      </c>
      <c r="C124" s="2" t="s">
        <v>461</v>
      </c>
      <c r="D124" s="2" t="s">
        <v>8</v>
      </c>
      <c r="E124" s="2" t="s">
        <v>462</v>
      </c>
      <c r="F124" s="2" t="s">
        <v>9</v>
      </c>
    </row>
    <row r="125" spans="1:6" x14ac:dyDescent="0.3">
      <c r="A125" s="2">
        <v>124</v>
      </c>
      <c r="B125" s="2" t="s">
        <v>463</v>
      </c>
      <c r="C125" s="2" t="s">
        <v>464</v>
      </c>
      <c r="D125" s="2" t="s">
        <v>69</v>
      </c>
      <c r="E125" s="2" t="s">
        <v>465</v>
      </c>
      <c r="F125" s="2" t="s">
        <v>466</v>
      </c>
    </row>
    <row r="126" spans="1:6" x14ac:dyDescent="0.3">
      <c r="A126" s="2">
        <v>125</v>
      </c>
      <c r="B126" s="2" t="s">
        <v>467</v>
      </c>
      <c r="C126" s="2" t="s">
        <v>468</v>
      </c>
      <c r="D126" s="2" t="s">
        <v>8</v>
      </c>
      <c r="E126" s="2" t="s">
        <v>469</v>
      </c>
      <c r="F126" s="2" t="s">
        <v>34</v>
      </c>
    </row>
    <row r="127" spans="1:6" x14ac:dyDescent="0.3">
      <c r="A127" s="2">
        <v>126</v>
      </c>
      <c r="B127" s="2" t="s">
        <v>470</v>
      </c>
      <c r="C127" s="2" t="s">
        <v>471</v>
      </c>
      <c r="D127" s="2" t="s">
        <v>8</v>
      </c>
      <c r="E127" s="2" t="s">
        <v>472</v>
      </c>
      <c r="F127" s="2" t="s">
        <v>9</v>
      </c>
    </row>
    <row r="128" spans="1:6" x14ac:dyDescent="0.3">
      <c r="A128" s="2">
        <v>127</v>
      </c>
      <c r="B128" s="2" t="s">
        <v>473</v>
      </c>
      <c r="C128" s="2" t="s">
        <v>474</v>
      </c>
      <c r="D128" s="2" t="s">
        <v>83</v>
      </c>
      <c r="E128" s="2" t="s">
        <v>475</v>
      </c>
      <c r="F128" s="2" t="s">
        <v>9</v>
      </c>
    </row>
    <row r="129" spans="1:6" x14ac:dyDescent="0.3">
      <c r="A129" s="2">
        <v>128</v>
      </c>
      <c r="B129" s="2" t="s">
        <v>476</v>
      </c>
      <c r="C129" s="2" t="s">
        <v>477</v>
      </c>
      <c r="D129" s="2" t="s">
        <v>419</v>
      </c>
      <c r="E129" s="2" t="s">
        <v>420</v>
      </c>
      <c r="F129" s="2" t="s">
        <v>9</v>
      </c>
    </row>
    <row r="130" spans="1:6" x14ac:dyDescent="0.3">
      <c r="A130" s="2">
        <v>129</v>
      </c>
      <c r="B130" s="2" t="s">
        <v>478</v>
      </c>
      <c r="C130" s="2" t="s">
        <v>479</v>
      </c>
      <c r="D130" s="2" t="s">
        <v>8</v>
      </c>
      <c r="E130" s="2" t="s">
        <v>481</v>
      </c>
      <c r="F130" s="2" t="s">
        <v>482</v>
      </c>
    </row>
    <row r="131" spans="1:6" x14ac:dyDescent="0.3">
      <c r="A131" s="2">
        <v>130</v>
      </c>
      <c r="B131" s="2" t="s">
        <v>483</v>
      </c>
      <c r="C131" s="2" t="s">
        <v>484</v>
      </c>
      <c r="D131" s="2" t="s">
        <v>69</v>
      </c>
      <c r="E131" s="2" t="s">
        <v>485</v>
      </c>
      <c r="F131" s="2" t="s">
        <v>486</v>
      </c>
    </row>
    <row r="132" spans="1:6" x14ac:dyDescent="0.3">
      <c r="A132" s="2">
        <v>131</v>
      </c>
      <c r="B132" s="2" t="s">
        <v>487</v>
      </c>
      <c r="C132" s="2" t="s">
        <v>488</v>
      </c>
      <c r="D132" s="2" t="s">
        <v>489</v>
      </c>
      <c r="E132" s="2" t="s">
        <v>490</v>
      </c>
      <c r="F132" s="2" t="s">
        <v>491</v>
      </c>
    </row>
    <row r="133" spans="1:6" x14ac:dyDescent="0.3">
      <c r="A133" s="2">
        <v>132</v>
      </c>
      <c r="B133" s="2" t="s">
        <v>492</v>
      </c>
      <c r="C133" s="2" t="s">
        <v>493</v>
      </c>
      <c r="D133" s="2" t="s">
        <v>8</v>
      </c>
      <c r="E133" s="2" t="s">
        <v>494</v>
      </c>
      <c r="F133" s="2" t="s">
        <v>494</v>
      </c>
    </row>
    <row r="134" spans="1:6" x14ac:dyDescent="0.3">
      <c r="A134" s="2">
        <v>133</v>
      </c>
      <c r="B134" s="2" t="s">
        <v>495</v>
      </c>
      <c r="C134" s="2" t="s">
        <v>496</v>
      </c>
      <c r="D134" s="2" t="s">
        <v>8</v>
      </c>
      <c r="E134" s="2" t="s">
        <v>497</v>
      </c>
      <c r="F134" s="2" t="s">
        <v>498</v>
      </c>
    </row>
    <row r="135" spans="1:6" x14ac:dyDescent="0.3">
      <c r="A135" s="2">
        <v>134</v>
      </c>
      <c r="B135" s="2" t="s">
        <v>499</v>
      </c>
      <c r="C135" s="2" t="s">
        <v>500</v>
      </c>
      <c r="D135" s="2" t="s">
        <v>8</v>
      </c>
      <c r="E135" s="2" t="s">
        <v>308</v>
      </c>
      <c r="F135" s="2" t="s">
        <v>309</v>
      </c>
    </row>
    <row r="136" spans="1:6" x14ac:dyDescent="0.3">
      <c r="A136" s="2">
        <v>135</v>
      </c>
      <c r="B136" s="2" t="s">
        <v>501</v>
      </c>
      <c r="C136" s="2" t="s">
        <v>502</v>
      </c>
      <c r="D136" s="2" t="s">
        <v>8</v>
      </c>
      <c r="E136" s="2" t="s">
        <v>139</v>
      </c>
      <c r="F136" s="2" t="s">
        <v>140</v>
      </c>
    </row>
    <row r="137" spans="1:6" x14ac:dyDescent="0.3">
      <c r="A137" s="2">
        <v>136</v>
      </c>
      <c r="B137" s="2" t="s">
        <v>503</v>
      </c>
      <c r="C137" s="2" t="s">
        <v>504</v>
      </c>
      <c r="D137" s="2" t="s">
        <v>8</v>
      </c>
      <c r="E137" s="2" t="s">
        <v>505</v>
      </c>
      <c r="F137" s="2" t="s">
        <v>506</v>
      </c>
    </row>
    <row r="138" spans="1:6" x14ac:dyDescent="0.3">
      <c r="A138" s="2">
        <v>137</v>
      </c>
      <c r="B138" s="2" t="s">
        <v>507</v>
      </c>
      <c r="C138" s="2" t="s">
        <v>508</v>
      </c>
      <c r="D138" s="2" t="s">
        <v>8</v>
      </c>
      <c r="E138" s="2" t="s">
        <v>509</v>
      </c>
      <c r="F138" s="2" t="s">
        <v>510</v>
      </c>
    </row>
    <row r="139" spans="1:6" x14ac:dyDescent="0.3">
      <c r="A139" s="2">
        <v>138</v>
      </c>
      <c r="B139" s="2" t="s">
        <v>511</v>
      </c>
      <c r="C139" s="2" t="s">
        <v>512</v>
      </c>
      <c r="D139" s="2" t="s">
        <v>8</v>
      </c>
      <c r="E139" s="2" t="s">
        <v>513</v>
      </c>
      <c r="F139" s="2" t="s">
        <v>514</v>
      </c>
    </row>
    <row r="140" spans="1:6" x14ac:dyDescent="0.3">
      <c r="A140" s="2">
        <v>139</v>
      </c>
      <c r="B140" s="2" t="s">
        <v>515</v>
      </c>
      <c r="C140" s="2" t="s">
        <v>516</v>
      </c>
      <c r="D140" s="2" t="s">
        <v>8</v>
      </c>
      <c r="E140" s="2" t="s">
        <v>517</v>
      </c>
      <c r="F140" s="2" t="s">
        <v>518</v>
      </c>
    </row>
    <row r="141" spans="1:6" x14ac:dyDescent="0.3">
      <c r="A141" s="2">
        <v>140</v>
      </c>
      <c r="B141" s="2" t="s">
        <v>519</v>
      </c>
      <c r="C141" s="2" t="s">
        <v>520</v>
      </c>
      <c r="D141" s="2" t="s">
        <v>83</v>
      </c>
      <c r="E141" s="2" t="s">
        <v>9</v>
      </c>
      <c r="F141" s="2" t="s">
        <v>9</v>
      </c>
    </row>
    <row r="142" spans="1:6" x14ac:dyDescent="0.3">
      <c r="A142" s="2">
        <v>141</v>
      </c>
      <c r="B142" s="2" t="s">
        <v>521</v>
      </c>
      <c r="C142" s="2" t="s">
        <v>522</v>
      </c>
      <c r="D142" s="2" t="s">
        <v>8</v>
      </c>
      <c r="E142" s="2" t="s">
        <v>523</v>
      </c>
      <c r="F142" s="2" t="s">
        <v>524</v>
      </c>
    </row>
    <row r="143" spans="1:6" x14ac:dyDescent="0.3">
      <c r="A143" s="2">
        <v>142</v>
      </c>
      <c r="B143" s="2" t="s">
        <v>525</v>
      </c>
      <c r="C143" s="2" t="s">
        <v>526</v>
      </c>
      <c r="D143" s="2" t="s">
        <v>8</v>
      </c>
      <c r="E143" s="2" t="s">
        <v>527</v>
      </c>
      <c r="F143" s="2" t="s">
        <v>528</v>
      </c>
    </row>
    <row r="144" spans="1:6" x14ac:dyDescent="0.3">
      <c r="A144" s="2">
        <v>143</v>
      </c>
      <c r="B144" s="2" t="s">
        <v>529</v>
      </c>
      <c r="C144" s="2" t="s">
        <v>530</v>
      </c>
      <c r="D144" s="2" t="s">
        <v>8</v>
      </c>
      <c r="E144" s="2" t="s">
        <v>531</v>
      </c>
      <c r="F144" s="2" t="s">
        <v>532</v>
      </c>
    </row>
    <row r="145" spans="1:6" x14ac:dyDescent="0.3">
      <c r="A145" s="2">
        <v>144</v>
      </c>
      <c r="B145" s="2" t="s">
        <v>533</v>
      </c>
      <c r="C145" s="2" t="s">
        <v>534</v>
      </c>
      <c r="D145" s="2" t="s">
        <v>8</v>
      </c>
      <c r="E145" s="2" t="s">
        <v>535</v>
      </c>
      <c r="F145" s="2" t="s">
        <v>9</v>
      </c>
    </row>
    <row r="146" spans="1:6" x14ac:dyDescent="0.3">
      <c r="A146" s="2">
        <v>145</v>
      </c>
      <c r="B146" s="2" t="s">
        <v>536</v>
      </c>
      <c r="C146" s="2" t="s">
        <v>537</v>
      </c>
      <c r="D146" s="2" t="s">
        <v>8</v>
      </c>
      <c r="E146" s="2" t="s">
        <v>538</v>
      </c>
      <c r="F146" s="2" t="s">
        <v>539</v>
      </c>
    </row>
    <row r="147" spans="1:6" x14ac:dyDescent="0.3">
      <c r="A147" s="2">
        <v>146</v>
      </c>
      <c r="B147" s="2" t="s">
        <v>540</v>
      </c>
      <c r="C147" s="2" t="s">
        <v>541</v>
      </c>
      <c r="D147" s="2" t="s">
        <v>83</v>
      </c>
      <c r="E147" s="2" t="s">
        <v>543</v>
      </c>
      <c r="F147" s="2" t="s">
        <v>544</v>
      </c>
    </row>
    <row r="148" spans="1:6" x14ac:dyDescent="0.3">
      <c r="A148" s="2">
        <v>147</v>
      </c>
      <c r="B148" s="2" t="s">
        <v>545</v>
      </c>
      <c r="C148" s="2" t="s">
        <v>546</v>
      </c>
      <c r="D148" s="2" t="s">
        <v>8</v>
      </c>
      <c r="E148" s="2" t="s">
        <v>547</v>
      </c>
      <c r="F148" s="2" t="s">
        <v>548</v>
      </c>
    </row>
    <row r="149" spans="1:6" x14ac:dyDescent="0.3">
      <c r="A149" s="2">
        <v>148</v>
      </c>
      <c r="B149" s="2" t="s">
        <v>549</v>
      </c>
      <c r="C149" s="2" t="s">
        <v>550</v>
      </c>
      <c r="D149" s="2" t="s">
        <v>8</v>
      </c>
      <c r="E149" s="2" t="s">
        <v>551</v>
      </c>
      <c r="F149" s="2" t="s">
        <v>552</v>
      </c>
    </row>
    <row r="150" spans="1:6" x14ac:dyDescent="0.3">
      <c r="A150" s="2">
        <v>149</v>
      </c>
      <c r="B150" s="2" t="s">
        <v>553</v>
      </c>
      <c r="C150" s="2" t="s">
        <v>554</v>
      </c>
      <c r="D150" s="2" t="s">
        <v>8</v>
      </c>
      <c r="E150" s="2" t="s">
        <v>556</v>
      </c>
      <c r="F150" s="2" t="s">
        <v>557</v>
      </c>
    </row>
    <row r="151" spans="1:6" x14ac:dyDescent="0.3">
      <c r="A151" s="2">
        <v>150</v>
      </c>
      <c r="B151" s="2" t="s">
        <v>558</v>
      </c>
      <c r="C151" s="2" t="s">
        <v>559</v>
      </c>
      <c r="D151" s="2" t="s">
        <v>8</v>
      </c>
      <c r="E151" s="2" t="s">
        <v>560</v>
      </c>
      <c r="F151" s="2" t="s">
        <v>561</v>
      </c>
    </row>
    <row r="152" spans="1:6" x14ac:dyDescent="0.3">
      <c r="A152" s="2">
        <v>151</v>
      </c>
      <c r="B152" s="2" t="s">
        <v>562</v>
      </c>
      <c r="C152" s="2" t="s">
        <v>563</v>
      </c>
      <c r="D152" s="2" t="s">
        <v>8</v>
      </c>
      <c r="E152" s="2" t="s">
        <v>564</v>
      </c>
      <c r="F152" s="2" t="s">
        <v>565</v>
      </c>
    </row>
    <row r="153" spans="1:6" x14ac:dyDescent="0.3">
      <c r="A153" s="2">
        <v>152</v>
      </c>
      <c r="B153" s="2" t="s">
        <v>566</v>
      </c>
      <c r="C153" s="2" t="s">
        <v>567</v>
      </c>
      <c r="D153" s="2" t="s">
        <v>8</v>
      </c>
      <c r="E153" s="2" t="s">
        <v>568</v>
      </c>
      <c r="F153" s="2" t="s">
        <v>569</v>
      </c>
    </row>
    <row r="154" spans="1:6" x14ac:dyDescent="0.3">
      <c r="A154" s="2">
        <v>153</v>
      </c>
      <c r="B154" s="2" t="s">
        <v>570</v>
      </c>
      <c r="C154" s="2" t="s">
        <v>571</v>
      </c>
      <c r="D154" s="2" t="s">
        <v>8</v>
      </c>
      <c r="E154" s="2" t="s">
        <v>240</v>
      </c>
      <c r="F154" s="2" t="s">
        <v>241</v>
      </c>
    </row>
    <row r="155" spans="1:6" x14ac:dyDescent="0.3">
      <c r="A155" s="2">
        <v>154</v>
      </c>
      <c r="B155" s="2" t="s">
        <v>572</v>
      </c>
      <c r="C155" s="2" t="s">
        <v>573</v>
      </c>
      <c r="D155" s="2" t="s">
        <v>8</v>
      </c>
      <c r="E155" s="2" t="s">
        <v>574</v>
      </c>
      <c r="F155" s="2" t="s">
        <v>9</v>
      </c>
    </row>
    <row r="156" spans="1:6" x14ac:dyDescent="0.3">
      <c r="A156" s="2">
        <v>155</v>
      </c>
      <c r="B156" s="2" t="s">
        <v>575</v>
      </c>
      <c r="C156" s="2" t="s">
        <v>576</v>
      </c>
      <c r="D156" s="2" t="s">
        <v>8</v>
      </c>
      <c r="E156" s="2" t="s">
        <v>577</v>
      </c>
      <c r="F156" s="2" t="s">
        <v>578</v>
      </c>
    </row>
    <row r="157" spans="1:6" x14ac:dyDescent="0.3">
      <c r="A157" s="2">
        <v>156</v>
      </c>
      <c r="B157" s="2" t="s">
        <v>579</v>
      </c>
      <c r="C157" s="2" t="s">
        <v>580</v>
      </c>
      <c r="D157" s="2" t="s">
        <v>8</v>
      </c>
      <c r="E157" s="2" t="s">
        <v>581</v>
      </c>
      <c r="F157" s="2" t="s">
        <v>582</v>
      </c>
    </row>
    <row r="158" spans="1:6" x14ac:dyDescent="0.3">
      <c r="A158" s="2">
        <v>157</v>
      </c>
      <c r="B158" s="2" t="s">
        <v>583</v>
      </c>
      <c r="C158" s="2" t="s">
        <v>584</v>
      </c>
      <c r="D158" s="2" t="s">
        <v>8</v>
      </c>
      <c r="E158" s="2" t="s">
        <v>585</v>
      </c>
      <c r="F158" s="2" t="s">
        <v>9</v>
      </c>
    </row>
    <row r="159" spans="1:6" x14ac:dyDescent="0.3">
      <c r="A159" s="2">
        <v>158</v>
      </c>
      <c r="B159" s="2" t="s">
        <v>586</v>
      </c>
      <c r="C159" s="2" t="s">
        <v>587</v>
      </c>
      <c r="D159" s="2" t="s">
        <v>8</v>
      </c>
      <c r="E159" s="2" t="s">
        <v>588</v>
      </c>
      <c r="F159" s="2" t="s">
        <v>589</v>
      </c>
    </row>
    <row r="160" spans="1:6" x14ac:dyDescent="0.3">
      <c r="A160" s="2">
        <v>159</v>
      </c>
      <c r="B160" s="2" t="s">
        <v>590</v>
      </c>
      <c r="C160" s="2" t="s">
        <v>591</v>
      </c>
      <c r="D160" s="2" t="s">
        <v>8</v>
      </c>
      <c r="E160" s="2" t="s">
        <v>592</v>
      </c>
      <c r="F160" s="2" t="s">
        <v>9</v>
      </c>
    </row>
    <row r="161" spans="1:6" x14ac:dyDescent="0.3">
      <c r="A161" s="2">
        <v>160</v>
      </c>
      <c r="B161" s="2" t="s">
        <v>593</v>
      </c>
      <c r="C161" s="2" t="s">
        <v>594</v>
      </c>
      <c r="D161" s="2" t="s">
        <v>8</v>
      </c>
      <c r="E161" s="2" t="s">
        <v>595</v>
      </c>
      <c r="F161" s="2" t="s">
        <v>596</v>
      </c>
    </row>
    <row r="162" spans="1:6" x14ac:dyDescent="0.3">
      <c r="A162" s="2">
        <v>161</v>
      </c>
      <c r="B162" s="2" t="s">
        <v>597</v>
      </c>
      <c r="C162" s="2" t="s">
        <v>598</v>
      </c>
      <c r="D162" s="2" t="s">
        <v>8</v>
      </c>
      <c r="E162" s="2" t="s">
        <v>176</v>
      </c>
      <c r="F162" s="2" t="s">
        <v>177</v>
      </c>
    </row>
    <row r="163" spans="1:6" x14ac:dyDescent="0.3">
      <c r="A163" s="2">
        <v>162</v>
      </c>
      <c r="B163" s="2" t="s">
        <v>599</v>
      </c>
      <c r="C163" s="2" t="s">
        <v>600</v>
      </c>
      <c r="D163" s="2" t="s">
        <v>8</v>
      </c>
      <c r="E163" s="2" t="s">
        <v>601</v>
      </c>
      <c r="F163" s="2" t="s">
        <v>602</v>
      </c>
    </row>
    <row r="164" spans="1:6" x14ac:dyDescent="0.3">
      <c r="A164" s="2">
        <v>163</v>
      </c>
      <c r="B164" s="2" t="s">
        <v>603</v>
      </c>
      <c r="C164" s="2" t="s">
        <v>604</v>
      </c>
      <c r="D164" s="2" t="s">
        <v>8</v>
      </c>
      <c r="E164" s="2" t="s">
        <v>605</v>
      </c>
      <c r="F164" s="2" t="s">
        <v>606</v>
      </c>
    </row>
    <row r="165" spans="1:6" x14ac:dyDescent="0.3">
      <c r="A165" s="2">
        <v>164</v>
      </c>
      <c r="B165" s="2" t="s">
        <v>607</v>
      </c>
      <c r="C165" s="2" t="s">
        <v>608</v>
      </c>
      <c r="D165" s="2" t="s">
        <v>8</v>
      </c>
      <c r="E165" s="2" t="s">
        <v>609</v>
      </c>
      <c r="F165" s="2" t="s">
        <v>610</v>
      </c>
    </row>
    <row r="166" spans="1:6" x14ac:dyDescent="0.3">
      <c r="A166" s="2">
        <v>165</v>
      </c>
      <c r="B166" s="2" t="s">
        <v>611</v>
      </c>
      <c r="C166" s="2" t="s">
        <v>612</v>
      </c>
      <c r="D166" s="2" t="s">
        <v>8</v>
      </c>
      <c r="E166" s="2" t="s">
        <v>613</v>
      </c>
      <c r="F166" s="2" t="s">
        <v>614</v>
      </c>
    </row>
    <row r="167" spans="1:6" x14ac:dyDescent="0.3">
      <c r="A167" s="2">
        <v>166</v>
      </c>
      <c r="B167" s="2" t="s">
        <v>615</v>
      </c>
      <c r="C167" s="2" t="s">
        <v>616</v>
      </c>
      <c r="D167" s="2" t="s">
        <v>8</v>
      </c>
      <c r="E167" s="2" t="s">
        <v>617</v>
      </c>
      <c r="F167" s="2" t="s">
        <v>618</v>
      </c>
    </row>
    <row r="168" spans="1:6" x14ac:dyDescent="0.3">
      <c r="A168" s="2">
        <v>167</v>
      </c>
      <c r="B168" s="2" t="s">
        <v>619</v>
      </c>
      <c r="C168" s="2" t="s">
        <v>620</v>
      </c>
      <c r="D168" s="2" t="s">
        <v>8</v>
      </c>
      <c r="E168" s="2" t="s">
        <v>621</v>
      </c>
      <c r="F168" s="2" t="s">
        <v>622</v>
      </c>
    </row>
    <row r="169" spans="1:6" x14ac:dyDescent="0.3">
      <c r="A169" s="2">
        <v>168</v>
      </c>
      <c r="B169" s="2" t="s">
        <v>623</v>
      </c>
      <c r="C169" s="2" t="s">
        <v>624</v>
      </c>
      <c r="D169" s="2" t="s">
        <v>8</v>
      </c>
      <c r="E169" s="2" t="s">
        <v>625</v>
      </c>
      <c r="F169" s="2" t="s">
        <v>626</v>
      </c>
    </row>
    <row r="170" spans="1:6" x14ac:dyDescent="0.3">
      <c r="A170" s="2">
        <v>169</v>
      </c>
      <c r="B170" s="2" t="s">
        <v>627</v>
      </c>
      <c r="C170" s="2" t="s">
        <v>628</v>
      </c>
      <c r="D170" s="2" t="s">
        <v>69</v>
      </c>
      <c r="E170" s="2" t="s">
        <v>485</v>
      </c>
      <c r="F170" s="2" t="s">
        <v>9</v>
      </c>
    </row>
    <row r="171" spans="1:6" x14ac:dyDescent="0.3">
      <c r="A171" s="2">
        <v>170</v>
      </c>
      <c r="B171" s="2" t="s">
        <v>629</v>
      </c>
      <c r="C171" s="2" t="s">
        <v>630</v>
      </c>
      <c r="D171" s="2" t="s">
        <v>8</v>
      </c>
      <c r="E171" s="2" t="s">
        <v>631</v>
      </c>
      <c r="F171" s="2" t="s">
        <v>632</v>
      </c>
    </row>
    <row r="172" spans="1:6" x14ac:dyDescent="0.3">
      <c r="A172" s="2">
        <v>171</v>
      </c>
      <c r="B172" s="2" t="s">
        <v>633</v>
      </c>
      <c r="C172" s="2" t="s">
        <v>634</v>
      </c>
      <c r="D172" s="2" t="s">
        <v>8</v>
      </c>
      <c r="E172" s="2" t="s">
        <v>635</v>
      </c>
      <c r="F172" s="2" t="s">
        <v>9</v>
      </c>
    </row>
    <row r="173" spans="1:6" x14ac:dyDescent="0.3">
      <c r="A173" s="2">
        <v>172</v>
      </c>
      <c r="B173" s="2" t="s">
        <v>636</v>
      </c>
      <c r="C173" s="2" t="s">
        <v>637</v>
      </c>
      <c r="D173" s="2" t="s">
        <v>8</v>
      </c>
      <c r="E173" s="2" t="s">
        <v>638</v>
      </c>
      <c r="F173" s="2" t="s">
        <v>9</v>
      </c>
    </row>
    <row r="174" spans="1:6" x14ac:dyDescent="0.3">
      <c r="A174" s="2">
        <v>173</v>
      </c>
      <c r="B174" s="2" t="s">
        <v>639</v>
      </c>
      <c r="C174" s="2" t="s">
        <v>640</v>
      </c>
      <c r="D174" s="2" t="s">
        <v>8</v>
      </c>
      <c r="E174" s="2" t="s">
        <v>641</v>
      </c>
      <c r="F174" s="2" t="s">
        <v>642</v>
      </c>
    </row>
    <row r="175" spans="1:6" x14ac:dyDescent="0.3">
      <c r="A175" s="2">
        <v>174</v>
      </c>
      <c r="B175" s="2" t="s">
        <v>643</v>
      </c>
      <c r="C175" s="2" t="s">
        <v>644</v>
      </c>
      <c r="D175" s="2" t="s">
        <v>8</v>
      </c>
      <c r="E175" s="2" t="s">
        <v>450</v>
      </c>
      <c r="F175" s="2" t="s">
        <v>451</v>
      </c>
    </row>
    <row r="176" spans="1:6" x14ac:dyDescent="0.3">
      <c r="A176" s="2">
        <v>175</v>
      </c>
      <c r="B176" s="2" t="s">
        <v>645</v>
      </c>
      <c r="C176" s="2" t="s">
        <v>646</v>
      </c>
      <c r="D176" s="2" t="s">
        <v>8</v>
      </c>
      <c r="E176" s="2" t="s">
        <v>647</v>
      </c>
      <c r="F176" s="2" t="s">
        <v>648</v>
      </c>
    </row>
    <row r="177" spans="1:6" x14ac:dyDescent="0.3">
      <c r="A177" s="2">
        <v>176</v>
      </c>
      <c r="B177" s="2" t="s">
        <v>649</v>
      </c>
      <c r="C177" s="2" t="s">
        <v>650</v>
      </c>
      <c r="D177" s="2" t="s">
        <v>8</v>
      </c>
      <c r="E177" s="2" t="s">
        <v>651</v>
      </c>
      <c r="F177" s="2" t="s">
        <v>652</v>
      </c>
    </row>
    <row r="178" spans="1:6" x14ac:dyDescent="0.3">
      <c r="A178" s="2">
        <v>177</v>
      </c>
      <c r="B178" s="2" t="s">
        <v>653</v>
      </c>
      <c r="C178" s="2" t="s">
        <v>654</v>
      </c>
      <c r="D178" s="2" t="s">
        <v>8</v>
      </c>
      <c r="E178" s="2" t="s">
        <v>531</v>
      </c>
      <c r="F178" s="2" t="s">
        <v>532</v>
      </c>
    </row>
    <row r="179" spans="1:6" x14ac:dyDescent="0.3">
      <c r="A179" s="2">
        <v>178</v>
      </c>
      <c r="B179" s="2" t="s">
        <v>655</v>
      </c>
      <c r="C179" s="2" t="s">
        <v>656</v>
      </c>
      <c r="D179" s="2" t="s">
        <v>8</v>
      </c>
      <c r="E179" s="2" t="s">
        <v>657</v>
      </c>
      <c r="F179" s="2" t="s">
        <v>658</v>
      </c>
    </row>
    <row r="180" spans="1:6" x14ac:dyDescent="0.3">
      <c r="A180" s="2">
        <v>179</v>
      </c>
      <c r="B180" s="2" t="s">
        <v>659</v>
      </c>
      <c r="C180" s="2" t="s">
        <v>660</v>
      </c>
      <c r="D180" s="2" t="s">
        <v>8</v>
      </c>
      <c r="E180" s="2" t="s">
        <v>661</v>
      </c>
      <c r="F180" s="2" t="s">
        <v>662</v>
      </c>
    </row>
    <row r="181" spans="1:6" x14ac:dyDescent="0.3">
      <c r="A181" s="2">
        <v>180</v>
      </c>
      <c r="B181" s="2" t="s">
        <v>663</v>
      </c>
      <c r="C181" s="2" t="s">
        <v>664</v>
      </c>
      <c r="D181" s="2" t="s">
        <v>8</v>
      </c>
      <c r="E181" s="2" t="s">
        <v>665</v>
      </c>
      <c r="F181" s="2" t="s">
        <v>665</v>
      </c>
    </row>
    <row r="182" spans="1:6" x14ac:dyDescent="0.3">
      <c r="A182" s="2">
        <v>181</v>
      </c>
      <c r="B182" s="2" t="s">
        <v>666</v>
      </c>
      <c r="C182" s="2" t="s">
        <v>667</v>
      </c>
      <c r="D182" s="2" t="s">
        <v>8</v>
      </c>
      <c r="E182" s="2" t="s">
        <v>668</v>
      </c>
      <c r="F182" s="2" t="s">
        <v>669</v>
      </c>
    </row>
    <row r="183" spans="1:6" x14ac:dyDescent="0.3">
      <c r="A183" s="2">
        <v>182</v>
      </c>
      <c r="B183" s="2" t="s">
        <v>670</v>
      </c>
      <c r="C183" s="2" t="s">
        <v>671</v>
      </c>
      <c r="D183" s="2" t="s">
        <v>8</v>
      </c>
      <c r="E183" s="2" t="s">
        <v>601</v>
      </c>
      <c r="F183" s="2" t="s">
        <v>602</v>
      </c>
    </row>
    <row r="184" spans="1:6" x14ac:dyDescent="0.3">
      <c r="A184" s="2">
        <v>183</v>
      </c>
      <c r="B184" s="2" t="s">
        <v>672</v>
      </c>
      <c r="C184" s="2" t="s">
        <v>673</v>
      </c>
      <c r="D184" s="2" t="s">
        <v>8</v>
      </c>
      <c r="E184" s="2" t="s">
        <v>674</v>
      </c>
      <c r="F184" s="2" t="s">
        <v>675</v>
      </c>
    </row>
    <row r="185" spans="1:6" x14ac:dyDescent="0.3">
      <c r="A185" s="2">
        <v>184</v>
      </c>
      <c r="B185" s="2" t="s">
        <v>676</v>
      </c>
      <c r="C185" s="2" t="s">
        <v>677</v>
      </c>
      <c r="D185" s="2" t="s">
        <v>8</v>
      </c>
      <c r="E185" s="2" t="s">
        <v>651</v>
      </c>
      <c r="F185" s="2" t="s">
        <v>652</v>
      </c>
    </row>
    <row r="186" spans="1:6" x14ac:dyDescent="0.3">
      <c r="A186" s="2">
        <v>185</v>
      </c>
      <c r="B186" s="2" t="s">
        <v>678</v>
      </c>
      <c r="C186" s="2" t="s">
        <v>679</v>
      </c>
      <c r="D186" s="2" t="s">
        <v>8</v>
      </c>
      <c r="E186" s="2" t="s">
        <v>680</v>
      </c>
      <c r="F186" s="2" t="s">
        <v>681</v>
      </c>
    </row>
    <row r="187" spans="1:6" x14ac:dyDescent="0.3">
      <c r="A187" s="2">
        <v>186</v>
      </c>
      <c r="B187" s="2" t="s">
        <v>682</v>
      </c>
      <c r="C187" s="2" t="s">
        <v>683</v>
      </c>
      <c r="D187" s="2" t="s">
        <v>8</v>
      </c>
      <c r="E187" s="2" t="s">
        <v>684</v>
      </c>
      <c r="F187" s="2" t="s">
        <v>685</v>
      </c>
    </row>
    <row r="188" spans="1:6" x14ac:dyDescent="0.3">
      <c r="A188" s="2">
        <v>187</v>
      </c>
      <c r="B188" s="2" t="s">
        <v>686</v>
      </c>
      <c r="C188" s="2" t="s">
        <v>687</v>
      </c>
      <c r="D188" s="2" t="s">
        <v>8</v>
      </c>
      <c r="E188" s="2" t="s">
        <v>668</v>
      </c>
      <c r="F188" s="2" t="s">
        <v>669</v>
      </c>
    </row>
    <row r="189" spans="1:6" x14ac:dyDescent="0.3">
      <c r="A189" s="2">
        <v>188</v>
      </c>
      <c r="B189" s="2" t="s">
        <v>688</v>
      </c>
      <c r="C189" s="2" t="s">
        <v>689</v>
      </c>
      <c r="D189" s="2" t="s">
        <v>8</v>
      </c>
      <c r="E189" s="2" t="s">
        <v>690</v>
      </c>
      <c r="F189" s="2" t="s">
        <v>691</v>
      </c>
    </row>
    <row r="190" spans="1:6" x14ac:dyDescent="0.3">
      <c r="A190" s="2">
        <v>189</v>
      </c>
      <c r="B190" s="2" t="s">
        <v>692</v>
      </c>
      <c r="C190" s="2" t="s">
        <v>693</v>
      </c>
      <c r="D190" s="2" t="s">
        <v>8</v>
      </c>
      <c r="E190" s="2" t="s">
        <v>695</v>
      </c>
      <c r="F190" s="2" t="s">
        <v>696</v>
      </c>
    </row>
    <row r="191" spans="1:6" x14ac:dyDescent="0.3">
      <c r="A191" s="2">
        <v>190</v>
      </c>
      <c r="B191" s="2" t="s">
        <v>697</v>
      </c>
      <c r="C191" s="2" t="s">
        <v>698</v>
      </c>
      <c r="D191" s="2" t="s">
        <v>83</v>
      </c>
      <c r="E191" s="2" t="s">
        <v>699</v>
      </c>
      <c r="F191" s="2" t="s">
        <v>9</v>
      </c>
    </row>
    <row r="192" spans="1:6" x14ac:dyDescent="0.3">
      <c r="A192" s="2">
        <v>191</v>
      </c>
      <c r="B192" s="2" t="s">
        <v>700</v>
      </c>
      <c r="C192" s="2" t="s">
        <v>701</v>
      </c>
      <c r="D192" s="2" t="s">
        <v>8</v>
      </c>
      <c r="E192" s="2" t="s">
        <v>702</v>
      </c>
      <c r="F192" s="2" t="s">
        <v>703</v>
      </c>
    </row>
    <row r="193" spans="1:6" x14ac:dyDescent="0.3">
      <c r="A193" s="2">
        <v>192</v>
      </c>
      <c r="B193" s="2" t="s">
        <v>704</v>
      </c>
      <c r="C193" s="2" t="s">
        <v>705</v>
      </c>
      <c r="D193" s="2" t="s">
        <v>8</v>
      </c>
      <c r="E193" s="2" t="s">
        <v>706</v>
      </c>
      <c r="F193" s="2" t="s">
        <v>707</v>
      </c>
    </row>
    <row r="194" spans="1:6" x14ac:dyDescent="0.3">
      <c r="A194" s="2">
        <v>193</v>
      </c>
      <c r="B194" s="2" t="s">
        <v>708</v>
      </c>
      <c r="C194" s="2" t="s">
        <v>709</v>
      </c>
      <c r="D194" s="2" t="s">
        <v>8</v>
      </c>
      <c r="E194" s="2" t="s">
        <v>710</v>
      </c>
      <c r="F194" s="2" t="s">
        <v>9</v>
      </c>
    </row>
    <row r="195" spans="1:6" x14ac:dyDescent="0.3">
      <c r="A195" s="2">
        <v>194</v>
      </c>
      <c r="B195" s="2" t="s">
        <v>711</v>
      </c>
      <c r="C195" s="2" t="s">
        <v>712</v>
      </c>
      <c r="D195" s="2" t="s">
        <v>8</v>
      </c>
      <c r="E195" s="2" t="s">
        <v>713</v>
      </c>
      <c r="F195" s="2" t="s">
        <v>714</v>
      </c>
    </row>
    <row r="196" spans="1:6" x14ac:dyDescent="0.3">
      <c r="A196" s="2">
        <v>195</v>
      </c>
      <c r="B196" s="2" t="s">
        <v>715</v>
      </c>
      <c r="C196" s="2" t="s">
        <v>716</v>
      </c>
      <c r="D196" s="2" t="s">
        <v>8</v>
      </c>
      <c r="E196" s="2" t="s">
        <v>717</v>
      </c>
      <c r="F196" s="2" t="s">
        <v>718</v>
      </c>
    </row>
    <row r="197" spans="1:6" x14ac:dyDescent="0.3">
      <c r="A197" s="2">
        <v>196</v>
      </c>
      <c r="B197" s="2" t="s">
        <v>719</v>
      </c>
      <c r="C197" s="2" t="s">
        <v>720</v>
      </c>
      <c r="D197" s="2" t="s">
        <v>8</v>
      </c>
      <c r="E197" s="2" t="s">
        <v>375</v>
      </c>
      <c r="F197" s="2" t="s">
        <v>376</v>
      </c>
    </row>
    <row r="198" spans="1:6" x14ac:dyDescent="0.3">
      <c r="A198" s="2">
        <v>197</v>
      </c>
      <c r="B198" s="2" t="s">
        <v>721</v>
      </c>
      <c r="C198" s="2" t="s">
        <v>722</v>
      </c>
      <c r="D198" s="2" t="s">
        <v>8</v>
      </c>
      <c r="E198" s="2" t="s">
        <v>621</v>
      </c>
      <c r="F198" s="2" t="s">
        <v>723</v>
      </c>
    </row>
    <row r="199" spans="1:6" x14ac:dyDescent="0.3">
      <c r="A199" s="2">
        <v>198</v>
      </c>
      <c r="B199" s="2" t="s">
        <v>724</v>
      </c>
      <c r="C199" s="2" t="s">
        <v>725</v>
      </c>
      <c r="D199" s="2" t="s">
        <v>8</v>
      </c>
      <c r="E199" s="2" t="s">
        <v>252</v>
      </c>
      <c r="F199" s="2" t="s">
        <v>253</v>
      </c>
    </row>
    <row r="200" spans="1:6" x14ac:dyDescent="0.3">
      <c r="A200" s="2">
        <v>199</v>
      </c>
      <c r="B200" s="2" t="s">
        <v>726</v>
      </c>
      <c r="C200" s="2" t="s">
        <v>727</v>
      </c>
      <c r="D200" s="2" t="s">
        <v>489</v>
      </c>
      <c r="E200" s="2" t="s">
        <v>490</v>
      </c>
      <c r="F200" s="2" t="s">
        <v>728</v>
      </c>
    </row>
    <row r="201" spans="1:6" x14ac:dyDescent="0.3">
      <c r="A201" s="2">
        <v>200</v>
      </c>
      <c r="B201" s="2" t="s">
        <v>729</v>
      </c>
      <c r="C201" s="2" t="s">
        <v>730</v>
      </c>
      <c r="D201" s="2" t="s">
        <v>8</v>
      </c>
      <c r="E201" s="2" t="s">
        <v>731</v>
      </c>
      <c r="F201" s="2" t="s">
        <v>732</v>
      </c>
    </row>
    <row r="202" spans="1:6" x14ac:dyDescent="0.3">
      <c r="A202" s="2">
        <v>201</v>
      </c>
      <c r="B202" s="2" t="s">
        <v>733</v>
      </c>
      <c r="C202" s="2" t="s">
        <v>734</v>
      </c>
      <c r="D202" s="2" t="s">
        <v>8</v>
      </c>
      <c r="E202" s="2" t="s">
        <v>735</v>
      </c>
      <c r="F202" s="2" t="s">
        <v>736</v>
      </c>
    </row>
    <row r="203" spans="1:6" x14ac:dyDescent="0.3">
      <c r="A203" s="2">
        <v>202</v>
      </c>
      <c r="B203" s="2" t="s">
        <v>737</v>
      </c>
      <c r="C203" s="2" t="s">
        <v>738</v>
      </c>
      <c r="D203" s="2" t="s">
        <v>8</v>
      </c>
      <c r="E203" s="2" t="s">
        <v>739</v>
      </c>
      <c r="F203" s="2" t="s">
        <v>740</v>
      </c>
    </row>
    <row r="204" spans="1:6" x14ac:dyDescent="0.3">
      <c r="A204" s="2">
        <v>203</v>
      </c>
      <c r="B204" s="2" t="s">
        <v>741</v>
      </c>
      <c r="C204" s="2" t="s">
        <v>742</v>
      </c>
      <c r="D204" s="2" t="s">
        <v>8</v>
      </c>
      <c r="E204" s="2" t="s">
        <v>743</v>
      </c>
      <c r="F204" s="2" t="s">
        <v>744</v>
      </c>
    </row>
    <row r="205" spans="1:6" x14ac:dyDescent="0.3">
      <c r="A205" s="2">
        <v>204</v>
      </c>
      <c r="B205" s="2" t="s">
        <v>745</v>
      </c>
      <c r="C205" s="2" t="s">
        <v>746</v>
      </c>
      <c r="D205" s="2" t="s">
        <v>8</v>
      </c>
      <c r="E205" s="2" t="s">
        <v>261</v>
      </c>
      <c r="F205" s="2" t="s">
        <v>262</v>
      </c>
    </row>
    <row r="206" spans="1:6" x14ac:dyDescent="0.3">
      <c r="A206" s="2">
        <v>205</v>
      </c>
      <c r="B206" s="2" t="s">
        <v>747</v>
      </c>
      <c r="C206" s="2" t="s">
        <v>748</v>
      </c>
      <c r="D206" s="2" t="s">
        <v>8</v>
      </c>
      <c r="E206" s="2" t="s">
        <v>749</v>
      </c>
      <c r="F206" s="2" t="s">
        <v>750</v>
      </c>
    </row>
    <row r="207" spans="1:6" x14ac:dyDescent="0.3">
      <c r="A207" s="2">
        <v>206</v>
      </c>
      <c r="B207" s="2" t="s">
        <v>751</v>
      </c>
      <c r="C207" s="2" t="s">
        <v>752</v>
      </c>
      <c r="D207" s="2" t="s">
        <v>8</v>
      </c>
      <c r="E207" s="2" t="s">
        <v>753</v>
      </c>
      <c r="F207" s="2" t="s">
        <v>754</v>
      </c>
    </row>
    <row r="208" spans="1:6" x14ac:dyDescent="0.3">
      <c r="A208" s="2">
        <v>207</v>
      </c>
      <c r="B208" s="2" t="s">
        <v>755</v>
      </c>
      <c r="C208" s="2" t="s">
        <v>756</v>
      </c>
      <c r="D208" s="2" t="s">
        <v>8</v>
      </c>
      <c r="E208" s="2" t="s">
        <v>757</v>
      </c>
      <c r="F208" s="2" t="s">
        <v>758</v>
      </c>
    </row>
    <row r="209" spans="1:6" x14ac:dyDescent="0.3">
      <c r="A209" s="2">
        <v>208</v>
      </c>
      <c r="B209" s="2" t="s">
        <v>759</v>
      </c>
      <c r="C209" s="2" t="s">
        <v>760</v>
      </c>
      <c r="D209" s="2" t="s">
        <v>8</v>
      </c>
      <c r="E209" s="2" t="s">
        <v>761</v>
      </c>
      <c r="F209" s="2" t="s">
        <v>9</v>
      </c>
    </row>
    <row r="210" spans="1:6" x14ac:dyDescent="0.3">
      <c r="A210" s="2">
        <v>209</v>
      </c>
      <c r="B210" s="2" t="s">
        <v>762</v>
      </c>
      <c r="C210" s="2" t="s">
        <v>763</v>
      </c>
      <c r="D210" s="2" t="s">
        <v>83</v>
      </c>
      <c r="E210" s="2" t="s">
        <v>84</v>
      </c>
      <c r="F210" s="2" t="s">
        <v>85</v>
      </c>
    </row>
    <row r="211" spans="1:6" x14ac:dyDescent="0.3">
      <c r="A211" s="2">
        <v>210</v>
      </c>
      <c r="B211" s="2" t="s">
        <v>764</v>
      </c>
      <c r="C211" s="2" t="s">
        <v>765</v>
      </c>
      <c r="D211" s="2" t="s">
        <v>8</v>
      </c>
      <c r="E211" s="2" t="s">
        <v>766</v>
      </c>
      <c r="F211" s="2" t="s">
        <v>767</v>
      </c>
    </row>
    <row r="212" spans="1:6" x14ac:dyDescent="0.3">
      <c r="A212" s="2">
        <v>211</v>
      </c>
      <c r="B212" s="2" t="s">
        <v>768</v>
      </c>
      <c r="C212" s="2" t="s">
        <v>769</v>
      </c>
      <c r="D212" s="2" t="s">
        <v>8</v>
      </c>
      <c r="E212" s="2" t="s">
        <v>770</v>
      </c>
      <c r="F212" s="2" t="s">
        <v>771</v>
      </c>
    </row>
    <row r="213" spans="1:6" x14ac:dyDescent="0.3">
      <c r="A213" s="2">
        <v>212</v>
      </c>
      <c r="B213" s="2" t="s">
        <v>772</v>
      </c>
      <c r="C213" s="2" t="s">
        <v>773</v>
      </c>
      <c r="D213" s="2" t="s">
        <v>8</v>
      </c>
      <c r="E213" s="2" t="s">
        <v>774</v>
      </c>
      <c r="F213" s="2" t="s">
        <v>9</v>
      </c>
    </row>
    <row r="214" spans="1:6" x14ac:dyDescent="0.3">
      <c r="A214" s="2">
        <v>213</v>
      </c>
      <c r="B214" s="2" t="s">
        <v>775</v>
      </c>
      <c r="C214" s="2" t="s">
        <v>776</v>
      </c>
      <c r="D214" s="2" t="s">
        <v>8</v>
      </c>
      <c r="E214" s="2" t="s">
        <v>661</v>
      </c>
      <c r="F214" s="2" t="s">
        <v>662</v>
      </c>
    </row>
    <row r="215" spans="1:6" x14ac:dyDescent="0.3">
      <c r="A215" s="2">
        <v>214</v>
      </c>
      <c r="B215" s="2" t="s">
        <v>777</v>
      </c>
      <c r="C215" s="2" t="s">
        <v>778</v>
      </c>
      <c r="D215" s="2" t="s">
        <v>8</v>
      </c>
      <c r="E215" s="2" t="s">
        <v>635</v>
      </c>
      <c r="F215" s="2" t="s">
        <v>779</v>
      </c>
    </row>
    <row r="216" spans="1:6" x14ac:dyDescent="0.3">
      <c r="A216" s="2">
        <v>215</v>
      </c>
      <c r="B216" s="2" t="s">
        <v>780</v>
      </c>
      <c r="C216" s="2" t="s">
        <v>781</v>
      </c>
      <c r="D216" s="2" t="s">
        <v>8</v>
      </c>
      <c r="E216" s="2" t="s">
        <v>782</v>
      </c>
      <c r="F216" s="2" t="s">
        <v>9</v>
      </c>
    </row>
    <row r="217" spans="1:6" x14ac:dyDescent="0.3">
      <c r="A217" s="2">
        <v>216</v>
      </c>
      <c r="B217" s="2" t="s">
        <v>783</v>
      </c>
      <c r="C217" s="2" t="s">
        <v>784</v>
      </c>
      <c r="D217" s="2" t="s">
        <v>8</v>
      </c>
      <c r="E217" s="2" t="s">
        <v>785</v>
      </c>
      <c r="F217" s="2" t="s">
        <v>786</v>
      </c>
    </row>
    <row r="218" spans="1:6" x14ac:dyDescent="0.3">
      <c r="A218" s="2">
        <v>217</v>
      </c>
      <c r="B218" s="2" t="s">
        <v>787</v>
      </c>
      <c r="C218" s="2" t="s">
        <v>788</v>
      </c>
      <c r="D218" s="2" t="s">
        <v>8</v>
      </c>
      <c r="E218" s="2" t="s">
        <v>789</v>
      </c>
      <c r="F218" s="2" t="s">
        <v>790</v>
      </c>
    </row>
    <row r="219" spans="1:6" x14ac:dyDescent="0.3">
      <c r="A219" s="2">
        <v>218</v>
      </c>
      <c r="B219" s="2" t="s">
        <v>791</v>
      </c>
      <c r="C219" s="2" t="s">
        <v>792</v>
      </c>
      <c r="D219" s="2" t="s">
        <v>83</v>
      </c>
      <c r="E219" s="2" t="s">
        <v>793</v>
      </c>
      <c r="F219" s="2" t="s">
        <v>794</v>
      </c>
    </row>
    <row r="220" spans="1:6" x14ac:dyDescent="0.3">
      <c r="A220" s="2">
        <v>219</v>
      </c>
      <c r="B220" s="2" t="s">
        <v>795</v>
      </c>
      <c r="C220" s="2" t="s">
        <v>796</v>
      </c>
      <c r="D220" s="2" t="s">
        <v>797</v>
      </c>
      <c r="E220" s="2" t="s">
        <v>9</v>
      </c>
      <c r="F220" s="2" t="s">
        <v>798</v>
      </c>
    </row>
    <row r="221" spans="1:6" x14ac:dyDescent="0.3">
      <c r="A221" s="2">
        <v>220</v>
      </c>
      <c r="B221" s="2" t="s">
        <v>799</v>
      </c>
      <c r="C221" s="2" t="s">
        <v>800</v>
      </c>
      <c r="D221" s="2" t="s">
        <v>8</v>
      </c>
      <c r="E221" s="2" t="s">
        <v>801</v>
      </c>
      <c r="F221" s="2" t="s">
        <v>802</v>
      </c>
    </row>
    <row r="222" spans="1:6" x14ac:dyDescent="0.3">
      <c r="A222" s="2">
        <v>221</v>
      </c>
      <c r="B222" s="2" t="s">
        <v>803</v>
      </c>
      <c r="C222" s="2" t="s">
        <v>804</v>
      </c>
      <c r="D222" s="2" t="s">
        <v>8</v>
      </c>
      <c r="E222" s="2" t="s">
        <v>805</v>
      </c>
      <c r="F222" s="2" t="s">
        <v>806</v>
      </c>
    </row>
    <row r="223" spans="1:6" x14ac:dyDescent="0.3">
      <c r="A223" s="2">
        <v>222</v>
      </c>
      <c r="B223" s="2" t="s">
        <v>807</v>
      </c>
      <c r="C223" s="2" t="s">
        <v>808</v>
      </c>
      <c r="D223" s="2" t="s">
        <v>8</v>
      </c>
      <c r="E223" s="2" t="s">
        <v>809</v>
      </c>
      <c r="F223" s="2" t="s">
        <v>810</v>
      </c>
    </row>
    <row r="224" spans="1:6" x14ac:dyDescent="0.3">
      <c r="A224" s="2">
        <v>223</v>
      </c>
      <c r="B224" s="2" t="s">
        <v>811</v>
      </c>
      <c r="C224" s="2" t="s">
        <v>812</v>
      </c>
      <c r="D224" s="2" t="s">
        <v>8</v>
      </c>
      <c r="E224" s="2" t="s">
        <v>813</v>
      </c>
      <c r="F224" s="2" t="s">
        <v>814</v>
      </c>
    </row>
    <row r="225" spans="1:6" x14ac:dyDescent="0.3">
      <c r="A225" s="2">
        <v>224</v>
      </c>
      <c r="B225" s="2" t="s">
        <v>815</v>
      </c>
      <c r="C225" s="2" t="s">
        <v>816</v>
      </c>
      <c r="D225" s="2" t="s">
        <v>8</v>
      </c>
      <c r="E225" s="2" t="s">
        <v>523</v>
      </c>
      <c r="F225" s="2" t="s">
        <v>524</v>
      </c>
    </row>
    <row r="226" spans="1:6" x14ac:dyDescent="0.3">
      <c r="A226" s="2">
        <v>225</v>
      </c>
      <c r="B226" s="2" t="s">
        <v>817</v>
      </c>
      <c r="C226" s="2" t="s">
        <v>818</v>
      </c>
      <c r="D226" s="2" t="s">
        <v>8</v>
      </c>
      <c r="E226" s="2" t="s">
        <v>819</v>
      </c>
      <c r="F226" s="2" t="s">
        <v>820</v>
      </c>
    </row>
    <row r="227" spans="1:6" x14ac:dyDescent="0.3">
      <c r="A227" s="2">
        <v>226</v>
      </c>
      <c r="B227" s="2" t="s">
        <v>821</v>
      </c>
      <c r="C227" s="2" t="s">
        <v>822</v>
      </c>
      <c r="D227" s="2" t="s">
        <v>8</v>
      </c>
      <c r="E227" s="2" t="s">
        <v>823</v>
      </c>
      <c r="F227" s="2" t="s">
        <v>824</v>
      </c>
    </row>
    <row r="228" spans="1:6" x14ac:dyDescent="0.3">
      <c r="A228" s="2">
        <v>227</v>
      </c>
      <c r="B228" s="2" t="s">
        <v>825</v>
      </c>
      <c r="C228" s="2" t="s">
        <v>826</v>
      </c>
      <c r="D228" s="2" t="s">
        <v>8</v>
      </c>
      <c r="E228" s="2" t="s">
        <v>827</v>
      </c>
      <c r="F228" s="2" t="s">
        <v>9</v>
      </c>
    </row>
    <row r="229" spans="1:6" x14ac:dyDescent="0.3">
      <c r="A229" s="2">
        <v>228</v>
      </c>
      <c r="B229" s="2" t="s">
        <v>828</v>
      </c>
      <c r="C229" s="2" t="s">
        <v>829</v>
      </c>
      <c r="D229" s="2" t="s">
        <v>8</v>
      </c>
      <c r="E229" s="2" t="s">
        <v>641</v>
      </c>
      <c r="F229" s="2" t="s">
        <v>642</v>
      </c>
    </row>
    <row r="230" spans="1:6" x14ac:dyDescent="0.3">
      <c r="A230" s="2">
        <v>229</v>
      </c>
      <c r="B230" s="2" t="s">
        <v>830</v>
      </c>
      <c r="C230" s="2" t="s">
        <v>831</v>
      </c>
      <c r="D230" s="2" t="s">
        <v>8</v>
      </c>
      <c r="E230" s="2" t="s">
        <v>832</v>
      </c>
      <c r="F230" s="2" t="s">
        <v>832</v>
      </c>
    </row>
    <row r="231" spans="1:6" x14ac:dyDescent="0.3">
      <c r="A231" s="2">
        <v>230</v>
      </c>
      <c r="B231" s="2" t="s">
        <v>833</v>
      </c>
      <c r="C231" s="2" t="s">
        <v>834</v>
      </c>
      <c r="D231" s="2" t="s">
        <v>8</v>
      </c>
      <c r="E231" s="2" t="s">
        <v>835</v>
      </c>
      <c r="F231" s="2" t="s">
        <v>836</v>
      </c>
    </row>
    <row r="232" spans="1:6" x14ac:dyDescent="0.3">
      <c r="A232" s="2">
        <v>231</v>
      </c>
      <c r="B232" s="2" t="s">
        <v>837</v>
      </c>
      <c r="C232" s="2" t="s">
        <v>838</v>
      </c>
      <c r="D232" s="2" t="s">
        <v>8</v>
      </c>
      <c r="E232" s="2" t="s">
        <v>839</v>
      </c>
      <c r="F232" s="2" t="s">
        <v>840</v>
      </c>
    </row>
    <row r="233" spans="1:6" x14ac:dyDescent="0.3">
      <c r="A233" s="2">
        <v>232</v>
      </c>
      <c r="B233" s="2" t="s">
        <v>841</v>
      </c>
      <c r="C233" s="2" t="s">
        <v>842</v>
      </c>
      <c r="D233" s="2" t="s">
        <v>8</v>
      </c>
      <c r="E233" s="2" t="s">
        <v>843</v>
      </c>
      <c r="F233" s="2" t="s">
        <v>9</v>
      </c>
    </row>
    <row r="234" spans="1:6" x14ac:dyDescent="0.3">
      <c r="A234" s="2">
        <v>233</v>
      </c>
      <c r="B234" s="2" t="s">
        <v>844</v>
      </c>
      <c r="C234" s="2" t="s">
        <v>845</v>
      </c>
      <c r="D234" s="2" t="s">
        <v>8</v>
      </c>
      <c r="E234" s="2" t="s">
        <v>846</v>
      </c>
      <c r="F234" s="2" t="s">
        <v>847</v>
      </c>
    </row>
    <row r="235" spans="1:6" x14ac:dyDescent="0.3">
      <c r="A235" s="2">
        <v>234</v>
      </c>
      <c r="B235" s="2" t="s">
        <v>848</v>
      </c>
      <c r="C235" s="2" t="s">
        <v>849</v>
      </c>
      <c r="D235" s="2" t="s">
        <v>8</v>
      </c>
      <c r="E235" s="2" t="s">
        <v>850</v>
      </c>
      <c r="F235" s="2" t="s">
        <v>851</v>
      </c>
    </row>
    <row r="236" spans="1:6" x14ac:dyDescent="0.3">
      <c r="A236" s="2">
        <v>235</v>
      </c>
      <c r="B236" s="2" t="s">
        <v>852</v>
      </c>
      <c r="C236" s="2" t="s">
        <v>853</v>
      </c>
      <c r="D236" s="2" t="s">
        <v>8</v>
      </c>
      <c r="E236" s="2" t="s">
        <v>854</v>
      </c>
      <c r="F236" s="2" t="s">
        <v>854</v>
      </c>
    </row>
    <row r="237" spans="1:6" x14ac:dyDescent="0.3">
      <c r="A237" s="2">
        <v>236</v>
      </c>
      <c r="B237" s="2" t="s">
        <v>855</v>
      </c>
      <c r="C237" s="2" t="s">
        <v>856</v>
      </c>
      <c r="D237" s="2" t="s">
        <v>8</v>
      </c>
      <c r="E237" s="2" t="s">
        <v>857</v>
      </c>
      <c r="F237" s="2" t="s">
        <v>858</v>
      </c>
    </row>
    <row r="238" spans="1:6" x14ac:dyDescent="0.3">
      <c r="A238" s="2">
        <v>237</v>
      </c>
      <c r="B238" s="2" t="s">
        <v>859</v>
      </c>
      <c r="C238" s="2" t="s">
        <v>860</v>
      </c>
      <c r="D238" s="2" t="s">
        <v>8</v>
      </c>
      <c r="E238" s="2" t="s">
        <v>861</v>
      </c>
      <c r="F238" s="2" t="s">
        <v>862</v>
      </c>
    </row>
    <row r="239" spans="1:6" x14ac:dyDescent="0.3">
      <c r="A239" s="2">
        <v>238</v>
      </c>
      <c r="B239" s="2" t="s">
        <v>863</v>
      </c>
      <c r="C239" s="2" t="s">
        <v>864</v>
      </c>
      <c r="D239" s="2" t="s">
        <v>8</v>
      </c>
      <c r="E239" s="2" t="s">
        <v>865</v>
      </c>
      <c r="F239" s="2" t="s">
        <v>9</v>
      </c>
    </row>
    <row r="240" spans="1:6" x14ac:dyDescent="0.3">
      <c r="A240" s="2">
        <v>239</v>
      </c>
      <c r="B240" s="2" t="s">
        <v>866</v>
      </c>
      <c r="C240" s="2" t="s">
        <v>867</v>
      </c>
      <c r="D240" s="2" t="s">
        <v>8</v>
      </c>
      <c r="E240" s="2" t="s">
        <v>139</v>
      </c>
      <c r="F240" s="2" t="s">
        <v>140</v>
      </c>
    </row>
    <row r="241" spans="1:6" x14ac:dyDescent="0.3">
      <c r="A241" s="2">
        <v>240</v>
      </c>
      <c r="B241" s="2" t="s">
        <v>868</v>
      </c>
      <c r="C241" s="2" t="s">
        <v>869</v>
      </c>
      <c r="D241" s="2" t="s">
        <v>8</v>
      </c>
      <c r="E241" s="2" t="s">
        <v>870</v>
      </c>
      <c r="F241" s="2" t="s">
        <v>9</v>
      </c>
    </row>
    <row r="242" spans="1:6" x14ac:dyDescent="0.3">
      <c r="A242" s="2">
        <v>241</v>
      </c>
      <c r="B242" s="2" t="s">
        <v>871</v>
      </c>
      <c r="C242" s="2" t="s">
        <v>872</v>
      </c>
      <c r="D242" s="2" t="s">
        <v>8</v>
      </c>
      <c r="E242" s="2" t="s">
        <v>873</v>
      </c>
      <c r="F242" s="2" t="s">
        <v>874</v>
      </c>
    </row>
    <row r="243" spans="1:6" x14ac:dyDescent="0.3">
      <c r="A243" s="2">
        <v>242</v>
      </c>
      <c r="B243" s="2" t="s">
        <v>875</v>
      </c>
      <c r="C243" s="2" t="s">
        <v>876</v>
      </c>
      <c r="D243" s="2" t="s">
        <v>8</v>
      </c>
      <c r="E243" s="2" t="s">
        <v>835</v>
      </c>
      <c r="F243" s="2" t="s">
        <v>836</v>
      </c>
    </row>
    <row r="244" spans="1:6" x14ac:dyDescent="0.3">
      <c r="A244" s="2">
        <v>243</v>
      </c>
      <c r="B244" s="2" t="s">
        <v>877</v>
      </c>
      <c r="C244" s="2" t="s">
        <v>878</v>
      </c>
      <c r="D244" s="2" t="s">
        <v>8</v>
      </c>
      <c r="E244" s="2" t="s">
        <v>879</v>
      </c>
      <c r="F244" s="2" t="s">
        <v>880</v>
      </c>
    </row>
    <row r="245" spans="1:6" x14ac:dyDescent="0.3">
      <c r="A245" s="2">
        <v>244</v>
      </c>
      <c r="B245" s="2" t="s">
        <v>881</v>
      </c>
      <c r="C245" s="2" t="s">
        <v>882</v>
      </c>
      <c r="D245" s="2" t="s">
        <v>8</v>
      </c>
      <c r="E245" s="2" t="s">
        <v>883</v>
      </c>
      <c r="F245" s="2" t="s">
        <v>884</v>
      </c>
    </row>
    <row r="246" spans="1:6" x14ac:dyDescent="0.3">
      <c r="A246" s="2">
        <v>245</v>
      </c>
      <c r="B246" s="2" t="s">
        <v>885</v>
      </c>
      <c r="C246" s="2" t="s">
        <v>886</v>
      </c>
      <c r="D246" s="2" t="s">
        <v>8</v>
      </c>
      <c r="E246" s="2" t="s">
        <v>684</v>
      </c>
      <c r="F246" s="2" t="s">
        <v>685</v>
      </c>
    </row>
    <row r="247" spans="1:6" x14ac:dyDescent="0.3">
      <c r="A247" s="2">
        <v>246</v>
      </c>
      <c r="B247" s="2" t="s">
        <v>887</v>
      </c>
      <c r="C247" s="2" t="s">
        <v>888</v>
      </c>
      <c r="D247" s="2" t="s">
        <v>8</v>
      </c>
      <c r="E247" s="2" t="s">
        <v>889</v>
      </c>
      <c r="F247" s="2" t="s">
        <v>890</v>
      </c>
    </row>
    <row r="248" spans="1:6" x14ac:dyDescent="0.3">
      <c r="A248" s="2">
        <v>247</v>
      </c>
      <c r="B248" s="2" t="s">
        <v>891</v>
      </c>
      <c r="C248" s="2" t="s">
        <v>892</v>
      </c>
      <c r="D248" s="2" t="s">
        <v>8</v>
      </c>
      <c r="E248" s="2" t="s">
        <v>893</v>
      </c>
      <c r="F248" s="2" t="s">
        <v>894</v>
      </c>
    </row>
    <row r="249" spans="1:6" x14ac:dyDescent="0.3">
      <c r="A249" s="2">
        <v>248</v>
      </c>
      <c r="B249" s="2" t="s">
        <v>895</v>
      </c>
      <c r="C249" s="2" t="s">
        <v>896</v>
      </c>
      <c r="D249" s="2" t="s">
        <v>8</v>
      </c>
      <c r="E249" s="2" t="s">
        <v>897</v>
      </c>
      <c r="F249" s="2" t="s">
        <v>898</v>
      </c>
    </row>
    <row r="250" spans="1:6" x14ac:dyDescent="0.3">
      <c r="A250" s="2">
        <v>249</v>
      </c>
      <c r="B250" s="2" t="s">
        <v>899</v>
      </c>
      <c r="C250" s="2" t="s">
        <v>900</v>
      </c>
      <c r="D250" s="2" t="s">
        <v>8</v>
      </c>
      <c r="E250" s="2" t="s">
        <v>873</v>
      </c>
      <c r="F250" s="2" t="s">
        <v>9</v>
      </c>
    </row>
    <row r="251" spans="1:6" x14ac:dyDescent="0.3">
      <c r="A251" s="2">
        <v>250</v>
      </c>
      <c r="B251" s="2" t="s">
        <v>901</v>
      </c>
      <c r="C251" s="2" t="s">
        <v>902</v>
      </c>
      <c r="D251" s="2" t="s">
        <v>8</v>
      </c>
      <c r="E251" s="2" t="s">
        <v>839</v>
      </c>
      <c r="F251" s="2" t="s">
        <v>840</v>
      </c>
    </row>
    <row r="252" spans="1:6" x14ac:dyDescent="0.3">
      <c r="A252" s="2">
        <v>251</v>
      </c>
      <c r="B252" s="2" t="s">
        <v>903</v>
      </c>
      <c r="C252" s="2" t="s">
        <v>904</v>
      </c>
      <c r="D252" s="2" t="s">
        <v>8</v>
      </c>
      <c r="E252" s="2" t="s">
        <v>25</v>
      </c>
      <c r="F252" s="2" t="s">
        <v>26</v>
      </c>
    </row>
    <row r="253" spans="1:6" x14ac:dyDescent="0.3">
      <c r="A253" s="2">
        <v>252</v>
      </c>
      <c r="B253" s="2" t="s">
        <v>905</v>
      </c>
      <c r="C253" s="2" t="s">
        <v>906</v>
      </c>
      <c r="D253" s="2" t="s">
        <v>8</v>
      </c>
      <c r="E253" s="2" t="s">
        <v>907</v>
      </c>
      <c r="F253" s="2" t="s">
        <v>9</v>
      </c>
    </row>
    <row r="254" spans="1:6" x14ac:dyDescent="0.3">
      <c r="A254" s="2">
        <v>253</v>
      </c>
      <c r="B254" s="2" t="s">
        <v>908</v>
      </c>
      <c r="C254" s="2" t="s">
        <v>909</v>
      </c>
      <c r="D254" s="2" t="s">
        <v>8</v>
      </c>
      <c r="E254" s="2" t="s">
        <v>910</v>
      </c>
      <c r="F254" s="2" t="s">
        <v>910</v>
      </c>
    </row>
    <row r="255" spans="1:6" x14ac:dyDescent="0.3">
      <c r="A255" s="2">
        <v>254</v>
      </c>
      <c r="B255" s="2" t="s">
        <v>911</v>
      </c>
      <c r="C255" s="2" t="s">
        <v>912</v>
      </c>
      <c r="D255" s="2" t="s">
        <v>8</v>
      </c>
      <c r="E255" s="2" t="s">
        <v>913</v>
      </c>
      <c r="F255" s="2" t="s">
        <v>914</v>
      </c>
    </row>
    <row r="256" spans="1:6" x14ac:dyDescent="0.3">
      <c r="A256" s="2">
        <v>255</v>
      </c>
      <c r="B256" s="2" t="s">
        <v>915</v>
      </c>
      <c r="C256" s="2" t="s">
        <v>916</v>
      </c>
      <c r="D256" s="2" t="s">
        <v>8</v>
      </c>
      <c r="E256" s="2" t="s">
        <v>917</v>
      </c>
      <c r="F256" s="2" t="s">
        <v>918</v>
      </c>
    </row>
    <row r="257" spans="1:6" x14ac:dyDescent="0.3">
      <c r="A257" s="2">
        <v>256</v>
      </c>
      <c r="B257" s="2" t="s">
        <v>919</v>
      </c>
      <c r="C257" s="2" t="s">
        <v>920</v>
      </c>
      <c r="D257" s="2" t="s">
        <v>8</v>
      </c>
      <c r="E257" s="2" t="s">
        <v>585</v>
      </c>
      <c r="F257" s="2" t="s">
        <v>921</v>
      </c>
    </row>
    <row r="258" spans="1:6" x14ac:dyDescent="0.3">
      <c r="A258" s="2">
        <v>257</v>
      </c>
      <c r="B258" s="2" t="s">
        <v>922</v>
      </c>
      <c r="C258" s="2" t="s">
        <v>923</v>
      </c>
      <c r="D258" s="2" t="s">
        <v>8</v>
      </c>
      <c r="E258" s="2" t="s">
        <v>924</v>
      </c>
      <c r="F258" s="2" t="s">
        <v>924</v>
      </c>
    </row>
    <row r="259" spans="1:6" x14ac:dyDescent="0.3">
      <c r="A259" s="2">
        <v>258</v>
      </c>
      <c r="B259" s="2" t="s">
        <v>925</v>
      </c>
      <c r="C259" s="2" t="s">
        <v>926</v>
      </c>
      <c r="D259" s="2" t="s">
        <v>8</v>
      </c>
      <c r="E259" s="2" t="s">
        <v>927</v>
      </c>
      <c r="F259" s="2" t="s">
        <v>9</v>
      </c>
    </row>
    <row r="260" spans="1:6" x14ac:dyDescent="0.3">
      <c r="A260" s="2">
        <v>259</v>
      </c>
      <c r="B260" s="2" t="s">
        <v>928</v>
      </c>
      <c r="C260" s="2" t="s">
        <v>929</v>
      </c>
      <c r="D260" s="2" t="s">
        <v>8</v>
      </c>
      <c r="E260" s="2" t="s">
        <v>930</v>
      </c>
      <c r="F260" s="2" t="s">
        <v>931</v>
      </c>
    </row>
    <row r="261" spans="1:6" x14ac:dyDescent="0.3">
      <c r="A261" s="2">
        <v>260</v>
      </c>
      <c r="B261" s="2" t="s">
        <v>932</v>
      </c>
      <c r="C261" s="2" t="s">
        <v>933</v>
      </c>
      <c r="D261" s="2" t="s">
        <v>8</v>
      </c>
      <c r="E261" s="2" t="s">
        <v>934</v>
      </c>
      <c r="F261" s="2" t="s">
        <v>9</v>
      </c>
    </row>
    <row r="262" spans="1:6" x14ac:dyDescent="0.3">
      <c r="A262" s="2">
        <v>261</v>
      </c>
      <c r="B262" s="2" t="s">
        <v>935</v>
      </c>
      <c r="C262" s="2" t="s">
        <v>936</v>
      </c>
      <c r="D262" s="2" t="s">
        <v>8</v>
      </c>
      <c r="E262" s="2" t="s">
        <v>937</v>
      </c>
      <c r="F262" s="2" t="s">
        <v>938</v>
      </c>
    </row>
    <row r="263" spans="1:6" x14ac:dyDescent="0.3">
      <c r="A263" s="2">
        <v>262</v>
      </c>
      <c r="B263" s="2" t="s">
        <v>939</v>
      </c>
      <c r="C263" s="2" t="s">
        <v>940</v>
      </c>
      <c r="D263" s="2" t="s">
        <v>8</v>
      </c>
      <c r="E263" s="2" t="s">
        <v>941</v>
      </c>
      <c r="F263" s="2" t="s">
        <v>942</v>
      </c>
    </row>
    <row r="264" spans="1:6" x14ac:dyDescent="0.3">
      <c r="A264" s="2">
        <v>263</v>
      </c>
      <c r="B264" s="2" t="s">
        <v>943</v>
      </c>
      <c r="C264" s="2" t="s">
        <v>944</v>
      </c>
      <c r="D264" s="2" t="s">
        <v>8</v>
      </c>
      <c r="E264" s="2" t="s">
        <v>945</v>
      </c>
      <c r="F264" s="2" t="s">
        <v>946</v>
      </c>
    </row>
    <row r="265" spans="1:6" x14ac:dyDescent="0.3">
      <c r="A265" s="2">
        <v>264</v>
      </c>
      <c r="B265" s="2" t="s">
        <v>947</v>
      </c>
      <c r="C265" s="2" t="s">
        <v>948</v>
      </c>
      <c r="D265" s="2" t="s">
        <v>8</v>
      </c>
      <c r="E265" s="2" t="s">
        <v>949</v>
      </c>
      <c r="F265" s="2" t="s">
        <v>950</v>
      </c>
    </row>
    <row r="266" spans="1:6" x14ac:dyDescent="0.3">
      <c r="A266" s="2">
        <v>265</v>
      </c>
      <c r="B266" s="2" t="s">
        <v>951</v>
      </c>
      <c r="C266" s="2" t="s">
        <v>952</v>
      </c>
      <c r="D266" s="2" t="s">
        <v>8</v>
      </c>
      <c r="E266" s="2" t="s">
        <v>953</v>
      </c>
      <c r="F266" s="2" t="s">
        <v>954</v>
      </c>
    </row>
    <row r="267" spans="1:6" x14ac:dyDescent="0.3">
      <c r="A267" s="2">
        <v>266</v>
      </c>
      <c r="B267" s="2" t="s">
        <v>955</v>
      </c>
      <c r="C267" s="2" t="s">
        <v>956</v>
      </c>
      <c r="D267" s="2" t="s">
        <v>8</v>
      </c>
      <c r="E267" s="2" t="s">
        <v>957</v>
      </c>
      <c r="F267" s="2" t="s">
        <v>958</v>
      </c>
    </row>
    <row r="268" spans="1:6" x14ac:dyDescent="0.3">
      <c r="A268" s="2">
        <v>267</v>
      </c>
      <c r="B268" s="2" t="s">
        <v>959</v>
      </c>
      <c r="C268" s="2" t="s">
        <v>960</v>
      </c>
      <c r="D268" s="2" t="s">
        <v>8</v>
      </c>
      <c r="E268" s="2" t="s">
        <v>961</v>
      </c>
      <c r="F268" s="2" t="s">
        <v>962</v>
      </c>
    </row>
    <row r="269" spans="1:6" x14ac:dyDescent="0.3">
      <c r="A269" s="2">
        <v>268</v>
      </c>
      <c r="B269" s="2" t="s">
        <v>963</v>
      </c>
      <c r="C269" s="2" t="s">
        <v>964</v>
      </c>
      <c r="D269" s="2" t="s">
        <v>8</v>
      </c>
      <c r="E269" s="2" t="s">
        <v>965</v>
      </c>
      <c r="F269" s="2" t="s">
        <v>966</v>
      </c>
    </row>
    <row r="270" spans="1:6" x14ac:dyDescent="0.3">
      <c r="A270" s="2">
        <v>269</v>
      </c>
      <c r="B270" s="2" t="s">
        <v>967</v>
      </c>
      <c r="C270" s="2" t="s">
        <v>968</v>
      </c>
      <c r="D270" s="2" t="s">
        <v>8</v>
      </c>
      <c r="E270" s="2" t="s">
        <v>969</v>
      </c>
      <c r="F270" s="2" t="s">
        <v>970</v>
      </c>
    </row>
    <row r="271" spans="1:6" x14ac:dyDescent="0.3">
      <c r="A271" s="2">
        <v>270</v>
      </c>
      <c r="B271" s="2" t="s">
        <v>971</v>
      </c>
      <c r="C271" s="2" t="s">
        <v>972</v>
      </c>
      <c r="D271" s="2" t="s">
        <v>78</v>
      </c>
      <c r="E271" s="2" t="s">
        <v>973</v>
      </c>
      <c r="F271" s="2" t="s">
        <v>974</v>
      </c>
    </row>
    <row r="272" spans="1:6" x14ac:dyDescent="0.3">
      <c r="A272" s="2">
        <v>271</v>
      </c>
      <c r="B272" s="2" t="s">
        <v>975</v>
      </c>
      <c r="C272" s="2" t="s">
        <v>976</v>
      </c>
      <c r="D272" s="2" t="s">
        <v>8</v>
      </c>
      <c r="E272" s="2" t="s">
        <v>977</v>
      </c>
      <c r="F272" s="2" t="s">
        <v>977</v>
      </c>
    </row>
    <row r="273" spans="1:6" x14ac:dyDescent="0.3">
      <c r="A273" s="2">
        <v>272</v>
      </c>
      <c r="B273" s="2" t="s">
        <v>978</v>
      </c>
      <c r="C273" s="2" t="s">
        <v>979</v>
      </c>
      <c r="D273" s="2" t="s">
        <v>8</v>
      </c>
      <c r="E273" s="2" t="s">
        <v>980</v>
      </c>
      <c r="F273" s="2" t="s">
        <v>981</v>
      </c>
    </row>
    <row r="274" spans="1:6" x14ac:dyDescent="0.3">
      <c r="A274" s="2">
        <v>273</v>
      </c>
      <c r="B274" s="2" t="s">
        <v>982</v>
      </c>
      <c r="C274" s="2" t="s">
        <v>983</v>
      </c>
      <c r="D274" s="2" t="s">
        <v>8</v>
      </c>
      <c r="E274" s="2" t="s">
        <v>984</v>
      </c>
      <c r="F274" s="2" t="s">
        <v>985</v>
      </c>
    </row>
    <row r="275" spans="1:6" x14ac:dyDescent="0.3">
      <c r="A275" s="2">
        <v>274</v>
      </c>
      <c r="B275" s="2" t="s">
        <v>986</v>
      </c>
      <c r="C275" s="2" t="s">
        <v>987</v>
      </c>
      <c r="D275" s="2" t="s">
        <v>8</v>
      </c>
      <c r="E275" s="2" t="s">
        <v>988</v>
      </c>
      <c r="F275" s="2" t="s">
        <v>9</v>
      </c>
    </row>
    <row r="276" spans="1:6" x14ac:dyDescent="0.3">
      <c r="A276" s="2">
        <v>275</v>
      </c>
      <c r="B276" s="2" t="s">
        <v>989</v>
      </c>
      <c r="C276" s="2" t="s">
        <v>990</v>
      </c>
      <c r="D276" s="2" t="s">
        <v>69</v>
      </c>
      <c r="E276" s="2" t="s">
        <v>70</v>
      </c>
      <c r="F276" s="2" t="s">
        <v>71</v>
      </c>
    </row>
    <row r="277" spans="1:6" x14ac:dyDescent="0.3">
      <c r="A277" s="2">
        <v>276</v>
      </c>
      <c r="B277" s="2" t="s">
        <v>991</v>
      </c>
      <c r="C277" s="2" t="s">
        <v>992</v>
      </c>
      <c r="D277" s="2" t="s">
        <v>993</v>
      </c>
      <c r="E277" s="2" t="s">
        <v>994</v>
      </c>
      <c r="F277" s="2" t="s">
        <v>995</v>
      </c>
    </row>
    <row r="278" spans="1:6" x14ac:dyDescent="0.3">
      <c r="A278" s="2">
        <v>277</v>
      </c>
      <c r="B278" s="2" t="s">
        <v>996</v>
      </c>
      <c r="C278" s="2" t="s">
        <v>997</v>
      </c>
      <c r="D278" s="2" t="s">
        <v>8</v>
      </c>
      <c r="E278" s="2" t="s">
        <v>998</v>
      </c>
      <c r="F278" s="2" t="s">
        <v>999</v>
      </c>
    </row>
    <row r="279" spans="1:6" x14ac:dyDescent="0.3">
      <c r="A279" s="2">
        <v>278</v>
      </c>
      <c r="B279" s="2" t="s">
        <v>1000</v>
      </c>
      <c r="C279" s="2" t="s">
        <v>1001</v>
      </c>
      <c r="D279" s="2" t="s">
        <v>8</v>
      </c>
      <c r="E279" s="2" t="s">
        <v>1002</v>
      </c>
      <c r="F279" s="2" t="s">
        <v>1003</v>
      </c>
    </row>
    <row r="280" spans="1:6" x14ac:dyDescent="0.3">
      <c r="A280" s="2">
        <v>279</v>
      </c>
      <c r="B280" s="2" t="s">
        <v>1004</v>
      </c>
      <c r="C280" s="2" t="s">
        <v>1005</v>
      </c>
      <c r="D280" s="2" t="s">
        <v>8</v>
      </c>
      <c r="E280" s="2" t="s">
        <v>1006</v>
      </c>
      <c r="F280" s="2" t="s">
        <v>1007</v>
      </c>
    </row>
    <row r="281" spans="1:6" x14ac:dyDescent="0.3">
      <c r="A281" s="2">
        <v>280</v>
      </c>
      <c r="B281" s="2" t="s">
        <v>1008</v>
      </c>
      <c r="C281" s="2" t="s">
        <v>1009</v>
      </c>
      <c r="D281" s="2" t="s">
        <v>8</v>
      </c>
      <c r="E281" s="2" t="s">
        <v>668</v>
      </c>
      <c r="F281" s="2" t="s">
        <v>669</v>
      </c>
    </row>
    <row r="282" spans="1:6" x14ac:dyDescent="0.3">
      <c r="A282" s="2">
        <v>281</v>
      </c>
      <c r="B282" s="2" t="s">
        <v>1010</v>
      </c>
      <c r="C282" s="2" t="s">
        <v>1011</v>
      </c>
      <c r="D282" s="2" t="s">
        <v>8</v>
      </c>
      <c r="E282" s="2" t="s">
        <v>1012</v>
      </c>
      <c r="F282" s="2" t="s">
        <v>1013</v>
      </c>
    </row>
    <row r="283" spans="1:6" x14ac:dyDescent="0.3">
      <c r="A283" s="2">
        <v>282</v>
      </c>
      <c r="B283" s="2" t="s">
        <v>1014</v>
      </c>
      <c r="C283" s="2" t="s">
        <v>1015</v>
      </c>
      <c r="D283" s="2" t="s">
        <v>8</v>
      </c>
      <c r="E283" s="2" t="s">
        <v>1016</v>
      </c>
      <c r="F283" s="2" t="s">
        <v>1017</v>
      </c>
    </row>
    <row r="284" spans="1:6" x14ac:dyDescent="0.3">
      <c r="A284" s="2">
        <v>283</v>
      </c>
      <c r="B284" s="2" t="s">
        <v>1018</v>
      </c>
      <c r="C284" s="2" t="s">
        <v>1019</v>
      </c>
      <c r="D284" s="2" t="s">
        <v>1020</v>
      </c>
      <c r="E284" s="2" t="s">
        <v>1021</v>
      </c>
      <c r="F284" s="2" t="s">
        <v>1022</v>
      </c>
    </row>
    <row r="285" spans="1:6" x14ac:dyDescent="0.3">
      <c r="A285" s="2">
        <v>284</v>
      </c>
      <c r="B285" s="2" t="s">
        <v>1023</v>
      </c>
      <c r="C285" s="2" t="s">
        <v>1024</v>
      </c>
      <c r="D285" s="2" t="s">
        <v>69</v>
      </c>
      <c r="E285" s="2" t="s">
        <v>1025</v>
      </c>
      <c r="F285" s="2" t="s">
        <v>1026</v>
      </c>
    </row>
    <row r="286" spans="1:6" x14ac:dyDescent="0.3">
      <c r="A286" s="2">
        <v>285</v>
      </c>
      <c r="B286" s="2" t="s">
        <v>1027</v>
      </c>
      <c r="C286" s="2" t="s">
        <v>1028</v>
      </c>
      <c r="D286" s="2" t="s">
        <v>8</v>
      </c>
      <c r="E286" s="2" t="s">
        <v>1029</v>
      </c>
      <c r="F286" s="2" t="s">
        <v>1030</v>
      </c>
    </row>
    <row r="287" spans="1:6" x14ac:dyDescent="0.3">
      <c r="A287" s="2">
        <v>286</v>
      </c>
      <c r="B287" s="2" t="s">
        <v>1031</v>
      </c>
      <c r="C287" s="2" t="s">
        <v>1032</v>
      </c>
      <c r="D287" s="2" t="s">
        <v>8</v>
      </c>
      <c r="E287" s="2" t="s">
        <v>1033</v>
      </c>
      <c r="F287" s="2" t="s">
        <v>1034</v>
      </c>
    </row>
    <row r="288" spans="1:6" x14ac:dyDescent="0.3">
      <c r="A288" s="2">
        <v>287</v>
      </c>
      <c r="B288" s="2" t="s">
        <v>1035</v>
      </c>
      <c r="C288" s="2" t="s">
        <v>1036</v>
      </c>
      <c r="D288" s="2" t="s">
        <v>8</v>
      </c>
      <c r="E288" s="2" t="s">
        <v>1037</v>
      </c>
      <c r="F288" s="2" t="s">
        <v>9</v>
      </c>
    </row>
    <row r="289" spans="1:6" x14ac:dyDescent="0.3">
      <c r="A289" s="2">
        <v>288</v>
      </c>
      <c r="B289" s="2" t="s">
        <v>1038</v>
      </c>
      <c r="C289" s="2" t="s">
        <v>1039</v>
      </c>
      <c r="D289" s="2" t="s">
        <v>8</v>
      </c>
      <c r="E289" s="2" t="s">
        <v>1040</v>
      </c>
      <c r="F289" s="2" t="s">
        <v>1041</v>
      </c>
    </row>
    <row r="290" spans="1:6" x14ac:dyDescent="0.3">
      <c r="A290" s="2">
        <v>289</v>
      </c>
      <c r="B290" s="2" t="s">
        <v>1042</v>
      </c>
      <c r="C290" s="2" t="s">
        <v>1043</v>
      </c>
      <c r="D290" s="2" t="s">
        <v>8</v>
      </c>
      <c r="E290" s="2" t="s">
        <v>151</v>
      </c>
      <c r="F290" s="2" t="s">
        <v>152</v>
      </c>
    </row>
    <row r="291" spans="1:6" x14ac:dyDescent="0.3">
      <c r="A291" s="2">
        <v>290</v>
      </c>
      <c r="B291" s="2" t="s">
        <v>1044</v>
      </c>
      <c r="C291" s="2" t="s">
        <v>1045</v>
      </c>
      <c r="D291" s="2" t="s">
        <v>8</v>
      </c>
      <c r="E291" s="2" t="s">
        <v>1046</v>
      </c>
      <c r="F291" s="2" t="s">
        <v>9</v>
      </c>
    </row>
    <row r="292" spans="1:6" x14ac:dyDescent="0.3">
      <c r="A292" s="2">
        <v>291</v>
      </c>
      <c r="B292" s="2" t="s">
        <v>1047</v>
      </c>
      <c r="C292" s="2" t="s">
        <v>1048</v>
      </c>
      <c r="D292" s="2" t="s">
        <v>8</v>
      </c>
      <c r="E292" s="2" t="s">
        <v>308</v>
      </c>
      <c r="F292" s="2" t="s">
        <v>309</v>
      </c>
    </row>
    <row r="293" spans="1:6" x14ac:dyDescent="0.3">
      <c r="A293" s="2">
        <v>292</v>
      </c>
      <c r="B293" s="2" t="s">
        <v>1049</v>
      </c>
      <c r="C293" s="2" t="s">
        <v>1050</v>
      </c>
      <c r="D293" s="2" t="s">
        <v>8</v>
      </c>
      <c r="E293" s="2" t="s">
        <v>1051</v>
      </c>
      <c r="F293" s="2" t="s">
        <v>9</v>
      </c>
    </row>
    <row r="294" spans="1:6" x14ac:dyDescent="0.3">
      <c r="A294" s="2">
        <v>293</v>
      </c>
      <c r="B294" s="2" t="s">
        <v>1052</v>
      </c>
      <c r="C294" s="2" t="s">
        <v>1053</v>
      </c>
      <c r="D294" s="2" t="s">
        <v>8</v>
      </c>
      <c r="E294" s="2" t="s">
        <v>547</v>
      </c>
      <c r="F294" s="2" t="s">
        <v>548</v>
      </c>
    </row>
    <row r="295" spans="1:6" x14ac:dyDescent="0.3">
      <c r="A295" s="2">
        <v>294</v>
      </c>
      <c r="B295" s="2" t="s">
        <v>1054</v>
      </c>
      <c r="C295" s="2" t="s">
        <v>1055</v>
      </c>
      <c r="D295" s="2" t="s">
        <v>8</v>
      </c>
      <c r="E295" s="2" t="s">
        <v>221</v>
      </c>
      <c r="F295" s="2" t="s">
        <v>9</v>
      </c>
    </row>
    <row r="296" spans="1:6" x14ac:dyDescent="0.3">
      <c r="A296" s="2">
        <v>295</v>
      </c>
      <c r="B296" s="2" t="s">
        <v>1056</v>
      </c>
      <c r="C296" s="2" t="s">
        <v>1057</v>
      </c>
      <c r="D296" s="2" t="s">
        <v>8</v>
      </c>
      <c r="E296" s="2" t="s">
        <v>1058</v>
      </c>
      <c r="F296" s="2" t="s">
        <v>1058</v>
      </c>
    </row>
    <row r="297" spans="1:6" x14ac:dyDescent="0.3">
      <c r="A297" s="2">
        <v>296</v>
      </c>
      <c r="B297" s="2" t="s">
        <v>1059</v>
      </c>
      <c r="C297" s="2" t="s">
        <v>1060</v>
      </c>
      <c r="D297" s="2" t="s">
        <v>8</v>
      </c>
      <c r="E297" s="2" t="s">
        <v>984</v>
      </c>
      <c r="F297" s="2" t="s">
        <v>985</v>
      </c>
    </row>
    <row r="298" spans="1:6" x14ac:dyDescent="0.3">
      <c r="A298" s="2">
        <v>297</v>
      </c>
      <c r="B298" s="2" t="s">
        <v>1061</v>
      </c>
      <c r="C298" s="2" t="s">
        <v>1062</v>
      </c>
      <c r="D298" s="2" t="s">
        <v>8</v>
      </c>
      <c r="E298" s="2" t="s">
        <v>1063</v>
      </c>
      <c r="F298" s="2" t="s">
        <v>1064</v>
      </c>
    </row>
    <row r="299" spans="1:6" x14ac:dyDescent="0.3">
      <c r="A299" s="2">
        <v>298</v>
      </c>
      <c r="B299" s="2" t="s">
        <v>1065</v>
      </c>
      <c r="C299" s="2" t="s">
        <v>1066</v>
      </c>
      <c r="D299" s="2" t="s">
        <v>8</v>
      </c>
      <c r="E299" s="2" t="s">
        <v>813</v>
      </c>
      <c r="F299" s="2" t="s">
        <v>814</v>
      </c>
    </row>
    <row r="300" spans="1:6" x14ac:dyDescent="0.3">
      <c r="A300" s="2">
        <v>299</v>
      </c>
      <c r="B300" s="2" t="s">
        <v>1067</v>
      </c>
      <c r="C300" s="2" t="s">
        <v>1068</v>
      </c>
      <c r="D300" s="2" t="s">
        <v>8</v>
      </c>
      <c r="E300" s="2" t="s">
        <v>1069</v>
      </c>
      <c r="F300" s="2" t="s">
        <v>1070</v>
      </c>
    </row>
    <row r="301" spans="1:6" x14ac:dyDescent="0.3">
      <c r="A301" s="2">
        <v>300</v>
      </c>
      <c r="B301" s="2" t="s">
        <v>1071</v>
      </c>
      <c r="C301" s="2" t="s">
        <v>1072</v>
      </c>
      <c r="D301" s="2" t="s">
        <v>8</v>
      </c>
      <c r="E301" s="2" t="s">
        <v>1073</v>
      </c>
      <c r="F301" s="2" t="s">
        <v>1074</v>
      </c>
    </row>
    <row r="302" spans="1:6" x14ac:dyDescent="0.3">
      <c r="A302" s="2">
        <v>301</v>
      </c>
      <c r="B302" s="2" t="s">
        <v>1075</v>
      </c>
      <c r="C302" s="2" t="s">
        <v>1076</v>
      </c>
      <c r="D302" s="2" t="s">
        <v>8</v>
      </c>
      <c r="E302" s="2" t="s">
        <v>206</v>
      </c>
      <c r="F302" s="2" t="s">
        <v>207</v>
      </c>
    </row>
    <row r="303" spans="1:6" x14ac:dyDescent="0.3">
      <c r="A303" s="2">
        <v>302</v>
      </c>
      <c r="B303" s="2" t="s">
        <v>1077</v>
      </c>
      <c r="C303" s="2" t="s">
        <v>1078</v>
      </c>
      <c r="D303" s="2" t="s">
        <v>8</v>
      </c>
      <c r="E303" s="2" t="s">
        <v>1079</v>
      </c>
      <c r="F303" s="2" t="s">
        <v>1080</v>
      </c>
    </row>
    <row r="304" spans="1:6" x14ac:dyDescent="0.3">
      <c r="A304" s="2">
        <v>303</v>
      </c>
      <c r="B304" s="2" t="s">
        <v>1081</v>
      </c>
      <c r="C304" s="2" t="s">
        <v>1082</v>
      </c>
      <c r="D304" s="2" t="s">
        <v>8</v>
      </c>
      <c r="E304" s="2" t="s">
        <v>1083</v>
      </c>
      <c r="F304" s="2" t="s">
        <v>1084</v>
      </c>
    </row>
    <row r="305" spans="1:6" x14ac:dyDescent="0.3">
      <c r="A305" s="2">
        <v>304</v>
      </c>
      <c r="B305" s="2" t="s">
        <v>1085</v>
      </c>
      <c r="C305" s="2" t="s">
        <v>1086</v>
      </c>
      <c r="D305" s="2" t="s">
        <v>8</v>
      </c>
      <c r="E305" s="2" t="s">
        <v>1087</v>
      </c>
      <c r="F305" s="2" t="s">
        <v>9</v>
      </c>
    </row>
    <row r="306" spans="1:6" x14ac:dyDescent="0.3">
      <c r="A306" s="2">
        <v>305</v>
      </c>
      <c r="B306" s="2" t="s">
        <v>1088</v>
      </c>
      <c r="C306" s="2" t="s">
        <v>1089</v>
      </c>
      <c r="D306" s="2" t="s">
        <v>8</v>
      </c>
      <c r="E306" s="2" t="s">
        <v>1090</v>
      </c>
      <c r="F306" s="2" t="s">
        <v>1091</v>
      </c>
    </row>
    <row r="307" spans="1:6" x14ac:dyDescent="0.3">
      <c r="A307" s="2">
        <v>306</v>
      </c>
      <c r="B307" s="2" t="s">
        <v>1092</v>
      </c>
      <c r="C307" s="2" t="s">
        <v>1093</v>
      </c>
      <c r="D307" s="2" t="s">
        <v>8</v>
      </c>
      <c r="E307" s="2" t="s">
        <v>1094</v>
      </c>
      <c r="F307" s="2" t="s">
        <v>1095</v>
      </c>
    </row>
    <row r="308" spans="1:6" x14ac:dyDescent="0.3">
      <c r="A308" s="2">
        <v>307</v>
      </c>
      <c r="B308" s="2" t="s">
        <v>1096</v>
      </c>
      <c r="C308" s="2" t="s">
        <v>1097</v>
      </c>
      <c r="D308" s="2" t="s">
        <v>8</v>
      </c>
      <c r="E308" s="2" t="s">
        <v>190</v>
      </c>
      <c r="F308" s="2" t="s">
        <v>190</v>
      </c>
    </row>
    <row r="309" spans="1:6" x14ac:dyDescent="0.3">
      <c r="A309" s="2">
        <v>308</v>
      </c>
      <c r="B309" s="2" t="s">
        <v>1098</v>
      </c>
      <c r="C309" s="2" t="s">
        <v>1099</v>
      </c>
      <c r="D309" s="2" t="s">
        <v>8</v>
      </c>
      <c r="E309" s="2" t="s">
        <v>1051</v>
      </c>
      <c r="F309" s="2" t="s">
        <v>9</v>
      </c>
    </row>
    <row r="310" spans="1:6" x14ac:dyDescent="0.3">
      <c r="A310" s="2">
        <v>309</v>
      </c>
      <c r="B310" s="2" t="s">
        <v>1100</v>
      </c>
      <c r="C310" s="2" t="s">
        <v>1101</v>
      </c>
      <c r="D310" s="2" t="s">
        <v>8</v>
      </c>
      <c r="E310" s="2" t="s">
        <v>1103</v>
      </c>
      <c r="F310" s="2" t="s">
        <v>1104</v>
      </c>
    </row>
    <row r="311" spans="1:6" x14ac:dyDescent="0.3">
      <c r="A311" s="2">
        <v>310</v>
      </c>
      <c r="B311" s="2" t="s">
        <v>1105</v>
      </c>
      <c r="C311" s="2" t="s">
        <v>1106</v>
      </c>
      <c r="D311" s="2" t="s">
        <v>8</v>
      </c>
      <c r="E311" s="2" t="s">
        <v>1107</v>
      </c>
      <c r="F311" s="2" t="s">
        <v>1108</v>
      </c>
    </row>
    <row r="312" spans="1:6" x14ac:dyDescent="0.3">
      <c r="A312" s="2">
        <v>311</v>
      </c>
      <c r="B312" s="2" t="s">
        <v>1109</v>
      </c>
      <c r="C312" s="2" t="s">
        <v>1110</v>
      </c>
      <c r="D312" s="2" t="s">
        <v>8</v>
      </c>
      <c r="E312" s="2" t="s">
        <v>617</v>
      </c>
      <c r="F312" s="2" t="s">
        <v>618</v>
      </c>
    </row>
    <row r="313" spans="1:6" x14ac:dyDescent="0.3">
      <c r="A313" s="2">
        <v>312</v>
      </c>
      <c r="B313" s="2" t="s">
        <v>1111</v>
      </c>
      <c r="C313" s="2" t="s">
        <v>1112</v>
      </c>
      <c r="D313" s="2" t="s">
        <v>69</v>
      </c>
      <c r="E313" s="2" t="s">
        <v>1113</v>
      </c>
      <c r="F313" s="2" t="s">
        <v>9</v>
      </c>
    </row>
    <row r="314" spans="1:6" x14ac:dyDescent="0.3">
      <c r="A314" s="2">
        <v>313</v>
      </c>
      <c r="B314" s="2" t="s">
        <v>1114</v>
      </c>
      <c r="C314" s="2" t="s">
        <v>1115</v>
      </c>
      <c r="D314" s="2" t="s">
        <v>8</v>
      </c>
      <c r="E314" s="2" t="s">
        <v>1116</v>
      </c>
      <c r="F314" s="2" t="s">
        <v>1117</v>
      </c>
    </row>
    <row r="315" spans="1:6" x14ac:dyDescent="0.3">
      <c r="A315" s="2">
        <v>314</v>
      </c>
      <c r="B315" s="2" t="s">
        <v>1118</v>
      </c>
      <c r="C315" s="2" t="s">
        <v>1119</v>
      </c>
      <c r="D315" s="2" t="s">
        <v>8</v>
      </c>
      <c r="E315" s="2" t="s">
        <v>1120</v>
      </c>
      <c r="F315" s="2" t="s">
        <v>9</v>
      </c>
    </row>
    <row r="316" spans="1:6" x14ac:dyDescent="0.3">
      <c r="A316" s="2">
        <v>315</v>
      </c>
      <c r="B316" s="2" t="s">
        <v>1121</v>
      </c>
      <c r="C316" s="2" t="s">
        <v>1122</v>
      </c>
      <c r="D316" s="2" t="s">
        <v>78</v>
      </c>
      <c r="E316" s="2" t="s">
        <v>1123</v>
      </c>
      <c r="F316" s="2" t="s">
        <v>1124</v>
      </c>
    </row>
    <row r="317" spans="1:6" x14ac:dyDescent="0.3">
      <c r="A317" s="2">
        <v>316</v>
      </c>
      <c r="B317" s="2" t="s">
        <v>1125</v>
      </c>
      <c r="C317" s="2" t="s">
        <v>1126</v>
      </c>
      <c r="D317" s="2" t="s">
        <v>8</v>
      </c>
      <c r="E317" s="2" t="s">
        <v>1127</v>
      </c>
      <c r="F317" s="2" t="s">
        <v>1128</v>
      </c>
    </row>
    <row r="318" spans="1:6" x14ac:dyDescent="0.3">
      <c r="A318" s="2">
        <v>317</v>
      </c>
      <c r="B318" s="2" t="s">
        <v>1129</v>
      </c>
      <c r="C318" s="2" t="s">
        <v>1130</v>
      </c>
      <c r="D318" s="2" t="s">
        <v>8</v>
      </c>
      <c r="E318" s="2" t="s">
        <v>1131</v>
      </c>
      <c r="F318" s="2" t="s">
        <v>1132</v>
      </c>
    </row>
    <row r="319" spans="1:6" x14ac:dyDescent="0.3">
      <c r="A319" s="2">
        <v>318</v>
      </c>
      <c r="B319" s="2" t="s">
        <v>1133</v>
      </c>
      <c r="C319" s="2" t="s">
        <v>1134</v>
      </c>
      <c r="D319" s="2" t="s">
        <v>8</v>
      </c>
      <c r="E319" s="2" t="s">
        <v>789</v>
      </c>
      <c r="F319" s="2" t="s">
        <v>790</v>
      </c>
    </row>
    <row r="320" spans="1:6" x14ac:dyDescent="0.3">
      <c r="A320" s="2">
        <v>319</v>
      </c>
      <c r="B320" s="2" t="s">
        <v>1135</v>
      </c>
      <c r="C320" s="2" t="s">
        <v>1136</v>
      </c>
      <c r="D320" s="2" t="s">
        <v>8</v>
      </c>
      <c r="E320" s="2" t="s">
        <v>1137</v>
      </c>
      <c r="F320" s="2" t="s">
        <v>1138</v>
      </c>
    </row>
    <row r="321" spans="1:6" x14ac:dyDescent="0.3">
      <c r="A321" s="2">
        <v>320</v>
      </c>
      <c r="B321" s="2" t="s">
        <v>1139</v>
      </c>
      <c r="C321" s="2" t="s">
        <v>1140</v>
      </c>
      <c r="D321" s="2" t="s">
        <v>8</v>
      </c>
      <c r="E321" s="2" t="s">
        <v>1141</v>
      </c>
      <c r="F321" s="2" t="s">
        <v>1142</v>
      </c>
    </row>
    <row r="322" spans="1:6" x14ac:dyDescent="0.3">
      <c r="A322" s="2">
        <v>321</v>
      </c>
      <c r="B322" s="2" t="s">
        <v>1143</v>
      </c>
      <c r="C322" s="2" t="s">
        <v>1144</v>
      </c>
      <c r="D322" s="2" t="s">
        <v>8</v>
      </c>
      <c r="E322" s="2" t="s">
        <v>1145</v>
      </c>
      <c r="F322" s="2" t="s">
        <v>1146</v>
      </c>
    </row>
    <row r="323" spans="1:6" x14ac:dyDescent="0.3">
      <c r="A323" s="2">
        <v>322</v>
      </c>
      <c r="B323" s="2" t="s">
        <v>1147</v>
      </c>
      <c r="C323" s="2" t="s">
        <v>1148</v>
      </c>
      <c r="D323" s="2" t="s">
        <v>8</v>
      </c>
      <c r="E323" s="2" t="s">
        <v>1149</v>
      </c>
      <c r="F323" s="2" t="s">
        <v>1150</v>
      </c>
    </row>
    <row r="324" spans="1:6" x14ac:dyDescent="0.3">
      <c r="A324" s="2">
        <v>323</v>
      </c>
      <c r="B324" s="2" t="s">
        <v>1151</v>
      </c>
      <c r="C324" s="2" t="s">
        <v>1152</v>
      </c>
      <c r="D324" s="2" t="s">
        <v>8</v>
      </c>
      <c r="E324" s="2" t="s">
        <v>1153</v>
      </c>
      <c r="F324" s="2" t="s">
        <v>1154</v>
      </c>
    </row>
    <row r="325" spans="1:6" x14ac:dyDescent="0.3">
      <c r="A325" s="2">
        <v>324</v>
      </c>
      <c r="B325" s="2" t="s">
        <v>1155</v>
      </c>
      <c r="C325" s="2" t="s">
        <v>1156</v>
      </c>
      <c r="D325" s="2" t="s">
        <v>83</v>
      </c>
      <c r="E325" s="2" t="s">
        <v>446</v>
      </c>
      <c r="F325" s="2" t="s">
        <v>447</v>
      </c>
    </row>
    <row r="326" spans="1:6" x14ac:dyDescent="0.3">
      <c r="A326" s="2">
        <v>325</v>
      </c>
      <c r="B326" s="2" t="s">
        <v>1157</v>
      </c>
      <c r="C326" s="2" t="s">
        <v>1158</v>
      </c>
      <c r="D326" s="2" t="s">
        <v>8</v>
      </c>
      <c r="E326" s="2" t="s">
        <v>482</v>
      </c>
      <c r="F326" s="2" t="s">
        <v>9</v>
      </c>
    </row>
    <row r="327" spans="1:6" x14ac:dyDescent="0.3">
      <c r="A327" s="2">
        <v>326</v>
      </c>
      <c r="B327" s="2" t="s">
        <v>1159</v>
      </c>
      <c r="C327" s="2" t="s">
        <v>1160</v>
      </c>
      <c r="D327" s="2" t="s">
        <v>8</v>
      </c>
      <c r="E327" s="2" t="s">
        <v>1161</v>
      </c>
      <c r="F327" s="2" t="s">
        <v>1162</v>
      </c>
    </row>
    <row r="328" spans="1:6" x14ac:dyDescent="0.3">
      <c r="A328" s="2">
        <v>327</v>
      </c>
      <c r="B328" s="2" t="s">
        <v>1163</v>
      </c>
      <c r="C328" s="2" t="s">
        <v>1164</v>
      </c>
      <c r="D328" s="2" t="s">
        <v>8</v>
      </c>
      <c r="E328" s="2" t="s">
        <v>1165</v>
      </c>
      <c r="F328" s="2" t="s">
        <v>1166</v>
      </c>
    </row>
    <row r="329" spans="1:6" x14ac:dyDescent="0.3">
      <c r="A329" s="2">
        <v>328</v>
      </c>
      <c r="B329" s="2" t="s">
        <v>1167</v>
      </c>
      <c r="C329" s="2" t="s">
        <v>1168</v>
      </c>
      <c r="D329" s="2" t="s">
        <v>8</v>
      </c>
      <c r="E329" s="2" t="s">
        <v>1169</v>
      </c>
      <c r="F329" s="2" t="s">
        <v>1170</v>
      </c>
    </row>
    <row r="330" spans="1:6" x14ac:dyDescent="0.3">
      <c r="A330" s="2">
        <v>329</v>
      </c>
      <c r="B330" s="2" t="s">
        <v>1171</v>
      </c>
      <c r="C330" s="2" t="s">
        <v>1172</v>
      </c>
      <c r="D330" s="2" t="s">
        <v>8</v>
      </c>
      <c r="E330" s="2" t="s">
        <v>9</v>
      </c>
      <c r="F330" s="2" t="s">
        <v>9</v>
      </c>
    </row>
    <row r="331" spans="1:6" x14ac:dyDescent="0.3">
      <c r="A331" s="2">
        <v>330</v>
      </c>
      <c r="B331" s="2" t="s">
        <v>1173</v>
      </c>
      <c r="C331" s="2" t="s">
        <v>1174</v>
      </c>
      <c r="D331" s="2" t="s">
        <v>1175</v>
      </c>
      <c r="E331" s="2" t="s">
        <v>1176</v>
      </c>
      <c r="F331" s="2" t="s">
        <v>1177</v>
      </c>
    </row>
    <row r="332" spans="1:6" x14ac:dyDescent="0.3">
      <c r="A332" s="2">
        <v>331</v>
      </c>
      <c r="B332" s="2" t="s">
        <v>1178</v>
      </c>
      <c r="C332" s="2" t="s">
        <v>1179</v>
      </c>
      <c r="D332" s="2" t="s">
        <v>8</v>
      </c>
      <c r="E332" s="2" t="s">
        <v>1180</v>
      </c>
      <c r="F332" s="2" t="s">
        <v>1181</v>
      </c>
    </row>
    <row r="333" spans="1:6" x14ac:dyDescent="0.3">
      <c r="A333" s="2">
        <v>332</v>
      </c>
      <c r="B333" s="2" t="s">
        <v>1182</v>
      </c>
      <c r="C333" s="2" t="s">
        <v>1183</v>
      </c>
      <c r="D333" s="2" t="s">
        <v>8</v>
      </c>
      <c r="E333" s="2" t="s">
        <v>1184</v>
      </c>
      <c r="F333" s="2" t="s">
        <v>1185</v>
      </c>
    </row>
    <row r="334" spans="1:6" x14ac:dyDescent="0.3">
      <c r="A334" s="2">
        <v>333</v>
      </c>
      <c r="B334" s="2" t="s">
        <v>1186</v>
      </c>
      <c r="C334" s="2" t="s">
        <v>1187</v>
      </c>
      <c r="D334" s="2" t="s">
        <v>8</v>
      </c>
      <c r="E334" s="2" t="s">
        <v>324</v>
      </c>
      <c r="F334" s="2" t="s">
        <v>325</v>
      </c>
    </row>
    <row r="335" spans="1:6" x14ac:dyDescent="0.3">
      <c r="A335" s="2">
        <v>334</v>
      </c>
      <c r="B335" s="2" t="s">
        <v>1188</v>
      </c>
      <c r="C335" s="2" t="s">
        <v>1189</v>
      </c>
      <c r="D335" s="2" t="s">
        <v>8</v>
      </c>
      <c r="E335" s="2" t="s">
        <v>1190</v>
      </c>
      <c r="F335" s="2" t="s">
        <v>1191</v>
      </c>
    </row>
    <row r="336" spans="1:6" x14ac:dyDescent="0.3">
      <c r="A336" s="2">
        <v>335</v>
      </c>
      <c r="B336" s="2" t="s">
        <v>1192</v>
      </c>
      <c r="C336" s="2" t="s">
        <v>1193</v>
      </c>
      <c r="D336" s="2" t="s">
        <v>8</v>
      </c>
      <c r="E336" s="2" t="s">
        <v>1194</v>
      </c>
      <c r="F336" s="2" t="s">
        <v>1195</v>
      </c>
    </row>
    <row r="337" spans="1:6" x14ac:dyDescent="0.3">
      <c r="A337" s="2">
        <v>336</v>
      </c>
      <c r="B337" s="2" t="s">
        <v>1196</v>
      </c>
      <c r="C337" s="2" t="s">
        <v>1197</v>
      </c>
      <c r="D337" s="2" t="s">
        <v>8</v>
      </c>
      <c r="E337" s="2" t="s">
        <v>308</v>
      </c>
      <c r="F337" s="2" t="s">
        <v>309</v>
      </c>
    </row>
    <row r="338" spans="1:6" x14ac:dyDescent="0.3">
      <c r="A338" s="2">
        <v>337</v>
      </c>
      <c r="B338" s="2" t="s">
        <v>1198</v>
      </c>
      <c r="C338" s="2" t="s">
        <v>1199</v>
      </c>
      <c r="D338" s="2" t="s">
        <v>8</v>
      </c>
      <c r="E338" s="2" t="s">
        <v>835</v>
      </c>
      <c r="F338" s="2" t="s">
        <v>9</v>
      </c>
    </row>
    <row r="339" spans="1:6" x14ac:dyDescent="0.3">
      <c r="A339" s="2">
        <v>338</v>
      </c>
      <c r="B339" s="2" t="s">
        <v>1200</v>
      </c>
      <c r="C339" s="2" t="s">
        <v>1201</v>
      </c>
      <c r="D339" s="2" t="s">
        <v>8</v>
      </c>
      <c r="E339" s="2" t="s">
        <v>1202</v>
      </c>
      <c r="F339" s="2" t="s">
        <v>1203</v>
      </c>
    </row>
    <row r="340" spans="1:6" x14ac:dyDescent="0.3">
      <c r="A340" s="2">
        <v>339</v>
      </c>
      <c r="B340" s="2" t="s">
        <v>1204</v>
      </c>
      <c r="C340" s="2" t="s">
        <v>1205</v>
      </c>
      <c r="D340" s="2" t="s">
        <v>8</v>
      </c>
      <c r="E340" s="2" t="s">
        <v>1206</v>
      </c>
      <c r="F340" s="2" t="s">
        <v>1207</v>
      </c>
    </row>
    <row r="341" spans="1:6" x14ac:dyDescent="0.3">
      <c r="A341" s="2">
        <v>340</v>
      </c>
      <c r="B341" s="2" t="s">
        <v>1208</v>
      </c>
      <c r="C341" s="2" t="s">
        <v>1209</v>
      </c>
      <c r="D341" s="2" t="s">
        <v>8</v>
      </c>
      <c r="E341" s="2" t="s">
        <v>1210</v>
      </c>
      <c r="F341" s="2" t="s">
        <v>9</v>
      </c>
    </row>
    <row r="342" spans="1:6" x14ac:dyDescent="0.3">
      <c r="A342" s="2">
        <v>341</v>
      </c>
      <c r="B342" s="2" t="s">
        <v>1211</v>
      </c>
      <c r="C342" s="2" t="s">
        <v>1212</v>
      </c>
      <c r="D342" s="2" t="s">
        <v>8</v>
      </c>
      <c r="E342" s="2" t="s">
        <v>1213</v>
      </c>
      <c r="F342" s="2" t="s">
        <v>1214</v>
      </c>
    </row>
    <row r="343" spans="1:6" x14ac:dyDescent="0.3">
      <c r="A343" s="2">
        <v>342</v>
      </c>
      <c r="B343" s="2" t="s">
        <v>1215</v>
      </c>
      <c r="C343" s="2" t="s">
        <v>1216</v>
      </c>
      <c r="D343" s="2" t="s">
        <v>8</v>
      </c>
      <c r="E343" s="2" t="s">
        <v>276</v>
      </c>
      <c r="F343" s="2" t="s">
        <v>277</v>
      </c>
    </row>
    <row r="344" spans="1:6" x14ac:dyDescent="0.3">
      <c r="A344" s="2">
        <v>343</v>
      </c>
      <c r="B344" s="2" t="s">
        <v>1217</v>
      </c>
      <c r="C344" s="2" t="s">
        <v>1218</v>
      </c>
      <c r="D344" s="2" t="s">
        <v>8</v>
      </c>
      <c r="E344" s="2" t="s">
        <v>450</v>
      </c>
      <c r="F344" s="2" t="s">
        <v>451</v>
      </c>
    </row>
    <row r="345" spans="1:6" x14ac:dyDescent="0.3">
      <c r="A345" s="2">
        <v>344</v>
      </c>
      <c r="B345" s="2" t="s">
        <v>1219</v>
      </c>
      <c r="C345" s="2" t="s">
        <v>1220</v>
      </c>
      <c r="D345" s="2" t="s">
        <v>8</v>
      </c>
      <c r="E345" s="2" t="s">
        <v>1221</v>
      </c>
      <c r="F345" s="2" t="s">
        <v>9</v>
      </c>
    </row>
    <row r="346" spans="1:6" x14ac:dyDescent="0.3">
      <c r="A346" s="2">
        <v>345</v>
      </c>
      <c r="B346" s="2" t="s">
        <v>1222</v>
      </c>
      <c r="C346" s="2" t="s">
        <v>1223</v>
      </c>
      <c r="D346" s="2" t="s">
        <v>8</v>
      </c>
      <c r="E346" s="2" t="s">
        <v>48</v>
      </c>
      <c r="F346" s="2" t="s">
        <v>49</v>
      </c>
    </row>
    <row r="347" spans="1:6" x14ac:dyDescent="0.3">
      <c r="A347" s="2">
        <v>346</v>
      </c>
      <c r="B347" s="2" t="s">
        <v>1224</v>
      </c>
      <c r="C347" s="2" t="s">
        <v>1225</v>
      </c>
      <c r="D347" s="2" t="s">
        <v>8</v>
      </c>
      <c r="E347" s="2" t="s">
        <v>1226</v>
      </c>
      <c r="F347" s="2" t="s">
        <v>1227</v>
      </c>
    </row>
    <row r="348" spans="1:6" x14ac:dyDescent="0.3">
      <c r="A348" s="2">
        <v>347</v>
      </c>
      <c r="B348" s="2" t="s">
        <v>1228</v>
      </c>
      <c r="C348" s="2" t="s">
        <v>1229</v>
      </c>
      <c r="D348" s="2" t="s">
        <v>8</v>
      </c>
      <c r="E348" s="2" t="s">
        <v>1230</v>
      </c>
      <c r="F348" s="2" t="s">
        <v>9</v>
      </c>
    </row>
    <row r="349" spans="1:6" x14ac:dyDescent="0.3">
      <c r="A349" s="2">
        <v>348</v>
      </c>
      <c r="B349" s="2" t="s">
        <v>1231</v>
      </c>
      <c r="C349" s="2" t="s">
        <v>1232</v>
      </c>
      <c r="D349" s="2" t="s">
        <v>8</v>
      </c>
      <c r="E349" s="2" t="s">
        <v>1233</v>
      </c>
      <c r="F349" s="2" t="s">
        <v>1234</v>
      </c>
    </row>
    <row r="350" spans="1:6" x14ac:dyDescent="0.3">
      <c r="A350" s="2">
        <v>349</v>
      </c>
      <c r="B350" s="2" t="s">
        <v>1235</v>
      </c>
      <c r="C350" s="2" t="s">
        <v>1236</v>
      </c>
      <c r="D350" s="2" t="s">
        <v>8</v>
      </c>
      <c r="E350" s="2" t="s">
        <v>1237</v>
      </c>
      <c r="F350" s="2" t="s">
        <v>1238</v>
      </c>
    </row>
    <row r="351" spans="1:6" x14ac:dyDescent="0.3">
      <c r="A351" s="2">
        <v>350</v>
      </c>
      <c r="B351" s="2" t="s">
        <v>1239</v>
      </c>
      <c r="C351" s="2" t="s">
        <v>1240</v>
      </c>
      <c r="D351" s="2" t="s">
        <v>8</v>
      </c>
      <c r="E351" s="2" t="s">
        <v>1241</v>
      </c>
      <c r="F351" s="2" t="s">
        <v>1242</v>
      </c>
    </row>
    <row r="352" spans="1:6" x14ac:dyDescent="0.3">
      <c r="A352" s="2">
        <v>351</v>
      </c>
      <c r="B352" s="2" t="s">
        <v>1243</v>
      </c>
      <c r="C352" s="2" t="s">
        <v>1244</v>
      </c>
      <c r="D352" s="2" t="s">
        <v>8</v>
      </c>
      <c r="E352" s="2" t="s">
        <v>1245</v>
      </c>
      <c r="F352" s="2" t="s">
        <v>1246</v>
      </c>
    </row>
    <row r="353" spans="1:6" x14ac:dyDescent="0.3">
      <c r="A353" s="2">
        <v>352</v>
      </c>
      <c r="B353" s="2" t="s">
        <v>1247</v>
      </c>
      <c r="C353" s="2" t="s">
        <v>1248</v>
      </c>
      <c r="D353" s="2" t="s">
        <v>8</v>
      </c>
      <c r="E353" s="2" t="s">
        <v>753</v>
      </c>
      <c r="F353" s="2" t="s">
        <v>754</v>
      </c>
    </row>
    <row r="354" spans="1:6" x14ac:dyDescent="0.3">
      <c r="A354" s="2">
        <v>353</v>
      </c>
      <c r="B354" s="2" t="s">
        <v>1249</v>
      </c>
      <c r="C354" s="2" t="s">
        <v>1250</v>
      </c>
      <c r="D354" s="2" t="s">
        <v>8</v>
      </c>
      <c r="E354" s="2" t="s">
        <v>1251</v>
      </c>
      <c r="F354" s="2" t="s">
        <v>1251</v>
      </c>
    </row>
    <row r="355" spans="1:6" x14ac:dyDescent="0.3">
      <c r="A355" s="2">
        <v>354</v>
      </c>
      <c r="B355" s="2" t="s">
        <v>1252</v>
      </c>
      <c r="C355" s="2" t="s">
        <v>1253</v>
      </c>
      <c r="D355" s="2" t="s">
        <v>8</v>
      </c>
      <c r="E355" s="2" t="s">
        <v>1254</v>
      </c>
      <c r="F355" s="2" t="s">
        <v>1255</v>
      </c>
    </row>
    <row r="356" spans="1:6" x14ac:dyDescent="0.3">
      <c r="A356" s="2">
        <v>355</v>
      </c>
      <c r="B356" s="2" t="s">
        <v>1256</v>
      </c>
      <c r="C356" s="2" t="s">
        <v>1257</v>
      </c>
      <c r="D356" s="2" t="s">
        <v>8</v>
      </c>
      <c r="E356" s="2" t="s">
        <v>1258</v>
      </c>
      <c r="F356" s="2" t="s">
        <v>9</v>
      </c>
    </row>
    <row r="357" spans="1:6" x14ac:dyDescent="0.3">
      <c r="A357" s="2">
        <v>356</v>
      </c>
      <c r="B357" s="2" t="s">
        <v>1259</v>
      </c>
      <c r="C357" s="2" t="s">
        <v>1260</v>
      </c>
      <c r="D357" s="2" t="s">
        <v>8</v>
      </c>
      <c r="E357" s="2" t="s">
        <v>244</v>
      </c>
      <c r="F357" s="2" t="s">
        <v>245</v>
      </c>
    </row>
    <row r="358" spans="1:6" x14ac:dyDescent="0.3">
      <c r="A358" s="2">
        <v>357</v>
      </c>
      <c r="B358" s="2" t="s">
        <v>1261</v>
      </c>
      <c r="C358" s="2" t="s">
        <v>1262</v>
      </c>
      <c r="D358" s="2" t="s">
        <v>8</v>
      </c>
      <c r="E358" s="2" t="s">
        <v>1263</v>
      </c>
      <c r="F358" s="2" t="s">
        <v>1264</v>
      </c>
    </row>
    <row r="359" spans="1:6" x14ac:dyDescent="0.3">
      <c r="A359" s="2">
        <v>358</v>
      </c>
      <c r="B359" s="2" t="s">
        <v>1265</v>
      </c>
      <c r="C359" s="2" t="s">
        <v>1266</v>
      </c>
      <c r="D359" s="2" t="s">
        <v>8</v>
      </c>
      <c r="E359" s="2" t="s">
        <v>9</v>
      </c>
      <c r="F359" s="2" t="s">
        <v>1267</v>
      </c>
    </row>
    <row r="360" spans="1:6" x14ac:dyDescent="0.3">
      <c r="A360" s="2">
        <v>359</v>
      </c>
      <c r="B360" s="2" t="s">
        <v>1268</v>
      </c>
      <c r="C360" s="2" t="s">
        <v>1269</v>
      </c>
      <c r="D360" s="2" t="s">
        <v>8</v>
      </c>
      <c r="E360" s="2" t="s">
        <v>1270</v>
      </c>
      <c r="F360" s="2" t="s">
        <v>1271</v>
      </c>
    </row>
    <row r="361" spans="1:6" x14ac:dyDescent="0.3">
      <c r="A361" s="2">
        <v>360</v>
      </c>
      <c r="B361" s="2" t="s">
        <v>1272</v>
      </c>
      <c r="C361" s="2" t="s">
        <v>1273</v>
      </c>
      <c r="D361" s="2" t="s">
        <v>8</v>
      </c>
      <c r="E361" s="2" t="s">
        <v>1274</v>
      </c>
      <c r="F361" s="2" t="s">
        <v>1275</v>
      </c>
    </row>
    <row r="362" spans="1:6" x14ac:dyDescent="0.3">
      <c r="A362" s="2">
        <v>361</v>
      </c>
      <c r="B362" s="2" t="s">
        <v>1276</v>
      </c>
      <c r="C362" s="2" t="s">
        <v>1277</v>
      </c>
      <c r="D362" s="2" t="s">
        <v>8</v>
      </c>
      <c r="E362" s="2" t="s">
        <v>1278</v>
      </c>
      <c r="F362" s="2" t="s">
        <v>1279</v>
      </c>
    </row>
    <row r="363" spans="1:6" x14ac:dyDescent="0.3">
      <c r="A363" s="2">
        <v>362</v>
      </c>
      <c r="B363" s="2" t="s">
        <v>1280</v>
      </c>
      <c r="C363" s="2" t="s">
        <v>1281</v>
      </c>
      <c r="D363" s="2" t="s">
        <v>8</v>
      </c>
      <c r="E363" s="2" t="s">
        <v>1282</v>
      </c>
      <c r="F363" s="2" t="s">
        <v>1283</v>
      </c>
    </row>
    <row r="364" spans="1:6" x14ac:dyDescent="0.3">
      <c r="A364" s="2">
        <v>363</v>
      </c>
      <c r="B364" s="2" t="s">
        <v>1284</v>
      </c>
      <c r="C364" s="2" t="s">
        <v>1285</v>
      </c>
      <c r="D364" s="2" t="s">
        <v>8</v>
      </c>
      <c r="E364" s="2" t="s">
        <v>1286</v>
      </c>
      <c r="F364" s="2" t="s">
        <v>1287</v>
      </c>
    </row>
    <row r="365" spans="1:6" x14ac:dyDescent="0.3">
      <c r="A365" s="2">
        <v>364</v>
      </c>
      <c r="B365" s="2" t="s">
        <v>1288</v>
      </c>
      <c r="C365" s="2" t="s">
        <v>1289</v>
      </c>
      <c r="D365" s="2" t="s">
        <v>8</v>
      </c>
      <c r="E365" s="2" t="s">
        <v>1290</v>
      </c>
      <c r="F365" s="2" t="s">
        <v>1291</v>
      </c>
    </row>
    <row r="366" spans="1:6" x14ac:dyDescent="0.3">
      <c r="A366" s="2">
        <v>365</v>
      </c>
      <c r="B366" s="2" t="s">
        <v>1292</v>
      </c>
      <c r="C366" s="2" t="s">
        <v>1293</v>
      </c>
      <c r="D366" s="2" t="s">
        <v>8</v>
      </c>
      <c r="E366" s="2" t="s">
        <v>1294</v>
      </c>
      <c r="F366" s="2" t="s">
        <v>1295</v>
      </c>
    </row>
    <row r="367" spans="1:6" x14ac:dyDescent="0.3">
      <c r="A367" s="2">
        <v>366</v>
      </c>
      <c r="B367" s="2" t="s">
        <v>1296</v>
      </c>
      <c r="C367" s="2" t="s">
        <v>1297</v>
      </c>
      <c r="D367" s="2" t="s">
        <v>8</v>
      </c>
      <c r="E367" s="2" t="s">
        <v>753</v>
      </c>
      <c r="F367" s="2" t="s">
        <v>754</v>
      </c>
    </row>
    <row r="368" spans="1:6" x14ac:dyDescent="0.3">
      <c r="A368" s="2">
        <v>367</v>
      </c>
      <c r="B368" s="2" t="s">
        <v>1298</v>
      </c>
      <c r="C368" s="2" t="s">
        <v>1299</v>
      </c>
      <c r="D368" s="2" t="s">
        <v>8</v>
      </c>
      <c r="E368" s="2" t="s">
        <v>1300</v>
      </c>
      <c r="F368" s="2" t="s">
        <v>1301</v>
      </c>
    </row>
    <row r="369" spans="1:6" x14ac:dyDescent="0.3">
      <c r="A369" s="2">
        <v>368</v>
      </c>
      <c r="B369" s="2" t="s">
        <v>1302</v>
      </c>
      <c r="C369" s="2" t="s">
        <v>1303</v>
      </c>
      <c r="D369" s="2" t="s">
        <v>8</v>
      </c>
      <c r="E369" s="2" t="s">
        <v>1304</v>
      </c>
      <c r="F369" s="2" t="s">
        <v>1305</v>
      </c>
    </row>
    <row r="370" spans="1:6" x14ac:dyDescent="0.3">
      <c r="A370" s="2">
        <v>369</v>
      </c>
      <c r="B370" s="2" t="s">
        <v>1306</v>
      </c>
      <c r="C370" s="2" t="s">
        <v>1307</v>
      </c>
      <c r="D370" s="2" t="s">
        <v>8</v>
      </c>
      <c r="E370" s="2" t="s">
        <v>1308</v>
      </c>
      <c r="F370" s="2" t="s">
        <v>1309</v>
      </c>
    </row>
    <row r="371" spans="1:6" x14ac:dyDescent="0.3">
      <c r="A371" s="2">
        <v>370</v>
      </c>
      <c r="B371" s="2" t="s">
        <v>1310</v>
      </c>
      <c r="C371" s="2" t="s">
        <v>1311</v>
      </c>
      <c r="D371" s="2" t="s">
        <v>8</v>
      </c>
      <c r="E371" s="2" t="s">
        <v>1312</v>
      </c>
      <c r="F371" s="2" t="s">
        <v>1313</v>
      </c>
    </row>
    <row r="372" spans="1:6" x14ac:dyDescent="0.3">
      <c r="A372" s="2">
        <v>371</v>
      </c>
      <c r="B372" s="2" t="s">
        <v>1314</v>
      </c>
      <c r="C372" s="2" t="s">
        <v>1315</v>
      </c>
      <c r="D372" s="2" t="s">
        <v>8</v>
      </c>
      <c r="E372" s="2" t="s">
        <v>592</v>
      </c>
      <c r="F372" s="2" t="s">
        <v>1316</v>
      </c>
    </row>
    <row r="373" spans="1:6" x14ac:dyDescent="0.3">
      <c r="A373" s="2">
        <v>372</v>
      </c>
      <c r="B373" s="2" t="s">
        <v>1317</v>
      </c>
      <c r="C373" s="2" t="s">
        <v>1318</v>
      </c>
      <c r="D373" s="2" t="s">
        <v>8</v>
      </c>
      <c r="E373" s="2" t="s">
        <v>1319</v>
      </c>
      <c r="F373" s="2" t="s">
        <v>1320</v>
      </c>
    </row>
    <row r="374" spans="1:6" x14ac:dyDescent="0.3">
      <c r="A374" s="2">
        <v>373</v>
      </c>
      <c r="B374" s="2" t="s">
        <v>1321</v>
      </c>
      <c r="C374" s="2" t="s">
        <v>1322</v>
      </c>
      <c r="D374" s="2" t="s">
        <v>8</v>
      </c>
      <c r="E374" s="2" t="s">
        <v>1323</v>
      </c>
      <c r="F374" s="2" t="s">
        <v>1324</v>
      </c>
    </row>
    <row r="375" spans="1:6" x14ac:dyDescent="0.3">
      <c r="A375" s="2">
        <v>374</v>
      </c>
      <c r="B375" s="2" t="s">
        <v>1325</v>
      </c>
      <c r="C375" s="2" t="s">
        <v>1326</v>
      </c>
      <c r="D375" s="2" t="s">
        <v>8</v>
      </c>
      <c r="E375" s="2" t="s">
        <v>1327</v>
      </c>
      <c r="F375" s="2" t="s">
        <v>1328</v>
      </c>
    </row>
    <row r="376" spans="1:6" x14ac:dyDescent="0.3">
      <c r="A376" s="2">
        <v>375</v>
      </c>
      <c r="B376" s="2" t="s">
        <v>1329</v>
      </c>
      <c r="C376" s="2" t="s">
        <v>1330</v>
      </c>
      <c r="D376" s="2" t="s">
        <v>8</v>
      </c>
      <c r="E376" s="2" t="s">
        <v>1331</v>
      </c>
      <c r="F376" s="2" t="s">
        <v>1332</v>
      </c>
    </row>
    <row r="377" spans="1:6" x14ac:dyDescent="0.3">
      <c r="A377" s="2">
        <v>376</v>
      </c>
      <c r="B377" s="2" t="s">
        <v>1333</v>
      </c>
      <c r="C377" s="2" t="s">
        <v>1334</v>
      </c>
      <c r="D377" s="2" t="s">
        <v>8</v>
      </c>
      <c r="E377" s="2" t="s">
        <v>883</v>
      </c>
      <c r="F377" s="2" t="s">
        <v>884</v>
      </c>
    </row>
    <row r="378" spans="1:6" x14ac:dyDescent="0.3">
      <c r="A378" s="2">
        <v>377</v>
      </c>
      <c r="B378" s="2" t="s">
        <v>1335</v>
      </c>
      <c r="C378" s="2" t="s">
        <v>1336</v>
      </c>
      <c r="D378" s="2" t="s">
        <v>83</v>
      </c>
      <c r="E378" s="2" t="s">
        <v>793</v>
      </c>
      <c r="F378" s="2" t="s">
        <v>794</v>
      </c>
    </row>
    <row r="379" spans="1:6" x14ac:dyDescent="0.3">
      <c r="A379" s="2">
        <v>378</v>
      </c>
      <c r="B379" s="2" t="s">
        <v>1337</v>
      </c>
      <c r="C379" s="2" t="s">
        <v>1338</v>
      </c>
      <c r="D379" s="2" t="s">
        <v>8</v>
      </c>
      <c r="E379" s="2" t="s">
        <v>1339</v>
      </c>
      <c r="F379" s="2" t="s">
        <v>1340</v>
      </c>
    </row>
    <row r="380" spans="1:6" x14ac:dyDescent="0.3">
      <c r="A380" s="2">
        <v>379</v>
      </c>
      <c r="B380" s="2" t="s">
        <v>1341</v>
      </c>
      <c r="C380" s="2" t="s">
        <v>1342</v>
      </c>
      <c r="D380" s="2" t="s">
        <v>8</v>
      </c>
      <c r="E380" s="2" t="s">
        <v>1343</v>
      </c>
      <c r="F380" s="2" t="s">
        <v>1344</v>
      </c>
    </row>
    <row r="381" spans="1:6" x14ac:dyDescent="0.3">
      <c r="A381" s="2">
        <v>380</v>
      </c>
      <c r="B381" s="2" t="s">
        <v>1345</v>
      </c>
      <c r="C381" s="2" t="s">
        <v>1346</v>
      </c>
      <c r="D381" s="2" t="s">
        <v>8</v>
      </c>
      <c r="E381" s="2" t="s">
        <v>1347</v>
      </c>
      <c r="F381" s="2" t="s">
        <v>1348</v>
      </c>
    </row>
    <row r="382" spans="1:6" x14ac:dyDescent="0.3">
      <c r="A382" s="2">
        <v>381</v>
      </c>
      <c r="B382" s="2" t="s">
        <v>1349</v>
      </c>
      <c r="C382" s="2" t="s">
        <v>1350</v>
      </c>
      <c r="D382" s="2" t="s">
        <v>8</v>
      </c>
      <c r="E382" s="2" t="s">
        <v>517</v>
      </c>
      <c r="F382" s="2" t="s">
        <v>518</v>
      </c>
    </row>
    <row r="383" spans="1:6" x14ac:dyDescent="0.3">
      <c r="A383" s="2">
        <v>382</v>
      </c>
      <c r="B383" s="2" t="s">
        <v>1351</v>
      </c>
      <c r="C383" s="2" t="s">
        <v>1352</v>
      </c>
      <c r="D383" s="2" t="s">
        <v>8</v>
      </c>
      <c r="E383" s="2" t="s">
        <v>1353</v>
      </c>
      <c r="F383" s="2" t="s">
        <v>1354</v>
      </c>
    </row>
    <row r="384" spans="1:6" x14ac:dyDescent="0.3">
      <c r="A384" s="2">
        <v>383</v>
      </c>
      <c r="B384" s="2" t="s">
        <v>1355</v>
      </c>
      <c r="C384" s="2" t="s">
        <v>1356</v>
      </c>
      <c r="D384" s="2" t="s">
        <v>8</v>
      </c>
      <c r="E384" s="2" t="s">
        <v>1357</v>
      </c>
      <c r="F384" s="2" t="s">
        <v>9</v>
      </c>
    </row>
    <row r="385" spans="1:6" x14ac:dyDescent="0.3">
      <c r="A385" s="2">
        <v>384</v>
      </c>
      <c r="B385" s="2" t="s">
        <v>1358</v>
      </c>
      <c r="C385" s="2" t="s">
        <v>1359</v>
      </c>
      <c r="D385" s="2" t="s">
        <v>8</v>
      </c>
      <c r="E385" s="2" t="s">
        <v>1360</v>
      </c>
      <c r="F385" s="2" t="s">
        <v>1361</v>
      </c>
    </row>
    <row r="386" spans="1:6" x14ac:dyDescent="0.3">
      <c r="A386" s="2">
        <v>385</v>
      </c>
      <c r="B386" s="2" t="s">
        <v>1362</v>
      </c>
      <c r="C386" s="2" t="s">
        <v>1363</v>
      </c>
      <c r="D386" s="2" t="s">
        <v>8</v>
      </c>
      <c r="E386" s="2" t="s">
        <v>1364</v>
      </c>
      <c r="F386" s="2" t="s">
        <v>1365</v>
      </c>
    </row>
    <row r="387" spans="1:6" x14ac:dyDescent="0.3">
      <c r="A387" s="2">
        <v>386</v>
      </c>
      <c r="B387" s="2" t="s">
        <v>1366</v>
      </c>
      <c r="C387" s="2" t="s">
        <v>1367</v>
      </c>
      <c r="D387" s="2" t="s">
        <v>8</v>
      </c>
      <c r="E387" s="2" t="s">
        <v>1368</v>
      </c>
      <c r="F387" s="2" t="s">
        <v>1369</v>
      </c>
    </row>
    <row r="388" spans="1:6" x14ac:dyDescent="0.3">
      <c r="A388" s="2">
        <v>387</v>
      </c>
      <c r="B388" s="2" t="s">
        <v>1370</v>
      </c>
      <c r="C388" s="2" t="s">
        <v>1371</v>
      </c>
      <c r="D388" s="2" t="s">
        <v>83</v>
      </c>
      <c r="E388" s="2" t="s">
        <v>1372</v>
      </c>
      <c r="F388" s="2" t="s">
        <v>1373</v>
      </c>
    </row>
    <row r="389" spans="1:6" x14ac:dyDescent="0.3">
      <c r="A389" s="2">
        <v>388</v>
      </c>
      <c r="B389" s="2" t="s">
        <v>1374</v>
      </c>
      <c r="C389" s="2" t="s">
        <v>1375</v>
      </c>
      <c r="D389" s="2" t="s">
        <v>8</v>
      </c>
      <c r="E389" s="2" t="s">
        <v>1376</v>
      </c>
      <c r="F389" s="2" t="s">
        <v>1377</v>
      </c>
    </row>
    <row r="390" spans="1:6" x14ac:dyDescent="0.3">
      <c r="A390" s="2">
        <v>389</v>
      </c>
      <c r="B390" s="2" t="s">
        <v>1378</v>
      </c>
      <c r="C390" s="2" t="s">
        <v>1379</v>
      </c>
      <c r="D390" s="2" t="s">
        <v>8</v>
      </c>
      <c r="E390" s="2" t="s">
        <v>1380</v>
      </c>
      <c r="F390" s="2" t="s">
        <v>9</v>
      </c>
    </row>
    <row r="391" spans="1:6" x14ac:dyDescent="0.3">
      <c r="A391" s="2">
        <v>390</v>
      </c>
      <c r="B391" s="2" t="s">
        <v>1381</v>
      </c>
      <c r="C391" s="2" t="s">
        <v>1382</v>
      </c>
      <c r="D391" s="2" t="s">
        <v>8</v>
      </c>
      <c r="E391" s="2" t="s">
        <v>1383</v>
      </c>
      <c r="F391" s="2" t="s">
        <v>1383</v>
      </c>
    </row>
    <row r="392" spans="1:6" x14ac:dyDescent="0.3">
      <c r="A392" s="2">
        <v>391</v>
      </c>
      <c r="B392" s="2" t="s">
        <v>1384</v>
      </c>
      <c r="C392" s="2" t="s">
        <v>1385</v>
      </c>
      <c r="D392" s="2" t="s">
        <v>8</v>
      </c>
      <c r="E392" s="2" t="s">
        <v>1386</v>
      </c>
      <c r="F392" s="2" t="s">
        <v>1387</v>
      </c>
    </row>
    <row r="393" spans="1:6" x14ac:dyDescent="0.3">
      <c r="A393" s="2">
        <v>392</v>
      </c>
      <c r="B393" s="2" t="s">
        <v>1388</v>
      </c>
      <c r="C393" s="2" t="s">
        <v>1389</v>
      </c>
      <c r="D393" s="2" t="s">
        <v>8</v>
      </c>
      <c r="E393" s="2" t="s">
        <v>1390</v>
      </c>
      <c r="F393" s="2" t="s">
        <v>1390</v>
      </c>
    </row>
    <row r="394" spans="1:6" x14ac:dyDescent="0.3">
      <c r="A394" s="2">
        <v>393</v>
      </c>
      <c r="B394" s="2" t="s">
        <v>1391</v>
      </c>
      <c r="C394" s="2" t="s">
        <v>1392</v>
      </c>
      <c r="D394" s="2" t="s">
        <v>8</v>
      </c>
      <c r="E394" s="2" t="s">
        <v>1393</v>
      </c>
      <c r="F394" s="2" t="s">
        <v>1394</v>
      </c>
    </row>
    <row r="395" spans="1:6" x14ac:dyDescent="0.3">
      <c r="A395" s="2">
        <v>394</v>
      </c>
      <c r="B395" s="2" t="s">
        <v>1395</v>
      </c>
      <c r="C395" s="2" t="s">
        <v>1396</v>
      </c>
      <c r="D395" s="2" t="s">
        <v>8</v>
      </c>
      <c r="E395" s="2" t="s">
        <v>1397</v>
      </c>
      <c r="F395" s="2" t="s">
        <v>9</v>
      </c>
    </row>
    <row r="396" spans="1:6" x14ac:dyDescent="0.3">
      <c r="A396" s="2">
        <v>395</v>
      </c>
      <c r="B396" s="2" t="s">
        <v>1398</v>
      </c>
      <c r="C396" s="2" t="s">
        <v>1399</v>
      </c>
      <c r="D396" s="2" t="s">
        <v>83</v>
      </c>
      <c r="E396" s="2" t="s">
        <v>1400</v>
      </c>
      <c r="F396" s="2" t="s">
        <v>1401</v>
      </c>
    </row>
    <row r="397" spans="1:6" x14ac:dyDescent="0.3">
      <c r="A397" s="2">
        <v>396</v>
      </c>
      <c r="B397" s="2" t="s">
        <v>1402</v>
      </c>
      <c r="C397" s="2" t="s">
        <v>1403</v>
      </c>
      <c r="D397" s="2" t="s">
        <v>8</v>
      </c>
      <c r="E397" s="2" t="s">
        <v>1404</v>
      </c>
      <c r="F397" s="2" t="s">
        <v>1405</v>
      </c>
    </row>
    <row r="398" spans="1:6" x14ac:dyDescent="0.3">
      <c r="A398" s="2">
        <v>397</v>
      </c>
      <c r="B398" s="2" t="s">
        <v>1406</v>
      </c>
      <c r="C398" s="2" t="s">
        <v>1407</v>
      </c>
      <c r="D398" s="2" t="s">
        <v>8</v>
      </c>
      <c r="E398" s="2" t="s">
        <v>1408</v>
      </c>
      <c r="F398" s="2" t="s">
        <v>1408</v>
      </c>
    </row>
    <row r="399" spans="1:6" x14ac:dyDescent="0.3">
      <c r="A399" s="2">
        <v>398</v>
      </c>
      <c r="B399" s="2" t="s">
        <v>1409</v>
      </c>
      <c r="C399" s="2" t="s">
        <v>1410</v>
      </c>
      <c r="D399" s="2" t="s">
        <v>8</v>
      </c>
      <c r="E399" s="2" t="s">
        <v>1411</v>
      </c>
      <c r="F399" s="2" t="s">
        <v>1412</v>
      </c>
    </row>
    <row r="400" spans="1:6" x14ac:dyDescent="0.3">
      <c r="A400" s="2">
        <v>399</v>
      </c>
      <c r="B400" s="2" t="s">
        <v>1413</v>
      </c>
      <c r="C400" s="2" t="s">
        <v>1414</v>
      </c>
      <c r="D400" s="2" t="s">
        <v>8</v>
      </c>
      <c r="E400" s="2" t="s">
        <v>1415</v>
      </c>
      <c r="F400" s="2" t="s">
        <v>1416</v>
      </c>
    </row>
    <row r="401" spans="1:6" x14ac:dyDescent="0.3">
      <c r="A401" s="2">
        <v>400</v>
      </c>
      <c r="B401" s="2" t="s">
        <v>1417</v>
      </c>
      <c r="C401" s="2" t="s">
        <v>1418</v>
      </c>
      <c r="D401" s="2" t="s">
        <v>83</v>
      </c>
      <c r="E401" s="2" t="s">
        <v>9</v>
      </c>
      <c r="F401" s="2" t="s">
        <v>1419</v>
      </c>
    </row>
    <row r="402" spans="1:6" x14ac:dyDescent="0.3">
      <c r="A402" s="2">
        <v>401</v>
      </c>
      <c r="B402" s="2" t="s">
        <v>1420</v>
      </c>
      <c r="C402" s="2" t="s">
        <v>1421</v>
      </c>
      <c r="D402" s="2" t="s">
        <v>8</v>
      </c>
      <c r="E402" s="2" t="s">
        <v>1422</v>
      </c>
      <c r="F402" s="2" t="s">
        <v>9</v>
      </c>
    </row>
    <row r="403" spans="1:6" x14ac:dyDescent="0.3">
      <c r="A403" s="2">
        <v>402</v>
      </c>
      <c r="B403" s="2" t="s">
        <v>1423</v>
      </c>
      <c r="C403" s="2" t="s">
        <v>1424</v>
      </c>
      <c r="D403" s="2" t="s">
        <v>83</v>
      </c>
      <c r="E403" s="2" t="s">
        <v>312</v>
      </c>
      <c r="F403" s="2" t="s">
        <v>313</v>
      </c>
    </row>
    <row r="404" spans="1:6" x14ac:dyDescent="0.3">
      <c r="A404" s="2">
        <v>403</v>
      </c>
      <c r="B404" s="2" t="s">
        <v>1425</v>
      </c>
      <c r="C404" s="2" t="s">
        <v>1426</v>
      </c>
      <c r="D404" s="2" t="s">
        <v>8</v>
      </c>
      <c r="E404" s="2" t="s">
        <v>74</v>
      </c>
      <c r="F404" s="2" t="s">
        <v>9</v>
      </c>
    </row>
    <row r="405" spans="1:6" x14ac:dyDescent="0.3">
      <c r="A405" s="2">
        <v>404</v>
      </c>
      <c r="B405" s="2" t="s">
        <v>1427</v>
      </c>
      <c r="C405" s="2" t="s">
        <v>1428</v>
      </c>
      <c r="D405" s="2" t="s">
        <v>69</v>
      </c>
      <c r="E405" s="2" t="s">
        <v>304</v>
      </c>
      <c r="F405" s="2" t="s">
        <v>305</v>
      </c>
    </row>
    <row r="406" spans="1:6" x14ac:dyDescent="0.3">
      <c r="A406" s="2">
        <v>405</v>
      </c>
      <c r="B406" s="2" t="s">
        <v>1429</v>
      </c>
      <c r="C406" s="2" t="s">
        <v>1430</v>
      </c>
      <c r="D406" s="2" t="s">
        <v>69</v>
      </c>
      <c r="E406" s="2" t="s">
        <v>1431</v>
      </c>
      <c r="F406" s="2" t="s">
        <v>1432</v>
      </c>
    </row>
    <row r="407" spans="1:6" x14ac:dyDescent="0.3">
      <c r="A407" s="2">
        <v>406</v>
      </c>
      <c r="B407" s="2" t="s">
        <v>1433</v>
      </c>
      <c r="C407" s="2" t="s">
        <v>1434</v>
      </c>
      <c r="D407" s="2" t="s">
        <v>8</v>
      </c>
      <c r="E407" s="2" t="s">
        <v>182</v>
      </c>
      <c r="F407" s="2" t="s">
        <v>183</v>
      </c>
    </row>
    <row r="408" spans="1:6" x14ac:dyDescent="0.3">
      <c r="A408" s="2">
        <v>407</v>
      </c>
      <c r="B408" s="2" t="s">
        <v>1435</v>
      </c>
      <c r="C408" s="2" t="s">
        <v>1436</v>
      </c>
      <c r="D408" s="2" t="s">
        <v>8</v>
      </c>
      <c r="E408" s="2" t="s">
        <v>1437</v>
      </c>
      <c r="F408" s="2" t="s">
        <v>1438</v>
      </c>
    </row>
    <row r="409" spans="1:6" x14ac:dyDescent="0.3">
      <c r="A409" s="2">
        <v>408</v>
      </c>
      <c r="B409" s="2" t="s">
        <v>1439</v>
      </c>
      <c r="C409" s="2" t="s">
        <v>1440</v>
      </c>
      <c r="D409" s="2" t="s">
        <v>8</v>
      </c>
      <c r="E409" s="2" t="s">
        <v>1441</v>
      </c>
      <c r="F409" s="2" t="s">
        <v>9</v>
      </c>
    </row>
    <row r="410" spans="1:6" x14ac:dyDescent="0.3">
      <c r="A410" s="2">
        <v>409</v>
      </c>
      <c r="B410" s="2" t="s">
        <v>1442</v>
      </c>
      <c r="C410" s="2" t="s">
        <v>1443</v>
      </c>
      <c r="D410" s="2" t="s">
        <v>8</v>
      </c>
      <c r="E410" s="2" t="s">
        <v>1444</v>
      </c>
      <c r="F410" s="2" t="s">
        <v>1445</v>
      </c>
    </row>
    <row r="411" spans="1:6" x14ac:dyDescent="0.3">
      <c r="A411" s="2">
        <v>410</v>
      </c>
      <c r="B411" s="2" t="s">
        <v>1446</v>
      </c>
      <c r="C411" s="2" t="s">
        <v>1447</v>
      </c>
      <c r="D411" s="2" t="s">
        <v>8</v>
      </c>
      <c r="E411" s="2" t="s">
        <v>1448</v>
      </c>
      <c r="F411" s="2" t="s">
        <v>1449</v>
      </c>
    </row>
    <row r="412" spans="1:6" x14ac:dyDescent="0.3">
      <c r="A412" s="2">
        <v>411</v>
      </c>
      <c r="B412" s="2" t="s">
        <v>1450</v>
      </c>
      <c r="C412" s="2" t="s">
        <v>1451</v>
      </c>
      <c r="D412" s="2" t="s">
        <v>1175</v>
      </c>
      <c r="E412" s="2" t="s">
        <v>1176</v>
      </c>
      <c r="F412" s="2" t="s">
        <v>1177</v>
      </c>
    </row>
    <row r="413" spans="1:6" x14ac:dyDescent="0.3">
      <c r="A413" s="2">
        <v>412</v>
      </c>
      <c r="B413" s="2" t="s">
        <v>1452</v>
      </c>
      <c r="C413" s="2" t="s">
        <v>1453</v>
      </c>
      <c r="D413" s="2" t="s">
        <v>8</v>
      </c>
      <c r="E413" s="2" t="s">
        <v>1454</v>
      </c>
      <c r="F413" s="2" t="s">
        <v>1455</v>
      </c>
    </row>
    <row r="414" spans="1:6" x14ac:dyDescent="0.3">
      <c r="A414" s="2">
        <v>413</v>
      </c>
      <c r="B414" s="2" t="s">
        <v>1456</v>
      </c>
      <c r="C414" s="2" t="s">
        <v>1457</v>
      </c>
      <c r="D414" s="2" t="s">
        <v>8</v>
      </c>
      <c r="E414" s="2" t="s">
        <v>17</v>
      </c>
      <c r="F414" s="2" t="s">
        <v>18</v>
      </c>
    </row>
    <row r="415" spans="1:6" x14ac:dyDescent="0.3">
      <c r="A415" s="2">
        <v>414</v>
      </c>
      <c r="B415" s="2" t="s">
        <v>1458</v>
      </c>
      <c r="C415" s="2" t="s">
        <v>1459</v>
      </c>
      <c r="D415" s="2" t="s">
        <v>69</v>
      </c>
      <c r="E415" s="2" t="s">
        <v>1460</v>
      </c>
      <c r="F415" s="2" t="s">
        <v>348</v>
      </c>
    </row>
    <row r="416" spans="1:6" x14ac:dyDescent="0.3">
      <c r="A416" s="2">
        <v>415</v>
      </c>
      <c r="B416" s="2" t="s">
        <v>1461</v>
      </c>
      <c r="C416" s="2" t="s">
        <v>1462</v>
      </c>
      <c r="D416" s="2" t="s">
        <v>8</v>
      </c>
      <c r="E416" s="2" t="s">
        <v>308</v>
      </c>
      <c r="F416" s="2" t="s">
        <v>9</v>
      </c>
    </row>
    <row r="417" spans="1:6" x14ac:dyDescent="0.3">
      <c r="A417" s="2">
        <v>416</v>
      </c>
      <c r="B417" s="2" t="s">
        <v>1463</v>
      </c>
      <c r="C417" s="2" t="s">
        <v>1464</v>
      </c>
      <c r="D417" s="2" t="s">
        <v>8</v>
      </c>
      <c r="E417" s="2" t="s">
        <v>1465</v>
      </c>
      <c r="F417" s="2" t="s">
        <v>1466</v>
      </c>
    </row>
    <row r="418" spans="1:6" x14ac:dyDescent="0.3">
      <c r="A418" s="2">
        <v>417</v>
      </c>
      <c r="B418" s="2" t="s">
        <v>1467</v>
      </c>
      <c r="C418" s="2" t="s">
        <v>1468</v>
      </c>
      <c r="D418" s="2" t="s">
        <v>8</v>
      </c>
      <c r="E418" s="2" t="s">
        <v>1469</v>
      </c>
      <c r="F418" s="2" t="s">
        <v>9</v>
      </c>
    </row>
    <row r="419" spans="1:6" x14ac:dyDescent="0.3">
      <c r="A419" s="2">
        <v>418</v>
      </c>
      <c r="B419" s="2" t="s">
        <v>1470</v>
      </c>
      <c r="C419" s="2" t="s">
        <v>1471</v>
      </c>
      <c r="D419" s="2" t="s">
        <v>8</v>
      </c>
      <c r="E419" s="2" t="s">
        <v>1472</v>
      </c>
      <c r="F419" s="2" t="s">
        <v>1473</v>
      </c>
    </row>
    <row r="420" spans="1:6" x14ac:dyDescent="0.3">
      <c r="A420" s="2">
        <v>419</v>
      </c>
      <c r="B420" s="2" t="s">
        <v>1474</v>
      </c>
      <c r="C420" s="2" t="s">
        <v>1475</v>
      </c>
      <c r="D420" s="2" t="s">
        <v>8</v>
      </c>
      <c r="E420" s="2" t="s">
        <v>1476</v>
      </c>
      <c r="F420" s="2" t="s">
        <v>9</v>
      </c>
    </row>
    <row r="421" spans="1:6" x14ac:dyDescent="0.3">
      <c r="A421" s="2">
        <v>420</v>
      </c>
      <c r="B421" s="2" t="s">
        <v>1477</v>
      </c>
      <c r="C421" s="2" t="s">
        <v>1478</v>
      </c>
      <c r="D421" s="2" t="s">
        <v>489</v>
      </c>
      <c r="E421" s="2" t="s">
        <v>1479</v>
      </c>
      <c r="F421" s="2" t="s">
        <v>9</v>
      </c>
    </row>
    <row r="422" spans="1:6" x14ac:dyDescent="0.3">
      <c r="A422" s="2">
        <v>421</v>
      </c>
      <c r="B422" s="2" t="s">
        <v>1480</v>
      </c>
      <c r="C422" s="2" t="s">
        <v>1481</v>
      </c>
      <c r="D422" s="2" t="s">
        <v>8</v>
      </c>
      <c r="E422" s="2" t="s">
        <v>1482</v>
      </c>
      <c r="F422" s="2" t="s">
        <v>1483</v>
      </c>
    </row>
    <row r="423" spans="1:6" x14ac:dyDescent="0.3">
      <c r="A423" s="2">
        <v>422</v>
      </c>
      <c r="B423" s="2" t="s">
        <v>1484</v>
      </c>
      <c r="C423" s="2" t="s">
        <v>1485</v>
      </c>
      <c r="D423" s="2" t="s">
        <v>69</v>
      </c>
      <c r="E423" s="2" t="s">
        <v>304</v>
      </c>
      <c r="F423" s="2" t="s">
        <v>305</v>
      </c>
    </row>
    <row r="424" spans="1:6" x14ac:dyDescent="0.3">
      <c r="A424" s="2">
        <v>423</v>
      </c>
      <c r="B424" s="2" t="s">
        <v>1486</v>
      </c>
      <c r="C424" s="2" t="s">
        <v>1487</v>
      </c>
      <c r="D424" s="2" t="s">
        <v>8</v>
      </c>
      <c r="E424" s="2" t="s">
        <v>1488</v>
      </c>
      <c r="F424" s="2" t="s">
        <v>1489</v>
      </c>
    </row>
    <row r="425" spans="1:6" x14ac:dyDescent="0.3">
      <c r="A425" s="2">
        <v>424</v>
      </c>
      <c r="B425" s="2" t="s">
        <v>1490</v>
      </c>
      <c r="C425" s="2" t="s">
        <v>1491</v>
      </c>
      <c r="D425" s="2" t="s">
        <v>8</v>
      </c>
      <c r="E425" s="2" t="s">
        <v>1492</v>
      </c>
      <c r="F425" s="2" t="s">
        <v>1493</v>
      </c>
    </row>
    <row r="426" spans="1:6" x14ac:dyDescent="0.3">
      <c r="A426" s="2">
        <v>425</v>
      </c>
      <c r="B426" s="2" t="s">
        <v>1494</v>
      </c>
      <c r="C426" s="2" t="s">
        <v>1495</v>
      </c>
      <c r="D426" s="2" t="s">
        <v>69</v>
      </c>
      <c r="E426" s="2" t="s">
        <v>1431</v>
      </c>
      <c r="F426" s="2" t="s">
        <v>1432</v>
      </c>
    </row>
    <row r="427" spans="1:6" x14ac:dyDescent="0.3">
      <c r="A427" s="2">
        <v>426</v>
      </c>
      <c r="B427" s="2" t="s">
        <v>1496</v>
      </c>
      <c r="C427" s="2" t="s">
        <v>1497</v>
      </c>
      <c r="D427" s="2" t="s">
        <v>210</v>
      </c>
      <c r="E427" s="2" t="s">
        <v>1498</v>
      </c>
      <c r="F427" s="2" t="s">
        <v>1499</v>
      </c>
    </row>
    <row r="428" spans="1:6" x14ac:dyDescent="0.3">
      <c r="A428" s="2">
        <v>427</v>
      </c>
      <c r="B428" s="2" t="s">
        <v>1500</v>
      </c>
      <c r="C428" s="2" t="s">
        <v>1501</v>
      </c>
      <c r="D428" s="2" t="s">
        <v>8</v>
      </c>
      <c r="E428" s="2" t="s">
        <v>1502</v>
      </c>
      <c r="F428" s="2" t="s">
        <v>1503</v>
      </c>
    </row>
    <row r="429" spans="1:6" x14ac:dyDescent="0.3">
      <c r="A429" s="2">
        <v>428</v>
      </c>
      <c r="B429" s="2" t="s">
        <v>1504</v>
      </c>
      <c r="C429" s="2" t="s">
        <v>1505</v>
      </c>
      <c r="D429" s="2" t="s">
        <v>8</v>
      </c>
      <c r="E429" s="2" t="s">
        <v>1506</v>
      </c>
      <c r="F429" s="2" t="s">
        <v>1507</v>
      </c>
    </row>
    <row r="430" spans="1:6" x14ac:dyDescent="0.3">
      <c r="A430" s="2">
        <v>429</v>
      </c>
      <c r="B430" s="2" t="s">
        <v>1508</v>
      </c>
      <c r="C430" s="2" t="s">
        <v>1509</v>
      </c>
      <c r="D430" s="2" t="s">
        <v>8</v>
      </c>
      <c r="E430" s="2" t="s">
        <v>1510</v>
      </c>
      <c r="F430" s="2" t="s">
        <v>1511</v>
      </c>
    </row>
    <row r="431" spans="1:6" x14ac:dyDescent="0.3">
      <c r="A431" s="2">
        <v>430</v>
      </c>
      <c r="B431" s="2" t="s">
        <v>1512</v>
      </c>
      <c r="C431" s="2" t="s">
        <v>1513</v>
      </c>
      <c r="D431" s="2" t="s">
        <v>8</v>
      </c>
      <c r="E431" s="2" t="s">
        <v>1286</v>
      </c>
      <c r="F431" s="2" t="s">
        <v>1287</v>
      </c>
    </row>
    <row r="432" spans="1:6" x14ac:dyDescent="0.3">
      <c r="A432" s="2">
        <v>431</v>
      </c>
      <c r="B432" s="2" t="s">
        <v>1514</v>
      </c>
      <c r="C432" s="2" t="s">
        <v>1515</v>
      </c>
      <c r="D432" s="2" t="s">
        <v>69</v>
      </c>
      <c r="E432" s="2" t="s">
        <v>1025</v>
      </c>
      <c r="F432" s="2" t="s">
        <v>1026</v>
      </c>
    </row>
    <row r="433" spans="1:6" x14ac:dyDescent="0.3">
      <c r="A433" s="2">
        <v>432</v>
      </c>
      <c r="B433" s="2" t="s">
        <v>1516</v>
      </c>
      <c r="C433" s="2" t="s">
        <v>1517</v>
      </c>
      <c r="D433" s="2" t="s">
        <v>69</v>
      </c>
      <c r="E433" s="2" t="s">
        <v>1518</v>
      </c>
      <c r="F433" s="2" t="s">
        <v>156</v>
      </c>
    </row>
    <row r="434" spans="1:6" x14ac:dyDescent="0.3">
      <c r="A434" s="2">
        <v>433</v>
      </c>
      <c r="B434" s="2" t="s">
        <v>1519</v>
      </c>
      <c r="C434" s="2" t="s">
        <v>1520</v>
      </c>
      <c r="D434" s="2" t="s">
        <v>8</v>
      </c>
      <c r="E434" s="2" t="s">
        <v>1521</v>
      </c>
      <c r="F434" s="2" t="s">
        <v>1522</v>
      </c>
    </row>
    <row r="435" spans="1:6" x14ac:dyDescent="0.3">
      <c r="A435" s="2">
        <v>434</v>
      </c>
      <c r="B435" s="2" t="s">
        <v>1523</v>
      </c>
      <c r="C435" s="2" t="s">
        <v>1524</v>
      </c>
      <c r="D435" s="2" t="s">
        <v>8</v>
      </c>
      <c r="E435" s="2" t="s">
        <v>1525</v>
      </c>
      <c r="F435" s="2" t="s">
        <v>9</v>
      </c>
    </row>
    <row r="436" spans="1:6" x14ac:dyDescent="0.3">
      <c r="A436" s="2">
        <v>435</v>
      </c>
      <c r="B436" s="2" t="s">
        <v>1526</v>
      </c>
      <c r="C436" s="2" t="s">
        <v>1527</v>
      </c>
      <c r="D436" s="2" t="s">
        <v>8</v>
      </c>
      <c r="E436" s="2" t="s">
        <v>1445</v>
      </c>
      <c r="F436" s="2" t="s">
        <v>1444</v>
      </c>
    </row>
    <row r="437" spans="1:6" x14ac:dyDescent="0.3">
      <c r="A437" s="2">
        <v>436</v>
      </c>
      <c r="B437" s="2" t="s">
        <v>1528</v>
      </c>
      <c r="C437" s="2" t="s">
        <v>1529</v>
      </c>
      <c r="D437" s="2" t="s">
        <v>83</v>
      </c>
      <c r="E437" s="2" t="s">
        <v>1530</v>
      </c>
      <c r="F437" s="2" t="s">
        <v>1531</v>
      </c>
    </row>
    <row r="438" spans="1:6" x14ac:dyDescent="0.3">
      <c r="A438" s="2">
        <v>437</v>
      </c>
      <c r="B438" s="2" t="s">
        <v>1532</v>
      </c>
      <c r="C438" s="2" t="s">
        <v>1533</v>
      </c>
      <c r="D438" s="2" t="s">
        <v>8</v>
      </c>
      <c r="E438" s="2" t="s">
        <v>1534</v>
      </c>
      <c r="F438" s="2" t="s">
        <v>1535</v>
      </c>
    </row>
    <row r="439" spans="1:6" x14ac:dyDescent="0.3">
      <c r="A439" s="2">
        <v>438</v>
      </c>
      <c r="B439" s="2" t="s">
        <v>1536</v>
      </c>
      <c r="C439" s="2" t="s">
        <v>1537</v>
      </c>
      <c r="D439" s="2" t="s">
        <v>8</v>
      </c>
      <c r="E439" s="2" t="s">
        <v>1538</v>
      </c>
      <c r="F439" s="2" t="s">
        <v>9</v>
      </c>
    </row>
    <row r="440" spans="1:6" x14ac:dyDescent="0.3">
      <c r="A440" s="2">
        <v>439</v>
      </c>
      <c r="B440" s="2" t="s">
        <v>1539</v>
      </c>
      <c r="C440" s="2" t="s">
        <v>1540</v>
      </c>
      <c r="D440" s="2" t="s">
        <v>8</v>
      </c>
      <c r="E440" s="2" t="s">
        <v>1541</v>
      </c>
      <c r="F440" s="2" t="s">
        <v>1541</v>
      </c>
    </row>
    <row r="441" spans="1:6" x14ac:dyDescent="0.3">
      <c r="A441" s="2">
        <v>440</v>
      </c>
      <c r="B441" s="2" t="s">
        <v>1542</v>
      </c>
      <c r="C441" s="2" t="s">
        <v>1543</v>
      </c>
      <c r="D441" s="2" t="s">
        <v>8</v>
      </c>
      <c r="E441" s="2" t="s">
        <v>1544</v>
      </c>
      <c r="F441" s="2" t="s">
        <v>1545</v>
      </c>
    </row>
    <row r="442" spans="1:6" x14ac:dyDescent="0.3">
      <c r="A442" s="2">
        <v>441</v>
      </c>
      <c r="B442" s="2" t="s">
        <v>1546</v>
      </c>
      <c r="C442" s="2" t="s">
        <v>1547</v>
      </c>
      <c r="D442" s="2" t="s">
        <v>8</v>
      </c>
      <c r="E442" s="2" t="s">
        <v>873</v>
      </c>
      <c r="F442" s="2" t="s">
        <v>874</v>
      </c>
    </row>
    <row r="443" spans="1:6" x14ac:dyDescent="0.3">
      <c r="A443" s="2">
        <v>442</v>
      </c>
      <c r="B443" s="2" t="s">
        <v>1548</v>
      </c>
      <c r="C443" s="2" t="s">
        <v>1549</v>
      </c>
      <c r="D443" s="2" t="s">
        <v>8</v>
      </c>
      <c r="E443" s="2" t="s">
        <v>1454</v>
      </c>
      <c r="F443" s="2" t="s">
        <v>1455</v>
      </c>
    </row>
    <row r="444" spans="1:6" x14ac:dyDescent="0.3">
      <c r="A444" s="2">
        <v>443</v>
      </c>
      <c r="B444" s="2" t="s">
        <v>1550</v>
      </c>
      <c r="C444" s="2" t="s">
        <v>1551</v>
      </c>
      <c r="D444" s="2" t="s">
        <v>8</v>
      </c>
      <c r="E444" s="2" t="s">
        <v>1369</v>
      </c>
      <c r="F444" s="2" t="s">
        <v>1369</v>
      </c>
    </row>
    <row r="445" spans="1:6" x14ac:dyDescent="0.3">
      <c r="A445" s="2">
        <v>444</v>
      </c>
      <c r="B445" s="2" t="s">
        <v>1552</v>
      </c>
      <c r="C445" s="2" t="s">
        <v>1553</v>
      </c>
      <c r="D445" s="2" t="s">
        <v>8</v>
      </c>
      <c r="E445" s="2" t="s">
        <v>801</v>
      </c>
      <c r="F445" s="2" t="s">
        <v>802</v>
      </c>
    </row>
    <row r="446" spans="1:6" x14ac:dyDescent="0.3">
      <c r="A446" s="2">
        <v>445</v>
      </c>
      <c r="B446" s="2" t="s">
        <v>1554</v>
      </c>
      <c r="C446" s="2" t="s">
        <v>1555</v>
      </c>
      <c r="D446" s="2" t="s">
        <v>8</v>
      </c>
      <c r="E446" s="2" t="s">
        <v>1556</v>
      </c>
      <c r="F446" s="2" t="s">
        <v>1557</v>
      </c>
    </row>
    <row r="447" spans="1:6" x14ac:dyDescent="0.3">
      <c r="A447" s="2">
        <v>446</v>
      </c>
      <c r="B447" s="2" t="s">
        <v>1558</v>
      </c>
      <c r="C447" s="2" t="s">
        <v>1559</v>
      </c>
      <c r="D447" s="2" t="s">
        <v>8</v>
      </c>
      <c r="E447" s="2" t="s">
        <v>186</v>
      </c>
      <c r="F447" s="2" t="s">
        <v>1560</v>
      </c>
    </row>
    <row r="448" spans="1:6" x14ac:dyDescent="0.3">
      <c r="A448" s="2">
        <v>447</v>
      </c>
      <c r="B448" s="2" t="s">
        <v>1561</v>
      </c>
      <c r="C448" s="2" t="s">
        <v>1562</v>
      </c>
      <c r="D448" s="2" t="s">
        <v>8</v>
      </c>
      <c r="E448" s="2" t="s">
        <v>1368</v>
      </c>
      <c r="F448" s="2" t="s">
        <v>1369</v>
      </c>
    </row>
    <row r="449" spans="1:6" x14ac:dyDescent="0.3">
      <c r="A449" s="2">
        <v>448</v>
      </c>
      <c r="B449" s="2" t="s">
        <v>1563</v>
      </c>
      <c r="C449" s="2" t="s">
        <v>1564</v>
      </c>
      <c r="D449" s="2" t="s">
        <v>8</v>
      </c>
      <c r="E449" s="2" t="s">
        <v>1565</v>
      </c>
      <c r="F449" s="2" t="s">
        <v>1566</v>
      </c>
    </row>
    <row r="450" spans="1:6" x14ac:dyDescent="0.3">
      <c r="A450" s="2">
        <v>449</v>
      </c>
      <c r="B450" s="2" t="s">
        <v>1567</v>
      </c>
      <c r="C450" s="2" t="s">
        <v>1568</v>
      </c>
      <c r="D450" s="2" t="s">
        <v>8</v>
      </c>
      <c r="E450" s="2" t="s">
        <v>1569</v>
      </c>
      <c r="F450" s="2" t="s">
        <v>1570</v>
      </c>
    </row>
    <row r="451" spans="1:6" x14ac:dyDescent="0.3">
      <c r="A451" s="2">
        <v>450</v>
      </c>
      <c r="B451" s="2" t="s">
        <v>1571</v>
      </c>
      <c r="C451" s="2" t="s">
        <v>1572</v>
      </c>
      <c r="D451" s="2" t="s">
        <v>8</v>
      </c>
      <c r="E451" s="2" t="s">
        <v>200</v>
      </c>
      <c r="F451" s="2" t="s">
        <v>201</v>
      </c>
    </row>
    <row r="452" spans="1:6" x14ac:dyDescent="0.3">
      <c r="A452" s="2">
        <v>451</v>
      </c>
      <c r="B452" s="2" t="s">
        <v>1573</v>
      </c>
      <c r="C452" s="2" t="s">
        <v>1574</v>
      </c>
      <c r="D452" s="2" t="s">
        <v>8</v>
      </c>
      <c r="E452" s="2" t="s">
        <v>1575</v>
      </c>
      <c r="F452" s="2" t="s">
        <v>1576</v>
      </c>
    </row>
    <row r="453" spans="1:6" x14ac:dyDescent="0.3">
      <c r="A453" s="2">
        <v>452</v>
      </c>
      <c r="B453" s="2" t="s">
        <v>1577</v>
      </c>
      <c r="C453" s="2" t="s">
        <v>1578</v>
      </c>
      <c r="D453" s="2" t="s">
        <v>83</v>
      </c>
      <c r="E453" s="2" t="s">
        <v>1579</v>
      </c>
      <c r="F453" s="2" t="s">
        <v>1580</v>
      </c>
    </row>
    <row r="454" spans="1:6" x14ac:dyDescent="0.3">
      <c r="A454" s="2">
        <v>453</v>
      </c>
      <c r="B454" s="2" t="s">
        <v>1581</v>
      </c>
      <c r="C454" s="2" t="s">
        <v>1582</v>
      </c>
      <c r="D454" s="2" t="s">
        <v>8</v>
      </c>
      <c r="E454" s="2" t="s">
        <v>1583</v>
      </c>
      <c r="F454" s="2" t="s">
        <v>1584</v>
      </c>
    </row>
    <row r="455" spans="1:6" x14ac:dyDescent="0.3">
      <c r="A455" s="2">
        <v>454</v>
      </c>
      <c r="B455" s="2" t="s">
        <v>1585</v>
      </c>
      <c r="C455" s="2" t="s">
        <v>1586</v>
      </c>
      <c r="D455" s="2" t="s">
        <v>8</v>
      </c>
      <c r="E455" s="2" t="s">
        <v>1587</v>
      </c>
      <c r="F455" s="2" t="s">
        <v>1588</v>
      </c>
    </row>
    <row r="456" spans="1:6" x14ac:dyDescent="0.3">
      <c r="A456" s="2">
        <v>455</v>
      </c>
      <c r="B456" s="2" t="s">
        <v>1589</v>
      </c>
      <c r="C456" s="2" t="s">
        <v>1590</v>
      </c>
      <c r="D456" s="2" t="s">
        <v>8</v>
      </c>
      <c r="E456" s="2" t="s">
        <v>37</v>
      </c>
      <c r="F456" s="2" t="s">
        <v>38</v>
      </c>
    </row>
    <row r="457" spans="1:6" x14ac:dyDescent="0.3">
      <c r="A457" s="2">
        <v>456</v>
      </c>
      <c r="B457" s="2" t="s">
        <v>1591</v>
      </c>
      <c r="C457" s="2" t="s">
        <v>1592</v>
      </c>
      <c r="D457" s="2" t="s">
        <v>8</v>
      </c>
      <c r="E457" s="2" t="s">
        <v>1593</v>
      </c>
      <c r="F457" s="2" t="s">
        <v>1594</v>
      </c>
    </row>
    <row r="458" spans="1:6" x14ac:dyDescent="0.3">
      <c r="A458" s="2">
        <v>457</v>
      </c>
      <c r="B458" s="2" t="s">
        <v>1595</v>
      </c>
      <c r="C458" s="2" t="s">
        <v>1596</v>
      </c>
      <c r="D458" s="2" t="s">
        <v>8</v>
      </c>
      <c r="E458" s="2" t="s">
        <v>1597</v>
      </c>
      <c r="F458" s="2" t="s">
        <v>1597</v>
      </c>
    </row>
    <row r="459" spans="1:6" x14ac:dyDescent="0.3">
      <c r="A459" s="2">
        <v>458</v>
      </c>
      <c r="B459" s="2" t="s">
        <v>1598</v>
      </c>
      <c r="C459" s="2" t="s">
        <v>1599</v>
      </c>
      <c r="D459" s="2" t="s">
        <v>8</v>
      </c>
      <c r="E459" s="2" t="s">
        <v>1600</v>
      </c>
      <c r="F459" s="2" t="s">
        <v>1600</v>
      </c>
    </row>
    <row r="460" spans="1:6" x14ac:dyDescent="0.3">
      <c r="A460" s="2">
        <v>459</v>
      </c>
      <c r="B460" s="2" t="s">
        <v>1601</v>
      </c>
      <c r="C460" s="2" t="s">
        <v>1602</v>
      </c>
      <c r="D460" s="2" t="s">
        <v>8</v>
      </c>
      <c r="E460" s="2" t="s">
        <v>1603</v>
      </c>
      <c r="F460" s="2" t="s">
        <v>1604</v>
      </c>
    </row>
    <row r="461" spans="1:6" x14ac:dyDescent="0.3">
      <c r="A461" s="2">
        <v>460</v>
      </c>
      <c r="B461" s="2" t="s">
        <v>1605</v>
      </c>
      <c r="C461" s="2" t="s">
        <v>1606</v>
      </c>
      <c r="D461" s="2" t="s">
        <v>8</v>
      </c>
      <c r="E461" s="2" t="s">
        <v>1607</v>
      </c>
      <c r="F461" s="2" t="s">
        <v>1608</v>
      </c>
    </row>
    <row r="462" spans="1:6" x14ac:dyDescent="0.3">
      <c r="A462" s="2">
        <v>461</v>
      </c>
      <c r="B462" s="2" t="s">
        <v>1609</v>
      </c>
      <c r="C462" s="2" t="s">
        <v>1610</v>
      </c>
      <c r="D462" s="2" t="s">
        <v>8</v>
      </c>
      <c r="E462" s="2" t="s">
        <v>1611</v>
      </c>
      <c r="F462" s="2" t="s">
        <v>1612</v>
      </c>
    </row>
    <row r="463" spans="1:6" x14ac:dyDescent="0.3">
      <c r="A463" s="2">
        <v>462</v>
      </c>
      <c r="B463" s="2" t="s">
        <v>1613</v>
      </c>
      <c r="C463" s="2" t="s">
        <v>1614</v>
      </c>
      <c r="D463" s="2" t="s">
        <v>8</v>
      </c>
      <c r="E463" s="2" t="s">
        <v>1323</v>
      </c>
      <c r="F463" s="2" t="s">
        <v>1324</v>
      </c>
    </row>
    <row r="464" spans="1:6" x14ac:dyDescent="0.3">
      <c r="A464" s="2">
        <v>463</v>
      </c>
      <c r="B464" s="2" t="s">
        <v>1615</v>
      </c>
      <c r="C464" s="2" t="s">
        <v>1616</v>
      </c>
      <c r="D464" s="2" t="s">
        <v>8</v>
      </c>
      <c r="E464" s="2" t="s">
        <v>1617</v>
      </c>
      <c r="F464" s="2" t="s">
        <v>1618</v>
      </c>
    </row>
    <row r="465" spans="1:6" x14ac:dyDescent="0.3">
      <c r="A465" s="2">
        <v>464</v>
      </c>
      <c r="B465" s="2" t="s">
        <v>1619</v>
      </c>
      <c r="C465" s="2" t="s">
        <v>1620</v>
      </c>
      <c r="D465" s="2" t="s">
        <v>8</v>
      </c>
      <c r="E465" s="2" t="s">
        <v>1386</v>
      </c>
      <c r="F465" s="2" t="s">
        <v>1387</v>
      </c>
    </row>
    <row r="466" spans="1:6" x14ac:dyDescent="0.3">
      <c r="A466" s="2">
        <v>465</v>
      </c>
      <c r="B466" s="2" t="s">
        <v>1621</v>
      </c>
      <c r="C466" s="2" t="s">
        <v>1622</v>
      </c>
      <c r="D466" s="2" t="s">
        <v>8</v>
      </c>
      <c r="E466" s="2" t="s">
        <v>1623</v>
      </c>
      <c r="F466" s="2" t="s">
        <v>1624</v>
      </c>
    </row>
    <row r="467" spans="1:6" x14ac:dyDescent="0.3">
      <c r="A467" s="2">
        <v>466</v>
      </c>
      <c r="B467" s="2" t="s">
        <v>1625</v>
      </c>
      <c r="C467" s="2" t="s">
        <v>1626</v>
      </c>
      <c r="D467" s="2" t="s">
        <v>8</v>
      </c>
      <c r="E467" s="2" t="s">
        <v>1627</v>
      </c>
      <c r="F467" s="2" t="s">
        <v>1628</v>
      </c>
    </row>
    <row r="468" spans="1:6" x14ac:dyDescent="0.3">
      <c r="A468" s="2">
        <v>467</v>
      </c>
      <c r="B468" s="2" t="s">
        <v>1629</v>
      </c>
      <c r="C468" s="2" t="s">
        <v>1630</v>
      </c>
      <c r="D468" s="2" t="s">
        <v>489</v>
      </c>
      <c r="E468" s="2" t="s">
        <v>1479</v>
      </c>
      <c r="F468" s="2" t="s">
        <v>1631</v>
      </c>
    </row>
    <row r="469" spans="1:6" x14ac:dyDescent="0.3">
      <c r="A469" s="2">
        <v>468</v>
      </c>
      <c r="B469" s="2" t="s">
        <v>1632</v>
      </c>
      <c r="C469" s="2" t="s">
        <v>1633</v>
      </c>
      <c r="D469" s="2" t="s">
        <v>8</v>
      </c>
      <c r="E469" s="2" t="s">
        <v>1634</v>
      </c>
      <c r="F469" s="2" t="s">
        <v>1635</v>
      </c>
    </row>
    <row r="470" spans="1:6" x14ac:dyDescent="0.3">
      <c r="A470" s="2">
        <v>469</v>
      </c>
      <c r="B470" s="2" t="s">
        <v>1636</v>
      </c>
      <c r="C470" s="2" t="s">
        <v>1637</v>
      </c>
      <c r="D470" s="2" t="s">
        <v>8</v>
      </c>
      <c r="E470" s="2" t="s">
        <v>1638</v>
      </c>
      <c r="F470" s="2" t="s">
        <v>1639</v>
      </c>
    </row>
    <row r="471" spans="1:6" x14ac:dyDescent="0.3">
      <c r="A471" s="2">
        <v>470</v>
      </c>
      <c r="B471" s="2" t="s">
        <v>1640</v>
      </c>
      <c r="C471" s="2" t="s">
        <v>1641</v>
      </c>
      <c r="D471" s="2" t="s">
        <v>8</v>
      </c>
      <c r="E471" s="2" t="s">
        <v>1642</v>
      </c>
      <c r="F471" s="2" t="s">
        <v>1643</v>
      </c>
    </row>
    <row r="472" spans="1:6" x14ac:dyDescent="0.3">
      <c r="A472" s="2">
        <v>471</v>
      </c>
      <c r="B472" s="2" t="s">
        <v>1644</v>
      </c>
      <c r="C472" s="2" t="s">
        <v>1645</v>
      </c>
      <c r="D472" s="2" t="s">
        <v>8</v>
      </c>
      <c r="E472" s="2" t="s">
        <v>1646</v>
      </c>
      <c r="F472" s="2" t="s">
        <v>1647</v>
      </c>
    </row>
    <row r="473" spans="1:6" x14ac:dyDescent="0.3">
      <c r="A473" s="2">
        <v>472</v>
      </c>
      <c r="B473" s="2" t="s">
        <v>1648</v>
      </c>
      <c r="C473" s="2" t="s">
        <v>1649</v>
      </c>
      <c r="D473" s="2" t="s">
        <v>8</v>
      </c>
      <c r="E473" s="2" t="s">
        <v>9</v>
      </c>
      <c r="F473" s="2" t="s">
        <v>514</v>
      </c>
    </row>
    <row r="474" spans="1:6" x14ac:dyDescent="0.3">
      <c r="A474" s="2">
        <v>473</v>
      </c>
      <c r="B474" s="2" t="s">
        <v>1650</v>
      </c>
      <c r="C474" s="2" t="s">
        <v>1651</v>
      </c>
      <c r="D474" s="2" t="s">
        <v>8</v>
      </c>
      <c r="E474" s="2" t="s">
        <v>1652</v>
      </c>
      <c r="F474" s="2" t="s">
        <v>9</v>
      </c>
    </row>
    <row r="475" spans="1:6" x14ac:dyDescent="0.3">
      <c r="A475" s="2">
        <v>474</v>
      </c>
      <c r="B475" s="2" t="s">
        <v>1653</v>
      </c>
      <c r="C475" s="2" t="s">
        <v>1654</v>
      </c>
      <c r="D475" s="2" t="s">
        <v>8</v>
      </c>
      <c r="E475" s="2" t="s">
        <v>1655</v>
      </c>
      <c r="F475" s="2" t="s">
        <v>1656</v>
      </c>
    </row>
    <row r="476" spans="1:6" x14ac:dyDescent="0.3">
      <c r="A476" s="2">
        <v>475</v>
      </c>
      <c r="B476" s="2" t="s">
        <v>1657</v>
      </c>
      <c r="C476" s="2" t="s">
        <v>1658</v>
      </c>
      <c r="D476" s="2" t="s">
        <v>256</v>
      </c>
      <c r="E476" s="2" t="s">
        <v>257</v>
      </c>
      <c r="F476" s="2" t="s">
        <v>258</v>
      </c>
    </row>
    <row r="477" spans="1:6" x14ac:dyDescent="0.3">
      <c r="A477" s="2">
        <v>476</v>
      </c>
      <c r="B477" s="2" t="s">
        <v>1659</v>
      </c>
      <c r="C477" s="2" t="s">
        <v>1660</v>
      </c>
      <c r="D477" s="2" t="s">
        <v>8</v>
      </c>
      <c r="E477" s="2" t="s">
        <v>336</v>
      </c>
      <c r="F477" s="2" t="s">
        <v>337</v>
      </c>
    </row>
    <row r="478" spans="1:6" x14ac:dyDescent="0.3">
      <c r="A478" s="2">
        <v>477</v>
      </c>
      <c r="B478" s="2" t="s">
        <v>1661</v>
      </c>
      <c r="C478" s="2" t="s">
        <v>1662</v>
      </c>
      <c r="D478" s="2" t="s">
        <v>8</v>
      </c>
      <c r="E478" s="2" t="s">
        <v>1663</v>
      </c>
      <c r="F478" s="2" t="s">
        <v>1664</v>
      </c>
    </row>
    <row r="479" spans="1:6" x14ac:dyDescent="0.3">
      <c r="A479" s="2">
        <v>478</v>
      </c>
      <c r="B479" s="2" t="s">
        <v>1665</v>
      </c>
      <c r="C479" s="2" t="s">
        <v>1666</v>
      </c>
      <c r="D479" s="2" t="s">
        <v>8</v>
      </c>
      <c r="E479" s="2" t="s">
        <v>1667</v>
      </c>
      <c r="F479" s="2" t="s">
        <v>9</v>
      </c>
    </row>
    <row r="480" spans="1:6" x14ac:dyDescent="0.3">
      <c r="A480" s="2">
        <v>479</v>
      </c>
      <c r="B480" s="2" t="s">
        <v>1668</v>
      </c>
      <c r="C480" s="2" t="s">
        <v>1669</v>
      </c>
      <c r="D480" s="2" t="s">
        <v>8</v>
      </c>
      <c r="E480" s="2" t="s">
        <v>1670</v>
      </c>
      <c r="F480" s="2" t="s">
        <v>1671</v>
      </c>
    </row>
    <row r="481" spans="1:6" x14ac:dyDescent="0.3">
      <c r="A481" s="2">
        <v>480</v>
      </c>
      <c r="B481" s="2" t="s">
        <v>1672</v>
      </c>
      <c r="C481" s="2" t="s">
        <v>1673</v>
      </c>
      <c r="D481" s="2" t="s">
        <v>8</v>
      </c>
      <c r="E481" s="2" t="s">
        <v>1674</v>
      </c>
      <c r="F481" s="2" t="s">
        <v>9</v>
      </c>
    </row>
    <row r="482" spans="1:6" x14ac:dyDescent="0.3">
      <c r="A482" s="2">
        <v>481</v>
      </c>
      <c r="B482" s="2" t="s">
        <v>1675</v>
      </c>
      <c r="C482" s="2" t="s">
        <v>1676</v>
      </c>
      <c r="D482" s="2" t="s">
        <v>8</v>
      </c>
      <c r="E482" s="2" t="s">
        <v>1677</v>
      </c>
      <c r="F482" s="2" t="s">
        <v>1678</v>
      </c>
    </row>
    <row r="483" spans="1:6" x14ac:dyDescent="0.3">
      <c r="A483" s="2">
        <v>482</v>
      </c>
      <c r="B483" s="2" t="s">
        <v>1679</v>
      </c>
      <c r="C483" s="2" t="s">
        <v>1680</v>
      </c>
      <c r="D483" s="2" t="s">
        <v>8</v>
      </c>
      <c r="E483" s="2" t="s">
        <v>1681</v>
      </c>
      <c r="F483" s="2" t="s">
        <v>1682</v>
      </c>
    </row>
    <row r="484" spans="1:6" x14ac:dyDescent="0.3">
      <c r="A484" s="2">
        <v>483</v>
      </c>
      <c r="B484" s="2" t="s">
        <v>1683</v>
      </c>
      <c r="C484" s="2" t="s">
        <v>1684</v>
      </c>
      <c r="D484" s="2" t="s">
        <v>8</v>
      </c>
      <c r="E484" s="2" t="s">
        <v>1685</v>
      </c>
      <c r="F484" s="2" t="s">
        <v>1686</v>
      </c>
    </row>
    <row r="485" spans="1:6" x14ac:dyDescent="0.3">
      <c r="A485" s="2">
        <v>484</v>
      </c>
      <c r="B485" s="2" t="s">
        <v>1687</v>
      </c>
      <c r="C485" s="2" t="s">
        <v>1688</v>
      </c>
      <c r="D485" s="2" t="s">
        <v>8</v>
      </c>
      <c r="E485" s="2" t="s">
        <v>344</v>
      </c>
      <c r="F485" s="2" t="s">
        <v>345</v>
      </c>
    </row>
    <row r="486" spans="1:6" x14ac:dyDescent="0.3">
      <c r="A486" s="2">
        <v>485</v>
      </c>
      <c r="B486" s="2" t="s">
        <v>1689</v>
      </c>
      <c r="C486" s="2" t="s">
        <v>1690</v>
      </c>
      <c r="D486" s="2" t="s">
        <v>8</v>
      </c>
      <c r="E486" s="2" t="s">
        <v>1691</v>
      </c>
      <c r="F486" s="2" t="s">
        <v>1692</v>
      </c>
    </row>
    <row r="487" spans="1:6" x14ac:dyDescent="0.3">
      <c r="A487" s="2">
        <v>486</v>
      </c>
      <c r="B487" s="2" t="s">
        <v>1693</v>
      </c>
      <c r="C487" s="2" t="s">
        <v>1694</v>
      </c>
      <c r="D487" s="2" t="s">
        <v>1695</v>
      </c>
      <c r="E487" s="2" t="s">
        <v>1696</v>
      </c>
      <c r="F487" s="2" t="s">
        <v>1697</v>
      </c>
    </row>
    <row r="488" spans="1:6" x14ac:dyDescent="0.3">
      <c r="A488" s="2">
        <v>487</v>
      </c>
      <c r="B488" s="2" t="s">
        <v>1698</v>
      </c>
      <c r="C488" s="2" t="s">
        <v>1699</v>
      </c>
      <c r="D488" s="2" t="s">
        <v>8</v>
      </c>
      <c r="E488" s="2" t="s">
        <v>1700</v>
      </c>
      <c r="F488" s="2" t="s">
        <v>9</v>
      </c>
    </row>
    <row r="489" spans="1:6" x14ac:dyDescent="0.3">
      <c r="A489" s="2">
        <v>488</v>
      </c>
      <c r="B489" s="2" t="s">
        <v>1701</v>
      </c>
      <c r="C489" s="2" t="s">
        <v>1702</v>
      </c>
      <c r="D489" s="2" t="s">
        <v>8</v>
      </c>
      <c r="E489" s="2" t="s">
        <v>1703</v>
      </c>
      <c r="F489" s="2" t="s">
        <v>1704</v>
      </c>
    </row>
    <row r="490" spans="1:6" x14ac:dyDescent="0.3">
      <c r="A490" s="2">
        <v>489</v>
      </c>
      <c r="B490" s="2" t="s">
        <v>1705</v>
      </c>
      <c r="C490" s="2" t="s">
        <v>1706</v>
      </c>
      <c r="D490" s="2" t="s">
        <v>8</v>
      </c>
      <c r="E490" s="2" t="s">
        <v>1707</v>
      </c>
      <c r="F490" s="2" t="s">
        <v>1708</v>
      </c>
    </row>
    <row r="491" spans="1:6" x14ac:dyDescent="0.3">
      <c r="A491" s="2">
        <v>490</v>
      </c>
      <c r="B491" s="2" t="s">
        <v>1709</v>
      </c>
      <c r="C491" s="2" t="s">
        <v>1710</v>
      </c>
      <c r="D491" s="2" t="s">
        <v>8</v>
      </c>
      <c r="E491" s="2" t="s">
        <v>1711</v>
      </c>
      <c r="F491" s="2" t="s">
        <v>1712</v>
      </c>
    </row>
    <row r="492" spans="1:6" x14ac:dyDescent="0.3">
      <c r="A492" s="2">
        <v>491</v>
      </c>
      <c r="B492" s="2" t="s">
        <v>1713</v>
      </c>
      <c r="C492" s="2" t="s">
        <v>1714</v>
      </c>
      <c r="D492" s="2" t="s">
        <v>8</v>
      </c>
      <c r="E492" s="2" t="s">
        <v>1715</v>
      </c>
      <c r="F492" s="2" t="s">
        <v>1716</v>
      </c>
    </row>
    <row r="493" spans="1:6" x14ac:dyDescent="0.3">
      <c r="A493" s="2">
        <v>492</v>
      </c>
      <c r="B493" s="2" t="s">
        <v>1717</v>
      </c>
      <c r="C493" s="2" t="s">
        <v>1718</v>
      </c>
      <c r="D493" s="2" t="s">
        <v>1719</v>
      </c>
      <c r="E493" s="2" t="s">
        <v>1720</v>
      </c>
      <c r="F493" s="2" t="s">
        <v>1721</v>
      </c>
    </row>
    <row r="494" spans="1:6" x14ac:dyDescent="0.3">
      <c r="A494" s="2">
        <v>493</v>
      </c>
      <c r="B494" s="2" t="s">
        <v>1722</v>
      </c>
      <c r="C494" s="2" t="s">
        <v>1723</v>
      </c>
      <c r="D494" s="2" t="s">
        <v>8</v>
      </c>
      <c r="E494" s="2" t="s">
        <v>1724</v>
      </c>
      <c r="F494" s="2" t="s">
        <v>9</v>
      </c>
    </row>
    <row r="495" spans="1:6" x14ac:dyDescent="0.3">
      <c r="A495" s="2">
        <v>494</v>
      </c>
      <c r="B495" s="2" t="s">
        <v>1725</v>
      </c>
      <c r="C495" s="2" t="s">
        <v>1726</v>
      </c>
      <c r="D495" s="2" t="s">
        <v>69</v>
      </c>
      <c r="E495" s="2" t="s">
        <v>465</v>
      </c>
      <c r="F495" s="2" t="s">
        <v>466</v>
      </c>
    </row>
    <row r="496" spans="1:6" x14ac:dyDescent="0.3">
      <c r="A496" s="2">
        <v>495</v>
      </c>
      <c r="B496" s="2" t="s">
        <v>1727</v>
      </c>
      <c r="C496" s="2" t="s">
        <v>1728</v>
      </c>
      <c r="D496" s="2" t="s">
        <v>8</v>
      </c>
      <c r="E496" s="2" t="s">
        <v>1087</v>
      </c>
      <c r="F496" s="2" t="s">
        <v>9</v>
      </c>
    </row>
    <row r="497" spans="1:6" x14ac:dyDescent="0.3">
      <c r="A497" s="2">
        <v>496</v>
      </c>
      <c r="B497" s="2" t="s">
        <v>1729</v>
      </c>
      <c r="C497" s="2" t="s">
        <v>1730</v>
      </c>
      <c r="D497" s="2" t="s">
        <v>8</v>
      </c>
      <c r="E497" s="2" t="s">
        <v>1731</v>
      </c>
      <c r="F497" s="2" t="s">
        <v>1732</v>
      </c>
    </row>
    <row r="498" spans="1:6" x14ac:dyDescent="0.3">
      <c r="A498" s="2">
        <v>497</v>
      </c>
      <c r="B498" s="2" t="s">
        <v>1733</v>
      </c>
      <c r="C498" s="2" t="s">
        <v>1734</v>
      </c>
      <c r="D498" s="2" t="s">
        <v>8</v>
      </c>
      <c r="E498" s="2" t="s">
        <v>605</v>
      </c>
      <c r="F498" s="2" t="s">
        <v>606</v>
      </c>
    </row>
    <row r="499" spans="1:6" x14ac:dyDescent="0.3">
      <c r="A499" s="2">
        <v>498</v>
      </c>
      <c r="B499" s="2" t="s">
        <v>1735</v>
      </c>
      <c r="C499" s="2" t="s">
        <v>1736</v>
      </c>
      <c r="D499" s="2" t="s">
        <v>8</v>
      </c>
      <c r="E499" s="2" t="s">
        <v>1737</v>
      </c>
      <c r="F499" s="2" t="s">
        <v>1738</v>
      </c>
    </row>
    <row r="500" spans="1:6" x14ac:dyDescent="0.3">
      <c r="A500" s="2">
        <v>499</v>
      </c>
      <c r="B500" s="2" t="s">
        <v>1739</v>
      </c>
      <c r="C500" s="2" t="s">
        <v>1740</v>
      </c>
      <c r="D500" s="2" t="s">
        <v>8</v>
      </c>
      <c r="E500" s="2" t="s">
        <v>1724</v>
      </c>
      <c r="F500" s="2" t="s">
        <v>1741</v>
      </c>
    </row>
    <row r="501" spans="1:6" x14ac:dyDescent="0.3">
      <c r="A501" s="2">
        <v>500</v>
      </c>
      <c r="B501" s="2" t="s">
        <v>1742</v>
      </c>
      <c r="C501" s="2" t="s">
        <v>1743</v>
      </c>
      <c r="D501" s="2" t="s">
        <v>8</v>
      </c>
      <c r="E501" s="2" t="s">
        <v>509</v>
      </c>
      <c r="F501" s="2" t="s">
        <v>9</v>
      </c>
    </row>
    <row r="502" spans="1:6" x14ac:dyDescent="0.3">
      <c r="A502" s="2">
        <v>501</v>
      </c>
      <c r="B502" s="2" t="s">
        <v>1744</v>
      </c>
      <c r="C502" s="2" t="s">
        <v>1745</v>
      </c>
      <c r="D502" s="2" t="s">
        <v>8</v>
      </c>
      <c r="E502" s="2" t="s">
        <v>1746</v>
      </c>
      <c r="F502" s="2" t="s">
        <v>1747</v>
      </c>
    </row>
    <row r="503" spans="1:6" x14ac:dyDescent="0.3">
      <c r="A503" s="2">
        <v>502</v>
      </c>
      <c r="B503" s="2" t="s">
        <v>1748</v>
      </c>
      <c r="C503" s="2" t="s">
        <v>1749</v>
      </c>
      <c r="D503" s="2" t="s">
        <v>8</v>
      </c>
      <c r="E503" s="2" t="s">
        <v>907</v>
      </c>
      <c r="F503" s="2" t="s">
        <v>1750</v>
      </c>
    </row>
    <row r="504" spans="1:6" x14ac:dyDescent="0.3">
      <c r="A504" s="2">
        <v>503</v>
      </c>
      <c r="B504" s="2" t="s">
        <v>1751</v>
      </c>
      <c r="C504" s="2" t="s">
        <v>1752</v>
      </c>
      <c r="D504" s="2" t="s">
        <v>8</v>
      </c>
      <c r="E504" s="2" t="s">
        <v>1753</v>
      </c>
      <c r="F504" s="2" t="s">
        <v>1754</v>
      </c>
    </row>
    <row r="505" spans="1:6" x14ac:dyDescent="0.3">
      <c r="A505" s="2">
        <v>504</v>
      </c>
      <c r="B505" s="2" t="s">
        <v>1755</v>
      </c>
      <c r="C505" s="2" t="s">
        <v>1756</v>
      </c>
      <c r="D505" s="2" t="s">
        <v>8</v>
      </c>
      <c r="E505" s="2" t="s">
        <v>1472</v>
      </c>
      <c r="F505" s="2" t="s">
        <v>1757</v>
      </c>
    </row>
    <row r="506" spans="1:6" x14ac:dyDescent="0.3">
      <c r="A506" s="2">
        <v>505</v>
      </c>
      <c r="B506" s="2" t="s">
        <v>1758</v>
      </c>
      <c r="C506" s="2" t="s">
        <v>1759</v>
      </c>
      <c r="D506" s="2" t="s">
        <v>8</v>
      </c>
      <c r="E506" s="2" t="s">
        <v>1760</v>
      </c>
      <c r="F506" s="2" t="s">
        <v>1761</v>
      </c>
    </row>
    <row r="507" spans="1:6" x14ac:dyDescent="0.3">
      <c r="A507" s="2">
        <v>506</v>
      </c>
      <c r="B507" s="2" t="s">
        <v>1762</v>
      </c>
      <c r="C507" s="2" t="s">
        <v>1763</v>
      </c>
      <c r="D507" s="2" t="s">
        <v>8</v>
      </c>
      <c r="E507" s="2" t="s">
        <v>1764</v>
      </c>
      <c r="F507" s="2" t="s">
        <v>1765</v>
      </c>
    </row>
    <row r="508" spans="1:6" x14ac:dyDescent="0.3">
      <c r="A508" s="2">
        <v>507</v>
      </c>
      <c r="B508" s="2" t="s">
        <v>1766</v>
      </c>
      <c r="C508" s="2" t="s">
        <v>1767</v>
      </c>
      <c r="D508" s="2" t="s">
        <v>8</v>
      </c>
      <c r="E508" s="2" t="s">
        <v>1768</v>
      </c>
      <c r="F508" s="2" t="s">
        <v>1769</v>
      </c>
    </row>
    <row r="509" spans="1:6" x14ac:dyDescent="0.3">
      <c r="A509" s="2">
        <v>508</v>
      </c>
      <c r="B509" s="2" t="s">
        <v>1770</v>
      </c>
      <c r="C509" s="2" t="s">
        <v>1771</v>
      </c>
      <c r="D509" s="2" t="s">
        <v>8</v>
      </c>
      <c r="E509" s="2" t="s">
        <v>1772</v>
      </c>
      <c r="F509" s="2" t="s">
        <v>9</v>
      </c>
    </row>
    <row r="510" spans="1:6" x14ac:dyDescent="0.3">
      <c r="A510" s="2">
        <v>509</v>
      </c>
      <c r="B510" s="2" t="s">
        <v>1773</v>
      </c>
      <c r="C510" s="2" t="s">
        <v>1774</v>
      </c>
      <c r="D510" s="2" t="s">
        <v>8</v>
      </c>
      <c r="E510" s="2" t="s">
        <v>1775</v>
      </c>
      <c r="F510" s="2" t="s">
        <v>1776</v>
      </c>
    </row>
    <row r="511" spans="1:6" x14ac:dyDescent="0.3">
      <c r="A511" s="2">
        <v>510</v>
      </c>
      <c r="B511" s="2" t="s">
        <v>1777</v>
      </c>
      <c r="C511" s="2" t="s">
        <v>1778</v>
      </c>
      <c r="D511" s="2" t="s">
        <v>8</v>
      </c>
      <c r="E511" s="2" t="s">
        <v>1779</v>
      </c>
      <c r="F511" s="2" t="s">
        <v>1780</v>
      </c>
    </row>
    <row r="512" spans="1:6" x14ac:dyDescent="0.3">
      <c r="A512" s="2">
        <v>511</v>
      </c>
      <c r="B512" s="2" t="s">
        <v>1781</v>
      </c>
      <c r="C512" s="2" t="s">
        <v>1782</v>
      </c>
      <c r="D512" s="2" t="s">
        <v>8</v>
      </c>
      <c r="E512" s="2" t="s">
        <v>1258</v>
      </c>
      <c r="F512" s="2" t="s">
        <v>9</v>
      </c>
    </row>
    <row r="513" spans="1:6" x14ac:dyDescent="0.3">
      <c r="A513" s="2">
        <v>512</v>
      </c>
      <c r="B513" s="2" t="s">
        <v>1783</v>
      </c>
      <c r="C513" s="2" t="s">
        <v>1784</v>
      </c>
      <c r="D513" s="2" t="s">
        <v>8</v>
      </c>
      <c r="E513" s="2" t="s">
        <v>1541</v>
      </c>
      <c r="F513" s="2" t="s">
        <v>1541</v>
      </c>
    </row>
    <row r="514" spans="1:6" x14ac:dyDescent="0.3">
      <c r="A514" s="2">
        <v>513</v>
      </c>
      <c r="B514" s="2" t="s">
        <v>1785</v>
      </c>
      <c r="C514" s="2" t="s">
        <v>1786</v>
      </c>
      <c r="D514" s="2" t="s">
        <v>8</v>
      </c>
      <c r="E514" s="2" t="s">
        <v>1787</v>
      </c>
      <c r="F514" s="2" t="s">
        <v>9</v>
      </c>
    </row>
    <row r="515" spans="1:6" x14ac:dyDescent="0.3">
      <c r="A515" s="2">
        <v>514</v>
      </c>
      <c r="B515" s="2" t="s">
        <v>1788</v>
      </c>
      <c r="C515" s="2" t="s">
        <v>1789</v>
      </c>
      <c r="D515" s="2" t="s">
        <v>8</v>
      </c>
      <c r="E515" s="2" t="s">
        <v>110</v>
      </c>
      <c r="F515" s="2" t="s">
        <v>111</v>
      </c>
    </row>
    <row r="516" spans="1:6" x14ac:dyDescent="0.3">
      <c r="A516" s="2">
        <v>515</v>
      </c>
      <c r="B516" s="2" t="s">
        <v>1790</v>
      </c>
      <c r="C516" s="2" t="s">
        <v>1791</v>
      </c>
      <c r="D516" s="2" t="s">
        <v>8</v>
      </c>
      <c r="E516" s="2" t="s">
        <v>1792</v>
      </c>
      <c r="F516" s="2" t="s">
        <v>9</v>
      </c>
    </row>
    <row r="517" spans="1:6" x14ac:dyDescent="0.3">
      <c r="A517" s="2">
        <v>516</v>
      </c>
      <c r="B517" s="2" t="s">
        <v>1793</v>
      </c>
      <c r="C517" s="2" t="s">
        <v>1794</v>
      </c>
      <c r="D517" s="2" t="s">
        <v>8</v>
      </c>
      <c r="E517" s="2" t="s">
        <v>1206</v>
      </c>
      <c r="F517" s="2" t="s">
        <v>1207</v>
      </c>
    </row>
    <row r="518" spans="1:6" x14ac:dyDescent="0.3">
      <c r="A518" s="2">
        <v>517</v>
      </c>
      <c r="B518" s="2" t="s">
        <v>1795</v>
      </c>
      <c r="C518" s="2" t="s">
        <v>1796</v>
      </c>
      <c r="D518" s="2" t="s">
        <v>8</v>
      </c>
      <c r="E518" s="2" t="s">
        <v>1797</v>
      </c>
      <c r="F518" s="2" t="s">
        <v>1798</v>
      </c>
    </row>
    <row r="519" spans="1:6" x14ac:dyDescent="0.3">
      <c r="A519" s="2">
        <v>518</v>
      </c>
      <c r="B519" s="2" t="s">
        <v>1799</v>
      </c>
      <c r="C519" s="2" t="s">
        <v>1800</v>
      </c>
      <c r="D519" s="2" t="s">
        <v>8</v>
      </c>
      <c r="E519" s="2" t="s">
        <v>1801</v>
      </c>
      <c r="F519" s="2" t="s">
        <v>1802</v>
      </c>
    </row>
    <row r="520" spans="1:6" x14ac:dyDescent="0.3">
      <c r="A520" s="2">
        <v>519</v>
      </c>
      <c r="B520" s="2" t="s">
        <v>1803</v>
      </c>
      <c r="C520" s="2" t="s">
        <v>1804</v>
      </c>
      <c r="D520" s="2" t="s">
        <v>8</v>
      </c>
      <c r="E520" s="2" t="s">
        <v>1805</v>
      </c>
      <c r="F520" s="2" t="s">
        <v>1806</v>
      </c>
    </row>
    <row r="521" spans="1:6" x14ac:dyDescent="0.3">
      <c r="A521" s="2">
        <v>520</v>
      </c>
      <c r="B521" s="2" t="s">
        <v>1807</v>
      </c>
      <c r="C521" s="2" t="s">
        <v>1808</v>
      </c>
      <c r="D521" s="2" t="s">
        <v>8</v>
      </c>
      <c r="E521" s="2" t="s">
        <v>749</v>
      </c>
      <c r="F521" s="2" t="s">
        <v>750</v>
      </c>
    </row>
    <row r="522" spans="1:6" x14ac:dyDescent="0.3">
      <c r="A522" s="2">
        <v>521</v>
      </c>
      <c r="B522" s="2" t="s">
        <v>1809</v>
      </c>
      <c r="C522" s="2" t="s">
        <v>1810</v>
      </c>
      <c r="D522" s="2" t="s">
        <v>8</v>
      </c>
      <c r="E522" s="2" t="s">
        <v>945</v>
      </c>
      <c r="F522" s="2" t="s">
        <v>946</v>
      </c>
    </row>
    <row r="523" spans="1:6" x14ac:dyDescent="0.3">
      <c r="A523" s="2">
        <v>522</v>
      </c>
      <c r="B523" s="2" t="s">
        <v>1811</v>
      </c>
      <c r="C523" s="2" t="s">
        <v>1812</v>
      </c>
      <c r="D523" s="2" t="s">
        <v>8</v>
      </c>
      <c r="E523" s="2" t="s">
        <v>1323</v>
      </c>
      <c r="F523" s="2" t="s">
        <v>1324</v>
      </c>
    </row>
    <row r="524" spans="1:6" x14ac:dyDescent="0.3">
      <c r="A524" s="2">
        <v>523</v>
      </c>
      <c r="B524" s="2" t="s">
        <v>1813</v>
      </c>
      <c r="C524" s="2" t="s">
        <v>1814</v>
      </c>
      <c r="D524" s="2" t="s">
        <v>8</v>
      </c>
      <c r="E524" s="2" t="s">
        <v>1815</v>
      </c>
      <c r="F524" s="2" t="s">
        <v>1816</v>
      </c>
    </row>
    <row r="525" spans="1:6" x14ac:dyDescent="0.3">
      <c r="A525" s="2">
        <v>524</v>
      </c>
      <c r="B525" s="2" t="s">
        <v>1817</v>
      </c>
      <c r="C525" s="2" t="s">
        <v>1818</v>
      </c>
      <c r="D525" s="2" t="s">
        <v>8</v>
      </c>
      <c r="E525" s="2" t="s">
        <v>1819</v>
      </c>
      <c r="F525" s="2" t="s">
        <v>1820</v>
      </c>
    </row>
    <row r="526" spans="1:6" x14ac:dyDescent="0.3">
      <c r="A526" s="2">
        <v>525</v>
      </c>
      <c r="B526" s="2" t="s">
        <v>1821</v>
      </c>
      <c r="C526" s="2" t="s">
        <v>1822</v>
      </c>
      <c r="D526" s="2" t="s">
        <v>8</v>
      </c>
      <c r="E526" s="2" t="s">
        <v>1823</v>
      </c>
      <c r="F526" s="2" t="s">
        <v>1824</v>
      </c>
    </row>
    <row r="527" spans="1:6" x14ac:dyDescent="0.3">
      <c r="A527" s="2">
        <v>526</v>
      </c>
      <c r="B527" s="2" t="s">
        <v>1825</v>
      </c>
      <c r="C527" s="2" t="s">
        <v>1826</v>
      </c>
      <c r="D527" s="2" t="s">
        <v>8</v>
      </c>
      <c r="E527" s="2" t="s">
        <v>1827</v>
      </c>
      <c r="F527" s="2" t="s">
        <v>1828</v>
      </c>
    </row>
    <row r="528" spans="1:6" x14ac:dyDescent="0.3">
      <c r="A528" s="2">
        <v>527</v>
      </c>
      <c r="B528" s="2" t="s">
        <v>1829</v>
      </c>
      <c r="C528" s="2" t="s">
        <v>1830</v>
      </c>
      <c r="D528" s="2" t="s">
        <v>8</v>
      </c>
      <c r="E528" s="2" t="s">
        <v>934</v>
      </c>
      <c r="F528" s="2" t="s">
        <v>9</v>
      </c>
    </row>
    <row r="529" spans="1:6" x14ac:dyDescent="0.3">
      <c r="A529" s="2">
        <v>528</v>
      </c>
      <c r="B529" s="2" t="s">
        <v>1831</v>
      </c>
      <c r="C529" s="2" t="s">
        <v>1832</v>
      </c>
      <c r="D529" s="2" t="s">
        <v>8</v>
      </c>
      <c r="E529" s="2" t="s">
        <v>1833</v>
      </c>
      <c r="F529" s="2" t="s">
        <v>1834</v>
      </c>
    </row>
    <row r="530" spans="1:6" x14ac:dyDescent="0.3">
      <c r="A530" s="2">
        <v>529</v>
      </c>
      <c r="B530" s="2" t="s">
        <v>1835</v>
      </c>
      <c r="C530" s="2" t="s">
        <v>1836</v>
      </c>
      <c r="D530" s="2" t="s">
        <v>9</v>
      </c>
      <c r="E530" s="2" t="s">
        <v>1837</v>
      </c>
      <c r="F530" s="2" t="s">
        <v>9</v>
      </c>
    </row>
    <row r="531" spans="1:6" x14ac:dyDescent="0.3">
      <c r="A531" s="2">
        <v>530</v>
      </c>
      <c r="B531" s="2" t="s">
        <v>1838</v>
      </c>
      <c r="C531" s="2" t="s">
        <v>1839</v>
      </c>
      <c r="D531" s="2" t="s">
        <v>8</v>
      </c>
      <c r="E531" s="2" t="s">
        <v>1840</v>
      </c>
      <c r="F531" s="2" t="s">
        <v>1841</v>
      </c>
    </row>
    <row r="532" spans="1:6" x14ac:dyDescent="0.3">
      <c r="A532" s="2">
        <v>531</v>
      </c>
      <c r="B532" s="2" t="s">
        <v>1842</v>
      </c>
      <c r="C532" s="2" t="s">
        <v>1843</v>
      </c>
      <c r="D532" s="2" t="s">
        <v>8</v>
      </c>
      <c r="E532" s="2" t="s">
        <v>1844</v>
      </c>
      <c r="F532" s="2" t="s">
        <v>1845</v>
      </c>
    </row>
    <row r="533" spans="1:6" x14ac:dyDescent="0.3">
      <c r="A533" s="2">
        <v>532</v>
      </c>
      <c r="B533" s="2" t="s">
        <v>1846</v>
      </c>
      <c r="C533" s="2" t="s">
        <v>1847</v>
      </c>
      <c r="D533" s="2" t="s">
        <v>8</v>
      </c>
      <c r="E533" s="2" t="s">
        <v>1848</v>
      </c>
      <c r="F533" s="2" t="s">
        <v>1849</v>
      </c>
    </row>
    <row r="534" spans="1:6" x14ac:dyDescent="0.3">
      <c r="A534" s="2">
        <v>533</v>
      </c>
      <c r="B534" s="2" t="s">
        <v>1850</v>
      </c>
      <c r="C534" s="2" t="s">
        <v>1851</v>
      </c>
      <c r="D534" s="2" t="s">
        <v>8</v>
      </c>
      <c r="E534" s="2" t="s">
        <v>1833</v>
      </c>
      <c r="F534" s="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1BDA-9097-4533-8D42-131DB82B1A40}">
  <dimension ref="A1:I534"/>
  <sheetViews>
    <sheetView rightToLeft="1" workbookViewId="0">
      <selection activeCell="H3" sqref="H3"/>
    </sheetView>
  </sheetViews>
  <sheetFormatPr defaultRowHeight="14.4" x14ac:dyDescent="0.3"/>
  <cols>
    <col min="8" max="8" width="121" bestFit="1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2042</v>
      </c>
      <c r="F1" s="7" t="s">
        <v>2043</v>
      </c>
      <c r="G1" s="7" t="s">
        <v>4</v>
      </c>
      <c r="H1" s="8" t="s">
        <v>2044</v>
      </c>
      <c r="I1" s="9" t="s">
        <v>2045</v>
      </c>
    </row>
    <row r="2" spans="1:9" x14ac:dyDescent="0.3">
      <c r="A2" s="10">
        <v>1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2046</v>
      </c>
      <c r="G2" s="10" t="s">
        <v>10</v>
      </c>
      <c r="H2" s="11"/>
      <c r="I2" s="9"/>
    </row>
    <row r="3" spans="1:9" x14ac:dyDescent="0.3">
      <c r="A3" s="10">
        <v>2</v>
      </c>
      <c r="B3" s="10" t="s">
        <v>12</v>
      </c>
      <c r="C3" s="10" t="s">
        <v>13</v>
      </c>
      <c r="D3" s="10" t="s">
        <v>8</v>
      </c>
      <c r="E3" s="10" t="s">
        <v>9</v>
      </c>
      <c r="F3" s="10" t="s">
        <v>2047</v>
      </c>
      <c r="G3" s="10" t="s">
        <v>14</v>
      </c>
      <c r="H3" s="11"/>
      <c r="I3" s="9"/>
    </row>
    <row r="4" spans="1:9" x14ac:dyDescent="0.3">
      <c r="A4" s="10">
        <v>3</v>
      </c>
      <c r="B4" s="10" t="s">
        <v>15</v>
      </c>
      <c r="C4" s="10" t="s">
        <v>16</v>
      </c>
      <c r="D4" s="10" t="s">
        <v>8</v>
      </c>
      <c r="E4" s="10" t="s">
        <v>2048</v>
      </c>
      <c r="F4" s="10" t="s">
        <v>2049</v>
      </c>
      <c r="G4" s="10" t="s">
        <v>17</v>
      </c>
      <c r="H4" s="11"/>
      <c r="I4" s="9"/>
    </row>
    <row r="5" spans="1:9" x14ac:dyDescent="0.3">
      <c r="A5" s="10">
        <v>4</v>
      </c>
      <c r="B5" s="10" t="s">
        <v>19</v>
      </c>
      <c r="C5" s="10" t="s">
        <v>20</v>
      </c>
      <c r="D5" s="10" t="s">
        <v>8</v>
      </c>
      <c r="E5" s="10" t="s">
        <v>2050</v>
      </c>
      <c r="F5" s="10" t="s">
        <v>2051</v>
      </c>
      <c r="G5" s="10" t="s">
        <v>21</v>
      </c>
      <c r="H5" s="11" t="s">
        <v>2052</v>
      </c>
      <c r="I5" s="9"/>
    </row>
    <row r="6" spans="1:9" x14ac:dyDescent="0.3">
      <c r="A6" s="10">
        <v>5</v>
      </c>
      <c r="B6" s="10" t="s">
        <v>23</v>
      </c>
      <c r="C6" s="10" t="s">
        <v>24</v>
      </c>
      <c r="D6" s="10" t="s">
        <v>8</v>
      </c>
      <c r="E6" s="10" t="s">
        <v>2053</v>
      </c>
      <c r="F6" s="10" t="s">
        <v>2054</v>
      </c>
      <c r="G6" s="10" t="s">
        <v>25</v>
      </c>
      <c r="H6" s="11"/>
      <c r="I6" s="9"/>
    </row>
    <row r="7" spans="1:9" x14ac:dyDescent="0.3">
      <c r="A7" s="10">
        <v>6</v>
      </c>
      <c r="B7" s="10" t="s">
        <v>27</v>
      </c>
      <c r="C7" s="10" t="s">
        <v>28</v>
      </c>
      <c r="D7" s="10" t="s">
        <v>8</v>
      </c>
      <c r="E7" s="10" t="s">
        <v>2050</v>
      </c>
      <c r="F7" s="10" t="s">
        <v>2055</v>
      </c>
      <c r="G7" s="10" t="s">
        <v>29</v>
      </c>
      <c r="H7" s="11"/>
      <c r="I7" s="9"/>
    </row>
    <row r="8" spans="1:9" x14ac:dyDescent="0.3">
      <c r="A8" s="10">
        <v>7</v>
      </c>
      <c r="B8" s="10" t="s">
        <v>31</v>
      </c>
      <c r="C8" s="10" t="s">
        <v>32</v>
      </c>
      <c r="D8" s="10" t="s">
        <v>8</v>
      </c>
      <c r="E8" s="10" t="s">
        <v>2056</v>
      </c>
      <c r="F8" s="10" t="s">
        <v>2057</v>
      </c>
      <c r="G8" s="10" t="s">
        <v>33</v>
      </c>
      <c r="H8" s="11"/>
      <c r="I8" s="9"/>
    </row>
    <row r="9" spans="1:9" x14ac:dyDescent="0.3">
      <c r="A9" s="10">
        <v>8</v>
      </c>
      <c r="B9" s="10" t="s">
        <v>35</v>
      </c>
      <c r="C9" s="10" t="s">
        <v>36</v>
      </c>
      <c r="D9" s="10" t="s">
        <v>8</v>
      </c>
      <c r="E9" s="10" t="s">
        <v>9</v>
      </c>
      <c r="F9" s="10" t="s">
        <v>2058</v>
      </c>
      <c r="G9" s="10" t="s">
        <v>37</v>
      </c>
      <c r="H9" s="11"/>
      <c r="I9" s="9"/>
    </row>
    <row r="10" spans="1:9" x14ac:dyDescent="0.3">
      <c r="A10" s="10">
        <v>9</v>
      </c>
      <c r="B10" s="10" t="s">
        <v>39</v>
      </c>
      <c r="C10" s="10" t="s">
        <v>40</v>
      </c>
      <c r="D10" s="10" t="s">
        <v>8</v>
      </c>
      <c r="E10" s="10" t="s">
        <v>2053</v>
      </c>
      <c r="F10" s="10" t="s">
        <v>2059</v>
      </c>
      <c r="G10" s="10" t="s">
        <v>41</v>
      </c>
      <c r="H10" s="11"/>
      <c r="I10" s="9"/>
    </row>
    <row r="11" spans="1:9" x14ac:dyDescent="0.3">
      <c r="A11" s="10">
        <v>10</v>
      </c>
      <c r="B11" s="10" t="s">
        <v>43</v>
      </c>
      <c r="C11" s="10" t="s">
        <v>44</v>
      </c>
      <c r="D11" s="10" t="s">
        <v>8</v>
      </c>
      <c r="E11" s="10" t="s">
        <v>9</v>
      </c>
      <c r="F11" s="10" t="s">
        <v>2060</v>
      </c>
      <c r="G11" s="10" t="s">
        <v>45</v>
      </c>
      <c r="H11" s="11" t="s">
        <v>2061</v>
      </c>
      <c r="I11" s="9"/>
    </row>
    <row r="12" spans="1:9" x14ac:dyDescent="0.3">
      <c r="A12" s="10">
        <v>11</v>
      </c>
      <c r="B12" s="10" t="s">
        <v>46</v>
      </c>
      <c r="C12" s="10" t="s">
        <v>47</v>
      </c>
      <c r="D12" s="10" t="s">
        <v>8</v>
      </c>
      <c r="E12" s="10" t="s">
        <v>2048</v>
      </c>
      <c r="F12" s="10" t="s">
        <v>2062</v>
      </c>
      <c r="G12" s="10" t="s">
        <v>48</v>
      </c>
      <c r="H12" s="11" t="s">
        <v>2063</v>
      </c>
      <c r="I12" s="9"/>
    </row>
    <row r="13" spans="1:9" x14ac:dyDescent="0.3">
      <c r="A13" s="10">
        <v>12</v>
      </c>
      <c r="B13" s="10" t="s">
        <v>50</v>
      </c>
      <c r="C13" s="10" t="s">
        <v>51</v>
      </c>
      <c r="D13" s="10" t="s">
        <v>8</v>
      </c>
      <c r="E13" s="10" t="s">
        <v>2050</v>
      </c>
      <c r="F13" s="10" t="s">
        <v>2055</v>
      </c>
      <c r="G13" s="10" t="s">
        <v>29</v>
      </c>
      <c r="H13" s="11"/>
      <c r="I13" s="9"/>
    </row>
    <row r="14" spans="1:9" x14ac:dyDescent="0.3">
      <c r="A14" s="10">
        <v>13</v>
      </c>
      <c r="B14" s="10" t="s">
        <v>52</v>
      </c>
      <c r="C14" s="10" t="s">
        <v>53</v>
      </c>
      <c r="D14" s="10" t="s">
        <v>8</v>
      </c>
      <c r="E14" s="10" t="s">
        <v>9</v>
      </c>
      <c r="F14" s="10" t="s">
        <v>2064</v>
      </c>
      <c r="G14" s="10" t="s">
        <v>54</v>
      </c>
      <c r="H14" s="11" t="s">
        <v>2065</v>
      </c>
      <c r="I14" s="9"/>
    </row>
    <row r="15" spans="1:9" x14ac:dyDescent="0.3">
      <c r="A15" s="10">
        <v>14</v>
      </c>
      <c r="B15" s="10" t="s">
        <v>55</v>
      </c>
      <c r="C15" s="10" t="s">
        <v>56</v>
      </c>
      <c r="D15" s="10" t="s">
        <v>8</v>
      </c>
      <c r="E15" s="10" t="s">
        <v>9</v>
      </c>
      <c r="F15" s="10" t="s">
        <v>2066</v>
      </c>
      <c r="G15" s="10" t="s">
        <v>57</v>
      </c>
      <c r="H15" s="11" t="s">
        <v>2067</v>
      </c>
      <c r="I15" s="9"/>
    </row>
    <row r="16" spans="1:9" x14ac:dyDescent="0.3">
      <c r="A16" s="10">
        <v>15</v>
      </c>
      <c r="B16" s="10" t="s">
        <v>59</v>
      </c>
      <c r="C16" s="10" t="s">
        <v>60</v>
      </c>
      <c r="D16" s="10" t="s">
        <v>8</v>
      </c>
      <c r="E16" s="10" t="s">
        <v>9</v>
      </c>
      <c r="F16" s="10" t="s">
        <v>2068</v>
      </c>
      <c r="G16" s="10" t="s">
        <v>61</v>
      </c>
      <c r="H16" s="11"/>
      <c r="I16" s="9"/>
    </row>
    <row r="17" spans="1:9" x14ac:dyDescent="0.3">
      <c r="A17" s="10">
        <v>16</v>
      </c>
      <c r="B17" s="10" t="s">
        <v>63</v>
      </c>
      <c r="C17" s="10" t="s">
        <v>64</v>
      </c>
      <c r="D17" s="10" t="s">
        <v>8</v>
      </c>
      <c r="E17" s="10" t="s">
        <v>2053</v>
      </c>
      <c r="F17" s="10" t="s">
        <v>2069</v>
      </c>
      <c r="G17" s="10" t="s">
        <v>65</v>
      </c>
      <c r="H17" s="11"/>
      <c r="I17" s="9"/>
    </row>
    <row r="18" spans="1:9" x14ac:dyDescent="0.3">
      <c r="A18" s="10">
        <v>17</v>
      </c>
      <c r="B18" s="10" t="s">
        <v>67</v>
      </c>
      <c r="C18" s="10" t="s">
        <v>68</v>
      </c>
      <c r="D18" s="10" t="s">
        <v>69</v>
      </c>
      <c r="E18" s="10" t="s">
        <v>9</v>
      </c>
      <c r="F18" s="10" t="s">
        <v>2070</v>
      </c>
      <c r="G18" s="10" t="s">
        <v>70</v>
      </c>
      <c r="H18" s="11"/>
      <c r="I18" s="9"/>
    </row>
    <row r="19" spans="1:9" x14ac:dyDescent="0.3">
      <c r="A19" s="10">
        <v>18</v>
      </c>
      <c r="B19" s="10" t="s">
        <v>72</v>
      </c>
      <c r="C19" s="10" t="s">
        <v>73</v>
      </c>
      <c r="D19" s="10" t="s">
        <v>8</v>
      </c>
      <c r="E19" s="10" t="s">
        <v>2071</v>
      </c>
      <c r="F19" s="10" t="s">
        <v>2072</v>
      </c>
      <c r="G19" s="10" t="s">
        <v>74</v>
      </c>
      <c r="H19" s="11"/>
      <c r="I19" s="9"/>
    </row>
    <row r="20" spans="1:9" x14ac:dyDescent="0.3">
      <c r="A20" s="10">
        <v>19</v>
      </c>
      <c r="B20" s="10" t="s">
        <v>76</v>
      </c>
      <c r="C20" s="10" t="s">
        <v>77</v>
      </c>
      <c r="D20" s="10" t="s">
        <v>78</v>
      </c>
      <c r="E20" s="10" t="s">
        <v>2050</v>
      </c>
      <c r="F20" s="10" t="s">
        <v>2073</v>
      </c>
      <c r="G20" s="10" t="s">
        <v>79</v>
      </c>
      <c r="H20" s="11"/>
      <c r="I20" s="9"/>
    </row>
    <row r="21" spans="1:9" x14ac:dyDescent="0.3">
      <c r="A21" s="10">
        <v>20</v>
      </c>
      <c r="B21" s="10" t="s">
        <v>81</v>
      </c>
      <c r="C21" s="10" t="s">
        <v>82</v>
      </c>
      <c r="D21" s="10" t="s">
        <v>83</v>
      </c>
      <c r="E21" s="10" t="s">
        <v>9</v>
      </c>
      <c r="F21" s="10" t="s">
        <v>2074</v>
      </c>
      <c r="G21" s="10" t="s">
        <v>84</v>
      </c>
      <c r="H21" s="11"/>
      <c r="I21" s="9"/>
    </row>
    <row r="22" spans="1:9" x14ac:dyDescent="0.3">
      <c r="A22" s="10">
        <v>21</v>
      </c>
      <c r="B22" s="10" t="s">
        <v>86</v>
      </c>
      <c r="C22" s="10" t="s">
        <v>87</v>
      </c>
      <c r="D22" s="10" t="s">
        <v>8</v>
      </c>
      <c r="E22" s="10" t="s">
        <v>9</v>
      </c>
      <c r="F22" s="10" t="s">
        <v>2075</v>
      </c>
      <c r="G22" s="10" t="s">
        <v>88</v>
      </c>
      <c r="H22" s="11"/>
      <c r="I22" s="9"/>
    </row>
    <row r="23" spans="1:9" x14ac:dyDescent="0.3">
      <c r="A23" s="10">
        <v>22</v>
      </c>
      <c r="B23" s="10" t="s">
        <v>90</v>
      </c>
      <c r="C23" s="10" t="s">
        <v>91</v>
      </c>
      <c r="D23" s="10" t="s">
        <v>8</v>
      </c>
      <c r="E23" s="10" t="s">
        <v>2071</v>
      </c>
      <c r="F23" s="10" t="s">
        <v>2076</v>
      </c>
      <c r="G23" s="10" t="s">
        <v>92</v>
      </c>
      <c r="H23" s="11"/>
      <c r="I23" s="9"/>
    </row>
    <row r="24" spans="1:9" x14ac:dyDescent="0.3">
      <c r="A24" s="10">
        <v>23</v>
      </c>
      <c r="B24" s="10" t="s">
        <v>94</v>
      </c>
      <c r="C24" s="10" t="s">
        <v>95</v>
      </c>
      <c r="D24" s="10" t="s">
        <v>8</v>
      </c>
      <c r="E24" s="10" t="s">
        <v>2048</v>
      </c>
      <c r="F24" s="10" t="s">
        <v>2077</v>
      </c>
      <c r="G24" s="10" t="s">
        <v>96</v>
      </c>
      <c r="H24" s="11"/>
      <c r="I24" s="9"/>
    </row>
    <row r="25" spans="1:9" x14ac:dyDescent="0.3">
      <c r="A25" s="10">
        <v>24</v>
      </c>
      <c r="B25" s="10" t="s">
        <v>98</v>
      </c>
      <c r="C25" s="10" t="s">
        <v>99</v>
      </c>
      <c r="D25" s="10" t="s">
        <v>8</v>
      </c>
      <c r="E25" s="10" t="s">
        <v>2048</v>
      </c>
      <c r="F25" s="10" t="s">
        <v>2078</v>
      </c>
      <c r="G25" s="10" t="s">
        <v>100</v>
      </c>
      <c r="H25" s="11"/>
      <c r="I25" s="9"/>
    </row>
    <row r="26" spans="1:9" x14ac:dyDescent="0.3">
      <c r="A26" s="10">
        <v>25</v>
      </c>
      <c r="B26" s="10" t="s">
        <v>102</v>
      </c>
      <c r="C26" s="10" t="s">
        <v>103</v>
      </c>
      <c r="D26" s="10" t="s">
        <v>8</v>
      </c>
      <c r="E26" s="10" t="s">
        <v>9</v>
      </c>
      <c r="F26" s="10" t="s">
        <v>2079</v>
      </c>
      <c r="G26" s="10" t="s">
        <v>104</v>
      </c>
      <c r="H26" s="11"/>
      <c r="I26" s="9"/>
    </row>
    <row r="27" spans="1:9" x14ac:dyDescent="0.3">
      <c r="A27" s="10">
        <v>26</v>
      </c>
      <c r="B27" s="10" t="s">
        <v>106</v>
      </c>
      <c r="C27" s="10" t="s">
        <v>107</v>
      </c>
      <c r="D27" s="10" t="s">
        <v>8</v>
      </c>
      <c r="E27" s="10" t="s">
        <v>2048</v>
      </c>
      <c r="F27" s="10" t="s">
        <v>2077</v>
      </c>
      <c r="G27" s="10" t="s">
        <v>96</v>
      </c>
      <c r="H27" s="11"/>
      <c r="I27" s="9"/>
    </row>
    <row r="28" spans="1:9" x14ac:dyDescent="0.3">
      <c r="A28" s="10">
        <v>27</v>
      </c>
      <c r="B28" s="10" t="s">
        <v>108</v>
      </c>
      <c r="C28" s="10" t="s">
        <v>109</v>
      </c>
      <c r="D28" s="10" t="s">
        <v>8</v>
      </c>
      <c r="E28" s="10" t="s">
        <v>9</v>
      </c>
      <c r="F28" s="10" t="s">
        <v>2080</v>
      </c>
      <c r="G28" s="10" t="s">
        <v>110</v>
      </c>
      <c r="H28" s="11"/>
      <c r="I28" s="9"/>
    </row>
    <row r="29" spans="1:9" x14ac:dyDescent="0.3">
      <c r="A29" s="10">
        <v>28</v>
      </c>
      <c r="B29" s="10" t="s">
        <v>112</v>
      </c>
      <c r="C29" s="10" t="s">
        <v>113</v>
      </c>
      <c r="D29" s="10" t="s">
        <v>8</v>
      </c>
      <c r="E29" s="10" t="s">
        <v>2053</v>
      </c>
      <c r="F29" s="10" t="s">
        <v>2081</v>
      </c>
      <c r="G29" s="10" t="s">
        <v>114</v>
      </c>
      <c r="H29" s="11"/>
      <c r="I29" s="9"/>
    </row>
    <row r="30" spans="1:9" x14ac:dyDescent="0.3">
      <c r="A30" s="10">
        <v>29</v>
      </c>
      <c r="B30" s="10" t="s">
        <v>115</v>
      </c>
      <c r="C30" s="10" t="s">
        <v>116</v>
      </c>
      <c r="D30" s="10" t="s">
        <v>8</v>
      </c>
      <c r="E30" s="10" t="s">
        <v>9</v>
      </c>
      <c r="F30" s="10" t="s">
        <v>2082</v>
      </c>
      <c r="G30" s="10" t="s">
        <v>117</v>
      </c>
      <c r="H30" s="11"/>
      <c r="I30" s="9"/>
    </row>
    <row r="31" spans="1:9" x14ac:dyDescent="0.3">
      <c r="A31" s="10">
        <v>30</v>
      </c>
      <c r="B31" s="10" t="s">
        <v>119</v>
      </c>
      <c r="C31" s="10" t="s">
        <v>120</v>
      </c>
      <c r="D31" s="10" t="s">
        <v>8</v>
      </c>
      <c r="E31" s="10" t="s">
        <v>2050</v>
      </c>
      <c r="F31" s="10" t="s">
        <v>2083</v>
      </c>
      <c r="G31" s="10" t="s">
        <v>121</v>
      </c>
      <c r="H31" s="11"/>
      <c r="I31" s="9"/>
    </row>
    <row r="32" spans="1:9" x14ac:dyDescent="0.3">
      <c r="A32" s="10">
        <v>31</v>
      </c>
      <c r="B32" s="10" t="s">
        <v>122</v>
      </c>
      <c r="C32" s="10" t="s">
        <v>123</v>
      </c>
      <c r="D32" s="10" t="s">
        <v>8</v>
      </c>
      <c r="E32" s="10" t="s">
        <v>2053</v>
      </c>
      <c r="F32" s="10" t="s">
        <v>2084</v>
      </c>
      <c r="G32" s="10" t="s">
        <v>124</v>
      </c>
      <c r="H32" s="11"/>
      <c r="I32" s="9"/>
    </row>
    <row r="33" spans="1:9" x14ac:dyDescent="0.3">
      <c r="A33" s="10">
        <v>32</v>
      </c>
      <c r="B33" s="10" t="s">
        <v>126</v>
      </c>
      <c r="C33" s="10" t="s">
        <v>127</v>
      </c>
      <c r="D33" s="10" t="s">
        <v>8</v>
      </c>
      <c r="E33" s="10" t="s">
        <v>2053</v>
      </c>
      <c r="F33" s="10" t="s">
        <v>2085</v>
      </c>
      <c r="G33" s="10" t="s">
        <v>128</v>
      </c>
      <c r="H33" s="11"/>
      <c r="I33" s="9"/>
    </row>
    <row r="34" spans="1:9" x14ac:dyDescent="0.3">
      <c r="A34" s="10">
        <v>33</v>
      </c>
      <c r="B34" s="10" t="s">
        <v>129</v>
      </c>
      <c r="C34" s="10" t="s">
        <v>130</v>
      </c>
      <c r="D34" s="10" t="s">
        <v>8</v>
      </c>
      <c r="E34" s="10" t="s">
        <v>9</v>
      </c>
      <c r="F34" s="10" t="s">
        <v>2086</v>
      </c>
      <c r="G34" s="10" t="s">
        <v>131</v>
      </c>
      <c r="H34" s="11"/>
      <c r="I34" s="9"/>
    </row>
    <row r="35" spans="1:9" x14ac:dyDescent="0.3">
      <c r="A35" s="10">
        <v>34</v>
      </c>
      <c r="B35" s="10" t="s">
        <v>133</v>
      </c>
      <c r="C35" s="10" t="s">
        <v>134</v>
      </c>
      <c r="D35" s="10" t="s">
        <v>8</v>
      </c>
      <c r="E35" s="10" t="s">
        <v>9</v>
      </c>
      <c r="F35" s="10" t="s">
        <v>2087</v>
      </c>
      <c r="G35" s="10" t="s">
        <v>135</v>
      </c>
      <c r="H35" s="11"/>
      <c r="I35" s="9"/>
    </row>
    <row r="36" spans="1:9" x14ac:dyDescent="0.3">
      <c r="A36" s="10">
        <v>35</v>
      </c>
      <c r="B36" s="10" t="s">
        <v>137</v>
      </c>
      <c r="C36" s="10" t="s">
        <v>138</v>
      </c>
      <c r="D36" s="10" t="s">
        <v>8</v>
      </c>
      <c r="E36" s="10" t="s">
        <v>9</v>
      </c>
      <c r="F36" s="10" t="s">
        <v>2088</v>
      </c>
      <c r="G36" s="10" t="s">
        <v>139</v>
      </c>
      <c r="H36" s="11"/>
      <c r="I36" s="9"/>
    </row>
    <row r="37" spans="1:9" x14ac:dyDescent="0.3">
      <c r="A37" s="10">
        <v>36</v>
      </c>
      <c r="B37" s="10" t="s">
        <v>141</v>
      </c>
      <c r="C37" s="10" t="s">
        <v>142</v>
      </c>
      <c r="D37" s="10" t="s">
        <v>8</v>
      </c>
      <c r="E37" s="10" t="s">
        <v>9</v>
      </c>
      <c r="F37" s="10" t="s">
        <v>2089</v>
      </c>
      <c r="G37" s="10" t="s">
        <v>143</v>
      </c>
      <c r="H37" s="11" t="s">
        <v>2090</v>
      </c>
      <c r="I37" s="9"/>
    </row>
    <row r="38" spans="1:9" x14ac:dyDescent="0.3">
      <c r="A38" s="10">
        <v>37</v>
      </c>
      <c r="B38" s="10" t="s">
        <v>145</v>
      </c>
      <c r="C38" s="10" t="s">
        <v>146</v>
      </c>
      <c r="D38" s="10" t="s">
        <v>8</v>
      </c>
      <c r="E38" s="10" t="s">
        <v>9</v>
      </c>
      <c r="F38" s="10" t="s">
        <v>2091</v>
      </c>
      <c r="G38" s="10" t="s">
        <v>147</v>
      </c>
      <c r="H38" s="11"/>
      <c r="I38" s="9"/>
    </row>
    <row r="39" spans="1:9" x14ac:dyDescent="0.3">
      <c r="A39" s="10">
        <v>38</v>
      </c>
      <c r="B39" s="10" t="s">
        <v>149</v>
      </c>
      <c r="C39" s="10" t="s">
        <v>150</v>
      </c>
      <c r="D39" s="10" t="s">
        <v>8</v>
      </c>
      <c r="E39" s="10" t="s">
        <v>2050</v>
      </c>
      <c r="F39" s="10" t="s">
        <v>2092</v>
      </c>
      <c r="G39" s="10" t="s">
        <v>151</v>
      </c>
      <c r="H39" s="11"/>
      <c r="I39" s="9"/>
    </row>
    <row r="40" spans="1:9" x14ac:dyDescent="0.3">
      <c r="A40" s="10">
        <v>39</v>
      </c>
      <c r="B40" s="10" t="s">
        <v>153</v>
      </c>
      <c r="C40" s="10" t="s">
        <v>154</v>
      </c>
      <c r="D40" s="10" t="s">
        <v>69</v>
      </c>
      <c r="E40" s="10" t="s">
        <v>9</v>
      </c>
      <c r="F40" s="10" t="s">
        <v>2093</v>
      </c>
      <c r="G40" s="10" t="s">
        <v>155</v>
      </c>
      <c r="H40" s="11" t="s">
        <v>2094</v>
      </c>
      <c r="I40" s="9"/>
    </row>
    <row r="41" spans="1:9" x14ac:dyDescent="0.3">
      <c r="A41" s="10">
        <v>40</v>
      </c>
      <c r="B41" s="10" t="s">
        <v>157</v>
      </c>
      <c r="C41" s="10" t="s">
        <v>158</v>
      </c>
      <c r="D41" s="10" t="s">
        <v>8</v>
      </c>
      <c r="E41" s="10" t="s">
        <v>2053</v>
      </c>
      <c r="F41" s="10" t="s">
        <v>2095</v>
      </c>
      <c r="G41" s="10" t="s">
        <v>159</v>
      </c>
      <c r="H41" s="11"/>
      <c r="I41" s="9"/>
    </row>
    <row r="42" spans="1:9" x14ac:dyDescent="0.3">
      <c r="A42" s="10">
        <v>41</v>
      </c>
      <c r="B42" s="10" t="s">
        <v>161</v>
      </c>
      <c r="C42" s="10" t="s">
        <v>162</v>
      </c>
      <c r="D42" s="10" t="s">
        <v>8</v>
      </c>
      <c r="E42" s="10" t="s">
        <v>9</v>
      </c>
      <c r="F42" s="10" t="s">
        <v>2096</v>
      </c>
      <c r="G42" s="10" t="s">
        <v>9</v>
      </c>
      <c r="H42" s="11" t="s">
        <v>2097</v>
      </c>
      <c r="I42" s="9"/>
    </row>
    <row r="43" spans="1:9" x14ac:dyDescent="0.3">
      <c r="A43" s="10">
        <v>42</v>
      </c>
      <c r="B43" s="10" t="s">
        <v>164</v>
      </c>
      <c r="C43" s="10" t="s">
        <v>165</v>
      </c>
      <c r="D43" s="10" t="s">
        <v>8</v>
      </c>
      <c r="E43" s="10" t="s">
        <v>2053</v>
      </c>
      <c r="F43" s="10" t="s">
        <v>2098</v>
      </c>
      <c r="G43" s="10" t="s">
        <v>166</v>
      </c>
      <c r="H43" s="11" t="s">
        <v>2099</v>
      </c>
      <c r="I43" s="9"/>
    </row>
    <row r="44" spans="1:9" x14ac:dyDescent="0.3">
      <c r="A44" s="10">
        <v>43</v>
      </c>
      <c r="B44" s="10" t="s">
        <v>168</v>
      </c>
      <c r="C44" s="10" t="s">
        <v>169</v>
      </c>
      <c r="D44" s="10" t="s">
        <v>8</v>
      </c>
      <c r="E44" s="10" t="s">
        <v>2053</v>
      </c>
      <c r="F44" s="10" t="s">
        <v>2100</v>
      </c>
      <c r="G44" s="10" t="s">
        <v>170</v>
      </c>
      <c r="H44" s="11" t="s">
        <v>2101</v>
      </c>
      <c r="I44" s="9"/>
    </row>
    <row r="45" spans="1:9" x14ac:dyDescent="0.3">
      <c r="A45" s="10">
        <v>44</v>
      </c>
      <c r="B45" s="10" t="s">
        <v>171</v>
      </c>
      <c r="C45" s="10" t="s">
        <v>172</v>
      </c>
      <c r="D45" s="10" t="s">
        <v>8</v>
      </c>
      <c r="E45" s="10" t="s">
        <v>2071</v>
      </c>
      <c r="F45" s="10" t="s">
        <v>2083</v>
      </c>
      <c r="G45" s="10" t="s">
        <v>121</v>
      </c>
      <c r="H45" s="11"/>
      <c r="I45" s="9"/>
    </row>
    <row r="46" spans="1:9" x14ac:dyDescent="0.3">
      <c r="A46" s="10">
        <v>45</v>
      </c>
      <c r="B46" s="10" t="s">
        <v>174</v>
      </c>
      <c r="C46" s="10" t="s">
        <v>175</v>
      </c>
      <c r="D46" s="10" t="s">
        <v>8</v>
      </c>
      <c r="E46" s="10" t="s">
        <v>2053</v>
      </c>
      <c r="F46" s="10" t="s">
        <v>2102</v>
      </c>
      <c r="G46" s="10" t="s">
        <v>176</v>
      </c>
      <c r="H46" s="11"/>
      <c r="I46" s="9"/>
    </row>
    <row r="47" spans="1:9" x14ac:dyDescent="0.3">
      <c r="A47" s="10">
        <v>46</v>
      </c>
      <c r="B47" s="10" t="s">
        <v>178</v>
      </c>
      <c r="C47" s="10" t="s">
        <v>179</v>
      </c>
      <c r="D47" s="10" t="s">
        <v>8</v>
      </c>
      <c r="E47" s="10" t="s">
        <v>9</v>
      </c>
      <c r="F47" s="10" t="s">
        <v>2068</v>
      </c>
      <c r="G47" s="10" t="s">
        <v>61</v>
      </c>
      <c r="H47" s="11"/>
      <c r="I47" s="9"/>
    </row>
    <row r="48" spans="1:9" x14ac:dyDescent="0.3">
      <c r="A48" s="10">
        <v>47</v>
      </c>
      <c r="B48" s="10" t="s">
        <v>180</v>
      </c>
      <c r="C48" s="10" t="s">
        <v>181</v>
      </c>
      <c r="D48" s="10" t="s">
        <v>8</v>
      </c>
      <c r="E48" s="10" t="s">
        <v>9</v>
      </c>
      <c r="F48" s="10" t="s">
        <v>2103</v>
      </c>
      <c r="G48" s="10" t="s">
        <v>182</v>
      </c>
      <c r="H48" s="11"/>
      <c r="I48" s="9"/>
    </row>
    <row r="49" spans="1:9" x14ac:dyDescent="0.3">
      <c r="A49" s="10">
        <v>48</v>
      </c>
      <c r="B49" s="10" t="s">
        <v>184</v>
      </c>
      <c r="C49" s="10" t="s">
        <v>185</v>
      </c>
      <c r="D49" s="10" t="s">
        <v>8</v>
      </c>
      <c r="E49" s="10" t="s">
        <v>9</v>
      </c>
      <c r="F49" s="10" t="s">
        <v>2104</v>
      </c>
      <c r="G49" s="10" t="s">
        <v>186</v>
      </c>
      <c r="H49" s="11" t="s">
        <v>2105</v>
      </c>
      <c r="I49" s="9"/>
    </row>
    <row r="50" spans="1:9" x14ac:dyDescent="0.3">
      <c r="A50" s="10">
        <v>49</v>
      </c>
      <c r="B50" s="10" t="s">
        <v>188</v>
      </c>
      <c r="C50" s="10" t="s">
        <v>189</v>
      </c>
      <c r="D50" s="10" t="s">
        <v>8</v>
      </c>
      <c r="E50" s="10" t="s">
        <v>2053</v>
      </c>
      <c r="F50" s="10" t="s">
        <v>2106</v>
      </c>
      <c r="G50" s="10" t="s">
        <v>190</v>
      </c>
      <c r="H50" s="11" t="s">
        <v>2107</v>
      </c>
      <c r="I50" s="9"/>
    </row>
    <row r="51" spans="1:9" x14ac:dyDescent="0.3">
      <c r="A51" s="10">
        <v>50</v>
      </c>
      <c r="B51" s="10" t="s">
        <v>191</v>
      </c>
      <c r="C51" s="10" t="s">
        <v>192</v>
      </c>
      <c r="D51" s="10" t="s">
        <v>8</v>
      </c>
      <c r="E51" s="10" t="s">
        <v>2050</v>
      </c>
      <c r="F51" s="10" t="s">
        <v>2108</v>
      </c>
      <c r="G51" s="10" t="s">
        <v>193</v>
      </c>
      <c r="H51" s="11"/>
      <c r="I51" s="9"/>
    </row>
    <row r="52" spans="1:9" x14ac:dyDescent="0.3">
      <c r="A52" s="10">
        <v>51</v>
      </c>
      <c r="B52" s="10" t="s">
        <v>195</v>
      </c>
      <c r="C52" s="10" t="s">
        <v>196</v>
      </c>
      <c r="D52" s="10" t="s">
        <v>8</v>
      </c>
      <c r="E52" s="10" t="s">
        <v>9</v>
      </c>
      <c r="F52" s="10" t="s">
        <v>2058</v>
      </c>
      <c r="G52" s="10" t="s">
        <v>37</v>
      </c>
      <c r="H52" s="11"/>
      <c r="I52" s="9"/>
    </row>
    <row r="53" spans="1:9" x14ac:dyDescent="0.3">
      <c r="A53" s="10">
        <v>52</v>
      </c>
      <c r="B53" s="10" t="s">
        <v>198</v>
      </c>
      <c r="C53" s="10" t="s">
        <v>199</v>
      </c>
      <c r="D53" s="10" t="s">
        <v>8</v>
      </c>
      <c r="E53" s="10" t="s">
        <v>9</v>
      </c>
      <c r="F53" s="10" t="s">
        <v>2109</v>
      </c>
      <c r="G53" s="10" t="s">
        <v>200</v>
      </c>
      <c r="H53" s="11" t="s">
        <v>2110</v>
      </c>
      <c r="I53" s="9"/>
    </row>
    <row r="54" spans="1:9" x14ac:dyDescent="0.3">
      <c r="A54" s="10">
        <v>53</v>
      </c>
      <c r="B54" s="10" t="s">
        <v>202</v>
      </c>
      <c r="C54" s="10" t="s">
        <v>203</v>
      </c>
      <c r="D54" s="10" t="s">
        <v>8</v>
      </c>
      <c r="E54" s="10" t="s">
        <v>2071</v>
      </c>
      <c r="F54" s="10" t="s">
        <v>2100</v>
      </c>
      <c r="G54" s="10" t="s">
        <v>170</v>
      </c>
      <c r="H54" s="11" t="s">
        <v>2101</v>
      </c>
      <c r="I54" s="9"/>
    </row>
    <row r="55" spans="1:9" x14ac:dyDescent="0.3">
      <c r="A55" s="10">
        <v>54</v>
      </c>
      <c r="B55" s="10" t="s">
        <v>204</v>
      </c>
      <c r="C55" s="10" t="s">
        <v>205</v>
      </c>
      <c r="D55" s="10" t="s">
        <v>8</v>
      </c>
      <c r="E55" s="10" t="s">
        <v>9</v>
      </c>
      <c r="F55" s="10" t="s">
        <v>2111</v>
      </c>
      <c r="G55" s="10" t="s">
        <v>206</v>
      </c>
      <c r="H55" s="11" t="s">
        <v>2112</v>
      </c>
      <c r="I55" s="9"/>
    </row>
    <row r="56" spans="1:9" x14ac:dyDescent="0.3">
      <c r="A56" s="10">
        <v>55</v>
      </c>
      <c r="B56" s="10" t="s">
        <v>208</v>
      </c>
      <c r="C56" s="10" t="s">
        <v>209</v>
      </c>
      <c r="D56" s="10" t="s">
        <v>210</v>
      </c>
      <c r="E56" s="10" t="s">
        <v>2071</v>
      </c>
      <c r="F56" s="10" t="s">
        <v>2113</v>
      </c>
      <c r="G56" s="10" t="s">
        <v>211</v>
      </c>
      <c r="H56" s="11" t="s">
        <v>2114</v>
      </c>
      <c r="I56" s="9"/>
    </row>
    <row r="57" spans="1:9" x14ac:dyDescent="0.3">
      <c r="A57" s="10">
        <v>56</v>
      </c>
      <c r="B57" s="10" t="s">
        <v>213</v>
      </c>
      <c r="C57" s="10" t="s">
        <v>214</v>
      </c>
      <c r="D57" s="10" t="s">
        <v>8</v>
      </c>
      <c r="E57" s="10" t="s">
        <v>9</v>
      </c>
      <c r="F57" s="10" t="s">
        <v>2115</v>
      </c>
      <c r="G57" s="10" t="s">
        <v>9</v>
      </c>
      <c r="H57" s="11" t="s">
        <v>2116</v>
      </c>
      <c r="I57" s="9"/>
    </row>
    <row r="58" spans="1:9" x14ac:dyDescent="0.3">
      <c r="A58" s="10">
        <v>57</v>
      </c>
      <c r="B58" s="10" t="s">
        <v>215</v>
      </c>
      <c r="C58" s="10" t="s">
        <v>216</v>
      </c>
      <c r="D58" s="10" t="s">
        <v>8</v>
      </c>
      <c r="E58" s="10" t="s">
        <v>9</v>
      </c>
      <c r="F58" s="10" t="s">
        <v>2117</v>
      </c>
      <c r="G58" s="10" t="s">
        <v>217</v>
      </c>
      <c r="H58" s="11"/>
      <c r="I58" s="9"/>
    </row>
    <row r="59" spans="1:9" x14ac:dyDescent="0.3">
      <c r="A59" s="10">
        <v>58</v>
      </c>
      <c r="B59" s="10" t="s">
        <v>219</v>
      </c>
      <c r="C59" s="10" t="s">
        <v>220</v>
      </c>
      <c r="D59" s="10" t="s">
        <v>8</v>
      </c>
      <c r="E59" s="10" t="s">
        <v>2048</v>
      </c>
      <c r="F59" s="10" t="s">
        <v>2118</v>
      </c>
      <c r="G59" s="10" t="s">
        <v>221</v>
      </c>
      <c r="H59" s="11" t="s">
        <v>2119</v>
      </c>
      <c r="I59" s="9"/>
    </row>
    <row r="60" spans="1:9" x14ac:dyDescent="0.3">
      <c r="A60" s="10">
        <v>59</v>
      </c>
      <c r="B60" s="10" t="s">
        <v>223</v>
      </c>
      <c r="C60" s="10" t="s">
        <v>224</v>
      </c>
      <c r="D60" s="10" t="s">
        <v>8</v>
      </c>
      <c r="E60" s="10" t="s">
        <v>9</v>
      </c>
      <c r="F60" s="10" t="s">
        <v>2120</v>
      </c>
      <c r="G60" s="10" t="s">
        <v>225</v>
      </c>
      <c r="H60" s="11"/>
      <c r="I60" s="9"/>
    </row>
    <row r="61" spans="1:9" x14ac:dyDescent="0.3">
      <c r="A61" s="10">
        <v>60</v>
      </c>
      <c r="B61" s="10" t="s">
        <v>227</v>
      </c>
      <c r="C61" s="10" t="s">
        <v>228</v>
      </c>
      <c r="D61" s="10" t="s">
        <v>8</v>
      </c>
      <c r="E61" s="10" t="s">
        <v>9</v>
      </c>
      <c r="F61" s="10" t="s">
        <v>2121</v>
      </c>
      <c r="G61" s="10" t="s">
        <v>229</v>
      </c>
      <c r="H61" s="11" t="s">
        <v>2122</v>
      </c>
      <c r="I61" s="9"/>
    </row>
    <row r="62" spans="1:9" x14ac:dyDescent="0.3">
      <c r="A62" s="10">
        <v>61</v>
      </c>
      <c r="B62" s="10" t="s">
        <v>230</v>
      </c>
      <c r="C62" s="10" t="s">
        <v>231</v>
      </c>
      <c r="D62" s="10" t="s">
        <v>232</v>
      </c>
      <c r="E62" s="10" t="s">
        <v>9</v>
      </c>
      <c r="F62" s="10" t="s">
        <v>2123</v>
      </c>
      <c r="G62" s="10" t="s">
        <v>233</v>
      </c>
      <c r="H62" s="11"/>
      <c r="I62" s="9"/>
    </row>
    <row r="63" spans="1:9" x14ac:dyDescent="0.3">
      <c r="A63" s="10">
        <v>62</v>
      </c>
      <c r="B63" s="10" t="s">
        <v>234</v>
      </c>
      <c r="C63" s="10" t="s">
        <v>235</v>
      </c>
      <c r="D63" s="10" t="s">
        <v>8</v>
      </c>
      <c r="E63" s="10" t="s">
        <v>9</v>
      </c>
      <c r="F63" s="10" t="s">
        <v>2124</v>
      </c>
      <c r="G63" s="10" t="s">
        <v>236</v>
      </c>
      <c r="H63" s="11" t="s">
        <v>2125</v>
      </c>
      <c r="I63" s="9"/>
    </row>
    <row r="64" spans="1:9" x14ac:dyDescent="0.3">
      <c r="A64" s="10">
        <v>63</v>
      </c>
      <c r="B64" s="10" t="s">
        <v>238</v>
      </c>
      <c r="C64" s="10" t="s">
        <v>239</v>
      </c>
      <c r="D64" s="10" t="s">
        <v>8</v>
      </c>
      <c r="E64" s="10" t="s">
        <v>2053</v>
      </c>
      <c r="F64" s="10" t="s">
        <v>2126</v>
      </c>
      <c r="G64" s="10" t="s">
        <v>240</v>
      </c>
      <c r="H64" s="11" t="s">
        <v>2127</v>
      </c>
      <c r="I64" s="9"/>
    </row>
    <row r="65" spans="1:9" x14ac:dyDescent="0.3">
      <c r="A65" s="10">
        <v>64</v>
      </c>
      <c r="B65" s="10" t="s">
        <v>242</v>
      </c>
      <c r="C65" s="10" t="s">
        <v>243</v>
      </c>
      <c r="D65" s="10" t="s">
        <v>8</v>
      </c>
      <c r="E65" s="10" t="s">
        <v>2050</v>
      </c>
      <c r="F65" s="10" t="s">
        <v>2128</v>
      </c>
      <c r="G65" s="10" t="s">
        <v>244</v>
      </c>
      <c r="H65" s="11" t="s">
        <v>2129</v>
      </c>
      <c r="I65" s="9"/>
    </row>
    <row r="66" spans="1:9" x14ac:dyDescent="0.3">
      <c r="A66" s="10">
        <v>65</v>
      </c>
      <c r="B66" s="10" t="s">
        <v>246</v>
      </c>
      <c r="C66" s="10" t="s">
        <v>247</v>
      </c>
      <c r="D66" s="10" t="s">
        <v>8</v>
      </c>
      <c r="E66" s="10" t="s">
        <v>2048</v>
      </c>
      <c r="F66" s="10" t="s">
        <v>2130</v>
      </c>
      <c r="G66" s="10" t="s">
        <v>248</v>
      </c>
      <c r="H66" s="11" t="s">
        <v>2131</v>
      </c>
      <c r="I66" s="9"/>
    </row>
    <row r="67" spans="1:9" x14ac:dyDescent="0.3">
      <c r="A67" s="10">
        <v>66</v>
      </c>
      <c r="B67" s="10" t="s">
        <v>250</v>
      </c>
      <c r="C67" s="10" t="s">
        <v>251</v>
      </c>
      <c r="D67" s="10" t="s">
        <v>8</v>
      </c>
      <c r="E67" s="10" t="s">
        <v>2053</v>
      </c>
      <c r="F67" s="10" t="s">
        <v>2132</v>
      </c>
      <c r="G67" s="10" t="s">
        <v>252</v>
      </c>
      <c r="H67" s="11"/>
      <c r="I67" s="9"/>
    </row>
    <row r="68" spans="1:9" x14ac:dyDescent="0.3">
      <c r="A68" s="10">
        <v>67</v>
      </c>
      <c r="B68" s="10" t="s">
        <v>254</v>
      </c>
      <c r="C68" s="10" t="s">
        <v>255</v>
      </c>
      <c r="D68" s="10" t="s">
        <v>256</v>
      </c>
      <c r="E68" s="10" t="s">
        <v>2048</v>
      </c>
      <c r="F68" s="10" t="s">
        <v>2133</v>
      </c>
      <c r="G68" s="10" t="s">
        <v>257</v>
      </c>
      <c r="H68" s="11"/>
      <c r="I68" s="9"/>
    </row>
    <row r="69" spans="1:9" x14ac:dyDescent="0.3">
      <c r="A69" s="10">
        <v>68</v>
      </c>
      <c r="B69" s="10" t="s">
        <v>259</v>
      </c>
      <c r="C69" s="10" t="s">
        <v>260</v>
      </c>
      <c r="D69" s="10" t="s">
        <v>8</v>
      </c>
      <c r="E69" s="10" t="s">
        <v>9</v>
      </c>
      <c r="F69" s="10" t="s">
        <v>2134</v>
      </c>
      <c r="G69" s="10" t="s">
        <v>261</v>
      </c>
      <c r="H69" s="11"/>
      <c r="I69" s="9"/>
    </row>
    <row r="70" spans="1:9" x14ac:dyDescent="0.3">
      <c r="A70" s="10">
        <v>69</v>
      </c>
      <c r="B70" s="10" t="s">
        <v>263</v>
      </c>
      <c r="C70" s="10" t="s">
        <v>264</v>
      </c>
      <c r="D70" s="10" t="s">
        <v>8</v>
      </c>
      <c r="E70" s="10" t="s">
        <v>9</v>
      </c>
      <c r="F70" s="10" t="s">
        <v>2082</v>
      </c>
      <c r="G70" s="10" t="s">
        <v>117</v>
      </c>
      <c r="H70" s="11"/>
      <c r="I70" s="9"/>
    </row>
    <row r="71" spans="1:9" x14ac:dyDescent="0.3">
      <c r="A71" s="10">
        <v>70</v>
      </c>
      <c r="B71" s="10" t="s">
        <v>265</v>
      </c>
      <c r="C71" s="10" t="s">
        <v>266</v>
      </c>
      <c r="D71" s="10" t="s">
        <v>8</v>
      </c>
      <c r="E71" s="10" t="s">
        <v>9</v>
      </c>
      <c r="F71" s="10" t="s">
        <v>2135</v>
      </c>
      <c r="G71" s="10" t="s">
        <v>9</v>
      </c>
      <c r="H71" s="11"/>
      <c r="I71" s="9"/>
    </row>
    <row r="72" spans="1:9" x14ac:dyDescent="0.3">
      <c r="A72" s="10">
        <v>71</v>
      </c>
      <c r="B72" s="10" t="s">
        <v>267</v>
      </c>
      <c r="C72" s="10" t="s">
        <v>268</v>
      </c>
      <c r="D72" s="10" t="s">
        <v>8</v>
      </c>
      <c r="E72" s="10" t="s">
        <v>2048</v>
      </c>
      <c r="F72" s="10" t="s">
        <v>2136</v>
      </c>
      <c r="G72" s="10" t="s">
        <v>269</v>
      </c>
      <c r="H72" s="11"/>
      <c r="I72" s="9"/>
    </row>
    <row r="73" spans="1:9" x14ac:dyDescent="0.3">
      <c r="A73" s="10">
        <v>72</v>
      </c>
      <c r="B73" s="10" t="s">
        <v>270</v>
      </c>
      <c r="C73" s="10" t="s">
        <v>271</v>
      </c>
      <c r="D73" s="10" t="s">
        <v>8</v>
      </c>
      <c r="E73" s="10" t="s">
        <v>9</v>
      </c>
      <c r="F73" s="10" t="s">
        <v>2137</v>
      </c>
      <c r="G73" s="10" t="s">
        <v>272</v>
      </c>
      <c r="H73" s="11"/>
      <c r="I73" s="9"/>
    </row>
    <row r="74" spans="1:9" x14ac:dyDescent="0.3">
      <c r="A74" s="10">
        <v>73</v>
      </c>
      <c r="B74" s="10" t="s">
        <v>274</v>
      </c>
      <c r="C74" s="10" t="s">
        <v>275</v>
      </c>
      <c r="D74" s="10" t="s">
        <v>8</v>
      </c>
      <c r="E74" s="10" t="s">
        <v>2071</v>
      </c>
      <c r="F74" s="10" t="s">
        <v>2138</v>
      </c>
      <c r="G74" s="10" t="s">
        <v>276</v>
      </c>
      <c r="H74" s="11"/>
      <c r="I74" s="9"/>
    </row>
    <row r="75" spans="1:9" x14ac:dyDescent="0.3">
      <c r="A75" s="10">
        <v>74</v>
      </c>
      <c r="B75" s="10" t="s">
        <v>278</v>
      </c>
      <c r="C75" s="10" t="s">
        <v>279</v>
      </c>
      <c r="D75" s="10" t="s">
        <v>8</v>
      </c>
      <c r="E75" s="10" t="s">
        <v>2071</v>
      </c>
      <c r="F75" s="10" t="s">
        <v>2139</v>
      </c>
      <c r="G75" s="10" t="s">
        <v>280</v>
      </c>
      <c r="H75" s="11"/>
      <c r="I75" s="9"/>
    </row>
    <row r="76" spans="1:9" x14ac:dyDescent="0.3">
      <c r="A76" s="10">
        <v>75</v>
      </c>
      <c r="B76" s="10" t="s">
        <v>282</v>
      </c>
      <c r="C76" s="10" t="s">
        <v>283</v>
      </c>
      <c r="D76" s="10" t="s">
        <v>83</v>
      </c>
      <c r="E76" s="10" t="s">
        <v>9</v>
      </c>
      <c r="F76" s="10" t="s">
        <v>2140</v>
      </c>
      <c r="G76" s="10" t="s">
        <v>284</v>
      </c>
      <c r="H76" s="11"/>
      <c r="I76" s="9"/>
    </row>
    <row r="77" spans="1:9" x14ac:dyDescent="0.3">
      <c r="A77" s="10">
        <v>76</v>
      </c>
      <c r="B77" s="10" t="s">
        <v>286</v>
      </c>
      <c r="C77" s="10" t="s">
        <v>287</v>
      </c>
      <c r="D77" s="10" t="s">
        <v>8</v>
      </c>
      <c r="E77" s="10" t="s">
        <v>9</v>
      </c>
      <c r="F77" s="10" t="s">
        <v>2141</v>
      </c>
      <c r="G77" s="10" t="s">
        <v>288</v>
      </c>
      <c r="H77" s="11"/>
      <c r="I77" s="9"/>
    </row>
    <row r="78" spans="1:9" x14ac:dyDescent="0.3">
      <c r="A78" s="10">
        <v>77</v>
      </c>
      <c r="B78" s="10" t="s">
        <v>290</v>
      </c>
      <c r="C78" s="10" t="s">
        <v>291</v>
      </c>
      <c r="D78" s="10" t="s">
        <v>8</v>
      </c>
      <c r="E78" s="10" t="s">
        <v>9</v>
      </c>
      <c r="F78" s="10" t="s">
        <v>2142</v>
      </c>
      <c r="G78" s="10" t="s">
        <v>292</v>
      </c>
      <c r="H78" s="11" t="s">
        <v>2143</v>
      </c>
      <c r="I78" s="9"/>
    </row>
    <row r="79" spans="1:9" x14ac:dyDescent="0.3">
      <c r="A79" s="10">
        <v>78</v>
      </c>
      <c r="B79" s="10" t="s">
        <v>294</v>
      </c>
      <c r="C79" s="10" t="s">
        <v>295</v>
      </c>
      <c r="D79" s="10" t="s">
        <v>8</v>
      </c>
      <c r="E79" s="10" t="s">
        <v>9</v>
      </c>
      <c r="F79" s="10" t="s">
        <v>2144</v>
      </c>
      <c r="G79" s="10" t="s">
        <v>296</v>
      </c>
      <c r="H79" s="11" t="s">
        <v>2122</v>
      </c>
      <c r="I79" s="9"/>
    </row>
    <row r="80" spans="1:9" x14ac:dyDescent="0.3">
      <c r="A80" s="10">
        <v>79</v>
      </c>
      <c r="B80" s="10" t="s">
        <v>298</v>
      </c>
      <c r="C80" s="10" t="s">
        <v>299</v>
      </c>
      <c r="D80" s="10" t="s">
        <v>8</v>
      </c>
      <c r="E80" s="10" t="s">
        <v>2053</v>
      </c>
      <c r="F80" s="10" t="s">
        <v>2145</v>
      </c>
      <c r="G80" s="10" t="s">
        <v>300</v>
      </c>
      <c r="H80" s="11"/>
      <c r="I80" s="9"/>
    </row>
    <row r="81" spans="1:9" x14ac:dyDescent="0.3">
      <c r="A81" s="10">
        <v>80</v>
      </c>
      <c r="B81" s="10" t="s">
        <v>302</v>
      </c>
      <c r="C81" s="10" t="s">
        <v>303</v>
      </c>
      <c r="D81" s="10" t="s">
        <v>69</v>
      </c>
      <c r="E81" s="10" t="s">
        <v>9</v>
      </c>
      <c r="F81" s="10" t="s">
        <v>2146</v>
      </c>
      <c r="G81" s="10" t="s">
        <v>304</v>
      </c>
      <c r="H81" s="11"/>
      <c r="I81" s="9"/>
    </row>
    <row r="82" spans="1:9" x14ac:dyDescent="0.3">
      <c r="A82" s="10">
        <v>81</v>
      </c>
      <c r="B82" s="10" t="s">
        <v>306</v>
      </c>
      <c r="C82" s="10" t="s">
        <v>307</v>
      </c>
      <c r="D82" s="10" t="s">
        <v>8</v>
      </c>
      <c r="E82" s="10" t="s">
        <v>2071</v>
      </c>
      <c r="F82" s="10" t="s">
        <v>2147</v>
      </c>
      <c r="G82" s="10" t="s">
        <v>308</v>
      </c>
      <c r="H82" s="11"/>
      <c r="I82" s="9"/>
    </row>
    <row r="83" spans="1:9" x14ac:dyDescent="0.3">
      <c r="A83" s="10">
        <v>82</v>
      </c>
      <c r="B83" s="10" t="s">
        <v>310</v>
      </c>
      <c r="C83" s="10" t="s">
        <v>311</v>
      </c>
      <c r="D83" s="10" t="s">
        <v>83</v>
      </c>
      <c r="E83" s="10" t="s">
        <v>9</v>
      </c>
      <c r="F83" s="10" t="s">
        <v>2148</v>
      </c>
      <c r="G83" s="10" t="s">
        <v>312</v>
      </c>
      <c r="H83" s="11" t="s">
        <v>2149</v>
      </c>
      <c r="I83" s="9"/>
    </row>
    <row r="84" spans="1:9" x14ac:dyDescent="0.3">
      <c r="A84" s="10">
        <v>83</v>
      </c>
      <c r="B84" s="10" t="s">
        <v>314</v>
      </c>
      <c r="C84" s="10" t="s">
        <v>315</v>
      </c>
      <c r="D84" s="10" t="s">
        <v>8</v>
      </c>
      <c r="E84" s="10" t="s">
        <v>2071</v>
      </c>
      <c r="F84" s="10" t="s">
        <v>2150</v>
      </c>
      <c r="G84" s="10" t="s">
        <v>316</v>
      </c>
      <c r="H84" s="11"/>
      <c r="I84" s="9"/>
    </row>
    <row r="85" spans="1:9" x14ac:dyDescent="0.3">
      <c r="A85" s="10">
        <v>84</v>
      </c>
      <c r="B85" s="10" t="s">
        <v>318</v>
      </c>
      <c r="C85" s="10" t="s">
        <v>319</v>
      </c>
      <c r="D85" s="10" t="s">
        <v>8</v>
      </c>
      <c r="E85" s="10" t="s">
        <v>9</v>
      </c>
      <c r="F85" s="10" t="s">
        <v>2151</v>
      </c>
      <c r="G85" s="10" t="s">
        <v>320</v>
      </c>
      <c r="H85" s="11"/>
      <c r="I85" s="9"/>
    </row>
    <row r="86" spans="1:9" x14ac:dyDescent="0.3">
      <c r="A86" s="10">
        <v>85</v>
      </c>
      <c r="B86" s="10" t="s">
        <v>322</v>
      </c>
      <c r="C86" s="10" t="s">
        <v>323</v>
      </c>
      <c r="D86" s="10" t="s">
        <v>8</v>
      </c>
      <c r="E86" s="10" t="s">
        <v>9</v>
      </c>
      <c r="F86" s="10" t="s">
        <v>2152</v>
      </c>
      <c r="G86" s="10" t="s">
        <v>324</v>
      </c>
      <c r="H86" s="11"/>
      <c r="I86" s="9"/>
    </row>
    <row r="87" spans="1:9" x14ac:dyDescent="0.3">
      <c r="A87" s="10">
        <v>86</v>
      </c>
      <c r="B87" s="10" t="s">
        <v>326</v>
      </c>
      <c r="C87" s="10" t="s">
        <v>327</v>
      </c>
      <c r="D87" s="10" t="s">
        <v>69</v>
      </c>
      <c r="E87" s="10" t="s">
        <v>9</v>
      </c>
      <c r="F87" s="10" t="s">
        <v>2153</v>
      </c>
      <c r="G87" s="10" t="s">
        <v>328</v>
      </c>
      <c r="H87" s="11" t="s">
        <v>2154</v>
      </c>
      <c r="I87" s="9"/>
    </row>
    <row r="88" spans="1:9" x14ac:dyDescent="0.3">
      <c r="A88" s="10">
        <v>87</v>
      </c>
      <c r="B88" s="10" t="s">
        <v>330</v>
      </c>
      <c r="C88" s="10" t="s">
        <v>331</v>
      </c>
      <c r="D88" s="10" t="s">
        <v>8</v>
      </c>
      <c r="E88" s="10" t="s">
        <v>9</v>
      </c>
      <c r="F88" s="10" t="s">
        <v>2155</v>
      </c>
      <c r="G88" s="10" t="s">
        <v>332</v>
      </c>
      <c r="H88" s="11"/>
      <c r="I88" s="9"/>
    </row>
    <row r="89" spans="1:9" x14ac:dyDescent="0.3">
      <c r="A89" s="10">
        <v>88</v>
      </c>
      <c r="B89" s="10" t="s">
        <v>334</v>
      </c>
      <c r="C89" s="10" t="s">
        <v>335</v>
      </c>
      <c r="D89" s="10" t="s">
        <v>8</v>
      </c>
      <c r="E89" s="10" t="s">
        <v>2050</v>
      </c>
      <c r="F89" s="10" t="s">
        <v>2156</v>
      </c>
      <c r="G89" s="10" t="s">
        <v>336</v>
      </c>
      <c r="H89" s="11" t="s">
        <v>2157</v>
      </c>
      <c r="I89" s="9"/>
    </row>
    <row r="90" spans="1:9" x14ac:dyDescent="0.3">
      <c r="A90" s="10">
        <v>89</v>
      </c>
      <c r="B90" s="10" t="s">
        <v>338</v>
      </c>
      <c r="C90" s="10" t="s">
        <v>339</v>
      </c>
      <c r="D90" s="10" t="s">
        <v>8</v>
      </c>
      <c r="E90" s="10" t="s">
        <v>2050</v>
      </c>
      <c r="F90" s="10" t="s">
        <v>2158</v>
      </c>
      <c r="G90" s="10" t="s">
        <v>340</v>
      </c>
      <c r="H90" s="11"/>
      <c r="I90" s="9"/>
    </row>
    <row r="91" spans="1:9" x14ac:dyDescent="0.3">
      <c r="A91" s="10">
        <v>90</v>
      </c>
      <c r="B91" s="10" t="s">
        <v>342</v>
      </c>
      <c r="C91" s="10" t="s">
        <v>343</v>
      </c>
      <c r="D91" s="10" t="s">
        <v>8</v>
      </c>
      <c r="E91" s="10" t="s">
        <v>9</v>
      </c>
      <c r="F91" s="10" t="s">
        <v>2159</v>
      </c>
      <c r="G91" s="10" t="s">
        <v>344</v>
      </c>
      <c r="H91" s="11" t="s">
        <v>2160</v>
      </c>
      <c r="I91" s="9"/>
    </row>
    <row r="92" spans="1:9" x14ac:dyDescent="0.3">
      <c r="A92" s="10">
        <v>91</v>
      </c>
      <c r="B92" s="10" t="s">
        <v>346</v>
      </c>
      <c r="C92" s="10" t="s">
        <v>347</v>
      </c>
      <c r="D92" s="10" t="s">
        <v>69</v>
      </c>
      <c r="E92" s="10" t="s">
        <v>9</v>
      </c>
      <c r="F92" s="10" t="s">
        <v>2161</v>
      </c>
      <c r="G92" s="10" t="s">
        <v>348</v>
      </c>
      <c r="H92" s="11" t="s">
        <v>2162</v>
      </c>
      <c r="I92" s="9"/>
    </row>
    <row r="93" spans="1:9" x14ac:dyDescent="0.3">
      <c r="A93" s="10">
        <v>92</v>
      </c>
      <c r="B93" s="10" t="s">
        <v>349</v>
      </c>
      <c r="C93" s="10" t="s">
        <v>350</v>
      </c>
      <c r="D93" s="10" t="s">
        <v>8</v>
      </c>
      <c r="E93" s="10" t="s">
        <v>2050</v>
      </c>
      <c r="F93" s="10" t="s">
        <v>2156</v>
      </c>
      <c r="G93" s="10" t="s">
        <v>336</v>
      </c>
      <c r="H93" s="11" t="s">
        <v>2157</v>
      </c>
      <c r="I93" s="9"/>
    </row>
    <row r="94" spans="1:9" x14ac:dyDescent="0.3">
      <c r="A94" s="10">
        <v>93</v>
      </c>
      <c r="B94" s="10" t="s">
        <v>351</v>
      </c>
      <c r="C94" s="10" t="s">
        <v>352</v>
      </c>
      <c r="D94" s="10" t="s">
        <v>8</v>
      </c>
      <c r="E94" s="10" t="s">
        <v>9</v>
      </c>
      <c r="F94" s="10" t="s">
        <v>2126</v>
      </c>
      <c r="G94" s="10" t="s">
        <v>241</v>
      </c>
      <c r="H94" s="11" t="s">
        <v>2127</v>
      </c>
      <c r="I94" s="9"/>
    </row>
    <row r="95" spans="1:9" x14ac:dyDescent="0.3">
      <c r="A95" s="10">
        <v>94</v>
      </c>
      <c r="B95" s="10" t="s">
        <v>353</v>
      </c>
      <c r="C95" s="10" t="s">
        <v>354</v>
      </c>
      <c r="D95" s="10" t="s">
        <v>83</v>
      </c>
      <c r="E95" s="10" t="s">
        <v>9</v>
      </c>
      <c r="F95" s="10" t="s">
        <v>2163</v>
      </c>
      <c r="G95" s="10" t="s">
        <v>355</v>
      </c>
      <c r="H95" s="11"/>
      <c r="I95" s="9"/>
    </row>
    <row r="96" spans="1:9" x14ac:dyDescent="0.3">
      <c r="A96" s="10">
        <v>95</v>
      </c>
      <c r="B96" s="10" t="s">
        <v>357</v>
      </c>
      <c r="C96" s="10" t="s">
        <v>358</v>
      </c>
      <c r="D96" s="10" t="s">
        <v>8</v>
      </c>
      <c r="E96" s="10" t="s">
        <v>2050</v>
      </c>
      <c r="F96" s="10" t="s">
        <v>2164</v>
      </c>
      <c r="G96" s="10" t="s">
        <v>359</v>
      </c>
      <c r="H96" s="11"/>
      <c r="I96" s="9"/>
    </row>
    <row r="97" spans="1:9" x14ac:dyDescent="0.3">
      <c r="A97" s="10">
        <v>96</v>
      </c>
      <c r="B97" s="10" t="s">
        <v>361</v>
      </c>
      <c r="C97" s="10" t="s">
        <v>362</v>
      </c>
      <c r="D97" s="10" t="s">
        <v>8</v>
      </c>
      <c r="E97" s="10" t="s">
        <v>9</v>
      </c>
      <c r="F97" s="10" t="s">
        <v>2124</v>
      </c>
      <c r="G97" s="10" t="s">
        <v>237</v>
      </c>
      <c r="H97" s="11" t="s">
        <v>2125</v>
      </c>
      <c r="I97" s="9"/>
    </row>
    <row r="98" spans="1:9" x14ac:dyDescent="0.3">
      <c r="A98" s="10">
        <v>97</v>
      </c>
      <c r="B98" s="10" t="s">
        <v>363</v>
      </c>
      <c r="C98" s="10" t="s">
        <v>364</v>
      </c>
      <c r="D98" s="10" t="s">
        <v>8</v>
      </c>
      <c r="E98" s="10" t="s">
        <v>9</v>
      </c>
      <c r="F98" s="10" t="s">
        <v>2165</v>
      </c>
      <c r="G98" s="10" t="s">
        <v>365</v>
      </c>
      <c r="H98" s="11"/>
      <c r="I98" s="9"/>
    </row>
    <row r="99" spans="1:9" x14ac:dyDescent="0.3">
      <c r="A99" s="10">
        <v>98</v>
      </c>
      <c r="B99" s="10" t="s">
        <v>367</v>
      </c>
      <c r="C99" s="10" t="s">
        <v>368</v>
      </c>
      <c r="D99" s="10" t="s">
        <v>8</v>
      </c>
      <c r="E99" s="10" t="s">
        <v>9</v>
      </c>
      <c r="F99" s="10" t="s">
        <v>2166</v>
      </c>
      <c r="G99" s="10" t="s">
        <v>369</v>
      </c>
      <c r="H99" s="11"/>
      <c r="I99" s="9"/>
    </row>
    <row r="100" spans="1:9" x14ac:dyDescent="0.3">
      <c r="A100" s="10">
        <v>99</v>
      </c>
      <c r="B100" s="10" t="s">
        <v>371</v>
      </c>
      <c r="C100" s="10" t="s">
        <v>372</v>
      </c>
      <c r="D100" s="10" t="s">
        <v>8</v>
      </c>
      <c r="E100" s="10" t="s">
        <v>2167</v>
      </c>
      <c r="F100" s="10" t="s">
        <v>2083</v>
      </c>
      <c r="G100" s="10" t="s">
        <v>121</v>
      </c>
      <c r="H100" s="11"/>
      <c r="I100" s="9"/>
    </row>
    <row r="101" spans="1:9" x14ac:dyDescent="0.3">
      <c r="A101" s="10">
        <v>100</v>
      </c>
      <c r="B101" s="10" t="s">
        <v>373</v>
      </c>
      <c r="C101" s="10" t="s">
        <v>374</v>
      </c>
      <c r="D101" s="10" t="s">
        <v>8</v>
      </c>
      <c r="E101" s="10" t="s">
        <v>9</v>
      </c>
      <c r="F101" s="10" t="s">
        <v>2168</v>
      </c>
      <c r="G101" s="10" t="s">
        <v>375</v>
      </c>
      <c r="H101" s="11"/>
      <c r="I101" s="9"/>
    </row>
    <row r="102" spans="1:9" x14ac:dyDescent="0.3">
      <c r="A102" s="10">
        <v>101</v>
      </c>
      <c r="B102" s="10" t="s">
        <v>377</v>
      </c>
      <c r="C102" s="10" t="s">
        <v>378</v>
      </c>
      <c r="D102" s="10" t="s">
        <v>8</v>
      </c>
      <c r="E102" s="10" t="s">
        <v>9</v>
      </c>
      <c r="F102" s="10" t="s">
        <v>2169</v>
      </c>
      <c r="G102" s="10" t="s">
        <v>379</v>
      </c>
      <c r="H102" s="11"/>
      <c r="I102" s="9"/>
    </row>
    <row r="103" spans="1:9" x14ac:dyDescent="0.3">
      <c r="A103" s="10">
        <v>102</v>
      </c>
      <c r="B103" s="10" t="s">
        <v>380</v>
      </c>
      <c r="C103" s="10" t="s">
        <v>381</v>
      </c>
      <c r="D103" s="10" t="s">
        <v>8</v>
      </c>
      <c r="E103" s="10" t="s">
        <v>9</v>
      </c>
      <c r="F103" s="10" t="s">
        <v>2170</v>
      </c>
      <c r="G103" s="10" t="s">
        <v>382</v>
      </c>
      <c r="H103" s="11"/>
      <c r="I103" s="9"/>
    </row>
    <row r="104" spans="1:9" x14ac:dyDescent="0.3">
      <c r="A104" s="10">
        <v>103</v>
      </c>
      <c r="B104" s="10" t="s">
        <v>384</v>
      </c>
      <c r="C104" s="10" t="s">
        <v>385</v>
      </c>
      <c r="D104" s="10" t="s">
        <v>8</v>
      </c>
      <c r="E104" s="10" t="s">
        <v>9</v>
      </c>
      <c r="F104" s="10" t="s">
        <v>2171</v>
      </c>
      <c r="G104" s="10" t="s">
        <v>386</v>
      </c>
      <c r="H104" s="11"/>
      <c r="I104" s="9"/>
    </row>
    <row r="105" spans="1:9" x14ac:dyDescent="0.3">
      <c r="A105" s="10">
        <v>104</v>
      </c>
      <c r="B105" s="10" t="s">
        <v>388</v>
      </c>
      <c r="C105" s="10" t="s">
        <v>389</v>
      </c>
      <c r="D105" s="10" t="s">
        <v>8</v>
      </c>
      <c r="E105" s="10" t="s">
        <v>9</v>
      </c>
      <c r="F105" s="10" t="s">
        <v>2172</v>
      </c>
      <c r="G105" s="10" t="s">
        <v>390</v>
      </c>
      <c r="H105" s="11"/>
      <c r="I105" s="9"/>
    </row>
    <row r="106" spans="1:9" x14ac:dyDescent="0.3">
      <c r="A106" s="10">
        <v>105</v>
      </c>
      <c r="B106" s="10" t="s">
        <v>392</v>
      </c>
      <c r="C106" s="10" t="s">
        <v>393</v>
      </c>
      <c r="D106" s="10" t="s">
        <v>8</v>
      </c>
      <c r="E106" s="10" t="s">
        <v>2053</v>
      </c>
      <c r="F106" s="10" t="s">
        <v>2173</v>
      </c>
      <c r="G106" s="10" t="s">
        <v>394</v>
      </c>
      <c r="H106" s="11"/>
      <c r="I106" s="9"/>
    </row>
    <row r="107" spans="1:9" x14ac:dyDescent="0.3">
      <c r="A107" s="10">
        <v>106</v>
      </c>
      <c r="B107" s="10" t="s">
        <v>396</v>
      </c>
      <c r="C107" s="10" t="s">
        <v>397</v>
      </c>
      <c r="D107" s="10" t="s">
        <v>8</v>
      </c>
      <c r="E107" s="10" t="s">
        <v>2050</v>
      </c>
      <c r="F107" s="10" t="s">
        <v>2173</v>
      </c>
      <c r="G107" s="10" t="s">
        <v>394</v>
      </c>
      <c r="H107" s="11"/>
      <c r="I107" s="9"/>
    </row>
    <row r="108" spans="1:9" x14ac:dyDescent="0.3">
      <c r="A108" s="10">
        <v>107</v>
      </c>
      <c r="B108" s="10" t="s">
        <v>398</v>
      </c>
      <c r="C108" s="10" t="s">
        <v>399</v>
      </c>
      <c r="D108" s="10" t="s">
        <v>83</v>
      </c>
      <c r="E108" s="10" t="s">
        <v>9</v>
      </c>
      <c r="F108" s="10" t="s">
        <v>2174</v>
      </c>
      <c r="G108" s="10" t="s">
        <v>400</v>
      </c>
      <c r="H108" s="11" t="s">
        <v>2122</v>
      </c>
      <c r="I108" s="9"/>
    </row>
    <row r="109" spans="1:9" x14ac:dyDescent="0.3">
      <c r="A109" s="10">
        <v>108</v>
      </c>
      <c r="B109" s="10" t="s">
        <v>402</v>
      </c>
      <c r="C109" s="10" t="s">
        <v>403</v>
      </c>
      <c r="D109" s="10" t="s">
        <v>8</v>
      </c>
      <c r="E109" s="10" t="s">
        <v>2050</v>
      </c>
      <c r="F109" s="10" t="s">
        <v>2175</v>
      </c>
      <c r="G109" s="10" t="s">
        <v>404</v>
      </c>
      <c r="H109" s="11"/>
      <c r="I109" s="9"/>
    </row>
    <row r="110" spans="1:9" x14ac:dyDescent="0.3">
      <c r="A110" s="10">
        <v>109</v>
      </c>
      <c r="B110" s="10" t="s">
        <v>406</v>
      </c>
      <c r="C110" s="10" t="s">
        <v>407</v>
      </c>
      <c r="D110" s="10" t="s">
        <v>8</v>
      </c>
      <c r="E110" s="10" t="s">
        <v>9</v>
      </c>
      <c r="F110" s="10" t="s">
        <v>2176</v>
      </c>
      <c r="G110" s="10" t="s">
        <v>408</v>
      </c>
      <c r="H110" s="11"/>
      <c r="I110" s="9"/>
    </row>
    <row r="111" spans="1:9" x14ac:dyDescent="0.3">
      <c r="A111" s="10">
        <v>110</v>
      </c>
      <c r="B111" s="10" t="s">
        <v>410</v>
      </c>
      <c r="C111" s="10" t="s">
        <v>411</v>
      </c>
      <c r="D111" s="10" t="s">
        <v>8</v>
      </c>
      <c r="E111" s="10" t="s">
        <v>9</v>
      </c>
      <c r="F111" s="10" t="s">
        <v>2177</v>
      </c>
      <c r="G111" s="10" t="s">
        <v>412</v>
      </c>
      <c r="H111" s="11" t="s">
        <v>2178</v>
      </c>
      <c r="I111" s="9"/>
    </row>
    <row r="112" spans="1:9" x14ac:dyDescent="0.3">
      <c r="A112" s="10">
        <v>111</v>
      </c>
      <c r="B112" s="10" t="s">
        <v>414</v>
      </c>
      <c r="C112" s="10" t="s">
        <v>415</v>
      </c>
      <c r="D112" s="10" t="s">
        <v>8</v>
      </c>
      <c r="E112" s="10" t="s">
        <v>2071</v>
      </c>
      <c r="F112" s="10" t="s">
        <v>2179</v>
      </c>
      <c r="G112" s="10" t="s">
        <v>416</v>
      </c>
      <c r="H112" s="11" t="s">
        <v>2180</v>
      </c>
      <c r="I112" s="9"/>
    </row>
    <row r="113" spans="1:9" x14ac:dyDescent="0.3">
      <c r="A113" s="10">
        <v>112</v>
      </c>
      <c r="B113" s="10" t="s">
        <v>417</v>
      </c>
      <c r="C113" s="10" t="s">
        <v>418</v>
      </c>
      <c r="D113" s="10" t="s">
        <v>419</v>
      </c>
      <c r="E113" s="10" t="s">
        <v>9</v>
      </c>
      <c r="F113" s="10" t="s">
        <v>2181</v>
      </c>
      <c r="G113" s="10" t="s">
        <v>420</v>
      </c>
      <c r="H113" s="11"/>
      <c r="I113" s="9"/>
    </row>
    <row r="114" spans="1:9" x14ac:dyDescent="0.3">
      <c r="A114" s="10">
        <v>113</v>
      </c>
      <c r="B114" s="10" t="s">
        <v>421</v>
      </c>
      <c r="C114" s="10" t="s">
        <v>422</v>
      </c>
      <c r="D114" s="10" t="s">
        <v>8</v>
      </c>
      <c r="E114" s="10" t="s">
        <v>2053</v>
      </c>
      <c r="F114" s="10" t="s">
        <v>2182</v>
      </c>
      <c r="G114" s="10" t="s">
        <v>423</v>
      </c>
      <c r="H114" s="11"/>
      <c r="I114" s="9"/>
    </row>
    <row r="115" spans="1:9" x14ac:dyDescent="0.3">
      <c r="A115" s="10">
        <v>114</v>
      </c>
      <c r="B115" s="10" t="s">
        <v>425</v>
      </c>
      <c r="C115" s="10" t="s">
        <v>426</v>
      </c>
      <c r="D115" s="10" t="s">
        <v>8</v>
      </c>
      <c r="E115" s="10" t="s">
        <v>2053</v>
      </c>
      <c r="F115" s="10" t="s">
        <v>2183</v>
      </c>
      <c r="G115" s="10" t="s">
        <v>427</v>
      </c>
      <c r="H115" s="11"/>
      <c r="I115" s="9"/>
    </row>
    <row r="116" spans="1:9" x14ac:dyDescent="0.3">
      <c r="A116" s="10">
        <v>115</v>
      </c>
      <c r="B116" s="10" t="s">
        <v>429</v>
      </c>
      <c r="C116" s="10" t="s">
        <v>430</v>
      </c>
      <c r="D116" s="10" t="s">
        <v>8</v>
      </c>
      <c r="E116" s="10" t="s">
        <v>2050</v>
      </c>
      <c r="F116" s="10" t="s">
        <v>2184</v>
      </c>
      <c r="G116" s="10" t="s">
        <v>431</v>
      </c>
      <c r="H116" s="11"/>
      <c r="I116" s="9"/>
    </row>
    <row r="117" spans="1:9" x14ac:dyDescent="0.3">
      <c r="A117" s="10">
        <v>116</v>
      </c>
      <c r="B117" s="10" t="s">
        <v>433</v>
      </c>
      <c r="C117" s="10" t="s">
        <v>434</v>
      </c>
      <c r="D117" s="10" t="s">
        <v>8</v>
      </c>
      <c r="E117" s="10" t="s">
        <v>2071</v>
      </c>
      <c r="F117" s="10" t="s">
        <v>2185</v>
      </c>
      <c r="G117" s="10" t="s">
        <v>435</v>
      </c>
      <c r="H117" s="11"/>
      <c r="I117" s="9"/>
    </row>
    <row r="118" spans="1:9" x14ac:dyDescent="0.3">
      <c r="A118" s="10">
        <v>117</v>
      </c>
      <c r="B118" s="10" t="s">
        <v>437</v>
      </c>
      <c r="C118" s="10" t="s">
        <v>438</v>
      </c>
      <c r="D118" s="10" t="s">
        <v>8</v>
      </c>
      <c r="E118" s="10" t="s">
        <v>9</v>
      </c>
      <c r="F118" s="10" t="s">
        <v>2186</v>
      </c>
      <c r="G118" s="10" t="s">
        <v>439</v>
      </c>
      <c r="H118" s="11"/>
      <c r="I118" s="9"/>
    </row>
    <row r="119" spans="1:9" x14ac:dyDescent="0.3">
      <c r="A119" s="10">
        <v>118</v>
      </c>
      <c r="B119" s="10" t="s">
        <v>440</v>
      </c>
      <c r="C119" s="10" t="s">
        <v>441</v>
      </c>
      <c r="D119" s="10" t="s">
        <v>8</v>
      </c>
      <c r="E119" s="10" t="s">
        <v>2053</v>
      </c>
      <c r="F119" s="10" t="s">
        <v>2187</v>
      </c>
      <c r="G119" s="10" t="s">
        <v>442</v>
      </c>
      <c r="H119" s="11"/>
      <c r="I119" s="9"/>
    </row>
    <row r="120" spans="1:9" x14ac:dyDescent="0.3">
      <c r="A120" s="10">
        <v>119</v>
      </c>
      <c r="B120" s="10" t="s">
        <v>444</v>
      </c>
      <c r="C120" s="10" t="s">
        <v>445</v>
      </c>
      <c r="D120" s="10" t="s">
        <v>83</v>
      </c>
      <c r="E120" s="10" t="s">
        <v>2167</v>
      </c>
      <c r="F120" s="10" t="s">
        <v>2188</v>
      </c>
      <c r="G120" s="10" t="s">
        <v>446</v>
      </c>
      <c r="H120" s="11"/>
      <c r="I120" s="9"/>
    </row>
    <row r="121" spans="1:9" x14ac:dyDescent="0.3">
      <c r="A121" s="10">
        <v>120</v>
      </c>
      <c r="B121" s="10" t="s">
        <v>448</v>
      </c>
      <c r="C121" s="10" t="s">
        <v>449</v>
      </c>
      <c r="D121" s="10" t="s">
        <v>8</v>
      </c>
      <c r="E121" s="10" t="s">
        <v>2071</v>
      </c>
      <c r="F121" s="10" t="s">
        <v>2189</v>
      </c>
      <c r="G121" s="10" t="s">
        <v>450</v>
      </c>
      <c r="H121" s="11"/>
      <c r="I121" s="9"/>
    </row>
    <row r="122" spans="1:9" x14ac:dyDescent="0.3">
      <c r="A122" s="10">
        <v>121</v>
      </c>
      <c r="B122" s="10" t="s">
        <v>452</v>
      </c>
      <c r="C122" s="10" t="s">
        <v>453</v>
      </c>
      <c r="D122" s="10" t="s">
        <v>8</v>
      </c>
      <c r="E122" s="10" t="s">
        <v>2053</v>
      </c>
      <c r="F122" s="10" t="s">
        <v>2190</v>
      </c>
      <c r="G122" s="10" t="s">
        <v>454</v>
      </c>
      <c r="H122" s="11"/>
      <c r="I122" s="9"/>
    </row>
    <row r="123" spans="1:9" x14ac:dyDescent="0.3">
      <c r="A123" s="10">
        <v>122</v>
      </c>
      <c r="B123" s="10" t="s">
        <v>456</v>
      </c>
      <c r="C123" s="10" t="s">
        <v>457</v>
      </c>
      <c r="D123" s="10" t="s">
        <v>8</v>
      </c>
      <c r="E123" s="10" t="s">
        <v>9</v>
      </c>
      <c r="F123" s="10" t="s">
        <v>2191</v>
      </c>
      <c r="G123" s="10" t="s">
        <v>458</v>
      </c>
      <c r="H123" s="11" t="s">
        <v>2192</v>
      </c>
      <c r="I123" s="9"/>
    </row>
    <row r="124" spans="1:9" x14ac:dyDescent="0.3">
      <c r="A124" s="10">
        <v>123</v>
      </c>
      <c r="B124" s="10" t="s">
        <v>460</v>
      </c>
      <c r="C124" s="10" t="s">
        <v>461</v>
      </c>
      <c r="D124" s="10" t="s">
        <v>8</v>
      </c>
      <c r="E124" s="10" t="s">
        <v>9</v>
      </c>
      <c r="F124" s="10" t="s">
        <v>2193</v>
      </c>
      <c r="G124" s="10" t="s">
        <v>462</v>
      </c>
      <c r="H124" s="11" t="s">
        <v>2194</v>
      </c>
      <c r="I124" s="9"/>
    </row>
    <row r="125" spans="1:9" x14ac:dyDescent="0.3">
      <c r="A125" s="10">
        <v>124</v>
      </c>
      <c r="B125" s="10" t="s">
        <v>463</v>
      </c>
      <c r="C125" s="10" t="s">
        <v>464</v>
      </c>
      <c r="D125" s="10" t="s">
        <v>69</v>
      </c>
      <c r="E125" s="10" t="s">
        <v>2056</v>
      </c>
      <c r="F125" s="10" t="s">
        <v>2195</v>
      </c>
      <c r="G125" s="10" t="s">
        <v>465</v>
      </c>
      <c r="H125" s="11"/>
      <c r="I125" s="9"/>
    </row>
    <row r="126" spans="1:9" x14ac:dyDescent="0.3">
      <c r="A126" s="10">
        <v>125</v>
      </c>
      <c r="B126" s="10" t="s">
        <v>467</v>
      </c>
      <c r="C126" s="10" t="s">
        <v>468</v>
      </c>
      <c r="D126" s="10" t="s">
        <v>8</v>
      </c>
      <c r="E126" s="10" t="s">
        <v>9</v>
      </c>
      <c r="F126" s="10" t="s">
        <v>2057</v>
      </c>
      <c r="G126" s="10" t="s">
        <v>469</v>
      </c>
      <c r="H126" s="11" t="s">
        <v>2196</v>
      </c>
      <c r="I126" s="9"/>
    </row>
    <row r="127" spans="1:9" x14ac:dyDescent="0.3">
      <c r="A127" s="10">
        <v>126</v>
      </c>
      <c r="B127" s="10" t="s">
        <v>470</v>
      </c>
      <c r="C127" s="10" t="s">
        <v>471</v>
      </c>
      <c r="D127" s="10" t="s">
        <v>8</v>
      </c>
      <c r="E127" s="10" t="s">
        <v>2048</v>
      </c>
      <c r="F127" s="10" t="s">
        <v>2197</v>
      </c>
      <c r="G127" s="10" t="s">
        <v>472</v>
      </c>
      <c r="H127" s="11" t="s">
        <v>2198</v>
      </c>
      <c r="I127" s="9"/>
    </row>
    <row r="128" spans="1:9" x14ac:dyDescent="0.3">
      <c r="A128" s="10">
        <v>127</v>
      </c>
      <c r="B128" s="10" t="s">
        <v>473</v>
      </c>
      <c r="C128" s="10" t="s">
        <v>474</v>
      </c>
      <c r="D128" s="10" t="s">
        <v>83</v>
      </c>
      <c r="E128" s="10" t="s">
        <v>9</v>
      </c>
      <c r="F128" s="10" t="s">
        <v>2199</v>
      </c>
      <c r="G128" s="10" t="s">
        <v>475</v>
      </c>
      <c r="H128" s="11" t="s">
        <v>2122</v>
      </c>
      <c r="I128" s="9"/>
    </row>
    <row r="129" spans="1:9" x14ac:dyDescent="0.3">
      <c r="A129" s="10">
        <v>128</v>
      </c>
      <c r="B129" s="10" t="s">
        <v>476</v>
      </c>
      <c r="C129" s="10" t="s">
        <v>477</v>
      </c>
      <c r="D129" s="10" t="s">
        <v>419</v>
      </c>
      <c r="E129" s="10" t="s">
        <v>9</v>
      </c>
      <c r="F129" s="10" t="s">
        <v>2181</v>
      </c>
      <c r="G129" s="10" t="s">
        <v>420</v>
      </c>
      <c r="H129" s="11"/>
      <c r="I129" s="9"/>
    </row>
    <row r="130" spans="1:9" x14ac:dyDescent="0.3">
      <c r="A130" s="10">
        <v>129</v>
      </c>
      <c r="B130" s="10" t="s">
        <v>478</v>
      </c>
      <c r="C130" s="10" t="s">
        <v>479</v>
      </c>
      <c r="D130" s="10" t="s">
        <v>8</v>
      </c>
      <c r="E130" s="10" t="s">
        <v>2048</v>
      </c>
      <c r="F130" s="10" t="s">
        <v>2200</v>
      </c>
      <c r="G130" s="10" t="s">
        <v>481</v>
      </c>
      <c r="H130" s="11" t="s">
        <v>2201</v>
      </c>
      <c r="I130" s="9"/>
    </row>
    <row r="131" spans="1:9" x14ac:dyDescent="0.3">
      <c r="A131" s="10">
        <v>130</v>
      </c>
      <c r="B131" s="10" t="s">
        <v>483</v>
      </c>
      <c r="C131" s="10" t="s">
        <v>484</v>
      </c>
      <c r="D131" s="10" t="s">
        <v>69</v>
      </c>
      <c r="E131" s="10" t="s">
        <v>2050</v>
      </c>
      <c r="F131" s="10" t="s">
        <v>2202</v>
      </c>
      <c r="G131" s="10" t="s">
        <v>485</v>
      </c>
      <c r="H131" s="11"/>
      <c r="I131" s="9"/>
    </row>
    <row r="132" spans="1:9" x14ac:dyDescent="0.3">
      <c r="A132" s="10">
        <v>131</v>
      </c>
      <c r="B132" s="10" t="s">
        <v>487</v>
      </c>
      <c r="C132" s="10" t="s">
        <v>488</v>
      </c>
      <c r="D132" s="10" t="s">
        <v>489</v>
      </c>
      <c r="E132" s="10" t="s">
        <v>9</v>
      </c>
      <c r="F132" s="10" t="s">
        <v>2203</v>
      </c>
      <c r="G132" s="10" t="s">
        <v>490</v>
      </c>
      <c r="H132" s="11" t="s">
        <v>2204</v>
      </c>
      <c r="I132" s="9"/>
    </row>
    <row r="133" spans="1:9" x14ac:dyDescent="0.3">
      <c r="A133" s="10">
        <v>132</v>
      </c>
      <c r="B133" s="10" t="s">
        <v>492</v>
      </c>
      <c r="C133" s="10" t="s">
        <v>493</v>
      </c>
      <c r="D133" s="10" t="s">
        <v>8</v>
      </c>
      <c r="E133" s="10" t="s">
        <v>9</v>
      </c>
      <c r="F133" s="10" t="s">
        <v>2205</v>
      </c>
      <c r="G133" s="10" t="s">
        <v>494</v>
      </c>
      <c r="H133" s="11"/>
      <c r="I133" s="9"/>
    </row>
    <row r="134" spans="1:9" x14ac:dyDescent="0.3">
      <c r="A134" s="10">
        <v>133</v>
      </c>
      <c r="B134" s="10" t="s">
        <v>495</v>
      </c>
      <c r="C134" s="10" t="s">
        <v>496</v>
      </c>
      <c r="D134" s="10" t="s">
        <v>8</v>
      </c>
      <c r="E134" s="10" t="s">
        <v>2050</v>
      </c>
      <c r="F134" s="10" t="s">
        <v>2206</v>
      </c>
      <c r="G134" s="10" t="s">
        <v>497</v>
      </c>
      <c r="H134" s="11"/>
      <c r="I134" s="9"/>
    </row>
    <row r="135" spans="1:9" x14ac:dyDescent="0.3">
      <c r="A135" s="10">
        <v>134</v>
      </c>
      <c r="B135" s="10" t="s">
        <v>499</v>
      </c>
      <c r="C135" s="10" t="s">
        <v>500</v>
      </c>
      <c r="D135" s="10" t="s">
        <v>8</v>
      </c>
      <c r="E135" s="10" t="s">
        <v>2048</v>
      </c>
      <c r="F135" s="10" t="s">
        <v>2147</v>
      </c>
      <c r="G135" s="10" t="s">
        <v>308</v>
      </c>
      <c r="H135" s="11"/>
      <c r="I135" s="9"/>
    </row>
    <row r="136" spans="1:9" x14ac:dyDescent="0.3">
      <c r="A136" s="10">
        <v>135</v>
      </c>
      <c r="B136" s="10" t="s">
        <v>501</v>
      </c>
      <c r="C136" s="10" t="s">
        <v>502</v>
      </c>
      <c r="D136" s="10" t="s">
        <v>8</v>
      </c>
      <c r="E136" s="10" t="s">
        <v>9</v>
      </c>
      <c r="F136" s="10" t="s">
        <v>2088</v>
      </c>
      <c r="G136" s="10" t="s">
        <v>139</v>
      </c>
      <c r="H136" s="11"/>
      <c r="I136" s="9"/>
    </row>
    <row r="137" spans="1:9" x14ac:dyDescent="0.3">
      <c r="A137" s="10">
        <v>136</v>
      </c>
      <c r="B137" s="10" t="s">
        <v>503</v>
      </c>
      <c r="C137" s="10" t="s">
        <v>504</v>
      </c>
      <c r="D137" s="10" t="s">
        <v>8</v>
      </c>
      <c r="E137" s="10" t="s">
        <v>2048</v>
      </c>
      <c r="F137" s="10" t="s">
        <v>2207</v>
      </c>
      <c r="G137" s="10" t="s">
        <v>505</v>
      </c>
      <c r="H137" s="11" t="s">
        <v>2208</v>
      </c>
      <c r="I137" s="9"/>
    </row>
    <row r="138" spans="1:9" x14ac:dyDescent="0.3">
      <c r="A138" s="10">
        <v>137</v>
      </c>
      <c r="B138" s="10" t="s">
        <v>507</v>
      </c>
      <c r="C138" s="10" t="s">
        <v>508</v>
      </c>
      <c r="D138" s="10" t="s">
        <v>8</v>
      </c>
      <c r="E138" s="10" t="s">
        <v>9</v>
      </c>
      <c r="F138" s="10" t="s">
        <v>2209</v>
      </c>
      <c r="G138" s="10" t="s">
        <v>509</v>
      </c>
      <c r="H138" s="11" t="s">
        <v>2210</v>
      </c>
      <c r="I138" s="9"/>
    </row>
    <row r="139" spans="1:9" x14ac:dyDescent="0.3">
      <c r="A139" s="10">
        <v>138</v>
      </c>
      <c r="B139" s="10" t="s">
        <v>511</v>
      </c>
      <c r="C139" s="10" t="s">
        <v>512</v>
      </c>
      <c r="D139" s="10" t="s">
        <v>8</v>
      </c>
      <c r="E139" s="10" t="s">
        <v>2071</v>
      </c>
      <c r="F139" s="10" t="s">
        <v>2211</v>
      </c>
      <c r="G139" s="10" t="s">
        <v>513</v>
      </c>
      <c r="H139" s="11"/>
      <c r="I139" s="9"/>
    </row>
    <row r="140" spans="1:9" x14ac:dyDescent="0.3">
      <c r="A140" s="10">
        <v>139</v>
      </c>
      <c r="B140" s="10" t="s">
        <v>515</v>
      </c>
      <c r="C140" s="10" t="s">
        <v>516</v>
      </c>
      <c r="D140" s="10" t="s">
        <v>8</v>
      </c>
      <c r="E140" s="10" t="s">
        <v>2071</v>
      </c>
      <c r="F140" s="10" t="s">
        <v>2212</v>
      </c>
      <c r="G140" s="10" t="s">
        <v>517</v>
      </c>
      <c r="H140" s="11"/>
      <c r="I140" s="9"/>
    </row>
    <row r="141" spans="1:9" x14ac:dyDescent="0.3">
      <c r="A141" s="10">
        <v>140</v>
      </c>
      <c r="B141" s="10" t="s">
        <v>519</v>
      </c>
      <c r="C141" s="10" t="s">
        <v>520</v>
      </c>
      <c r="D141" s="10" t="s">
        <v>83</v>
      </c>
      <c r="E141" s="10" t="s">
        <v>9</v>
      </c>
      <c r="F141" s="10" t="s">
        <v>2213</v>
      </c>
      <c r="G141" s="10" t="s">
        <v>9</v>
      </c>
      <c r="H141" s="11"/>
      <c r="I141" s="9"/>
    </row>
    <row r="142" spans="1:9" x14ac:dyDescent="0.3">
      <c r="A142" s="10">
        <v>141</v>
      </c>
      <c r="B142" s="10" t="s">
        <v>521</v>
      </c>
      <c r="C142" s="10" t="s">
        <v>522</v>
      </c>
      <c r="D142" s="10" t="s">
        <v>8</v>
      </c>
      <c r="E142" s="10" t="s">
        <v>9</v>
      </c>
      <c r="F142" s="10" t="s">
        <v>2214</v>
      </c>
      <c r="G142" s="10" t="s">
        <v>523</v>
      </c>
      <c r="H142" s="11"/>
      <c r="I142" s="9"/>
    </row>
    <row r="143" spans="1:9" x14ac:dyDescent="0.3">
      <c r="A143" s="10">
        <v>142</v>
      </c>
      <c r="B143" s="10" t="s">
        <v>525</v>
      </c>
      <c r="C143" s="10" t="s">
        <v>526</v>
      </c>
      <c r="D143" s="10" t="s">
        <v>8</v>
      </c>
      <c r="E143" s="10" t="s">
        <v>9</v>
      </c>
      <c r="F143" s="10" t="s">
        <v>2215</v>
      </c>
      <c r="G143" s="10" t="s">
        <v>527</v>
      </c>
      <c r="H143" s="11"/>
      <c r="I143" s="9"/>
    </row>
    <row r="144" spans="1:9" x14ac:dyDescent="0.3">
      <c r="A144" s="10">
        <v>143</v>
      </c>
      <c r="B144" s="10" t="s">
        <v>529</v>
      </c>
      <c r="C144" s="10" t="s">
        <v>530</v>
      </c>
      <c r="D144" s="10" t="s">
        <v>8</v>
      </c>
      <c r="E144" s="10" t="s">
        <v>9</v>
      </c>
      <c r="F144" s="10" t="s">
        <v>2216</v>
      </c>
      <c r="G144" s="10" t="s">
        <v>531</v>
      </c>
      <c r="H144" s="11"/>
      <c r="I144" s="9"/>
    </row>
    <row r="145" spans="1:9" x14ac:dyDescent="0.3">
      <c r="A145" s="10">
        <v>144</v>
      </c>
      <c r="B145" s="10" t="s">
        <v>533</v>
      </c>
      <c r="C145" s="10" t="s">
        <v>534</v>
      </c>
      <c r="D145" s="10" t="s">
        <v>8</v>
      </c>
      <c r="E145" s="10" t="s">
        <v>9</v>
      </c>
      <c r="F145" s="10" t="s">
        <v>2217</v>
      </c>
      <c r="G145" s="10" t="s">
        <v>535</v>
      </c>
      <c r="H145" s="11"/>
      <c r="I145" s="9"/>
    </row>
    <row r="146" spans="1:9" x14ac:dyDescent="0.3">
      <c r="A146" s="10">
        <v>145</v>
      </c>
      <c r="B146" s="10" t="s">
        <v>536</v>
      </c>
      <c r="C146" s="10" t="s">
        <v>537</v>
      </c>
      <c r="D146" s="10" t="s">
        <v>8</v>
      </c>
      <c r="E146" s="10" t="s">
        <v>9</v>
      </c>
      <c r="F146" s="10" t="s">
        <v>2218</v>
      </c>
      <c r="G146" s="10" t="s">
        <v>538</v>
      </c>
      <c r="H146" s="11"/>
      <c r="I146" s="9"/>
    </row>
    <row r="147" spans="1:9" x14ac:dyDescent="0.3">
      <c r="A147" s="10">
        <v>146</v>
      </c>
      <c r="B147" s="10" t="s">
        <v>540</v>
      </c>
      <c r="C147" s="10" t="s">
        <v>541</v>
      </c>
      <c r="D147" s="10" t="s">
        <v>83</v>
      </c>
      <c r="E147" s="10" t="s">
        <v>9</v>
      </c>
      <c r="F147" s="10" t="s">
        <v>2219</v>
      </c>
      <c r="G147" s="10" t="s">
        <v>543</v>
      </c>
      <c r="H147" s="11"/>
      <c r="I147" s="9"/>
    </row>
    <row r="148" spans="1:9" x14ac:dyDescent="0.3">
      <c r="A148" s="10">
        <v>147</v>
      </c>
      <c r="B148" s="10" t="s">
        <v>545</v>
      </c>
      <c r="C148" s="10" t="s">
        <v>546</v>
      </c>
      <c r="D148" s="10" t="s">
        <v>8</v>
      </c>
      <c r="E148" s="10" t="s">
        <v>2071</v>
      </c>
      <c r="F148" s="10" t="s">
        <v>2220</v>
      </c>
      <c r="G148" s="10" t="s">
        <v>547</v>
      </c>
      <c r="H148" s="11" t="s">
        <v>2221</v>
      </c>
      <c r="I148" s="9"/>
    </row>
    <row r="149" spans="1:9" x14ac:dyDescent="0.3">
      <c r="A149" s="10">
        <v>148</v>
      </c>
      <c r="B149" s="10" t="s">
        <v>549</v>
      </c>
      <c r="C149" s="10" t="s">
        <v>550</v>
      </c>
      <c r="D149" s="10" t="s">
        <v>8</v>
      </c>
      <c r="E149" s="10" t="s">
        <v>9</v>
      </c>
      <c r="F149" s="10" t="s">
        <v>2222</v>
      </c>
      <c r="G149" s="10" t="s">
        <v>551</v>
      </c>
      <c r="H149" s="11" t="s">
        <v>2223</v>
      </c>
      <c r="I149" s="9"/>
    </row>
    <row r="150" spans="1:9" x14ac:dyDescent="0.3">
      <c r="A150" s="10">
        <v>149</v>
      </c>
      <c r="B150" s="10" t="s">
        <v>553</v>
      </c>
      <c r="C150" s="10" t="s">
        <v>554</v>
      </c>
      <c r="D150" s="10" t="s">
        <v>8</v>
      </c>
      <c r="E150" s="10" t="s">
        <v>9</v>
      </c>
      <c r="F150" s="10" t="s">
        <v>2224</v>
      </c>
      <c r="G150" s="10" t="s">
        <v>556</v>
      </c>
      <c r="H150" s="11"/>
      <c r="I150" s="9"/>
    </row>
    <row r="151" spans="1:9" x14ac:dyDescent="0.3">
      <c r="A151" s="10">
        <v>150</v>
      </c>
      <c r="B151" s="10" t="s">
        <v>558</v>
      </c>
      <c r="C151" s="10" t="s">
        <v>559</v>
      </c>
      <c r="D151" s="10" t="s">
        <v>8</v>
      </c>
      <c r="E151" s="10" t="s">
        <v>2050</v>
      </c>
      <c r="F151" s="10" t="s">
        <v>2225</v>
      </c>
      <c r="G151" s="10" t="s">
        <v>560</v>
      </c>
      <c r="H151" s="11"/>
      <c r="I151" s="9"/>
    </row>
    <row r="152" spans="1:9" x14ac:dyDescent="0.3">
      <c r="A152" s="10">
        <v>151</v>
      </c>
      <c r="B152" s="10" t="s">
        <v>562</v>
      </c>
      <c r="C152" s="10" t="s">
        <v>563</v>
      </c>
      <c r="D152" s="10" t="s">
        <v>8</v>
      </c>
      <c r="E152" s="10" t="s">
        <v>2048</v>
      </c>
      <c r="F152" s="10" t="s">
        <v>2226</v>
      </c>
      <c r="G152" s="10" t="s">
        <v>564</v>
      </c>
      <c r="H152" s="11"/>
      <c r="I152" s="9"/>
    </row>
    <row r="153" spans="1:9" x14ac:dyDescent="0.3">
      <c r="A153" s="10">
        <v>152</v>
      </c>
      <c r="B153" s="10" t="s">
        <v>566</v>
      </c>
      <c r="C153" s="10" t="s">
        <v>567</v>
      </c>
      <c r="D153" s="10" t="s">
        <v>8</v>
      </c>
      <c r="E153" s="10" t="s">
        <v>2053</v>
      </c>
      <c r="F153" s="10" t="s">
        <v>2227</v>
      </c>
      <c r="G153" s="10" t="s">
        <v>568</v>
      </c>
      <c r="H153" s="11"/>
      <c r="I153" s="9"/>
    </row>
    <row r="154" spans="1:9" x14ac:dyDescent="0.3">
      <c r="A154" s="10">
        <v>153</v>
      </c>
      <c r="B154" s="10" t="s">
        <v>570</v>
      </c>
      <c r="C154" s="10" t="s">
        <v>571</v>
      </c>
      <c r="D154" s="10" t="s">
        <v>8</v>
      </c>
      <c r="E154" s="10" t="s">
        <v>9</v>
      </c>
      <c r="F154" s="10" t="s">
        <v>2126</v>
      </c>
      <c r="G154" s="10" t="s">
        <v>240</v>
      </c>
      <c r="H154" s="11"/>
      <c r="I154" s="9"/>
    </row>
    <row r="155" spans="1:9" x14ac:dyDescent="0.3">
      <c r="A155" s="10">
        <v>154</v>
      </c>
      <c r="B155" s="10" t="s">
        <v>572</v>
      </c>
      <c r="C155" s="10" t="s">
        <v>573</v>
      </c>
      <c r="D155" s="10" t="s">
        <v>8</v>
      </c>
      <c r="E155" s="10" t="s">
        <v>9</v>
      </c>
      <c r="F155" s="10" t="s">
        <v>2228</v>
      </c>
      <c r="G155" s="10" t="s">
        <v>574</v>
      </c>
      <c r="H155" s="11"/>
      <c r="I155" s="9"/>
    </row>
    <row r="156" spans="1:9" x14ac:dyDescent="0.3">
      <c r="A156" s="10">
        <v>155</v>
      </c>
      <c r="B156" s="10" t="s">
        <v>575</v>
      </c>
      <c r="C156" s="10" t="s">
        <v>576</v>
      </c>
      <c r="D156" s="10" t="s">
        <v>8</v>
      </c>
      <c r="E156" s="10" t="s">
        <v>2050</v>
      </c>
      <c r="F156" s="10" t="s">
        <v>2229</v>
      </c>
      <c r="G156" s="10" t="s">
        <v>577</v>
      </c>
      <c r="H156" s="11"/>
      <c r="I156" s="9"/>
    </row>
    <row r="157" spans="1:9" x14ac:dyDescent="0.3">
      <c r="A157" s="10">
        <v>156</v>
      </c>
      <c r="B157" s="10" t="s">
        <v>579</v>
      </c>
      <c r="C157" s="10" t="s">
        <v>580</v>
      </c>
      <c r="D157" s="10" t="s">
        <v>8</v>
      </c>
      <c r="E157" s="10" t="s">
        <v>9</v>
      </c>
      <c r="F157" s="10" t="s">
        <v>2230</v>
      </c>
      <c r="G157" s="10" t="s">
        <v>581</v>
      </c>
      <c r="H157" s="11"/>
      <c r="I157" s="9"/>
    </row>
    <row r="158" spans="1:9" x14ac:dyDescent="0.3">
      <c r="A158" s="10">
        <v>157</v>
      </c>
      <c r="B158" s="10" t="s">
        <v>583</v>
      </c>
      <c r="C158" s="10" t="s">
        <v>584</v>
      </c>
      <c r="D158" s="10" t="s">
        <v>8</v>
      </c>
      <c r="E158" s="10" t="s">
        <v>9</v>
      </c>
      <c r="F158" s="10" t="s">
        <v>2231</v>
      </c>
      <c r="G158" s="10" t="s">
        <v>585</v>
      </c>
      <c r="H158" s="11"/>
      <c r="I158" s="9"/>
    </row>
    <row r="159" spans="1:9" x14ac:dyDescent="0.3">
      <c r="A159" s="10">
        <v>158</v>
      </c>
      <c r="B159" s="10" t="s">
        <v>586</v>
      </c>
      <c r="C159" s="10" t="s">
        <v>587</v>
      </c>
      <c r="D159" s="10" t="s">
        <v>8</v>
      </c>
      <c r="E159" s="10" t="s">
        <v>9</v>
      </c>
      <c r="F159" s="10" t="s">
        <v>2232</v>
      </c>
      <c r="G159" s="10" t="s">
        <v>588</v>
      </c>
      <c r="H159" s="11" t="s">
        <v>2233</v>
      </c>
      <c r="I159" s="9"/>
    </row>
    <row r="160" spans="1:9" x14ac:dyDescent="0.3">
      <c r="A160" s="10">
        <v>159</v>
      </c>
      <c r="B160" s="10" t="s">
        <v>590</v>
      </c>
      <c r="C160" s="10" t="s">
        <v>591</v>
      </c>
      <c r="D160" s="10" t="s">
        <v>8</v>
      </c>
      <c r="E160" s="10" t="s">
        <v>2048</v>
      </c>
      <c r="F160" s="10" t="s">
        <v>2234</v>
      </c>
      <c r="G160" s="10" t="s">
        <v>592</v>
      </c>
      <c r="H160" s="11"/>
      <c r="I160" s="9"/>
    </row>
    <row r="161" spans="1:9" x14ac:dyDescent="0.3">
      <c r="A161" s="10">
        <v>160</v>
      </c>
      <c r="B161" s="10" t="s">
        <v>593</v>
      </c>
      <c r="C161" s="10" t="s">
        <v>594</v>
      </c>
      <c r="D161" s="10" t="s">
        <v>8</v>
      </c>
      <c r="E161" s="10" t="s">
        <v>9</v>
      </c>
      <c r="F161" s="10" t="s">
        <v>2235</v>
      </c>
      <c r="G161" s="10" t="s">
        <v>595</v>
      </c>
      <c r="H161" s="11"/>
      <c r="I161" s="9"/>
    </row>
    <row r="162" spans="1:9" x14ac:dyDescent="0.3">
      <c r="A162" s="10">
        <v>161</v>
      </c>
      <c r="B162" s="10" t="s">
        <v>597</v>
      </c>
      <c r="C162" s="10" t="s">
        <v>598</v>
      </c>
      <c r="D162" s="10" t="s">
        <v>8</v>
      </c>
      <c r="E162" s="10" t="s">
        <v>2071</v>
      </c>
      <c r="F162" s="10" t="s">
        <v>2102</v>
      </c>
      <c r="G162" s="10" t="s">
        <v>176</v>
      </c>
      <c r="H162" s="11"/>
      <c r="I162" s="9"/>
    </row>
    <row r="163" spans="1:9" x14ac:dyDescent="0.3">
      <c r="A163" s="10">
        <v>162</v>
      </c>
      <c r="B163" s="10" t="s">
        <v>599</v>
      </c>
      <c r="C163" s="10" t="s">
        <v>600</v>
      </c>
      <c r="D163" s="10" t="s">
        <v>8</v>
      </c>
      <c r="E163" s="10" t="s">
        <v>9</v>
      </c>
      <c r="F163" s="10" t="s">
        <v>2236</v>
      </c>
      <c r="G163" s="10" t="s">
        <v>601</v>
      </c>
      <c r="H163" s="11"/>
      <c r="I163" s="9"/>
    </row>
    <row r="164" spans="1:9" x14ac:dyDescent="0.3">
      <c r="A164" s="10">
        <v>163</v>
      </c>
      <c r="B164" s="10" t="s">
        <v>603</v>
      </c>
      <c r="C164" s="10" t="s">
        <v>604</v>
      </c>
      <c r="D164" s="10" t="s">
        <v>8</v>
      </c>
      <c r="E164" s="10" t="s">
        <v>9</v>
      </c>
      <c r="F164" s="10" t="s">
        <v>2237</v>
      </c>
      <c r="G164" s="10" t="s">
        <v>605</v>
      </c>
      <c r="H164" s="11"/>
      <c r="I164" s="9"/>
    </row>
    <row r="165" spans="1:9" x14ac:dyDescent="0.3">
      <c r="A165" s="10">
        <v>164</v>
      </c>
      <c r="B165" s="10" t="s">
        <v>607</v>
      </c>
      <c r="C165" s="10" t="s">
        <v>608</v>
      </c>
      <c r="D165" s="10" t="s">
        <v>8</v>
      </c>
      <c r="E165" s="10" t="s">
        <v>2053</v>
      </c>
      <c r="F165" s="10" t="s">
        <v>2238</v>
      </c>
      <c r="G165" s="10" t="s">
        <v>609</v>
      </c>
      <c r="H165" s="11"/>
      <c r="I165" s="9"/>
    </row>
    <row r="166" spans="1:9" x14ac:dyDescent="0.3">
      <c r="A166" s="10">
        <v>165</v>
      </c>
      <c r="B166" s="10" t="s">
        <v>611</v>
      </c>
      <c r="C166" s="10" t="s">
        <v>612</v>
      </c>
      <c r="D166" s="10" t="s">
        <v>8</v>
      </c>
      <c r="E166" s="10" t="s">
        <v>2053</v>
      </c>
      <c r="F166" s="10" t="s">
        <v>2239</v>
      </c>
      <c r="G166" s="10" t="s">
        <v>613</v>
      </c>
      <c r="H166" s="11" t="s">
        <v>2240</v>
      </c>
      <c r="I166" s="9"/>
    </row>
    <row r="167" spans="1:9" x14ac:dyDescent="0.3">
      <c r="A167" s="10">
        <v>166</v>
      </c>
      <c r="B167" s="10" t="s">
        <v>615</v>
      </c>
      <c r="C167" s="10" t="s">
        <v>616</v>
      </c>
      <c r="D167" s="10" t="s">
        <v>8</v>
      </c>
      <c r="E167" s="10" t="s">
        <v>2241</v>
      </c>
      <c r="F167" s="10" t="s">
        <v>2242</v>
      </c>
      <c r="G167" s="10" t="s">
        <v>617</v>
      </c>
      <c r="H167" s="11" t="s">
        <v>2243</v>
      </c>
      <c r="I167" s="9"/>
    </row>
    <row r="168" spans="1:9" x14ac:dyDescent="0.3">
      <c r="A168" s="10">
        <v>167</v>
      </c>
      <c r="B168" s="10" t="s">
        <v>619</v>
      </c>
      <c r="C168" s="10" t="s">
        <v>620</v>
      </c>
      <c r="D168" s="10" t="s">
        <v>8</v>
      </c>
      <c r="E168" s="10" t="s">
        <v>2048</v>
      </c>
      <c r="F168" s="10" t="s">
        <v>2244</v>
      </c>
      <c r="G168" s="10" t="s">
        <v>621</v>
      </c>
      <c r="H168" s="11"/>
      <c r="I168" s="9"/>
    </row>
    <row r="169" spans="1:9" x14ac:dyDescent="0.3">
      <c r="A169" s="10">
        <v>168</v>
      </c>
      <c r="B169" s="10" t="s">
        <v>623</v>
      </c>
      <c r="C169" s="10" t="s">
        <v>624</v>
      </c>
      <c r="D169" s="10" t="s">
        <v>8</v>
      </c>
      <c r="E169" s="10" t="s">
        <v>9</v>
      </c>
      <c r="F169" s="10" t="s">
        <v>2245</v>
      </c>
      <c r="G169" s="10" t="s">
        <v>625</v>
      </c>
      <c r="H169" s="11"/>
      <c r="I169" s="9"/>
    </row>
    <row r="170" spans="1:9" x14ac:dyDescent="0.3">
      <c r="A170" s="10">
        <v>169</v>
      </c>
      <c r="B170" s="10" t="s">
        <v>627</v>
      </c>
      <c r="C170" s="10" t="s">
        <v>628</v>
      </c>
      <c r="D170" s="10" t="s">
        <v>69</v>
      </c>
      <c r="E170" s="10" t="s">
        <v>9</v>
      </c>
      <c r="F170" s="10" t="s">
        <v>2202</v>
      </c>
      <c r="G170" s="10" t="s">
        <v>485</v>
      </c>
      <c r="H170" s="11"/>
      <c r="I170" s="9"/>
    </row>
    <row r="171" spans="1:9" x14ac:dyDescent="0.3">
      <c r="A171" s="10">
        <v>170</v>
      </c>
      <c r="B171" s="10" t="s">
        <v>629</v>
      </c>
      <c r="C171" s="10" t="s">
        <v>630</v>
      </c>
      <c r="D171" s="10" t="s">
        <v>8</v>
      </c>
      <c r="E171" s="10" t="s">
        <v>9</v>
      </c>
      <c r="F171" s="10" t="s">
        <v>2246</v>
      </c>
      <c r="G171" s="10" t="s">
        <v>631</v>
      </c>
      <c r="H171" s="11"/>
      <c r="I171" s="9"/>
    </row>
    <row r="172" spans="1:9" x14ac:dyDescent="0.3">
      <c r="A172" s="10">
        <v>171</v>
      </c>
      <c r="B172" s="10" t="s">
        <v>633</v>
      </c>
      <c r="C172" s="10" t="s">
        <v>634</v>
      </c>
      <c r="D172" s="10" t="s">
        <v>8</v>
      </c>
      <c r="E172" s="10" t="s">
        <v>2053</v>
      </c>
      <c r="F172" s="10" t="s">
        <v>2247</v>
      </c>
      <c r="G172" s="10" t="s">
        <v>635</v>
      </c>
      <c r="H172" s="11"/>
      <c r="I172" s="9"/>
    </row>
    <row r="173" spans="1:9" x14ac:dyDescent="0.3">
      <c r="A173" s="10">
        <v>172</v>
      </c>
      <c r="B173" s="10" t="s">
        <v>636</v>
      </c>
      <c r="C173" s="10" t="s">
        <v>637</v>
      </c>
      <c r="D173" s="10" t="s">
        <v>8</v>
      </c>
      <c r="E173" s="10" t="s">
        <v>2048</v>
      </c>
      <c r="F173" s="10" t="s">
        <v>2248</v>
      </c>
      <c r="G173" s="10" t="s">
        <v>638</v>
      </c>
      <c r="H173" s="11"/>
      <c r="I173" s="9"/>
    </row>
    <row r="174" spans="1:9" x14ac:dyDescent="0.3">
      <c r="A174" s="10">
        <v>173</v>
      </c>
      <c r="B174" s="10" t="s">
        <v>639</v>
      </c>
      <c r="C174" s="10" t="s">
        <v>640</v>
      </c>
      <c r="D174" s="10" t="s">
        <v>8</v>
      </c>
      <c r="E174" s="10" t="s">
        <v>9</v>
      </c>
      <c r="F174" s="10" t="s">
        <v>2249</v>
      </c>
      <c r="G174" s="10" t="s">
        <v>641</v>
      </c>
      <c r="H174" s="11"/>
      <c r="I174" s="9"/>
    </row>
    <row r="175" spans="1:9" x14ac:dyDescent="0.3">
      <c r="A175" s="10">
        <v>174</v>
      </c>
      <c r="B175" s="10" t="s">
        <v>643</v>
      </c>
      <c r="C175" s="10" t="s">
        <v>644</v>
      </c>
      <c r="D175" s="10" t="s">
        <v>8</v>
      </c>
      <c r="E175" s="10" t="s">
        <v>2053</v>
      </c>
      <c r="F175" s="10" t="s">
        <v>2189</v>
      </c>
      <c r="G175" s="10" t="s">
        <v>450</v>
      </c>
      <c r="H175" s="11"/>
      <c r="I175" s="9"/>
    </row>
    <row r="176" spans="1:9" x14ac:dyDescent="0.3">
      <c r="A176" s="10">
        <v>175</v>
      </c>
      <c r="B176" s="10" t="s">
        <v>645</v>
      </c>
      <c r="C176" s="10" t="s">
        <v>646</v>
      </c>
      <c r="D176" s="10" t="s">
        <v>8</v>
      </c>
      <c r="E176" s="10" t="s">
        <v>2048</v>
      </c>
      <c r="F176" s="10" t="s">
        <v>2250</v>
      </c>
      <c r="G176" s="10" t="s">
        <v>647</v>
      </c>
      <c r="H176" s="11"/>
      <c r="I176" s="9"/>
    </row>
    <row r="177" spans="1:9" x14ac:dyDescent="0.3">
      <c r="A177" s="10">
        <v>176</v>
      </c>
      <c r="B177" s="10" t="s">
        <v>649</v>
      </c>
      <c r="C177" s="10" t="s">
        <v>650</v>
      </c>
      <c r="D177" s="10" t="s">
        <v>8</v>
      </c>
      <c r="E177" s="10" t="s">
        <v>9</v>
      </c>
      <c r="F177" s="10" t="s">
        <v>2251</v>
      </c>
      <c r="G177" s="10" t="s">
        <v>651</v>
      </c>
      <c r="H177" s="11" t="s">
        <v>2252</v>
      </c>
      <c r="I177" s="9"/>
    </row>
    <row r="178" spans="1:9" x14ac:dyDescent="0.3">
      <c r="A178" s="10">
        <v>177</v>
      </c>
      <c r="B178" s="10" t="s">
        <v>653</v>
      </c>
      <c r="C178" s="10" t="s">
        <v>654</v>
      </c>
      <c r="D178" s="10" t="s">
        <v>8</v>
      </c>
      <c r="E178" s="10" t="s">
        <v>2053</v>
      </c>
      <c r="F178" s="10" t="s">
        <v>2216</v>
      </c>
      <c r="G178" s="10" t="s">
        <v>531</v>
      </c>
      <c r="H178" s="11"/>
      <c r="I178" s="9"/>
    </row>
    <row r="179" spans="1:9" x14ac:dyDescent="0.3">
      <c r="A179" s="10">
        <v>178</v>
      </c>
      <c r="B179" s="10" t="s">
        <v>655</v>
      </c>
      <c r="C179" s="10" t="s">
        <v>656</v>
      </c>
      <c r="D179" s="10" t="s">
        <v>8</v>
      </c>
      <c r="E179" s="10" t="s">
        <v>2053</v>
      </c>
      <c r="F179" s="10" t="s">
        <v>2253</v>
      </c>
      <c r="G179" s="10" t="s">
        <v>657</v>
      </c>
      <c r="H179" s="11"/>
      <c r="I179" s="9"/>
    </row>
    <row r="180" spans="1:9" x14ac:dyDescent="0.3">
      <c r="A180" s="10">
        <v>179</v>
      </c>
      <c r="B180" s="10" t="s">
        <v>659</v>
      </c>
      <c r="C180" s="10" t="s">
        <v>660</v>
      </c>
      <c r="D180" s="10" t="s">
        <v>8</v>
      </c>
      <c r="E180" s="10" t="s">
        <v>2053</v>
      </c>
      <c r="F180" s="10" t="s">
        <v>2254</v>
      </c>
      <c r="G180" s="10" t="s">
        <v>661</v>
      </c>
      <c r="H180" s="11"/>
      <c r="I180" s="9"/>
    </row>
    <row r="181" spans="1:9" x14ac:dyDescent="0.3">
      <c r="A181" s="10">
        <v>180</v>
      </c>
      <c r="B181" s="10" t="s">
        <v>663</v>
      </c>
      <c r="C181" s="10" t="s">
        <v>664</v>
      </c>
      <c r="D181" s="10" t="s">
        <v>8</v>
      </c>
      <c r="E181" s="10" t="s">
        <v>2053</v>
      </c>
      <c r="F181" s="10" t="s">
        <v>2255</v>
      </c>
      <c r="G181" s="10" t="s">
        <v>665</v>
      </c>
      <c r="H181" s="11"/>
      <c r="I181" s="9"/>
    </row>
    <row r="182" spans="1:9" x14ac:dyDescent="0.3">
      <c r="A182" s="10">
        <v>181</v>
      </c>
      <c r="B182" s="10" t="s">
        <v>666</v>
      </c>
      <c r="C182" s="10" t="s">
        <v>667</v>
      </c>
      <c r="D182" s="10" t="s">
        <v>8</v>
      </c>
      <c r="E182" s="10" t="s">
        <v>9</v>
      </c>
      <c r="F182" s="10" t="s">
        <v>2256</v>
      </c>
      <c r="G182" s="10" t="s">
        <v>668</v>
      </c>
      <c r="H182" s="11"/>
      <c r="I182" s="9"/>
    </row>
    <row r="183" spans="1:9" x14ac:dyDescent="0.3">
      <c r="A183" s="10">
        <v>182</v>
      </c>
      <c r="B183" s="10" t="s">
        <v>670</v>
      </c>
      <c r="C183" s="10" t="s">
        <v>671</v>
      </c>
      <c r="D183" s="10" t="s">
        <v>8</v>
      </c>
      <c r="E183" s="10" t="s">
        <v>9</v>
      </c>
      <c r="F183" s="10" t="s">
        <v>2236</v>
      </c>
      <c r="G183" s="10" t="s">
        <v>601</v>
      </c>
      <c r="H183" s="11"/>
      <c r="I183" s="9"/>
    </row>
    <row r="184" spans="1:9" x14ac:dyDescent="0.3">
      <c r="A184" s="10">
        <v>183</v>
      </c>
      <c r="B184" s="10" t="s">
        <v>672</v>
      </c>
      <c r="C184" s="10" t="s">
        <v>673</v>
      </c>
      <c r="D184" s="10" t="s">
        <v>8</v>
      </c>
      <c r="E184" s="10" t="s">
        <v>2050</v>
      </c>
      <c r="F184" s="10" t="s">
        <v>2257</v>
      </c>
      <c r="G184" s="10" t="s">
        <v>674</v>
      </c>
      <c r="H184" s="11"/>
      <c r="I184" s="9"/>
    </row>
    <row r="185" spans="1:9" x14ac:dyDescent="0.3">
      <c r="A185" s="10">
        <v>184</v>
      </c>
      <c r="B185" s="10" t="s">
        <v>676</v>
      </c>
      <c r="C185" s="10" t="s">
        <v>677</v>
      </c>
      <c r="D185" s="10" t="s">
        <v>8</v>
      </c>
      <c r="E185" s="10" t="s">
        <v>2050</v>
      </c>
      <c r="F185" s="10" t="s">
        <v>2251</v>
      </c>
      <c r="G185" s="10" t="s">
        <v>651</v>
      </c>
      <c r="H185" s="11" t="s">
        <v>2252</v>
      </c>
      <c r="I185" s="9"/>
    </row>
    <row r="186" spans="1:9" x14ac:dyDescent="0.3">
      <c r="A186" s="10">
        <v>185</v>
      </c>
      <c r="B186" s="10" t="s">
        <v>678</v>
      </c>
      <c r="C186" s="10" t="s">
        <v>679</v>
      </c>
      <c r="D186" s="10" t="s">
        <v>8</v>
      </c>
      <c r="E186" s="10" t="s">
        <v>9</v>
      </c>
      <c r="F186" s="10" t="s">
        <v>2258</v>
      </c>
      <c r="G186" s="10" t="s">
        <v>680</v>
      </c>
      <c r="H186" s="11" t="s">
        <v>2122</v>
      </c>
      <c r="I186" s="9"/>
    </row>
    <row r="187" spans="1:9" x14ac:dyDescent="0.3">
      <c r="A187" s="10">
        <v>186</v>
      </c>
      <c r="B187" s="10" t="s">
        <v>682</v>
      </c>
      <c r="C187" s="10" t="s">
        <v>683</v>
      </c>
      <c r="D187" s="10" t="s">
        <v>8</v>
      </c>
      <c r="E187" s="10" t="s">
        <v>2167</v>
      </c>
      <c r="F187" s="10" t="s">
        <v>2259</v>
      </c>
      <c r="G187" s="10" t="s">
        <v>684</v>
      </c>
      <c r="H187" s="11"/>
      <c r="I187" s="9"/>
    </row>
    <row r="188" spans="1:9" x14ac:dyDescent="0.3">
      <c r="A188" s="10">
        <v>187</v>
      </c>
      <c r="B188" s="10" t="s">
        <v>686</v>
      </c>
      <c r="C188" s="10" t="s">
        <v>687</v>
      </c>
      <c r="D188" s="10" t="s">
        <v>8</v>
      </c>
      <c r="E188" s="10" t="s">
        <v>9</v>
      </c>
      <c r="F188" s="10" t="s">
        <v>2256</v>
      </c>
      <c r="G188" s="10" t="s">
        <v>668</v>
      </c>
      <c r="H188" s="11"/>
      <c r="I188" s="9"/>
    </row>
    <row r="189" spans="1:9" x14ac:dyDescent="0.3">
      <c r="A189" s="10">
        <v>188</v>
      </c>
      <c r="B189" s="10" t="s">
        <v>688</v>
      </c>
      <c r="C189" s="10" t="s">
        <v>689</v>
      </c>
      <c r="D189" s="10" t="s">
        <v>8</v>
      </c>
      <c r="E189" s="10" t="s">
        <v>9</v>
      </c>
      <c r="F189" s="10" t="s">
        <v>2260</v>
      </c>
      <c r="G189" s="10" t="s">
        <v>690</v>
      </c>
      <c r="H189" s="11"/>
      <c r="I189" s="9"/>
    </row>
    <row r="190" spans="1:9" x14ac:dyDescent="0.3">
      <c r="A190" s="10">
        <v>189</v>
      </c>
      <c r="B190" s="10" t="s">
        <v>692</v>
      </c>
      <c r="C190" s="10" t="s">
        <v>693</v>
      </c>
      <c r="D190" s="10" t="s">
        <v>8</v>
      </c>
      <c r="E190" s="10" t="s">
        <v>9</v>
      </c>
      <c r="F190" s="10" t="s">
        <v>2261</v>
      </c>
      <c r="G190" s="10" t="s">
        <v>695</v>
      </c>
      <c r="H190" s="11" t="s">
        <v>2262</v>
      </c>
      <c r="I190" s="12"/>
    </row>
    <row r="191" spans="1:9" x14ac:dyDescent="0.3">
      <c r="A191" s="10">
        <v>190</v>
      </c>
      <c r="B191" s="10" t="s">
        <v>697</v>
      </c>
      <c r="C191" s="10" t="s">
        <v>698</v>
      </c>
      <c r="D191" s="10" t="s">
        <v>83</v>
      </c>
      <c r="E191" s="10" t="s">
        <v>9</v>
      </c>
      <c r="F191" s="10" t="s">
        <v>2263</v>
      </c>
      <c r="G191" s="10" t="s">
        <v>699</v>
      </c>
      <c r="H191" s="11"/>
      <c r="I191" s="9"/>
    </row>
    <row r="192" spans="1:9" x14ac:dyDescent="0.3">
      <c r="A192" s="10">
        <v>191</v>
      </c>
      <c r="B192" s="10" t="s">
        <v>700</v>
      </c>
      <c r="C192" s="10" t="s">
        <v>701</v>
      </c>
      <c r="D192" s="10" t="s">
        <v>8</v>
      </c>
      <c r="E192" s="10" t="s">
        <v>9</v>
      </c>
      <c r="F192" s="10" t="s">
        <v>2264</v>
      </c>
      <c r="G192" s="10" t="s">
        <v>702</v>
      </c>
      <c r="H192" s="11" t="s">
        <v>2265</v>
      </c>
      <c r="I192" s="9"/>
    </row>
    <row r="193" spans="1:9" x14ac:dyDescent="0.3">
      <c r="A193" s="10">
        <v>192</v>
      </c>
      <c r="B193" s="10" t="s">
        <v>704</v>
      </c>
      <c r="C193" s="10" t="s">
        <v>705</v>
      </c>
      <c r="D193" s="10" t="s">
        <v>8</v>
      </c>
      <c r="E193" s="10" t="s">
        <v>2071</v>
      </c>
      <c r="F193" s="10" t="s">
        <v>2266</v>
      </c>
      <c r="G193" s="10" t="s">
        <v>706</v>
      </c>
      <c r="H193" s="11"/>
      <c r="I193" s="9"/>
    </row>
    <row r="194" spans="1:9" x14ac:dyDescent="0.3">
      <c r="A194" s="10">
        <v>193</v>
      </c>
      <c r="B194" s="10" t="s">
        <v>708</v>
      </c>
      <c r="C194" s="10" t="s">
        <v>709</v>
      </c>
      <c r="D194" s="10" t="s">
        <v>8</v>
      </c>
      <c r="E194" s="10" t="s">
        <v>2048</v>
      </c>
      <c r="F194" s="10" t="s">
        <v>2267</v>
      </c>
      <c r="G194" s="10" t="s">
        <v>710</v>
      </c>
      <c r="H194" s="11" t="s">
        <v>2268</v>
      </c>
      <c r="I194" s="9"/>
    </row>
    <row r="195" spans="1:9" x14ac:dyDescent="0.3">
      <c r="A195" s="10">
        <v>194</v>
      </c>
      <c r="B195" s="10" t="s">
        <v>711</v>
      </c>
      <c r="C195" s="10" t="s">
        <v>712</v>
      </c>
      <c r="D195" s="10" t="s">
        <v>8</v>
      </c>
      <c r="E195" s="10" t="s">
        <v>2050</v>
      </c>
      <c r="F195" s="10" t="s">
        <v>2269</v>
      </c>
      <c r="G195" s="10" t="s">
        <v>713</v>
      </c>
      <c r="H195" s="11"/>
      <c r="I195" s="9"/>
    </row>
    <row r="196" spans="1:9" x14ac:dyDescent="0.3">
      <c r="A196" s="10">
        <v>195</v>
      </c>
      <c r="B196" s="10" t="s">
        <v>715</v>
      </c>
      <c r="C196" s="10" t="s">
        <v>716</v>
      </c>
      <c r="D196" s="10" t="s">
        <v>8</v>
      </c>
      <c r="E196" s="10" t="s">
        <v>2053</v>
      </c>
      <c r="F196" s="10" t="s">
        <v>2270</v>
      </c>
      <c r="G196" s="10" t="s">
        <v>717</v>
      </c>
      <c r="H196" s="11"/>
      <c r="I196" s="9"/>
    </row>
    <row r="197" spans="1:9" x14ac:dyDescent="0.3">
      <c r="A197" s="10">
        <v>196</v>
      </c>
      <c r="B197" s="10" t="s">
        <v>719</v>
      </c>
      <c r="C197" s="10" t="s">
        <v>720</v>
      </c>
      <c r="D197" s="10" t="s">
        <v>8</v>
      </c>
      <c r="E197" s="10" t="s">
        <v>9</v>
      </c>
      <c r="F197" s="10" t="s">
        <v>2168</v>
      </c>
      <c r="G197" s="10" t="s">
        <v>375</v>
      </c>
      <c r="H197" s="11"/>
      <c r="I197" s="9"/>
    </row>
    <row r="198" spans="1:9" x14ac:dyDescent="0.3">
      <c r="A198" s="10">
        <v>197</v>
      </c>
      <c r="B198" s="10" t="s">
        <v>721</v>
      </c>
      <c r="C198" s="10" t="s">
        <v>722</v>
      </c>
      <c r="D198" s="10" t="s">
        <v>8</v>
      </c>
      <c r="E198" s="10" t="s">
        <v>9</v>
      </c>
      <c r="F198" s="10" t="s">
        <v>2244</v>
      </c>
      <c r="G198" s="10" t="s">
        <v>621</v>
      </c>
      <c r="H198" s="11" t="s">
        <v>2271</v>
      </c>
      <c r="I198" s="9"/>
    </row>
    <row r="199" spans="1:9" x14ac:dyDescent="0.3">
      <c r="A199" s="10">
        <v>198</v>
      </c>
      <c r="B199" s="10" t="s">
        <v>724</v>
      </c>
      <c r="C199" s="10" t="s">
        <v>725</v>
      </c>
      <c r="D199" s="10" t="s">
        <v>8</v>
      </c>
      <c r="E199" s="10" t="s">
        <v>2071</v>
      </c>
      <c r="F199" s="10" t="s">
        <v>2132</v>
      </c>
      <c r="G199" s="10" t="s">
        <v>252</v>
      </c>
      <c r="H199" s="11"/>
      <c r="I199" s="9"/>
    </row>
    <row r="200" spans="1:9" x14ac:dyDescent="0.3">
      <c r="A200" s="10">
        <v>199</v>
      </c>
      <c r="B200" s="10" t="s">
        <v>726</v>
      </c>
      <c r="C200" s="10" t="s">
        <v>727</v>
      </c>
      <c r="D200" s="10" t="s">
        <v>489</v>
      </c>
      <c r="E200" s="10" t="s">
        <v>9</v>
      </c>
      <c r="F200" s="10" t="s">
        <v>2203</v>
      </c>
      <c r="G200" s="10" t="s">
        <v>490</v>
      </c>
      <c r="H200" s="11" t="s">
        <v>2204</v>
      </c>
      <c r="I200" s="9"/>
    </row>
    <row r="201" spans="1:9" x14ac:dyDescent="0.3">
      <c r="A201" s="10">
        <v>200</v>
      </c>
      <c r="B201" s="10" t="s">
        <v>729</v>
      </c>
      <c r="C201" s="10" t="s">
        <v>730</v>
      </c>
      <c r="D201" s="10" t="s">
        <v>8</v>
      </c>
      <c r="E201" s="10" t="s">
        <v>9</v>
      </c>
      <c r="F201" s="10" t="s">
        <v>2272</v>
      </c>
      <c r="G201" s="10" t="s">
        <v>731</v>
      </c>
      <c r="H201" s="11"/>
      <c r="I201" s="9"/>
    </row>
    <row r="202" spans="1:9" x14ac:dyDescent="0.3">
      <c r="A202" s="10">
        <v>201</v>
      </c>
      <c r="B202" s="10" t="s">
        <v>733</v>
      </c>
      <c r="C202" s="10" t="s">
        <v>734</v>
      </c>
      <c r="D202" s="10" t="s">
        <v>8</v>
      </c>
      <c r="E202" s="10" t="s">
        <v>2048</v>
      </c>
      <c r="F202" s="10" t="s">
        <v>2273</v>
      </c>
      <c r="G202" s="10" t="s">
        <v>735</v>
      </c>
      <c r="H202" s="11"/>
      <c r="I202" s="9"/>
    </row>
    <row r="203" spans="1:9" x14ac:dyDescent="0.3">
      <c r="A203" s="10">
        <v>202</v>
      </c>
      <c r="B203" s="10" t="s">
        <v>737</v>
      </c>
      <c r="C203" s="10" t="s">
        <v>738</v>
      </c>
      <c r="D203" s="10" t="s">
        <v>8</v>
      </c>
      <c r="E203" s="10" t="s">
        <v>9</v>
      </c>
      <c r="F203" s="10" t="s">
        <v>2274</v>
      </c>
      <c r="G203" s="10" t="s">
        <v>739</v>
      </c>
      <c r="H203" s="11"/>
      <c r="I203" s="9"/>
    </row>
    <row r="204" spans="1:9" x14ac:dyDescent="0.3">
      <c r="A204" s="10">
        <v>203</v>
      </c>
      <c r="B204" s="10" t="s">
        <v>741</v>
      </c>
      <c r="C204" s="10" t="s">
        <v>742</v>
      </c>
      <c r="D204" s="10" t="s">
        <v>8</v>
      </c>
      <c r="E204" s="10" t="s">
        <v>2048</v>
      </c>
      <c r="F204" s="10" t="s">
        <v>2275</v>
      </c>
      <c r="G204" s="10" t="s">
        <v>743</v>
      </c>
      <c r="H204" s="11"/>
      <c r="I204" s="9"/>
    </row>
    <row r="205" spans="1:9" x14ac:dyDescent="0.3">
      <c r="A205" s="10">
        <v>204</v>
      </c>
      <c r="B205" s="10" t="s">
        <v>745</v>
      </c>
      <c r="C205" s="10" t="s">
        <v>746</v>
      </c>
      <c r="D205" s="10" t="s">
        <v>8</v>
      </c>
      <c r="E205" s="10" t="s">
        <v>9</v>
      </c>
      <c r="F205" s="10" t="s">
        <v>2134</v>
      </c>
      <c r="G205" s="10" t="s">
        <v>261</v>
      </c>
      <c r="H205" s="11"/>
      <c r="I205" s="9"/>
    </row>
    <row r="206" spans="1:9" x14ac:dyDescent="0.3">
      <c r="A206" s="10">
        <v>205</v>
      </c>
      <c r="B206" s="10" t="s">
        <v>747</v>
      </c>
      <c r="C206" s="10" t="s">
        <v>748</v>
      </c>
      <c r="D206" s="10" t="s">
        <v>8</v>
      </c>
      <c r="E206" s="10" t="s">
        <v>9</v>
      </c>
      <c r="F206" s="10" t="s">
        <v>2276</v>
      </c>
      <c r="G206" s="10" t="s">
        <v>749</v>
      </c>
      <c r="H206" s="11"/>
      <c r="I206" s="9"/>
    </row>
    <row r="207" spans="1:9" x14ac:dyDescent="0.3">
      <c r="A207" s="10">
        <v>206</v>
      </c>
      <c r="B207" s="10" t="s">
        <v>751</v>
      </c>
      <c r="C207" s="10" t="s">
        <v>752</v>
      </c>
      <c r="D207" s="10" t="s">
        <v>8</v>
      </c>
      <c r="E207" s="10" t="s">
        <v>9</v>
      </c>
      <c r="F207" s="10" t="s">
        <v>2277</v>
      </c>
      <c r="G207" s="10" t="s">
        <v>753</v>
      </c>
      <c r="H207" s="11" t="s">
        <v>2278</v>
      </c>
      <c r="I207" s="9"/>
    </row>
    <row r="208" spans="1:9" x14ac:dyDescent="0.3">
      <c r="A208" s="10">
        <v>207</v>
      </c>
      <c r="B208" s="10" t="s">
        <v>755</v>
      </c>
      <c r="C208" s="10" t="s">
        <v>756</v>
      </c>
      <c r="D208" s="10" t="s">
        <v>8</v>
      </c>
      <c r="E208" s="10" t="s">
        <v>9</v>
      </c>
      <c r="F208" s="10" t="s">
        <v>2279</v>
      </c>
      <c r="G208" s="10" t="s">
        <v>757</v>
      </c>
      <c r="H208" s="11"/>
      <c r="I208" s="9"/>
    </row>
    <row r="209" spans="1:9" x14ac:dyDescent="0.3">
      <c r="A209" s="10">
        <v>208</v>
      </c>
      <c r="B209" s="10" t="s">
        <v>759</v>
      </c>
      <c r="C209" s="10" t="s">
        <v>760</v>
      </c>
      <c r="D209" s="10" t="s">
        <v>8</v>
      </c>
      <c r="E209" s="10" t="s">
        <v>2053</v>
      </c>
      <c r="F209" s="10" t="s">
        <v>2280</v>
      </c>
      <c r="G209" s="10" t="s">
        <v>761</v>
      </c>
      <c r="H209" s="11"/>
      <c r="I209" s="9"/>
    </row>
    <row r="210" spans="1:9" x14ac:dyDescent="0.3">
      <c r="A210" s="10">
        <v>209</v>
      </c>
      <c r="B210" s="10" t="s">
        <v>762</v>
      </c>
      <c r="C210" s="10" t="s">
        <v>763</v>
      </c>
      <c r="D210" s="10" t="s">
        <v>83</v>
      </c>
      <c r="E210" s="10" t="s">
        <v>2071</v>
      </c>
      <c r="F210" s="10" t="s">
        <v>2074</v>
      </c>
      <c r="G210" s="10" t="s">
        <v>84</v>
      </c>
      <c r="H210" s="11"/>
      <c r="I210" s="9"/>
    </row>
    <row r="211" spans="1:9" x14ac:dyDescent="0.3">
      <c r="A211" s="10">
        <v>210</v>
      </c>
      <c r="B211" s="10" t="s">
        <v>764</v>
      </c>
      <c r="C211" s="10" t="s">
        <v>765</v>
      </c>
      <c r="D211" s="10" t="s">
        <v>8</v>
      </c>
      <c r="E211" s="10" t="s">
        <v>2048</v>
      </c>
      <c r="F211" s="10" t="s">
        <v>2281</v>
      </c>
      <c r="G211" s="10" t="s">
        <v>766</v>
      </c>
      <c r="H211" s="11"/>
      <c r="I211" s="9"/>
    </row>
    <row r="212" spans="1:9" x14ac:dyDescent="0.3">
      <c r="A212" s="10">
        <v>211</v>
      </c>
      <c r="B212" s="10" t="s">
        <v>768</v>
      </c>
      <c r="C212" s="10" t="s">
        <v>769</v>
      </c>
      <c r="D212" s="10" t="s">
        <v>8</v>
      </c>
      <c r="E212" s="10" t="s">
        <v>2053</v>
      </c>
      <c r="F212" s="10" t="s">
        <v>2282</v>
      </c>
      <c r="G212" s="10" t="s">
        <v>770</v>
      </c>
      <c r="H212" s="11"/>
      <c r="I212" s="9"/>
    </row>
    <row r="213" spans="1:9" x14ac:dyDescent="0.3">
      <c r="A213" s="10">
        <v>212</v>
      </c>
      <c r="B213" s="10" t="s">
        <v>772</v>
      </c>
      <c r="C213" s="10" t="s">
        <v>773</v>
      </c>
      <c r="D213" s="10" t="s">
        <v>8</v>
      </c>
      <c r="E213" s="10" t="s">
        <v>2071</v>
      </c>
      <c r="F213" s="10" t="s">
        <v>2283</v>
      </c>
      <c r="G213" s="10" t="s">
        <v>774</v>
      </c>
      <c r="H213" s="11" t="s">
        <v>2284</v>
      </c>
      <c r="I213" s="9"/>
    </row>
    <row r="214" spans="1:9" x14ac:dyDescent="0.3">
      <c r="A214" s="10">
        <v>213</v>
      </c>
      <c r="B214" s="10" t="s">
        <v>775</v>
      </c>
      <c r="C214" s="10" t="s">
        <v>776</v>
      </c>
      <c r="D214" s="10" t="s">
        <v>8</v>
      </c>
      <c r="E214" s="10" t="s">
        <v>9</v>
      </c>
      <c r="F214" s="10" t="s">
        <v>2254</v>
      </c>
      <c r="G214" s="10" t="s">
        <v>661</v>
      </c>
      <c r="H214" s="11"/>
      <c r="I214" s="9"/>
    </row>
    <row r="215" spans="1:9" x14ac:dyDescent="0.3">
      <c r="A215" s="10">
        <v>214</v>
      </c>
      <c r="B215" s="10" t="s">
        <v>777</v>
      </c>
      <c r="C215" s="10" t="s">
        <v>778</v>
      </c>
      <c r="D215" s="10" t="s">
        <v>8</v>
      </c>
      <c r="E215" s="10" t="s">
        <v>2071</v>
      </c>
      <c r="F215" s="10" t="s">
        <v>2247</v>
      </c>
      <c r="G215" s="10" t="s">
        <v>635</v>
      </c>
      <c r="H215" s="11"/>
      <c r="I215" s="9"/>
    </row>
    <row r="216" spans="1:9" x14ac:dyDescent="0.3">
      <c r="A216" s="10">
        <v>215</v>
      </c>
      <c r="B216" s="10" t="s">
        <v>780</v>
      </c>
      <c r="C216" s="10" t="s">
        <v>781</v>
      </c>
      <c r="D216" s="10" t="s">
        <v>8</v>
      </c>
      <c r="E216" s="10" t="s">
        <v>9</v>
      </c>
      <c r="F216" s="10" t="s">
        <v>2285</v>
      </c>
      <c r="G216" s="10" t="s">
        <v>782</v>
      </c>
      <c r="H216" s="11" t="s">
        <v>2286</v>
      </c>
      <c r="I216" s="9"/>
    </row>
    <row r="217" spans="1:9" x14ac:dyDescent="0.3">
      <c r="A217" s="10">
        <v>216</v>
      </c>
      <c r="B217" s="10" t="s">
        <v>783</v>
      </c>
      <c r="C217" s="10" t="s">
        <v>784</v>
      </c>
      <c r="D217" s="10" t="s">
        <v>8</v>
      </c>
      <c r="E217" s="10" t="s">
        <v>2053</v>
      </c>
      <c r="F217" s="10" t="s">
        <v>2287</v>
      </c>
      <c r="G217" s="10" t="s">
        <v>785</v>
      </c>
      <c r="H217" s="11"/>
      <c r="I217" s="9"/>
    </row>
    <row r="218" spans="1:9" x14ac:dyDescent="0.3">
      <c r="A218" s="10">
        <v>217</v>
      </c>
      <c r="B218" s="10" t="s">
        <v>787</v>
      </c>
      <c r="C218" s="10" t="s">
        <v>788</v>
      </c>
      <c r="D218" s="10" t="s">
        <v>8</v>
      </c>
      <c r="E218" s="10" t="s">
        <v>2167</v>
      </c>
      <c r="F218" s="10" t="s">
        <v>2288</v>
      </c>
      <c r="G218" s="10" t="s">
        <v>789</v>
      </c>
      <c r="H218" s="11"/>
      <c r="I218" s="9"/>
    </row>
    <row r="219" spans="1:9" x14ac:dyDescent="0.3">
      <c r="A219" s="10">
        <v>218</v>
      </c>
      <c r="B219" s="10" t="s">
        <v>791</v>
      </c>
      <c r="C219" s="10" t="s">
        <v>792</v>
      </c>
      <c r="D219" s="10" t="s">
        <v>83</v>
      </c>
      <c r="E219" s="10" t="s">
        <v>9</v>
      </c>
      <c r="F219" s="10" t="s">
        <v>2289</v>
      </c>
      <c r="G219" s="10" t="s">
        <v>793</v>
      </c>
      <c r="H219" s="11"/>
      <c r="I219" s="9"/>
    </row>
    <row r="220" spans="1:9" x14ac:dyDescent="0.3">
      <c r="A220" s="10">
        <v>219</v>
      </c>
      <c r="B220" s="10" t="s">
        <v>795</v>
      </c>
      <c r="C220" s="10" t="s">
        <v>796</v>
      </c>
      <c r="D220" s="10" t="s">
        <v>797</v>
      </c>
      <c r="E220" s="10" t="s">
        <v>9</v>
      </c>
      <c r="F220" s="10" t="s">
        <v>2290</v>
      </c>
      <c r="G220" s="10" t="s">
        <v>9</v>
      </c>
      <c r="H220" s="11"/>
      <c r="I220" s="9"/>
    </row>
    <row r="221" spans="1:9" x14ac:dyDescent="0.3">
      <c r="A221" s="10">
        <v>220</v>
      </c>
      <c r="B221" s="10" t="s">
        <v>799</v>
      </c>
      <c r="C221" s="10" t="s">
        <v>800</v>
      </c>
      <c r="D221" s="10" t="s">
        <v>8</v>
      </c>
      <c r="E221" s="10" t="s">
        <v>2048</v>
      </c>
      <c r="F221" s="10" t="s">
        <v>2291</v>
      </c>
      <c r="G221" s="10" t="s">
        <v>801</v>
      </c>
      <c r="H221" s="11"/>
      <c r="I221" s="9"/>
    </row>
    <row r="222" spans="1:9" x14ac:dyDescent="0.3">
      <c r="A222" s="10">
        <v>221</v>
      </c>
      <c r="B222" s="10" t="s">
        <v>803</v>
      </c>
      <c r="C222" s="10" t="s">
        <v>804</v>
      </c>
      <c r="D222" s="10" t="s">
        <v>8</v>
      </c>
      <c r="E222" s="10" t="s">
        <v>2050</v>
      </c>
      <c r="F222" s="10" t="s">
        <v>2292</v>
      </c>
      <c r="G222" s="10" t="s">
        <v>805</v>
      </c>
      <c r="H222" s="11" t="s">
        <v>2293</v>
      </c>
      <c r="I222" s="9"/>
    </row>
    <row r="223" spans="1:9" x14ac:dyDescent="0.3">
      <c r="A223" s="10">
        <v>222</v>
      </c>
      <c r="B223" s="10" t="s">
        <v>807</v>
      </c>
      <c r="C223" s="10" t="s">
        <v>808</v>
      </c>
      <c r="D223" s="10" t="s">
        <v>8</v>
      </c>
      <c r="E223" s="10" t="s">
        <v>2053</v>
      </c>
      <c r="F223" s="10" t="s">
        <v>2294</v>
      </c>
      <c r="G223" s="10" t="s">
        <v>809</v>
      </c>
      <c r="H223" s="11"/>
      <c r="I223" s="9"/>
    </row>
    <row r="224" spans="1:9" x14ac:dyDescent="0.3">
      <c r="A224" s="10">
        <v>223</v>
      </c>
      <c r="B224" s="10" t="s">
        <v>811</v>
      </c>
      <c r="C224" s="10" t="s">
        <v>812</v>
      </c>
      <c r="D224" s="10" t="s">
        <v>8</v>
      </c>
      <c r="E224" s="10" t="s">
        <v>2048</v>
      </c>
      <c r="F224" s="10" t="s">
        <v>2295</v>
      </c>
      <c r="G224" s="10" t="s">
        <v>813</v>
      </c>
      <c r="H224" s="11"/>
      <c r="I224" s="9"/>
    </row>
    <row r="225" spans="1:9" x14ac:dyDescent="0.3">
      <c r="A225" s="10">
        <v>224</v>
      </c>
      <c r="B225" s="10" t="s">
        <v>815</v>
      </c>
      <c r="C225" s="10" t="s">
        <v>816</v>
      </c>
      <c r="D225" s="10" t="s">
        <v>8</v>
      </c>
      <c r="E225" s="10" t="s">
        <v>9</v>
      </c>
      <c r="F225" s="10" t="s">
        <v>2214</v>
      </c>
      <c r="G225" s="10" t="s">
        <v>523</v>
      </c>
      <c r="H225" s="11"/>
      <c r="I225" s="9"/>
    </row>
    <row r="226" spans="1:9" x14ac:dyDescent="0.3">
      <c r="A226" s="10">
        <v>225</v>
      </c>
      <c r="B226" s="10" t="s">
        <v>817</v>
      </c>
      <c r="C226" s="10" t="s">
        <v>818</v>
      </c>
      <c r="D226" s="10" t="s">
        <v>8</v>
      </c>
      <c r="E226" s="10" t="s">
        <v>9</v>
      </c>
      <c r="F226" s="10" t="s">
        <v>2296</v>
      </c>
      <c r="G226" s="10" t="s">
        <v>819</v>
      </c>
      <c r="H226" s="11" t="s">
        <v>2297</v>
      </c>
      <c r="I226" s="9"/>
    </row>
    <row r="227" spans="1:9" x14ac:dyDescent="0.3">
      <c r="A227" s="10">
        <v>226</v>
      </c>
      <c r="B227" s="10" t="s">
        <v>821</v>
      </c>
      <c r="C227" s="10" t="s">
        <v>822</v>
      </c>
      <c r="D227" s="10" t="s">
        <v>8</v>
      </c>
      <c r="E227" s="10" t="s">
        <v>9</v>
      </c>
      <c r="F227" s="10" t="s">
        <v>2298</v>
      </c>
      <c r="G227" s="10" t="s">
        <v>823</v>
      </c>
      <c r="H227" s="11"/>
      <c r="I227" s="9"/>
    </row>
    <row r="228" spans="1:9" x14ac:dyDescent="0.3">
      <c r="A228" s="10">
        <v>227</v>
      </c>
      <c r="B228" s="10" t="s">
        <v>825</v>
      </c>
      <c r="C228" s="10" t="s">
        <v>826</v>
      </c>
      <c r="D228" s="10" t="s">
        <v>8</v>
      </c>
      <c r="E228" s="10" t="s">
        <v>9</v>
      </c>
      <c r="F228" s="10" t="s">
        <v>2299</v>
      </c>
      <c r="G228" s="10" t="s">
        <v>827</v>
      </c>
      <c r="H228" s="11" t="s">
        <v>2300</v>
      </c>
      <c r="I228" s="9"/>
    </row>
    <row r="229" spans="1:9" x14ac:dyDescent="0.3">
      <c r="A229" s="10">
        <v>228</v>
      </c>
      <c r="B229" s="10" t="s">
        <v>828</v>
      </c>
      <c r="C229" s="10" t="s">
        <v>829</v>
      </c>
      <c r="D229" s="10" t="s">
        <v>8</v>
      </c>
      <c r="E229" s="10" t="s">
        <v>2053</v>
      </c>
      <c r="F229" s="10" t="s">
        <v>2249</v>
      </c>
      <c r="G229" s="10" t="s">
        <v>641</v>
      </c>
      <c r="H229" s="11"/>
      <c r="I229" s="9"/>
    </row>
    <row r="230" spans="1:9" x14ac:dyDescent="0.3">
      <c r="A230" s="10">
        <v>229</v>
      </c>
      <c r="B230" s="10" t="s">
        <v>830</v>
      </c>
      <c r="C230" s="10" t="s">
        <v>831</v>
      </c>
      <c r="D230" s="10" t="s">
        <v>8</v>
      </c>
      <c r="E230" s="10" t="s">
        <v>2053</v>
      </c>
      <c r="F230" s="10" t="s">
        <v>2301</v>
      </c>
      <c r="G230" s="10" t="s">
        <v>832</v>
      </c>
      <c r="H230" s="11"/>
      <c r="I230" s="9"/>
    </row>
    <row r="231" spans="1:9" x14ac:dyDescent="0.3">
      <c r="A231" s="10">
        <v>230</v>
      </c>
      <c r="B231" s="10" t="s">
        <v>833</v>
      </c>
      <c r="C231" s="10" t="s">
        <v>834</v>
      </c>
      <c r="D231" s="10" t="s">
        <v>8</v>
      </c>
      <c r="E231" s="10" t="s">
        <v>2053</v>
      </c>
      <c r="F231" s="10" t="s">
        <v>2302</v>
      </c>
      <c r="G231" s="10" t="s">
        <v>835</v>
      </c>
      <c r="H231" s="11"/>
      <c r="I231" s="9"/>
    </row>
    <row r="232" spans="1:9" x14ac:dyDescent="0.3">
      <c r="A232" s="10">
        <v>231</v>
      </c>
      <c r="B232" s="10" t="s">
        <v>837</v>
      </c>
      <c r="C232" s="10" t="s">
        <v>838</v>
      </c>
      <c r="D232" s="10" t="s">
        <v>8</v>
      </c>
      <c r="E232" s="10" t="s">
        <v>9</v>
      </c>
      <c r="F232" s="10" t="s">
        <v>2303</v>
      </c>
      <c r="G232" s="10" t="s">
        <v>839</v>
      </c>
      <c r="H232" s="11" t="s">
        <v>2304</v>
      </c>
      <c r="I232" s="9"/>
    </row>
    <row r="233" spans="1:9" x14ac:dyDescent="0.3">
      <c r="A233" s="10">
        <v>232</v>
      </c>
      <c r="B233" s="10" t="s">
        <v>841</v>
      </c>
      <c r="C233" s="10" t="s">
        <v>842</v>
      </c>
      <c r="D233" s="10" t="s">
        <v>8</v>
      </c>
      <c r="E233" s="10" t="s">
        <v>9</v>
      </c>
      <c r="F233" s="10" t="s">
        <v>2305</v>
      </c>
      <c r="G233" s="10" t="s">
        <v>843</v>
      </c>
      <c r="H233" s="11"/>
      <c r="I233" s="9"/>
    </row>
    <row r="234" spans="1:9" x14ac:dyDescent="0.3">
      <c r="A234" s="10">
        <v>233</v>
      </c>
      <c r="B234" s="10" t="s">
        <v>844</v>
      </c>
      <c r="C234" s="10" t="s">
        <v>845</v>
      </c>
      <c r="D234" s="10" t="s">
        <v>8</v>
      </c>
      <c r="E234" s="10" t="s">
        <v>9</v>
      </c>
      <c r="F234" s="10" t="s">
        <v>2306</v>
      </c>
      <c r="G234" s="10" t="s">
        <v>846</v>
      </c>
      <c r="H234" s="11"/>
      <c r="I234" s="9"/>
    </row>
    <row r="235" spans="1:9" x14ac:dyDescent="0.3">
      <c r="A235" s="10">
        <v>234</v>
      </c>
      <c r="B235" s="10" t="s">
        <v>848</v>
      </c>
      <c r="C235" s="10" t="s">
        <v>849</v>
      </c>
      <c r="D235" s="10" t="s">
        <v>8</v>
      </c>
      <c r="E235" s="10" t="s">
        <v>2048</v>
      </c>
      <c r="F235" s="10" t="s">
        <v>2307</v>
      </c>
      <c r="G235" s="10" t="s">
        <v>850</v>
      </c>
      <c r="H235" s="11"/>
      <c r="I235" s="9"/>
    </row>
    <row r="236" spans="1:9" x14ac:dyDescent="0.3">
      <c r="A236" s="10">
        <v>235</v>
      </c>
      <c r="B236" s="10" t="s">
        <v>852</v>
      </c>
      <c r="C236" s="10" t="s">
        <v>853</v>
      </c>
      <c r="D236" s="10" t="s">
        <v>8</v>
      </c>
      <c r="E236" s="10" t="s">
        <v>9</v>
      </c>
      <c r="F236" s="10" t="s">
        <v>2308</v>
      </c>
      <c r="G236" s="10" t="s">
        <v>854</v>
      </c>
      <c r="H236" s="11"/>
      <c r="I236" s="9"/>
    </row>
    <row r="237" spans="1:9" x14ac:dyDescent="0.3">
      <c r="A237" s="10">
        <v>236</v>
      </c>
      <c r="B237" s="10" t="s">
        <v>855</v>
      </c>
      <c r="C237" s="10" t="s">
        <v>856</v>
      </c>
      <c r="D237" s="10" t="s">
        <v>8</v>
      </c>
      <c r="E237" s="10" t="s">
        <v>9</v>
      </c>
      <c r="F237" s="10" t="s">
        <v>2309</v>
      </c>
      <c r="G237" s="10" t="s">
        <v>857</v>
      </c>
      <c r="H237" s="11"/>
      <c r="I237" s="9"/>
    </row>
    <row r="238" spans="1:9" x14ac:dyDescent="0.3">
      <c r="A238" s="10">
        <v>237</v>
      </c>
      <c r="B238" s="10" t="s">
        <v>859</v>
      </c>
      <c r="C238" s="10" t="s">
        <v>860</v>
      </c>
      <c r="D238" s="10" t="s">
        <v>8</v>
      </c>
      <c r="E238" s="10" t="s">
        <v>9</v>
      </c>
      <c r="F238" s="10" t="s">
        <v>2310</v>
      </c>
      <c r="G238" s="10" t="s">
        <v>861</v>
      </c>
      <c r="H238" s="11"/>
      <c r="I238" s="9"/>
    </row>
    <row r="239" spans="1:9" x14ac:dyDescent="0.3">
      <c r="A239" s="10">
        <v>238</v>
      </c>
      <c r="B239" s="10" t="s">
        <v>863</v>
      </c>
      <c r="C239" s="10" t="s">
        <v>864</v>
      </c>
      <c r="D239" s="10" t="s">
        <v>8</v>
      </c>
      <c r="E239" s="10" t="s">
        <v>9</v>
      </c>
      <c r="F239" s="10" t="s">
        <v>2311</v>
      </c>
      <c r="G239" s="10" t="s">
        <v>865</v>
      </c>
      <c r="H239" s="11"/>
      <c r="I239" s="9"/>
    </row>
    <row r="240" spans="1:9" x14ac:dyDescent="0.3">
      <c r="A240" s="10">
        <v>239</v>
      </c>
      <c r="B240" s="10" t="s">
        <v>866</v>
      </c>
      <c r="C240" s="10" t="s">
        <v>867</v>
      </c>
      <c r="D240" s="10" t="s">
        <v>8</v>
      </c>
      <c r="E240" s="10" t="s">
        <v>2048</v>
      </c>
      <c r="F240" s="10" t="s">
        <v>2088</v>
      </c>
      <c r="G240" s="10" t="s">
        <v>139</v>
      </c>
      <c r="H240" s="11"/>
      <c r="I240" s="9"/>
    </row>
    <row r="241" spans="1:9" x14ac:dyDescent="0.3">
      <c r="A241" s="10">
        <v>240</v>
      </c>
      <c r="B241" s="10" t="s">
        <v>868</v>
      </c>
      <c r="C241" s="10" t="s">
        <v>869</v>
      </c>
      <c r="D241" s="10" t="s">
        <v>8</v>
      </c>
      <c r="E241" s="10" t="s">
        <v>9</v>
      </c>
      <c r="F241" s="10" t="s">
        <v>2312</v>
      </c>
      <c r="G241" s="10" t="s">
        <v>870</v>
      </c>
      <c r="H241" s="11" t="s">
        <v>2313</v>
      </c>
      <c r="I241" s="9"/>
    </row>
    <row r="242" spans="1:9" x14ac:dyDescent="0.3">
      <c r="A242" s="10">
        <v>241</v>
      </c>
      <c r="B242" s="10" t="s">
        <v>871</v>
      </c>
      <c r="C242" s="10" t="s">
        <v>872</v>
      </c>
      <c r="D242" s="10" t="s">
        <v>8</v>
      </c>
      <c r="E242" s="10" t="s">
        <v>2167</v>
      </c>
      <c r="F242" s="10" t="s">
        <v>2314</v>
      </c>
      <c r="G242" s="10" t="s">
        <v>873</v>
      </c>
      <c r="H242" s="11"/>
      <c r="I242" s="9"/>
    </row>
    <row r="243" spans="1:9" x14ac:dyDescent="0.3">
      <c r="A243" s="10">
        <v>242</v>
      </c>
      <c r="B243" s="10" t="s">
        <v>875</v>
      </c>
      <c r="C243" s="10" t="s">
        <v>876</v>
      </c>
      <c r="D243" s="10" t="s">
        <v>8</v>
      </c>
      <c r="E243" s="10" t="s">
        <v>2050</v>
      </c>
      <c r="F243" s="10" t="s">
        <v>2302</v>
      </c>
      <c r="G243" s="10" t="s">
        <v>835</v>
      </c>
      <c r="H243" s="11"/>
      <c r="I243" s="9"/>
    </row>
    <row r="244" spans="1:9" x14ac:dyDescent="0.3">
      <c r="A244" s="10">
        <v>243</v>
      </c>
      <c r="B244" s="10" t="s">
        <v>877</v>
      </c>
      <c r="C244" s="10" t="s">
        <v>878</v>
      </c>
      <c r="D244" s="10" t="s">
        <v>8</v>
      </c>
      <c r="E244" s="10" t="s">
        <v>9</v>
      </c>
      <c r="F244" s="10" t="s">
        <v>2315</v>
      </c>
      <c r="G244" s="10" t="s">
        <v>879</v>
      </c>
      <c r="H244" s="11"/>
      <c r="I244" s="9"/>
    </row>
    <row r="245" spans="1:9" x14ac:dyDescent="0.3">
      <c r="A245" s="10">
        <v>244</v>
      </c>
      <c r="B245" s="10" t="s">
        <v>881</v>
      </c>
      <c r="C245" s="10" t="s">
        <v>882</v>
      </c>
      <c r="D245" s="10" t="s">
        <v>8</v>
      </c>
      <c r="E245" s="10" t="s">
        <v>2053</v>
      </c>
      <c r="F245" s="10" t="s">
        <v>2316</v>
      </c>
      <c r="G245" s="10" t="s">
        <v>883</v>
      </c>
      <c r="H245" s="11"/>
      <c r="I245" s="9"/>
    </row>
    <row r="246" spans="1:9" x14ac:dyDescent="0.3">
      <c r="A246" s="10">
        <v>245</v>
      </c>
      <c r="B246" s="10" t="s">
        <v>885</v>
      </c>
      <c r="C246" s="10" t="s">
        <v>886</v>
      </c>
      <c r="D246" s="10" t="s">
        <v>8</v>
      </c>
      <c r="E246" s="10" t="s">
        <v>2053</v>
      </c>
      <c r="F246" s="10" t="s">
        <v>2259</v>
      </c>
      <c r="G246" s="10" t="s">
        <v>684</v>
      </c>
      <c r="H246" s="11"/>
      <c r="I246" s="9"/>
    </row>
    <row r="247" spans="1:9" x14ac:dyDescent="0.3">
      <c r="A247" s="10">
        <v>246</v>
      </c>
      <c r="B247" s="10" t="s">
        <v>887</v>
      </c>
      <c r="C247" s="10" t="s">
        <v>888</v>
      </c>
      <c r="D247" s="10" t="s">
        <v>8</v>
      </c>
      <c r="E247" s="10" t="s">
        <v>9</v>
      </c>
      <c r="F247" s="10" t="s">
        <v>2317</v>
      </c>
      <c r="G247" s="10" t="s">
        <v>889</v>
      </c>
      <c r="H247" s="11"/>
      <c r="I247" s="9"/>
    </row>
    <row r="248" spans="1:9" x14ac:dyDescent="0.3">
      <c r="A248" s="10">
        <v>247</v>
      </c>
      <c r="B248" s="10" t="s">
        <v>891</v>
      </c>
      <c r="C248" s="10" t="s">
        <v>892</v>
      </c>
      <c r="D248" s="10" t="s">
        <v>8</v>
      </c>
      <c r="E248" s="10" t="s">
        <v>9</v>
      </c>
      <c r="F248" s="10" t="s">
        <v>2318</v>
      </c>
      <c r="G248" s="10" t="s">
        <v>893</v>
      </c>
      <c r="H248" s="11"/>
      <c r="I248" s="9"/>
    </row>
    <row r="249" spans="1:9" x14ac:dyDescent="0.3">
      <c r="A249" s="10">
        <v>248</v>
      </c>
      <c r="B249" s="10" t="s">
        <v>895</v>
      </c>
      <c r="C249" s="10" t="s">
        <v>896</v>
      </c>
      <c r="D249" s="10" t="s">
        <v>8</v>
      </c>
      <c r="E249" s="10" t="s">
        <v>2071</v>
      </c>
      <c r="F249" s="10" t="s">
        <v>2319</v>
      </c>
      <c r="G249" s="10" t="s">
        <v>897</v>
      </c>
      <c r="H249" s="11" t="s">
        <v>2320</v>
      </c>
      <c r="I249" s="9"/>
    </row>
    <row r="250" spans="1:9" x14ac:dyDescent="0.3">
      <c r="A250" s="10">
        <v>249</v>
      </c>
      <c r="B250" s="10" t="s">
        <v>899</v>
      </c>
      <c r="C250" s="10" t="s">
        <v>900</v>
      </c>
      <c r="D250" s="10" t="s">
        <v>8</v>
      </c>
      <c r="E250" s="10" t="s">
        <v>9</v>
      </c>
      <c r="F250" s="10" t="s">
        <v>2314</v>
      </c>
      <c r="G250" s="10" t="s">
        <v>873</v>
      </c>
      <c r="H250" s="11"/>
      <c r="I250" s="9"/>
    </row>
    <row r="251" spans="1:9" x14ac:dyDescent="0.3">
      <c r="A251" s="10">
        <v>250</v>
      </c>
      <c r="B251" s="10" t="s">
        <v>901</v>
      </c>
      <c r="C251" s="10" t="s">
        <v>902</v>
      </c>
      <c r="D251" s="10" t="s">
        <v>8</v>
      </c>
      <c r="E251" s="10" t="s">
        <v>9</v>
      </c>
      <c r="F251" s="10" t="s">
        <v>2303</v>
      </c>
      <c r="G251" s="10" t="s">
        <v>839</v>
      </c>
      <c r="H251" s="11" t="s">
        <v>2304</v>
      </c>
      <c r="I251" s="9"/>
    </row>
    <row r="252" spans="1:9" x14ac:dyDescent="0.3">
      <c r="A252" s="10">
        <v>251</v>
      </c>
      <c r="B252" s="10" t="s">
        <v>903</v>
      </c>
      <c r="C252" s="10" t="s">
        <v>904</v>
      </c>
      <c r="D252" s="10" t="s">
        <v>8</v>
      </c>
      <c r="E252" s="10" t="s">
        <v>9</v>
      </c>
      <c r="F252" s="10" t="s">
        <v>2054</v>
      </c>
      <c r="G252" s="10" t="s">
        <v>25</v>
      </c>
      <c r="H252" s="11"/>
      <c r="I252" s="9"/>
    </row>
    <row r="253" spans="1:9" x14ac:dyDescent="0.3">
      <c r="A253" s="10">
        <v>252</v>
      </c>
      <c r="B253" s="10" t="s">
        <v>905</v>
      </c>
      <c r="C253" s="10" t="s">
        <v>906</v>
      </c>
      <c r="D253" s="10" t="s">
        <v>8</v>
      </c>
      <c r="E253" s="10" t="s">
        <v>9</v>
      </c>
      <c r="F253" s="10" t="s">
        <v>2321</v>
      </c>
      <c r="G253" s="10" t="s">
        <v>907</v>
      </c>
      <c r="H253" s="11"/>
      <c r="I253" s="9"/>
    </row>
    <row r="254" spans="1:9" x14ac:dyDescent="0.3">
      <c r="A254" s="10">
        <v>253</v>
      </c>
      <c r="B254" s="10" t="s">
        <v>908</v>
      </c>
      <c r="C254" s="10" t="s">
        <v>909</v>
      </c>
      <c r="D254" s="10" t="s">
        <v>8</v>
      </c>
      <c r="E254" s="10" t="s">
        <v>2053</v>
      </c>
      <c r="F254" s="10" t="s">
        <v>2322</v>
      </c>
      <c r="G254" s="10" t="s">
        <v>910</v>
      </c>
      <c r="H254" s="11"/>
      <c r="I254" s="9"/>
    </row>
    <row r="255" spans="1:9" x14ac:dyDescent="0.3">
      <c r="A255" s="10">
        <v>254</v>
      </c>
      <c r="B255" s="10" t="s">
        <v>911</v>
      </c>
      <c r="C255" s="10" t="s">
        <v>912</v>
      </c>
      <c r="D255" s="10" t="s">
        <v>8</v>
      </c>
      <c r="E255" s="10" t="s">
        <v>2048</v>
      </c>
      <c r="F255" s="10" t="s">
        <v>2323</v>
      </c>
      <c r="G255" s="10" t="s">
        <v>913</v>
      </c>
      <c r="H255" s="11"/>
      <c r="I255" s="9"/>
    </row>
    <row r="256" spans="1:9" x14ac:dyDescent="0.3">
      <c r="A256" s="10">
        <v>255</v>
      </c>
      <c r="B256" s="10" t="s">
        <v>915</v>
      </c>
      <c r="C256" s="10" t="s">
        <v>916</v>
      </c>
      <c r="D256" s="10" t="s">
        <v>8</v>
      </c>
      <c r="E256" s="10" t="s">
        <v>2053</v>
      </c>
      <c r="F256" s="10" t="s">
        <v>2324</v>
      </c>
      <c r="G256" s="10" t="s">
        <v>917</v>
      </c>
      <c r="H256" s="11"/>
      <c r="I256" s="9"/>
    </row>
    <row r="257" spans="1:9" x14ac:dyDescent="0.3">
      <c r="A257" s="10">
        <v>256</v>
      </c>
      <c r="B257" s="10" t="s">
        <v>919</v>
      </c>
      <c r="C257" s="10" t="s">
        <v>920</v>
      </c>
      <c r="D257" s="10" t="s">
        <v>8</v>
      </c>
      <c r="E257" s="10" t="s">
        <v>2053</v>
      </c>
      <c r="F257" s="10" t="s">
        <v>2231</v>
      </c>
      <c r="G257" s="10" t="s">
        <v>585</v>
      </c>
      <c r="H257" s="11"/>
      <c r="I257" s="9"/>
    </row>
    <row r="258" spans="1:9" x14ac:dyDescent="0.3">
      <c r="A258" s="10">
        <v>257</v>
      </c>
      <c r="B258" s="10" t="s">
        <v>922</v>
      </c>
      <c r="C258" s="10" t="s">
        <v>923</v>
      </c>
      <c r="D258" s="10" t="s">
        <v>8</v>
      </c>
      <c r="E258" s="10" t="s">
        <v>9</v>
      </c>
      <c r="F258" s="10" t="s">
        <v>2325</v>
      </c>
      <c r="G258" s="10" t="s">
        <v>924</v>
      </c>
      <c r="H258" s="11"/>
      <c r="I258" s="9"/>
    </row>
    <row r="259" spans="1:9" x14ac:dyDescent="0.3">
      <c r="A259" s="10">
        <v>258</v>
      </c>
      <c r="B259" s="10" t="s">
        <v>925</v>
      </c>
      <c r="C259" s="10" t="s">
        <v>926</v>
      </c>
      <c r="D259" s="10" t="s">
        <v>8</v>
      </c>
      <c r="E259" s="10" t="s">
        <v>9</v>
      </c>
      <c r="F259" s="10" t="s">
        <v>2326</v>
      </c>
      <c r="G259" s="10" t="s">
        <v>927</v>
      </c>
      <c r="H259" s="11"/>
      <c r="I259" s="9"/>
    </row>
    <row r="260" spans="1:9" x14ac:dyDescent="0.3">
      <c r="A260" s="10">
        <v>259</v>
      </c>
      <c r="B260" s="10" t="s">
        <v>928</v>
      </c>
      <c r="C260" s="10" t="s">
        <v>929</v>
      </c>
      <c r="D260" s="10" t="s">
        <v>8</v>
      </c>
      <c r="E260" s="10" t="s">
        <v>9</v>
      </c>
      <c r="F260" s="10" t="s">
        <v>2327</v>
      </c>
      <c r="G260" s="10" t="s">
        <v>930</v>
      </c>
      <c r="H260" s="11"/>
      <c r="I260" s="9"/>
    </row>
    <row r="261" spans="1:9" x14ac:dyDescent="0.3">
      <c r="A261" s="10">
        <v>260</v>
      </c>
      <c r="B261" s="10" t="s">
        <v>932</v>
      </c>
      <c r="C261" s="10" t="s">
        <v>933</v>
      </c>
      <c r="D261" s="10" t="s">
        <v>8</v>
      </c>
      <c r="E261" s="10" t="s">
        <v>9</v>
      </c>
      <c r="F261" s="10" t="s">
        <v>2328</v>
      </c>
      <c r="G261" s="10" t="s">
        <v>934</v>
      </c>
      <c r="H261" s="11"/>
      <c r="I261" s="9"/>
    </row>
    <row r="262" spans="1:9" x14ac:dyDescent="0.3">
      <c r="A262" s="10">
        <v>261</v>
      </c>
      <c r="B262" s="10" t="s">
        <v>935</v>
      </c>
      <c r="C262" s="10" t="s">
        <v>936</v>
      </c>
      <c r="D262" s="10" t="s">
        <v>8</v>
      </c>
      <c r="E262" s="10" t="s">
        <v>2053</v>
      </c>
      <c r="F262" s="10" t="s">
        <v>2329</v>
      </c>
      <c r="G262" s="10" t="s">
        <v>937</v>
      </c>
      <c r="H262" s="11"/>
      <c r="I262" s="9"/>
    </row>
    <row r="263" spans="1:9" x14ac:dyDescent="0.3">
      <c r="A263" s="10">
        <v>262</v>
      </c>
      <c r="B263" s="10" t="s">
        <v>939</v>
      </c>
      <c r="C263" s="10" t="s">
        <v>940</v>
      </c>
      <c r="D263" s="10" t="s">
        <v>8</v>
      </c>
      <c r="E263" s="10" t="s">
        <v>9</v>
      </c>
      <c r="F263" s="10" t="s">
        <v>2330</v>
      </c>
      <c r="G263" s="10" t="s">
        <v>941</v>
      </c>
      <c r="H263" s="11"/>
      <c r="I263" s="9"/>
    </row>
    <row r="264" spans="1:9" x14ac:dyDescent="0.3">
      <c r="A264" s="10">
        <v>263</v>
      </c>
      <c r="B264" s="10" t="s">
        <v>943</v>
      </c>
      <c r="C264" s="10" t="s">
        <v>944</v>
      </c>
      <c r="D264" s="10" t="s">
        <v>8</v>
      </c>
      <c r="E264" s="10" t="s">
        <v>2048</v>
      </c>
      <c r="F264" s="10" t="s">
        <v>2331</v>
      </c>
      <c r="G264" s="10" t="s">
        <v>945</v>
      </c>
      <c r="H264" s="11" t="s">
        <v>2332</v>
      </c>
      <c r="I264" s="9"/>
    </row>
    <row r="265" spans="1:9" x14ac:dyDescent="0.3">
      <c r="A265" s="10">
        <v>264</v>
      </c>
      <c r="B265" s="10" t="s">
        <v>947</v>
      </c>
      <c r="C265" s="10" t="s">
        <v>948</v>
      </c>
      <c r="D265" s="10" t="s">
        <v>8</v>
      </c>
      <c r="E265" s="10" t="s">
        <v>2048</v>
      </c>
      <c r="F265" s="10" t="s">
        <v>2333</v>
      </c>
      <c r="G265" s="10" t="s">
        <v>949</v>
      </c>
      <c r="H265" s="11" t="s">
        <v>2334</v>
      </c>
      <c r="I265" s="9"/>
    </row>
    <row r="266" spans="1:9" x14ac:dyDescent="0.3">
      <c r="A266" s="10">
        <v>265</v>
      </c>
      <c r="B266" s="10" t="s">
        <v>951</v>
      </c>
      <c r="C266" s="10" t="s">
        <v>952</v>
      </c>
      <c r="D266" s="10" t="s">
        <v>8</v>
      </c>
      <c r="E266" s="10" t="s">
        <v>2050</v>
      </c>
      <c r="F266" s="10" t="s">
        <v>2335</v>
      </c>
      <c r="G266" s="10" t="s">
        <v>953</v>
      </c>
      <c r="H266" s="11"/>
      <c r="I266" s="9"/>
    </row>
    <row r="267" spans="1:9" x14ac:dyDescent="0.3">
      <c r="A267" s="10">
        <v>266</v>
      </c>
      <c r="B267" s="10" t="s">
        <v>955</v>
      </c>
      <c r="C267" s="10" t="s">
        <v>956</v>
      </c>
      <c r="D267" s="10" t="s">
        <v>8</v>
      </c>
      <c r="E267" s="10" t="s">
        <v>9</v>
      </c>
      <c r="F267" s="10" t="s">
        <v>2336</v>
      </c>
      <c r="G267" s="10" t="s">
        <v>957</v>
      </c>
      <c r="H267" s="11"/>
      <c r="I267" s="9"/>
    </row>
    <row r="268" spans="1:9" x14ac:dyDescent="0.3">
      <c r="A268" s="10">
        <v>267</v>
      </c>
      <c r="B268" s="10" t="s">
        <v>959</v>
      </c>
      <c r="C268" s="10" t="s">
        <v>960</v>
      </c>
      <c r="D268" s="10" t="s">
        <v>8</v>
      </c>
      <c r="E268" s="10" t="s">
        <v>2053</v>
      </c>
      <c r="F268" s="10" t="s">
        <v>2337</v>
      </c>
      <c r="G268" s="10" t="s">
        <v>961</v>
      </c>
      <c r="H268" s="11"/>
      <c r="I268" s="9"/>
    </row>
    <row r="269" spans="1:9" x14ac:dyDescent="0.3">
      <c r="A269" s="10">
        <v>268</v>
      </c>
      <c r="B269" s="10" t="s">
        <v>963</v>
      </c>
      <c r="C269" s="10" t="s">
        <v>964</v>
      </c>
      <c r="D269" s="10" t="s">
        <v>8</v>
      </c>
      <c r="E269" s="10" t="s">
        <v>9</v>
      </c>
      <c r="F269" s="10" t="s">
        <v>2338</v>
      </c>
      <c r="G269" s="10" t="s">
        <v>965</v>
      </c>
      <c r="H269" s="11"/>
      <c r="I269" s="9"/>
    </row>
    <row r="270" spans="1:9" x14ac:dyDescent="0.3">
      <c r="A270" s="10">
        <v>269</v>
      </c>
      <c r="B270" s="10" t="s">
        <v>967</v>
      </c>
      <c r="C270" s="10" t="s">
        <v>968</v>
      </c>
      <c r="D270" s="10" t="s">
        <v>8</v>
      </c>
      <c r="E270" s="10" t="s">
        <v>2048</v>
      </c>
      <c r="F270" s="10" t="s">
        <v>2339</v>
      </c>
      <c r="G270" s="10" t="s">
        <v>969</v>
      </c>
      <c r="H270" s="11"/>
      <c r="I270" s="9"/>
    </row>
    <row r="271" spans="1:9" x14ac:dyDescent="0.3">
      <c r="A271" s="10">
        <v>270</v>
      </c>
      <c r="B271" s="10" t="s">
        <v>971</v>
      </c>
      <c r="C271" s="10" t="s">
        <v>972</v>
      </c>
      <c r="D271" s="10" t="s">
        <v>78</v>
      </c>
      <c r="E271" s="10" t="s">
        <v>9</v>
      </c>
      <c r="F271" s="10" t="s">
        <v>2340</v>
      </c>
      <c r="G271" s="10" t="s">
        <v>973</v>
      </c>
      <c r="H271" s="11" t="s">
        <v>2341</v>
      </c>
      <c r="I271" s="9"/>
    </row>
    <row r="272" spans="1:9" x14ac:dyDescent="0.3">
      <c r="A272" s="10">
        <v>271</v>
      </c>
      <c r="B272" s="10" t="s">
        <v>975</v>
      </c>
      <c r="C272" s="10" t="s">
        <v>976</v>
      </c>
      <c r="D272" s="10" t="s">
        <v>8</v>
      </c>
      <c r="E272" s="10" t="s">
        <v>2053</v>
      </c>
      <c r="F272" s="10" t="s">
        <v>2342</v>
      </c>
      <c r="G272" s="10" t="s">
        <v>977</v>
      </c>
      <c r="H272" s="11"/>
      <c r="I272" s="9"/>
    </row>
    <row r="273" spans="1:9" x14ac:dyDescent="0.3">
      <c r="A273" s="10">
        <v>272</v>
      </c>
      <c r="B273" s="10" t="s">
        <v>978</v>
      </c>
      <c r="C273" s="10" t="s">
        <v>979</v>
      </c>
      <c r="D273" s="10" t="s">
        <v>8</v>
      </c>
      <c r="E273" s="10" t="s">
        <v>9</v>
      </c>
      <c r="F273" s="10" t="s">
        <v>2343</v>
      </c>
      <c r="G273" s="10" t="s">
        <v>980</v>
      </c>
      <c r="H273" s="11"/>
      <c r="I273" s="9"/>
    </row>
    <row r="274" spans="1:9" x14ac:dyDescent="0.3">
      <c r="A274" s="10">
        <v>273</v>
      </c>
      <c r="B274" s="10" t="s">
        <v>982</v>
      </c>
      <c r="C274" s="10" t="s">
        <v>983</v>
      </c>
      <c r="D274" s="10" t="s">
        <v>8</v>
      </c>
      <c r="E274" s="10" t="s">
        <v>2053</v>
      </c>
      <c r="F274" s="10" t="s">
        <v>2344</v>
      </c>
      <c r="G274" s="10" t="s">
        <v>984</v>
      </c>
      <c r="H274" s="11" t="s">
        <v>2345</v>
      </c>
      <c r="I274" s="9"/>
    </row>
    <row r="275" spans="1:9" x14ac:dyDescent="0.3">
      <c r="A275" s="10">
        <v>274</v>
      </c>
      <c r="B275" s="10" t="s">
        <v>986</v>
      </c>
      <c r="C275" s="10" t="s">
        <v>987</v>
      </c>
      <c r="D275" s="10" t="s">
        <v>8</v>
      </c>
      <c r="E275" s="10" t="s">
        <v>2050</v>
      </c>
      <c r="F275" s="10" t="s">
        <v>2346</v>
      </c>
      <c r="G275" s="10" t="s">
        <v>988</v>
      </c>
      <c r="H275" s="11" t="s">
        <v>2347</v>
      </c>
      <c r="I275" s="9"/>
    </row>
    <row r="276" spans="1:9" x14ac:dyDescent="0.3">
      <c r="A276" s="10">
        <v>275</v>
      </c>
      <c r="B276" s="10" t="s">
        <v>989</v>
      </c>
      <c r="C276" s="10" t="s">
        <v>990</v>
      </c>
      <c r="D276" s="10" t="s">
        <v>69</v>
      </c>
      <c r="E276" s="10" t="s">
        <v>2071</v>
      </c>
      <c r="F276" s="10" t="s">
        <v>2070</v>
      </c>
      <c r="G276" s="10" t="s">
        <v>70</v>
      </c>
      <c r="H276" s="11"/>
      <c r="I276" s="9"/>
    </row>
    <row r="277" spans="1:9" x14ac:dyDescent="0.3">
      <c r="A277" s="10">
        <v>276</v>
      </c>
      <c r="B277" s="10" t="s">
        <v>991</v>
      </c>
      <c r="C277" s="10" t="s">
        <v>992</v>
      </c>
      <c r="D277" s="10" t="s">
        <v>993</v>
      </c>
      <c r="E277" s="10" t="s">
        <v>9</v>
      </c>
      <c r="F277" s="10" t="s">
        <v>2348</v>
      </c>
      <c r="G277" s="10" t="s">
        <v>994</v>
      </c>
      <c r="H277" s="11"/>
      <c r="I277" s="9"/>
    </row>
    <row r="278" spans="1:9" x14ac:dyDescent="0.3">
      <c r="A278" s="10">
        <v>277</v>
      </c>
      <c r="B278" s="10" t="s">
        <v>996</v>
      </c>
      <c r="C278" s="10" t="s">
        <v>997</v>
      </c>
      <c r="D278" s="10" t="s">
        <v>8</v>
      </c>
      <c r="E278" s="10" t="s">
        <v>2050</v>
      </c>
      <c r="F278" s="10" t="s">
        <v>2349</v>
      </c>
      <c r="G278" s="10" t="s">
        <v>998</v>
      </c>
      <c r="H278" s="11"/>
      <c r="I278" s="9"/>
    </row>
    <row r="279" spans="1:9" x14ac:dyDescent="0.3">
      <c r="A279" s="10">
        <v>278</v>
      </c>
      <c r="B279" s="10" t="s">
        <v>1000</v>
      </c>
      <c r="C279" s="10" t="s">
        <v>1001</v>
      </c>
      <c r="D279" s="10" t="s">
        <v>8</v>
      </c>
      <c r="E279" s="10" t="s">
        <v>9</v>
      </c>
      <c r="F279" s="10" t="s">
        <v>2350</v>
      </c>
      <c r="G279" s="10" t="s">
        <v>1002</v>
      </c>
      <c r="H279" s="11"/>
      <c r="I279" s="9"/>
    </row>
    <row r="280" spans="1:9" x14ac:dyDescent="0.3">
      <c r="A280" s="10">
        <v>279</v>
      </c>
      <c r="B280" s="10" t="s">
        <v>1004</v>
      </c>
      <c r="C280" s="10" t="s">
        <v>1005</v>
      </c>
      <c r="D280" s="10" t="s">
        <v>8</v>
      </c>
      <c r="E280" s="10" t="s">
        <v>2050</v>
      </c>
      <c r="F280" s="10" t="s">
        <v>2351</v>
      </c>
      <c r="G280" s="10" t="s">
        <v>1006</v>
      </c>
      <c r="H280" s="11"/>
      <c r="I280" s="9"/>
    </row>
    <row r="281" spans="1:9" x14ac:dyDescent="0.3">
      <c r="A281" s="10">
        <v>280</v>
      </c>
      <c r="B281" s="10" t="s">
        <v>1008</v>
      </c>
      <c r="C281" s="10" t="s">
        <v>1009</v>
      </c>
      <c r="D281" s="10" t="s">
        <v>8</v>
      </c>
      <c r="E281" s="10" t="s">
        <v>9</v>
      </c>
      <c r="F281" s="10" t="s">
        <v>2256</v>
      </c>
      <c r="G281" s="10" t="s">
        <v>668</v>
      </c>
      <c r="H281" s="11"/>
      <c r="I281" s="9"/>
    </row>
    <row r="282" spans="1:9" x14ac:dyDescent="0.3">
      <c r="A282" s="10">
        <v>281</v>
      </c>
      <c r="B282" s="10" t="s">
        <v>1010</v>
      </c>
      <c r="C282" s="10" t="s">
        <v>1011</v>
      </c>
      <c r="D282" s="10" t="s">
        <v>8</v>
      </c>
      <c r="E282" s="10" t="s">
        <v>9</v>
      </c>
      <c r="F282" s="10" t="s">
        <v>2352</v>
      </c>
      <c r="G282" s="10" t="s">
        <v>1012</v>
      </c>
      <c r="H282" s="11" t="s">
        <v>2353</v>
      </c>
      <c r="I282" s="9"/>
    </row>
    <row r="283" spans="1:9" x14ac:dyDescent="0.3">
      <c r="A283" s="10">
        <v>282</v>
      </c>
      <c r="B283" s="10" t="s">
        <v>1014</v>
      </c>
      <c r="C283" s="10" t="s">
        <v>1015</v>
      </c>
      <c r="D283" s="10" t="s">
        <v>8</v>
      </c>
      <c r="E283" s="10" t="s">
        <v>9</v>
      </c>
      <c r="F283" s="10" t="s">
        <v>2354</v>
      </c>
      <c r="G283" s="10" t="s">
        <v>1016</v>
      </c>
      <c r="H283" s="11" t="s">
        <v>2355</v>
      </c>
      <c r="I283" s="9"/>
    </row>
    <row r="284" spans="1:9" x14ac:dyDescent="0.3">
      <c r="A284" s="10">
        <v>283</v>
      </c>
      <c r="B284" s="10" t="s">
        <v>1018</v>
      </c>
      <c r="C284" s="10" t="s">
        <v>1019</v>
      </c>
      <c r="D284" s="10" t="s">
        <v>1020</v>
      </c>
      <c r="E284" s="10" t="s">
        <v>9</v>
      </c>
      <c r="F284" s="10" t="s">
        <v>2356</v>
      </c>
      <c r="G284" s="10" t="s">
        <v>1021</v>
      </c>
      <c r="H284" s="11" t="s">
        <v>2357</v>
      </c>
      <c r="I284" s="9"/>
    </row>
    <row r="285" spans="1:9" x14ac:dyDescent="0.3">
      <c r="A285" s="10">
        <v>284</v>
      </c>
      <c r="B285" s="10" t="s">
        <v>1023</v>
      </c>
      <c r="C285" s="10" t="s">
        <v>1024</v>
      </c>
      <c r="D285" s="10" t="s">
        <v>69</v>
      </c>
      <c r="E285" s="10" t="s">
        <v>9</v>
      </c>
      <c r="F285" s="10" t="s">
        <v>2358</v>
      </c>
      <c r="G285" s="10" t="s">
        <v>1025</v>
      </c>
      <c r="H285" s="11" t="s">
        <v>2359</v>
      </c>
      <c r="I285" s="9"/>
    </row>
    <row r="286" spans="1:9" x14ac:dyDescent="0.3">
      <c r="A286" s="10">
        <v>285</v>
      </c>
      <c r="B286" s="10" t="s">
        <v>1027</v>
      </c>
      <c r="C286" s="10" t="s">
        <v>1028</v>
      </c>
      <c r="D286" s="10" t="s">
        <v>8</v>
      </c>
      <c r="E286" s="10" t="s">
        <v>9</v>
      </c>
      <c r="F286" s="10" t="s">
        <v>2360</v>
      </c>
      <c r="G286" s="10" t="s">
        <v>1029</v>
      </c>
      <c r="H286" s="11"/>
      <c r="I286" s="9"/>
    </row>
    <row r="287" spans="1:9" x14ac:dyDescent="0.3">
      <c r="A287" s="10">
        <v>286</v>
      </c>
      <c r="B287" s="10" t="s">
        <v>1031</v>
      </c>
      <c r="C287" s="10" t="s">
        <v>1032</v>
      </c>
      <c r="D287" s="10" t="s">
        <v>8</v>
      </c>
      <c r="E287" s="10" t="s">
        <v>2050</v>
      </c>
      <c r="F287" s="10" t="s">
        <v>2361</v>
      </c>
      <c r="G287" s="10" t="s">
        <v>1033</v>
      </c>
      <c r="H287" s="11"/>
      <c r="I287" s="9"/>
    </row>
    <row r="288" spans="1:9" x14ac:dyDescent="0.3">
      <c r="A288" s="10">
        <v>287</v>
      </c>
      <c r="B288" s="10" t="s">
        <v>1035</v>
      </c>
      <c r="C288" s="10" t="s">
        <v>1036</v>
      </c>
      <c r="D288" s="10" t="s">
        <v>8</v>
      </c>
      <c r="E288" s="10" t="s">
        <v>9</v>
      </c>
      <c r="F288" s="10" t="s">
        <v>2362</v>
      </c>
      <c r="G288" s="10" t="s">
        <v>1037</v>
      </c>
      <c r="H288" s="11" t="s">
        <v>2363</v>
      </c>
      <c r="I288" s="9"/>
    </row>
    <row r="289" spans="1:9" x14ac:dyDescent="0.3">
      <c r="A289" s="10">
        <v>288</v>
      </c>
      <c r="B289" s="10" t="s">
        <v>1038</v>
      </c>
      <c r="C289" s="10" t="s">
        <v>1039</v>
      </c>
      <c r="D289" s="10" t="s">
        <v>8</v>
      </c>
      <c r="E289" s="10" t="s">
        <v>2053</v>
      </c>
      <c r="F289" s="10" t="s">
        <v>2364</v>
      </c>
      <c r="G289" s="10" t="s">
        <v>1040</v>
      </c>
      <c r="H289" s="11"/>
      <c r="I289" s="9"/>
    </row>
    <row r="290" spans="1:9" x14ac:dyDescent="0.3">
      <c r="A290" s="10">
        <v>289</v>
      </c>
      <c r="B290" s="10" t="s">
        <v>1042</v>
      </c>
      <c r="C290" s="10" t="s">
        <v>1043</v>
      </c>
      <c r="D290" s="10" t="s">
        <v>8</v>
      </c>
      <c r="E290" s="10" t="s">
        <v>2167</v>
      </c>
      <c r="F290" s="10" t="s">
        <v>2092</v>
      </c>
      <c r="G290" s="10" t="s">
        <v>151</v>
      </c>
      <c r="H290" s="11" t="s">
        <v>2365</v>
      </c>
      <c r="I290" s="9"/>
    </row>
    <row r="291" spans="1:9" x14ac:dyDescent="0.3">
      <c r="A291" s="10">
        <v>290</v>
      </c>
      <c r="B291" s="10" t="s">
        <v>1044</v>
      </c>
      <c r="C291" s="10" t="s">
        <v>1045</v>
      </c>
      <c r="D291" s="10" t="s">
        <v>8</v>
      </c>
      <c r="E291" s="10" t="s">
        <v>9</v>
      </c>
      <c r="F291" s="10" t="s">
        <v>2366</v>
      </c>
      <c r="G291" s="10" t="s">
        <v>1046</v>
      </c>
      <c r="H291" s="11"/>
      <c r="I291" s="9"/>
    </row>
    <row r="292" spans="1:9" x14ac:dyDescent="0.3">
      <c r="A292" s="10">
        <v>291</v>
      </c>
      <c r="B292" s="10" t="s">
        <v>1047</v>
      </c>
      <c r="C292" s="10" t="s">
        <v>1048</v>
      </c>
      <c r="D292" s="10" t="s">
        <v>8</v>
      </c>
      <c r="E292" s="10" t="s">
        <v>2071</v>
      </c>
      <c r="F292" s="10" t="s">
        <v>2147</v>
      </c>
      <c r="G292" s="10" t="s">
        <v>308</v>
      </c>
      <c r="H292" s="11"/>
      <c r="I292" s="9"/>
    </row>
    <row r="293" spans="1:9" x14ac:dyDescent="0.3">
      <c r="A293" s="10">
        <v>292</v>
      </c>
      <c r="B293" s="10" t="s">
        <v>1049</v>
      </c>
      <c r="C293" s="10" t="s">
        <v>1050</v>
      </c>
      <c r="D293" s="10" t="s">
        <v>8</v>
      </c>
      <c r="E293" s="10" t="s">
        <v>2071</v>
      </c>
      <c r="F293" s="10" t="s">
        <v>2367</v>
      </c>
      <c r="G293" s="10" t="s">
        <v>1051</v>
      </c>
      <c r="H293" s="11" t="s">
        <v>2368</v>
      </c>
      <c r="I293" s="9"/>
    </row>
    <row r="294" spans="1:9" x14ac:dyDescent="0.3">
      <c r="A294" s="10">
        <v>293</v>
      </c>
      <c r="B294" s="10" t="s">
        <v>1052</v>
      </c>
      <c r="C294" s="10" t="s">
        <v>1053</v>
      </c>
      <c r="D294" s="10" t="s">
        <v>8</v>
      </c>
      <c r="E294" s="10" t="s">
        <v>2071</v>
      </c>
      <c r="F294" s="10" t="s">
        <v>2220</v>
      </c>
      <c r="G294" s="10" t="s">
        <v>547</v>
      </c>
      <c r="H294" s="11" t="s">
        <v>2221</v>
      </c>
      <c r="I294" s="9"/>
    </row>
    <row r="295" spans="1:9" x14ac:dyDescent="0.3">
      <c r="A295" s="10">
        <v>294</v>
      </c>
      <c r="B295" s="10" t="s">
        <v>1054</v>
      </c>
      <c r="C295" s="10" t="s">
        <v>1055</v>
      </c>
      <c r="D295" s="10" t="s">
        <v>8</v>
      </c>
      <c r="E295" s="10" t="s">
        <v>9</v>
      </c>
      <c r="F295" s="10" t="s">
        <v>2118</v>
      </c>
      <c r="G295" s="10" t="s">
        <v>221</v>
      </c>
      <c r="H295" s="11" t="s">
        <v>2119</v>
      </c>
      <c r="I295" s="9"/>
    </row>
    <row r="296" spans="1:9" x14ac:dyDescent="0.3">
      <c r="A296" s="10">
        <v>295</v>
      </c>
      <c r="B296" s="10" t="s">
        <v>1056</v>
      </c>
      <c r="C296" s="10" t="s">
        <v>1057</v>
      </c>
      <c r="D296" s="10" t="s">
        <v>8</v>
      </c>
      <c r="E296" s="10" t="s">
        <v>2071</v>
      </c>
      <c r="F296" s="10" t="s">
        <v>2369</v>
      </c>
      <c r="G296" s="10" t="s">
        <v>1058</v>
      </c>
      <c r="H296" s="11" t="s">
        <v>2370</v>
      </c>
      <c r="I296" s="9"/>
    </row>
    <row r="297" spans="1:9" x14ac:dyDescent="0.3">
      <c r="A297" s="10">
        <v>296</v>
      </c>
      <c r="B297" s="10" t="s">
        <v>1059</v>
      </c>
      <c r="C297" s="10" t="s">
        <v>1060</v>
      </c>
      <c r="D297" s="10" t="s">
        <v>8</v>
      </c>
      <c r="E297" s="10" t="s">
        <v>9</v>
      </c>
      <c r="F297" s="10" t="s">
        <v>2344</v>
      </c>
      <c r="G297" s="10" t="s">
        <v>984</v>
      </c>
      <c r="H297" s="11" t="s">
        <v>2345</v>
      </c>
      <c r="I297" s="9"/>
    </row>
    <row r="298" spans="1:9" x14ac:dyDescent="0.3">
      <c r="A298" s="10">
        <v>297</v>
      </c>
      <c r="B298" s="10" t="s">
        <v>1061</v>
      </c>
      <c r="C298" s="10" t="s">
        <v>1062</v>
      </c>
      <c r="D298" s="10" t="s">
        <v>8</v>
      </c>
      <c r="E298" s="10" t="s">
        <v>2053</v>
      </c>
      <c r="F298" s="10" t="s">
        <v>2371</v>
      </c>
      <c r="G298" s="10" t="s">
        <v>1063</v>
      </c>
      <c r="H298" s="11"/>
      <c r="I298" s="9"/>
    </row>
    <row r="299" spans="1:9" x14ac:dyDescent="0.3">
      <c r="A299" s="10">
        <v>298</v>
      </c>
      <c r="B299" s="10" t="s">
        <v>1065</v>
      </c>
      <c r="C299" s="10" t="s">
        <v>1066</v>
      </c>
      <c r="D299" s="10" t="s">
        <v>8</v>
      </c>
      <c r="E299" s="10" t="s">
        <v>2048</v>
      </c>
      <c r="F299" s="10" t="s">
        <v>2295</v>
      </c>
      <c r="G299" s="10" t="s">
        <v>813</v>
      </c>
      <c r="H299" s="11"/>
      <c r="I299" s="9"/>
    </row>
    <row r="300" spans="1:9" x14ac:dyDescent="0.3">
      <c r="A300" s="10">
        <v>299</v>
      </c>
      <c r="B300" s="10" t="s">
        <v>1067</v>
      </c>
      <c r="C300" s="10" t="s">
        <v>1068</v>
      </c>
      <c r="D300" s="10" t="s">
        <v>8</v>
      </c>
      <c r="E300" s="10" t="s">
        <v>9</v>
      </c>
      <c r="F300" s="10" t="s">
        <v>2372</v>
      </c>
      <c r="G300" s="10" t="s">
        <v>1069</v>
      </c>
      <c r="H300" s="11" t="s">
        <v>2373</v>
      </c>
      <c r="I300" s="9"/>
    </row>
    <row r="301" spans="1:9" x14ac:dyDescent="0.3">
      <c r="A301" s="10">
        <v>300</v>
      </c>
      <c r="B301" s="10" t="s">
        <v>1071</v>
      </c>
      <c r="C301" s="10" t="s">
        <v>1072</v>
      </c>
      <c r="D301" s="10" t="s">
        <v>8</v>
      </c>
      <c r="E301" s="10" t="s">
        <v>9</v>
      </c>
      <c r="F301" s="10" t="s">
        <v>2374</v>
      </c>
      <c r="G301" s="10" t="s">
        <v>1073</v>
      </c>
      <c r="H301" s="11"/>
      <c r="I301" s="9"/>
    </row>
    <row r="302" spans="1:9" x14ac:dyDescent="0.3">
      <c r="A302" s="10">
        <v>301</v>
      </c>
      <c r="B302" s="10" t="s">
        <v>1075</v>
      </c>
      <c r="C302" s="10" t="s">
        <v>1076</v>
      </c>
      <c r="D302" s="10" t="s">
        <v>8</v>
      </c>
      <c r="E302" s="10" t="s">
        <v>9</v>
      </c>
      <c r="F302" s="10" t="s">
        <v>2111</v>
      </c>
      <c r="G302" s="10" t="s">
        <v>206</v>
      </c>
      <c r="H302" s="11" t="s">
        <v>2112</v>
      </c>
      <c r="I302" s="9"/>
    </row>
    <row r="303" spans="1:9" x14ac:dyDescent="0.3">
      <c r="A303" s="10">
        <v>302</v>
      </c>
      <c r="B303" s="10" t="s">
        <v>1077</v>
      </c>
      <c r="C303" s="10" t="s">
        <v>1078</v>
      </c>
      <c r="D303" s="10" t="s">
        <v>8</v>
      </c>
      <c r="E303" s="10" t="s">
        <v>2053</v>
      </c>
      <c r="F303" s="10" t="s">
        <v>2375</v>
      </c>
      <c r="G303" s="10" t="s">
        <v>1079</v>
      </c>
      <c r="H303" s="11"/>
      <c r="I303" s="9"/>
    </row>
    <row r="304" spans="1:9" x14ac:dyDescent="0.3">
      <c r="A304" s="10">
        <v>303</v>
      </c>
      <c r="B304" s="10" t="s">
        <v>1081</v>
      </c>
      <c r="C304" s="10" t="s">
        <v>1082</v>
      </c>
      <c r="D304" s="10" t="s">
        <v>8</v>
      </c>
      <c r="E304" s="10" t="s">
        <v>2048</v>
      </c>
      <c r="F304" s="10" t="s">
        <v>2376</v>
      </c>
      <c r="G304" s="10" t="s">
        <v>1083</v>
      </c>
      <c r="H304" s="11" t="s">
        <v>2377</v>
      </c>
      <c r="I304" s="9"/>
    </row>
    <row r="305" spans="1:9" x14ac:dyDescent="0.3">
      <c r="A305" s="10">
        <v>304</v>
      </c>
      <c r="B305" s="10" t="s">
        <v>1085</v>
      </c>
      <c r="C305" s="10" t="s">
        <v>1086</v>
      </c>
      <c r="D305" s="10" t="s">
        <v>8</v>
      </c>
      <c r="E305" s="10" t="s">
        <v>2048</v>
      </c>
      <c r="F305" s="10" t="s">
        <v>2378</v>
      </c>
      <c r="G305" s="10" t="s">
        <v>1087</v>
      </c>
      <c r="H305" s="11" t="s">
        <v>2379</v>
      </c>
      <c r="I305" s="9"/>
    </row>
    <row r="306" spans="1:9" x14ac:dyDescent="0.3">
      <c r="A306" s="10">
        <v>305</v>
      </c>
      <c r="B306" s="10" t="s">
        <v>1088</v>
      </c>
      <c r="C306" s="10" t="s">
        <v>1089</v>
      </c>
      <c r="D306" s="10" t="s">
        <v>8</v>
      </c>
      <c r="E306" s="10" t="s">
        <v>2071</v>
      </c>
      <c r="F306" s="10" t="s">
        <v>2380</v>
      </c>
      <c r="G306" s="10" t="s">
        <v>1090</v>
      </c>
      <c r="H306" s="11"/>
      <c r="I306" s="9"/>
    </row>
    <row r="307" spans="1:9" x14ac:dyDescent="0.3">
      <c r="A307" s="10">
        <v>306</v>
      </c>
      <c r="B307" s="10" t="s">
        <v>1092</v>
      </c>
      <c r="C307" s="10" t="s">
        <v>1093</v>
      </c>
      <c r="D307" s="10" t="s">
        <v>8</v>
      </c>
      <c r="E307" s="10" t="s">
        <v>9</v>
      </c>
      <c r="F307" s="10" t="s">
        <v>2381</v>
      </c>
      <c r="G307" s="10" t="s">
        <v>1094</v>
      </c>
      <c r="H307" s="11" t="s">
        <v>2382</v>
      </c>
      <c r="I307" s="9"/>
    </row>
    <row r="308" spans="1:9" x14ac:dyDescent="0.3">
      <c r="A308" s="10">
        <v>307</v>
      </c>
      <c r="B308" s="10" t="s">
        <v>1096</v>
      </c>
      <c r="C308" s="10" t="s">
        <v>1097</v>
      </c>
      <c r="D308" s="10" t="s">
        <v>8</v>
      </c>
      <c r="E308" s="10" t="s">
        <v>2071</v>
      </c>
      <c r="F308" s="10" t="s">
        <v>2106</v>
      </c>
      <c r="G308" s="10" t="s">
        <v>190</v>
      </c>
      <c r="H308" s="11" t="s">
        <v>2107</v>
      </c>
      <c r="I308" s="9"/>
    </row>
    <row r="309" spans="1:9" x14ac:dyDescent="0.3">
      <c r="A309" s="10">
        <v>308</v>
      </c>
      <c r="B309" s="10" t="s">
        <v>1098</v>
      </c>
      <c r="C309" s="10" t="s">
        <v>1099</v>
      </c>
      <c r="D309" s="10" t="s">
        <v>8</v>
      </c>
      <c r="E309" s="10" t="s">
        <v>2050</v>
      </c>
      <c r="F309" s="10" t="s">
        <v>2367</v>
      </c>
      <c r="G309" s="10" t="s">
        <v>1051</v>
      </c>
      <c r="H309" s="11" t="s">
        <v>2368</v>
      </c>
      <c r="I309" s="9"/>
    </row>
    <row r="310" spans="1:9" x14ac:dyDescent="0.3">
      <c r="A310" s="10">
        <v>309</v>
      </c>
      <c r="B310" s="10" t="s">
        <v>1100</v>
      </c>
      <c r="C310" s="10" t="s">
        <v>1101</v>
      </c>
      <c r="D310" s="10" t="s">
        <v>8</v>
      </c>
      <c r="E310" s="10" t="s">
        <v>2048</v>
      </c>
      <c r="F310" s="10" t="s">
        <v>2383</v>
      </c>
      <c r="G310" s="10" t="s">
        <v>1103</v>
      </c>
      <c r="H310" s="11"/>
      <c r="I310" s="9"/>
    </row>
    <row r="311" spans="1:9" x14ac:dyDescent="0.3">
      <c r="A311" s="10">
        <v>310</v>
      </c>
      <c r="B311" s="10" t="s">
        <v>1105</v>
      </c>
      <c r="C311" s="10" t="s">
        <v>1106</v>
      </c>
      <c r="D311" s="10" t="s">
        <v>8</v>
      </c>
      <c r="E311" s="10" t="s">
        <v>9</v>
      </c>
      <c r="F311" s="10" t="s">
        <v>2384</v>
      </c>
      <c r="G311" s="10" t="s">
        <v>1107</v>
      </c>
      <c r="H311" s="11"/>
      <c r="I311" s="9"/>
    </row>
    <row r="312" spans="1:9" x14ac:dyDescent="0.3">
      <c r="A312" s="10">
        <v>311</v>
      </c>
      <c r="B312" s="10" t="s">
        <v>1109</v>
      </c>
      <c r="C312" s="10" t="s">
        <v>1110</v>
      </c>
      <c r="D312" s="10" t="s">
        <v>8</v>
      </c>
      <c r="E312" s="10" t="s">
        <v>9</v>
      </c>
      <c r="F312" s="10" t="s">
        <v>2242</v>
      </c>
      <c r="G312" s="10" t="s">
        <v>617</v>
      </c>
      <c r="H312" s="11" t="s">
        <v>2243</v>
      </c>
      <c r="I312" s="9"/>
    </row>
    <row r="313" spans="1:9" x14ac:dyDescent="0.3">
      <c r="A313" s="10">
        <v>312</v>
      </c>
      <c r="B313" s="10" t="s">
        <v>1111</v>
      </c>
      <c r="C313" s="10" t="s">
        <v>1112</v>
      </c>
      <c r="D313" s="10" t="s">
        <v>69</v>
      </c>
      <c r="E313" s="10" t="s">
        <v>9</v>
      </c>
      <c r="F313" s="10" t="s">
        <v>2385</v>
      </c>
      <c r="G313" s="10" t="s">
        <v>1113</v>
      </c>
      <c r="H313" s="11"/>
      <c r="I313" s="9"/>
    </row>
    <row r="314" spans="1:9" x14ac:dyDescent="0.3">
      <c r="A314" s="10">
        <v>313</v>
      </c>
      <c r="B314" s="10" t="s">
        <v>1114</v>
      </c>
      <c r="C314" s="10" t="s">
        <v>1115</v>
      </c>
      <c r="D314" s="10" t="s">
        <v>8</v>
      </c>
      <c r="E314" s="10" t="s">
        <v>9</v>
      </c>
      <c r="F314" s="10" t="s">
        <v>2386</v>
      </c>
      <c r="G314" s="10" t="s">
        <v>1116</v>
      </c>
      <c r="H314" s="11"/>
      <c r="I314" s="9"/>
    </row>
    <row r="315" spans="1:9" x14ac:dyDescent="0.3">
      <c r="A315" s="10">
        <v>314</v>
      </c>
      <c r="B315" s="10" t="s">
        <v>1118</v>
      </c>
      <c r="C315" s="10" t="s">
        <v>1119</v>
      </c>
      <c r="D315" s="10" t="s">
        <v>8</v>
      </c>
      <c r="E315" s="10" t="s">
        <v>9</v>
      </c>
      <c r="F315" s="10" t="s">
        <v>2387</v>
      </c>
      <c r="G315" s="10" t="s">
        <v>1120</v>
      </c>
      <c r="H315" s="11" t="s">
        <v>2122</v>
      </c>
      <c r="I315" s="9"/>
    </row>
    <row r="316" spans="1:9" x14ac:dyDescent="0.3">
      <c r="A316" s="10">
        <v>315</v>
      </c>
      <c r="B316" s="10" t="s">
        <v>1121</v>
      </c>
      <c r="C316" s="10" t="s">
        <v>1122</v>
      </c>
      <c r="D316" s="10" t="s">
        <v>78</v>
      </c>
      <c r="E316" s="10" t="s">
        <v>9</v>
      </c>
      <c r="F316" s="10" t="s">
        <v>2388</v>
      </c>
      <c r="G316" s="10" t="s">
        <v>1123</v>
      </c>
      <c r="H316" s="11"/>
      <c r="I316" s="9"/>
    </row>
    <row r="317" spans="1:9" x14ac:dyDescent="0.3">
      <c r="A317" s="10">
        <v>316</v>
      </c>
      <c r="B317" s="10" t="s">
        <v>1125</v>
      </c>
      <c r="C317" s="10" t="s">
        <v>1126</v>
      </c>
      <c r="D317" s="10" t="s">
        <v>8</v>
      </c>
      <c r="E317" s="10" t="s">
        <v>2071</v>
      </c>
      <c r="F317" s="10" t="s">
        <v>2389</v>
      </c>
      <c r="G317" s="10" t="s">
        <v>1127</v>
      </c>
      <c r="H317" s="11"/>
      <c r="I317" s="9"/>
    </row>
    <row r="318" spans="1:9" x14ac:dyDescent="0.3">
      <c r="A318" s="10">
        <v>317</v>
      </c>
      <c r="B318" s="10" t="s">
        <v>1129</v>
      </c>
      <c r="C318" s="10" t="s">
        <v>1130</v>
      </c>
      <c r="D318" s="10" t="s">
        <v>8</v>
      </c>
      <c r="E318" s="10" t="s">
        <v>9</v>
      </c>
      <c r="F318" s="10" t="s">
        <v>2390</v>
      </c>
      <c r="G318" s="10" t="s">
        <v>1131</v>
      </c>
      <c r="H318" s="11"/>
      <c r="I318" s="9"/>
    </row>
    <row r="319" spans="1:9" x14ac:dyDescent="0.3">
      <c r="A319" s="10">
        <v>318</v>
      </c>
      <c r="B319" s="10" t="s">
        <v>1133</v>
      </c>
      <c r="C319" s="10" t="s">
        <v>1134</v>
      </c>
      <c r="D319" s="10" t="s">
        <v>8</v>
      </c>
      <c r="E319" s="10" t="s">
        <v>9</v>
      </c>
      <c r="F319" s="10" t="s">
        <v>2288</v>
      </c>
      <c r="G319" s="10" t="s">
        <v>789</v>
      </c>
      <c r="H319" s="11"/>
      <c r="I319" s="9"/>
    </row>
    <row r="320" spans="1:9" x14ac:dyDescent="0.3">
      <c r="A320" s="10">
        <v>319</v>
      </c>
      <c r="B320" s="10" t="s">
        <v>1135</v>
      </c>
      <c r="C320" s="10" t="s">
        <v>1136</v>
      </c>
      <c r="D320" s="10" t="s">
        <v>8</v>
      </c>
      <c r="E320" s="10" t="s">
        <v>2053</v>
      </c>
      <c r="F320" s="10" t="s">
        <v>2391</v>
      </c>
      <c r="G320" s="10" t="s">
        <v>1137</v>
      </c>
      <c r="H320" s="11"/>
      <c r="I320" s="9"/>
    </row>
    <row r="321" spans="1:9" x14ac:dyDescent="0.3">
      <c r="A321" s="10">
        <v>320</v>
      </c>
      <c r="B321" s="10" t="s">
        <v>1139</v>
      </c>
      <c r="C321" s="10" t="s">
        <v>1140</v>
      </c>
      <c r="D321" s="10" t="s">
        <v>8</v>
      </c>
      <c r="E321" s="10" t="s">
        <v>2048</v>
      </c>
      <c r="F321" s="10" t="s">
        <v>2392</v>
      </c>
      <c r="G321" s="10" t="s">
        <v>1141</v>
      </c>
      <c r="H321" s="11"/>
      <c r="I321" s="9"/>
    </row>
    <row r="322" spans="1:9" x14ac:dyDescent="0.3">
      <c r="A322" s="10">
        <v>321</v>
      </c>
      <c r="B322" s="10" t="s">
        <v>1143</v>
      </c>
      <c r="C322" s="10" t="s">
        <v>1144</v>
      </c>
      <c r="D322" s="10" t="s">
        <v>8</v>
      </c>
      <c r="E322" s="10" t="s">
        <v>2071</v>
      </c>
      <c r="F322" s="10" t="s">
        <v>2393</v>
      </c>
      <c r="G322" s="10" t="s">
        <v>1145</v>
      </c>
      <c r="H322" s="11"/>
      <c r="I322" s="9"/>
    </row>
    <row r="323" spans="1:9" x14ac:dyDescent="0.3">
      <c r="A323" s="10">
        <v>322</v>
      </c>
      <c r="B323" s="10" t="s">
        <v>1147</v>
      </c>
      <c r="C323" s="10" t="s">
        <v>1148</v>
      </c>
      <c r="D323" s="10" t="s">
        <v>8</v>
      </c>
      <c r="E323" s="10" t="s">
        <v>2048</v>
      </c>
      <c r="F323" s="10" t="s">
        <v>2115</v>
      </c>
      <c r="G323" s="10" t="s">
        <v>1149</v>
      </c>
      <c r="H323" s="11"/>
      <c r="I323" s="9"/>
    </row>
    <row r="324" spans="1:9" x14ac:dyDescent="0.3">
      <c r="A324" s="10">
        <v>323</v>
      </c>
      <c r="B324" s="10" t="s">
        <v>1151</v>
      </c>
      <c r="C324" s="10" t="s">
        <v>1152</v>
      </c>
      <c r="D324" s="10" t="s">
        <v>8</v>
      </c>
      <c r="E324" s="10" t="s">
        <v>2053</v>
      </c>
      <c r="F324" s="10" t="s">
        <v>2394</v>
      </c>
      <c r="G324" s="10" t="s">
        <v>1153</v>
      </c>
      <c r="H324" s="11" t="s">
        <v>2395</v>
      </c>
      <c r="I324" s="9"/>
    </row>
    <row r="325" spans="1:9" x14ac:dyDescent="0.3">
      <c r="A325" s="10">
        <v>324</v>
      </c>
      <c r="B325" s="10" t="s">
        <v>1155</v>
      </c>
      <c r="C325" s="10" t="s">
        <v>1156</v>
      </c>
      <c r="D325" s="10" t="s">
        <v>83</v>
      </c>
      <c r="E325" s="10" t="s">
        <v>2048</v>
      </c>
      <c r="F325" s="10" t="s">
        <v>2188</v>
      </c>
      <c r="G325" s="10" t="s">
        <v>446</v>
      </c>
      <c r="H325" s="11"/>
      <c r="I325" s="9"/>
    </row>
    <row r="326" spans="1:9" x14ac:dyDescent="0.3">
      <c r="A326" s="10">
        <v>325</v>
      </c>
      <c r="B326" s="10" t="s">
        <v>1157</v>
      </c>
      <c r="C326" s="10" t="s">
        <v>1158</v>
      </c>
      <c r="D326" s="10" t="s">
        <v>8</v>
      </c>
      <c r="E326" s="10" t="s">
        <v>2048</v>
      </c>
      <c r="F326" s="10" t="s">
        <v>2200</v>
      </c>
      <c r="G326" s="10" t="s">
        <v>482</v>
      </c>
      <c r="H326" s="11" t="s">
        <v>2201</v>
      </c>
      <c r="I326" s="9"/>
    </row>
    <row r="327" spans="1:9" x14ac:dyDescent="0.3">
      <c r="A327" s="10">
        <v>326</v>
      </c>
      <c r="B327" s="10" t="s">
        <v>1159</v>
      </c>
      <c r="C327" s="10" t="s">
        <v>1160</v>
      </c>
      <c r="D327" s="10" t="s">
        <v>8</v>
      </c>
      <c r="E327" s="10" t="s">
        <v>2053</v>
      </c>
      <c r="F327" s="10" t="s">
        <v>2396</v>
      </c>
      <c r="G327" s="10" t="s">
        <v>1161</v>
      </c>
      <c r="H327" s="11"/>
      <c r="I327" s="9"/>
    </row>
    <row r="328" spans="1:9" x14ac:dyDescent="0.3">
      <c r="A328" s="10">
        <v>327</v>
      </c>
      <c r="B328" s="10" t="s">
        <v>1163</v>
      </c>
      <c r="C328" s="10" t="s">
        <v>1164</v>
      </c>
      <c r="D328" s="10" t="s">
        <v>8</v>
      </c>
      <c r="E328" s="10" t="s">
        <v>2053</v>
      </c>
      <c r="F328" s="10" t="s">
        <v>2397</v>
      </c>
      <c r="G328" s="10" t="s">
        <v>1165</v>
      </c>
      <c r="H328" s="11" t="s">
        <v>2398</v>
      </c>
      <c r="I328" s="9"/>
    </row>
    <row r="329" spans="1:9" x14ac:dyDescent="0.3">
      <c r="A329" s="10">
        <v>328</v>
      </c>
      <c r="B329" s="10" t="s">
        <v>1167</v>
      </c>
      <c r="C329" s="10" t="s">
        <v>1168</v>
      </c>
      <c r="D329" s="10" t="s">
        <v>8</v>
      </c>
      <c r="E329" s="10" t="s">
        <v>2071</v>
      </c>
      <c r="F329" s="10" t="s">
        <v>2399</v>
      </c>
      <c r="G329" s="10" t="s">
        <v>1169</v>
      </c>
      <c r="H329" s="11"/>
      <c r="I329" s="9"/>
    </row>
    <row r="330" spans="1:9" x14ac:dyDescent="0.3">
      <c r="A330" s="10">
        <v>329</v>
      </c>
      <c r="B330" s="10" t="s">
        <v>1171</v>
      </c>
      <c r="C330" s="10" t="s">
        <v>1172</v>
      </c>
      <c r="D330" s="10" t="s">
        <v>8</v>
      </c>
      <c r="E330" s="10" t="s">
        <v>9</v>
      </c>
      <c r="F330" s="10" t="s">
        <v>2400</v>
      </c>
      <c r="G330" s="10" t="s">
        <v>9</v>
      </c>
      <c r="H330" s="11"/>
      <c r="I330" s="9"/>
    </row>
    <row r="331" spans="1:9" x14ac:dyDescent="0.3">
      <c r="A331" s="10">
        <v>330</v>
      </c>
      <c r="B331" s="10" t="s">
        <v>1173</v>
      </c>
      <c r="C331" s="10" t="s">
        <v>1174</v>
      </c>
      <c r="D331" s="10" t="s">
        <v>1175</v>
      </c>
      <c r="E331" s="10" t="s">
        <v>9</v>
      </c>
      <c r="F331" s="10" t="s">
        <v>2401</v>
      </c>
      <c r="G331" s="10" t="s">
        <v>1176</v>
      </c>
      <c r="H331" s="11"/>
      <c r="I331" s="9"/>
    </row>
    <row r="332" spans="1:9" x14ac:dyDescent="0.3">
      <c r="A332" s="10">
        <v>331</v>
      </c>
      <c r="B332" s="10" t="s">
        <v>1178</v>
      </c>
      <c r="C332" s="10" t="s">
        <v>1179</v>
      </c>
      <c r="D332" s="10" t="s">
        <v>8</v>
      </c>
      <c r="E332" s="10" t="s">
        <v>2071</v>
      </c>
      <c r="F332" s="10" t="s">
        <v>2402</v>
      </c>
      <c r="G332" s="10" t="s">
        <v>1180</v>
      </c>
      <c r="H332" s="11"/>
      <c r="I332" s="9"/>
    </row>
    <row r="333" spans="1:9" x14ac:dyDescent="0.3">
      <c r="A333" s="10">
        <v>332</v>
      </c>
      <c r="B333" s="10" t="s">
        <v>1182</v>
      </c>
      <c r="C333" s="10" t="s">
        <v>1183</v>
      </c>
      <c r="D333" s="10" t="s">
        <v>8</v>
      </c>
      <c r="E333" s="10" t="s">
        <v>2053</v>
      </c>
      <c r="F333" s="10" t="s">
        <v>2403</v>
      </c>
      <c r="G333" s="10" t="s">
        <v>1184</v>
      </c>
      <c r="H333" s="11"/>
      <c r="I333" s="9"/>
    </row>
    <row r="334" spans="1:9" x14ac:dyDescent="0.3">
      <c r="A334" s="10">
        <v>333</v>
      </c>
      <c r="B334" s="10" t="s">
        <v>1186</v>
      </c>
      <c r="C334" s="10" t="s">
        <v>1187</v>
      </c>
      <c r="D334" s="10" t="s">
        <v>8</v>
      </c>
      <c r="E334" s="10" t="s">
        <v>9</v>
      </c>
      <c r="F334" s="10" t="s">
        <v>2152</v>
      </c>
      <c r="G334" s="10" t="s">
        <v>324</v>
      </c>
      <c r="H334" s="11"/>
      <c r="I334" s="9"/>
    </row>
    <row r="335" spans="1:9" x14ac:dyDescent="0.3">
      <c r="A335" s="10">
        <v>334</v>
      </c>
      <c r="B335" s="10" t="s">
        <v>1188</v>
      </c>
      <c r="C335" s="10" t="s">
        <v>1189</v>
      </c>
      <c r="D335" s="10" t="s">
        <v>8</v>
      </c>
      <c r="E335" s="10" t="s">
        <v>9</v>
      </c>
      <c r="F335" s="10" t="s">
        <v>2404</v>
      </c>
      <c r="G335" s="10" t="s">
        <v>1190</v>
      </c>
      <c r="H335" s="11"/>
      <c r="I335" s="9"/>
    </row>
    <row r="336" spans="1:9" x14ac:dyDescent="0.3">
      <c r="A336" s="10">
        <v>335</v>
      </c>
      <c r="B336" s="10" t="s">
        <v>1192</v>
      </c>
      <c r="C336" s="10" t="s">
        <v>1193</v>
      </c>
      <c r="D336" s="10" t="s">
        <v>8</v>
      </c>
      <c r="E336" s="10" t="s">
        <v>2050</v>
      </c>
      <c r="F336" s="10" t="s">
        <v>2405</v>
      </c>
      <c r="G336" s="10" t="s">
        <v>1194</v>
      </c>
      <c r="H336" s="11"/>
      <c r="I336" s="9"/>
    </row>
    <row r="337" spans="1:9" x14ac:dyDescent="0.3">
      <c r="A337" s="10">
        <v>336</v>
      </c>
      <c r="B337" s="10" t="s">
        <v>1196</v>
      </c>
      <c r="C337" s="10" t="s">
        <v>1197</v>
      </c>
      <c r="D337" s="10" t="s">
        <v>8</v>
      </c>
      <c r="E337" s="10" t="s">
        <v>2050</v>
      </c>
      <c r="F337" s="10" t="s">
        <v>2147</v>
      </c>
      <c r="G337" s="10" t="s">
        <v>308</v>
      </c>
      <c r="H337" s="11"/>
      <c r="I337" s="9"/>
    </row>
    <row r="338" spans="1:9" x14ac:dyDescent="0.3">
      <c r="A338" s="10">
        <v>337</v>
      </c>
      <c r="B338" s="10" t="s">
        <v>1198</v>
      </c>
      <c r="C338" s="10" t="s">
        <v>1199</v>
      </c>
      <c r="D338" s="10" t="s">
        <v>8</v>
      </c>
      <c r="E338" s="10" t="s">
        <v>2167</v>
      </c>
      <c r="F338" s="10" t="s">
        <v>2302</v>
      </c>
      <c r="G338" s="10" t="s">
        <v>835</v>
      </c>
      <c r="H338" s="11"/>
      <c r="I338" s="9"/>
    </row>
    <row r="339" spans="1:9" x14ac:dyDescent="0.3">
      <c r="A339" s="10">
        <v>338</v>
      </c>
      <c r="B339" s="10" t="s">
        <v>1200</v>
      </c>
      <c r="C339" s="10" t="s">
        <v>1201</v>
      </c>
      <c r="D339" s="10" t="s">
        <v>8</v>
      </c>
      <c r="E339" s="10" t="s">
        <v>9</v>
      </c>
      <c r="F339" s="10" t="s">
        <v>2406</v>
      </c>
      <c r="G339" s="10" t="s">
        <v>1202</v>
      </c>
      <c r="H339" s="11" t="s">
        <v>2122</v>
      </c>
      <c r="I339" s="9"/>
    </row>
    <row r="340" spans="1:9" x14ac:dyDescent="0.3">
      <c r="A340" s="10">
        <v>339</v>
      </c>
      <c r="B340" s="10" t="s">
        <v>1204</v>
      </c>
      <c r="C340" s="10" t="s">
        <v>1205</v>
      </c>
      <c r="D340" s="10" t="s">
        <v>8</v>
      </c>
      <c r="E340" s="10" t="s">
        <v>9</v>
      </c>
      <c r="F340" s="10" t="s">
        <v>2407</v>
      </c>
      <c r="G340" s="10" t="s">
        <v>1206</v>
      </c>
      <c r="H340" s="11"/>
      <c r="I340" s="9"/>
    </row>
    <row r="341" spans="1:9" x14ac:dyDescent="0.3">
      <c r="A341" s="10">
        <v>340</v>
      </c>
      <c r="B341" s="10" t="s">
        <v>1208</v>
      </c>
      <c r="C341" s="10" t="s">
        <v>1209</v>
      </c>
      <c r="D341" s="10" t="s">
        <v>8</v>
      </c>
      <c r="E341" s="10" t="s">
        <v>2048</v>
      </c>
      <c r="F341" s="10" t="s">
        <v>2408</v>
      </c>
      <c r="G341" s="10" t="s">
        <v>1210</v>
      </c>
      <c r="H341" s="11"/>
      <c r="I341" s="9"/>
    </row>
    <row r="342" spans="1:9" x14ac:dyDescent="0.3">
      <c r="A342" s="10">
        <v>341</v>
      </c>
      <c r="B342" s="10" t="s">
        <v>1211</v>
      </c>
      <c r="C342" s="10" t="s">
        <v>1212</v>
      </c>
      <c r="D342" s="10" t="s">
        <v>8</v>
      </c>
      <c r="E342" s="10" t="s">
        <v>2048</v>
      </c>
      <c r="F342" s="10" t="s">
        <v>2409</v>
      </c>
      <c r="G342" s="10" t="s">
        <v>1213</v>
      </c>
      <c r="H342" s="11"/>
      <c r="I342" s="9"/>
    </row>
    <row r="343" spans="1:9" x14ac:dyDescent="0.3">
      <c r="A343" s="10">
        <v>342</v>
      </c>
      <c r="B343" s="10" t="s">
        <v>1215</v>
      </c>
      <c r="C343" s="10" t="s">
        <v>1216</v>
      </c>
      <c r="D343" s="10" t="s">
        <v>8</v>
      </c>
      <c r="E343" s="10" t="s">
        <v>9</v>
      </c>
      <c r="F343" s="10" t="s">
        <v>2138</v>
      </c>
      <c r="G343" s="10" t="s">
        <v>276</v>
      </c>
      <c r="H343" s="11"/>
      <c r="I343" s="9"/>
    </row>
    <row r="344" spans="1:9" x14ac:dyDescent="0.3">
      <c r="A344" s="10">
        <v>343</v>
      </c>
      <c r="B344" s="10" t="s">
        <v>1217</v>
      </c>
      <c r="C344" s="10" t="s">
        <v>1218</v>
      </c>
      <c r="D344" s="10" t="s">
        <v>8</v>
      </c>
      <c r="E344" s="10" t="s">
        <v>9</v>
      </c>
      <c r="F344" s="10" t="s">
        <v>2189</v>
      </c>
      <c r="G344" s="10" t="s">
        <v>450</v>
      </c>
      <c r="H344" s="11"/>
      <c r="I344" s="9"/>
    </row>
    <row r="345" spans="1:9" x14ac:dyDescent="0.3">
      <c r="A345" s="10">
        <v>344</v>
      </c>
      <c r="B345" s="10" t="s">
        <v>1219</v>
      </c>
      <c r="C345" s="10" t="s">
        <v>1220</v>
      </c>
      <c r="D345" s="10" t="s">
        <v>8</v>
      </c>
      <c r="E345" s="10" t="s">
        <v>9</v>
      </c>
      <c r="F345" s="10" t="s">
        <v>2410</v>
      </c>
      <c r="G345" s="10" t="s">
        <v>1221</v>
      </c>
      <c r="H345" s="11" t="s">
        <v>2411</v>
      </c>
      <c r="I345" s="9"/>
    </row>
    <row r="346" spans="1:9" x14ac:dyDescent="0.3">
      <c r="A346" s="10">
        <v>345</v>
      </c>
      <c r="B346" s="10" t="s">
        <v>1222</v>
      </c>
      <c r="C346" s="10" t="s">
        <v>1223</v>
      </c>
      <c r="D346" s="10" t="s">
        <v>8</v>
      </c>
      <c r="E346" s="10" t="s">
        <v>9</v>
      </c>
      <c r="F346" s="10" t="s">
        <v>2062</v>
      </c>
      <c r="G346" s="10" t="s">
        <v>48</v>
      </c>
      <c r="H346" s="11" t="s">
        <v>2063</v>
      </c>
      <c r="I346" s="9"/>
    </row>
    <row r="347" spans="1:9" x14ac:dyDescent="0.3">
      <c r="A347" s="10">
        <v>346</v>
      </c>
      <c r="B347" s="10" t="s">
        <v>1224</v>
      </c>
      <c r="C347" s="10" t="s">
        <v>1225</v>
      </c>
      <c r="D347" s="10" t="s">
        <v>8</v>
      </c>
      <c r="E347" s="10" t="s">
        <v>9</v>
      </c>
      <c r="F347" s="10" t="s">
        <v>2412</v>
      </c>
      <c r="G347" s="10" t="s">
        <v>1226</v>
      </c>
      <c r="H347" s="11" t="s">
        <v>2413</v>
      </c>
      <c r="I347" s="9"/>
    </row>
    <row r="348" spans="1:9" x14ac:dyDescent="0.3">
      <c r="A348" s="10">
        <v>347</v>
      </c>
      <c r="B348" s="10" t="s">
        <v>1228</v>
      </c>
      <c r="C348" s="10" t="s">
        <v>1229</v>
      </c>
      <c r="D348" s="10" t="s">
        <v>8</v>
      </c>
      <c r="E348" s="10" t="s">
        <v>9</v>
      </c>
      <c r="F348" s="10" t="s">
        <v>2414</v>
      </c>
      <c r="G348" s="10" t="s">
        <v>1230</v>
      </c>
      <c r="H348" s="11"/>
      <c r="I348" s="9"/>
    </row>
    <row r="349" spans="1:9" x14ac:dyDescent="0.3">
      <c r="A349" s="10">
        <v>348</v>
      </c>
      <c r="B349" s="10" t="s">
        <v>1231</v>
      </c>
      <c r="C349" s="10" t="s">
        <v>1232</v>
      </c>
      <c r="D349" s="10" t="s">
        <v>8</v>
      </c>
      <c r="E349" s="10" t="s">
        <v>2048</v>
      </c>
      <c r="F349" s="10" t="s">
        <v>2415</v>
      </c>
      <c r="G349" s="10" t="s">
        <v>1233</v>
      </c>
      <c r="H349" s="11"/>
      <c r="I349" s="9"/>
    </row>
    <row r="350" spans="1:9" x14ac:dyDescent="0.3">
      <c r="A350" s="10">
        <v>349</v>
      </c>
      <c r="B350" s="10" t="s">
        <v>1235</v>
      </c>
      <c r="C350" s="10" t="s">
        <v>1236</v>
      </c>
      <c r="D350" s="10" t="s">
        <v>8</v>
      </c>
      <c r="E350" s="10" t="s">
        <v>9</v>
      </c>
      <c r="F350" s="10" t="s">
        <v>2416</v>
      </c>
      <c r="G350" s="10" t="s">
        <v>1237</v>
      </c>
      <c r="H350" s="11"/>
      <c r="I350" s="9"/>
    </row>
    <row r="351" spans="1:9" x14ac:dyDescent="0.3">
      <c r="A351" s="10">
        <v>350</v>
      </c>
      <c r="B351" s="10" t="s">
        <v>1239</v>
      </c>
      <c r="C351" s="10" t="s">
        <v>1240</v>
      </c>
      <c r="D351" s="10" t="s">
        <v>8</v>
      </c>
      <c r="E351" s="10" t="s">
        <v>9</v>
      </c>
      <c r="F351" s="10" t="s">
        <v>2417</v>
      </c>
      <c r="G351" s="10" t="s">
        <v>1241</v>
      </c>
      <c r="H351" s="11" t="s">
        <v>2418</v>
      </c>
      <c r="I351" s="9"/>
    </row>
    <row r="352" spans="1:9" x14ac:dyDescent="0.3">
      <c r="A352" s="10">
        <v>351</v>
      </c>
      <c r="B352" s="10" t="s">
        <v>1243</v>
      </c>
      <c r="C352" s="10" t="s">
        <v>1244</v>
      </c>
      <c r="D352" s="10" t="s">
        <v>8</v>
      </c>
      <c r="E352" s="10" t="s">
        <v>9</v>
      </c>
      <c r="F352" s="10" t="s">
        <v>2419</v>
      </c>
      <c r="G352" s="10" t="s">
        <v>1245</v>
      </c>
      <c r="H352" s="11" t="s">
        <v>2420</v>
      </c>
      <c r="I352" s="9"/>
    </row>
    <row r="353" spans="1:9" x14ac:dyDescent="0.3">
      <c r="A353" s="10">
        <v>352</v>
      </c>
      <c r="B353" s="10" t="s">
        <v>1247</v>
      </c>
      <c r="C353" s="10" t="s">
        <v>1248</v>
      </c>
      <c r="D353" s="10" t="s">
        <v>8</v>
      </c>
      <c r="E353" s="10" t="s">
        <v>2053</v>
      </c>
      <c r="F353" s="10" t="s">
        <v>2277</v>
      </c>
      <c r="G353" s="10" t="s">
        <v>753</v>
      </c>
      <c r="H353" s="11" t="s">
        <v>2278</v>
      </c>
      <c r="I353" s="9"/>
    </row>
    <row r="354" spans="1:9" x14ac:dyDescent="0.3">
      <c r="A354" s="10">
        <v>353</v>
      </c>
      <c r="B354" s="10" t="s">
        <v>1249</v>
      </c>
      <c r="C354" s="10" t="s">
        <v>1250</v>
      </c>
      <c r="D354" s="10" t="s">
        <v>8</v>
      </c>
      <c r="E354" s="10" t="s">
        <v>2050</v>
      </c>
      <c r="F354" s="10" t="s">
        <v>2135</v>
      </c>
      <c r="G354" s="10" t="s">
        <v>1251</v>
      </c>
      <c r="H354" s="11"/>
      <c r="I354" s="9"/>
    </row>
    <row r="355" spans="1:9" x14ac:dyDescent="0.3">
      <c r="A355" s="10">
        <v>354</v>
      </c>
      <c r="B355" s="10" t="s">
        <v>1252</v>
      </c>
      <c r="C355" s="10" t="s">
        <v>1253</v>
      </c>
      <c r="D355" s="10" t="s">
        <v>8</v>
      </c>
      <c r="E355" s="10" t="s">
        <v>9</v>
      </c>
      <c r="F355" s="10" t="s">
        <v>2421</v>
      </c>
      <c r="G355" s="10" t="s">
        <v>1254</v>
      </c>
      <c r="H355" s="11"/>
      <c r="I355" s="9"/>
    </row>
    <row r="356" spans="1:9" x14ac:dyDescent="0.3">
      <c r="A356" s="10">
        <v>355</v>
      </c>
      <c r="B356" s="10" t="s">
        <v>1256</v>
      </c>
      <c r="C356" s="10" t="s">
        <v>1257</v>
      </c>
      <c r="D356" s="10" t="s">
        <v>8</v>
      </c>
      <c r="E356" s="10" t="s">
        <v>9</v>
      </c>
      <c r="F356" s="10" t="s">
        <v>2422</v>
      </c>
      <c r="G356" s="10" t="s">
        <v>1258</v>
      </c>
      <c r="H356" s="11"/>
      <c r="I356" s="9"/>
    </row>
    <row r="357" spans="1:9" x14ac:dyDescent="0.3">
      <c r="A357" s="10">
        <v>356</v>
      </c>
      <c r="B357" s="10" t="s">
        <v>1259</v>
      </c>
      <c r="C357" s="10" t="s">
        <v>1260</v>
      </c>
      <c r="D357" s="10" t="s">
        <v>8</v>
      </c>
      <c r="E357" s="10" t="s">
        <v>2050</v>
      </c>
      <c r="F357" s="10" t="s">
        <v>2128</v>
      </c>
      <c r="G357" s="10" t="s">
        <v>244</v>
      </c>
      <c r="H357" s="11" t="s">
        <v>2129</v>
      </c>
      <c r="I357" s="9"/>
    </row>
    <row r="358" spans="1:9" x14ac:dyDescent="0.3">
      <c r="A358" s="10">
        <v>357</v>
      </c>
      <c r="B358" s="10" t="s">
        <v>1261</v>
      </c>
      <c r="C358" s="10" t="s">
        <v>1262</v>
      </c>
      <c r="D358" s="10" t="s">
        <v>8</v>
      </c>
      <c r="E358" s="10" t="s">
        <v>2048</v>
      </c>
      <c r="F358" s="10" t="s">
        <v>2423</v>
      </c>
      <c r="G358" s="10" t="s">
        <v>1263</v>
      </c>
      <c r="H358" s="11"/>
      <c r="I358" s="9"/>
    </row>
    <row r="359" spans="1:9" x14ac:dyDescent="0.3">
      <c r="A359" s="10">
        <v>358</v>
      </c>
      <c r="B359" s="10" t="s">
        <v>1265</v>
      </c>
      <c r="C359" s="10" t="s">
        <v>1266</v>
      </c>
      <c r="D359" s="10" t="s">
        <v>8</v>
      </c>
      <c r="E359" s="10" t="s">
        <v>9</v>
      </c>
      <c r="F359" s="10" t="s">
        <v>2424</v>
      </c>
      <c r="G359" s="10" t="s">
        <v>9</v>
      </c>
      <c r="H359" s="11"/>
      <c r="I359" s="9"/>
    </row>
    <row r="360" spans="1:9" x14ac:dyDescent="0.3">
      <c r="A360" s="10">
        <v>359</v>
      </c>
      <c r="B360" s="10" t="s">
        <v>1268</v>
      </c>
      <c r="C360" s="10" t="s">
        <v>1269</v>
      </c>
      <c r="D360" s="10" t="s">
        <v>8</v>
      </c>
      <c r="E360" s="10" t="s">
        <v>9</v>
      </c>
      <c r="F360" s="10" t="s">
        <v>2425</v>
      </c>
      <c r="G360" s="10" t="s">
        <v>1270</v>
      </c>
      <c r="H360" s="11" t="s">
        <v>2426</v>
      </c>
      <c r="I360" s="9"/>
    </row>
    <row r="361" spans="1:9" x14ac:dyDescent="0.3">
      <c r="A361" s="10">
        <v>360</v>
      </c>
      <c r="B361" s="10" t="s">
        <v>1272</v>
      </c>
      <c r="C361" s="10" t="s">
        <v>1273</v>
      </c>
      <c r="D361" s="10" t="s">
        <v>8</v>
      </c>
      <c r="E361" s="10" t="s">
        <v>9</v>
      </c>
      <c r="F361" s="10" t="s">
        <v>2427</v>
      </c>
      <c r="G361" s="10" t="s">
        <v>1274</v>
      </c>
      <c r="H361" s="11"/>
      <c r="I361" s="9"/>
    </row>
    <row r="362" spans="1:9" x14ac:dyDescent="0.3">
      <c r="A362" s="10">
        <v>361</v>
      </c>
      <c r="B362" s="10" t="s">
        <v>1276</v>
      </c>
      <c r="C362" s="10" t="s">
        <v>1277</v>
      </c>
      <c r="D362" s="10" t="s">
        <v>8</v>
      </c>
      <c r="E362" s="10" t="s">
        <v>9</v>
      </c>
      <c r="F362" s="10" t="s">
        <v>2428</v>
      </c>
      <c r="G362" s="10" t="s">
        <v>1278</v>
      </c>
      <c r="H362" s="11"/>
      <c r="I362" s="9"/>
    </row>
    <row r="363" spans="1:9" x14ac:dyDescent="0.3">
      <c r="A363" s="10">
        <v>362</v>
      </c>
      <c r="B363" s="10" t="s">
        <v>1280</v>
      </c>
      <c r="C363" s="10" t="s">
        <v>1281</v>
      </c>
      <c r="D363" s="10" t="s">
        <v>8</v>
      </c>
      <c r="E363" s="10" t="s">
        <v>9</v>
      </c>
      <c r="F363" s="10" t="s">
        <v>2429</v>
      </c>
      <c r="G363" s="10" t="s">
        <v>1282</v>
      </c>
      <c r="H363" s="11"/>
      <c r="I363" s="9"/>
    </row>
    <row r="364" spans="1:9" x14ac:dyDescent="0.3">
      <c r="A364" s="10">
        <v>363</v>
      </c>
      <c r="B364" s="10" t="s">
        <v>1284</v>
      </c>
      <c r="C364" s="10" t="s">
        <v>1285</v>
      </c>
      <c r="D364" s="10" t="s">
        <v>8</v>
      </c>
      <c r="E364" s="10" t="s">
        <v>9</v>
      </c>
      <c r="F364" s="10" t="s">
        <v>2430</v>
      </c>
      <c r="G364" s="10" t="s">
        <v>1286</v>
      </c>
      <c r="H364" s="11" t="s">
        <v>2431</v>
      </c>
      <c r="I364" s="9"/>
    </row>
    <row r="365" spans="1:9" x14ac:dyDescent="0.3">
      <c r="A365" s="10">
        <v>364</v>
      </c>
      <c r="B365" s="10" t="s">
        <v>1288</v>
      </c>
      <c r="C365" s="10" t="s">
        <v>1289</v>
      </c>
      <c r="D365" s="10" t="s">
        <v>8</v>
      </c>
      <c r="E365" s="10" t="s">
        <v>2050</v>
      </c>
      <c r="F365" s="10" t="s">
        <v>2432</v>
      </c>
      <c r="G365" s="10" t="s">
        <v>1290</v>
      </c>
      <c r="H365" s="11"/>
      <c r="I365" s="9"/>
    </row>
    <row r="366" spans="1:9" x14ac:dyDescent="0.3">
      <c r="A366" s="10">
        <v>365</v>
      </c>
      <c r="B366" s="10" t="s">
        <v>1292</v>
      </c>
      <c r="C366" s="10" t="s">
        <v>1293</v>
      </c>
      <c r="D366" s="10" t="s">
        <v>8</v>
      </c>
      <c r="E366" s="10" t="s">
        <v>9</v>
      </c>
      <c r="F366" s="10" t="s">
        <v>2433</v>
      </c>
      <c r="G366" s="10" t="s">
        <v>1294</v>
      </c>
      <c r="H366" s="11"/>
      <c r="I366" s="9"/>
    </row>
    <row r="367" spans="1:9" x14ac:dyDescent="0.3">
      <c r="A367" s="10">
        <v>366</v>
      </c>
      <c r="B367" s="10" t="s">
        <v>1296</v>
      </c>
      <c r="C367" s="10" t="s">
        <v>1297</v>
      </c>
      <c r="D367" s="10" t="s">
        <v>8</v>
      </c>
      <c r="E367" s="10" t="s">
        <v>2053</v>
      </c>
      <c r="F367" s="10" t="s">
        <v>2277</v>
      </c>
      <c r="G367" s="10" t="s">
        <v>753</v>
      </c>
      <c r="H367" s="11" t="s">
        <v>2278</v>
      </c>
      <c r="I367" s="9"/>
    </row>
    <row r="368" spans="1:9" x14ac:dyDescent="0.3">
      <c r="A368" s="10">
        <v>367</v>
      </c>
      <c r="B368" s="10" t="s">
        <v>1298</v>
      </c>
      <c r="C368" s="10" t="s">
        <v>1299</v>
      </c>
      <c r="D368" s="10" t="s">
        <v>8</v>
      </c>
      <c r="E368" s="10" t="s">
        <v>9</v>
      </c>
      <c r="F368" s="10" t="s">
        <v>2434</v>
      </c>
      <c r="G368" s="10" t="s">
        <v>1300</v>
      </c>
      <c r="H368" s="11"/>
      <c r="I368" s="9"/>
    </row>
    <row r="369" spans="1:9" x14ac:dyDescent="0.3">
      <c r="A369" s="10">
        <v>368</v>
      </c>
      <c r="B369" s="10" t="s">
        <v>1302</v>
      </c>
      <c r="C369" s="10" t="s">
        <v>1303</v>
      </c>
      <c r="D369" s="10" t="s">
        <v>8</v>
      </c>
      <c r="E369" s="10" t="s">
        <v>2053</v>
      </c>
      <c r="F369" s="10" t="s">
        <v>2435</v>
      </c>
      <c r="G369" s="10" t="s">
        <v>1304</v>
      </c>
      <c r="H369" s="11"/>
      <c r="I369" s="9"/>
    </row>
    <row r="370" spans="1:9" x14ac:dyDescent="0.3">
      <c r="A370" s="10">
        <v>369</v>
      </c>
      <c r="B370" s="10" t="s">
        <v>1306</v>
      </c>
      <c r="C370" s="10" t="s">
        <v>1307</v>
      </c>
      <c r="D370" s="10" t="s">
        <v>8</v>
      </c>
      <c r="E370" s="10" t="s">
        <v>9</v>
      </c>
      <c r="F370" s="10" t="s">
        <v>2436</v>
      </c>
      <c r="G370" s="10" t="s">
        <v>1308</v>
      </c>
      <c r="H370" s="11"/>
      <c r="I370" s="9"/>
    </row>
    <row r="371" spans="1:9" x14ac:dyDescent="0.3">
      <c r="A371" s="10">
        <v>370</v>
      </c>
      <c r="B371" s="10" t="s">
        <v>1310</v>
      </c>
      <c r="C371" s="10" t="s">
        <v>1311</v>
      </c>
      <c r="D371" s="10" t="s">
        <v>8</v>
      </c>
      <c r="E371" s="10" t="s">
        <v>2048</v>
      </c>
      <c r="F371" s="10" t="s">
        <v>2437</v>
      </c>
      <c r="G371" s="10" t="s">
        <v>1312</v>
      </c>
      <c r="H371" s="11" t="s">
        <v>2438</v>
      </c>
      <c r="I371" s="9"/>
    </row>
    <row r="372" spans="1:9" x14ac:dyDescent="0.3">
      <c r="A372" s="10">
        <v>371</v>
      </c>
      <c r="B372" s="10" t="s">
        <v>1314</v>
      </c>
      <c r="C372" s="10" t="s">
        <v>1315</v>
      </c>
      <c r="D372" s="10" t="s">
        <v>8</v>
      </c>
      <c r="E372" s="10" t="s">
        <v>9</v>
      </c>
      <c r="F372" s="10" t="s">
        <v>2234</v>
      </c>
      <c r="G372" s="10" t="s">
        <v>592</v>
      </c>
      <c r="H372" s="11"/>
      <c r="I372" s="9"/>
    </row>
    <row r="373" spans="1:9" x14ac:dyDescent="0.3">
      <c r="A373" s="10">
        <v>372</v>
      </c>
      <c r="B373" s="10" t="s">
        <v>1317</v>
      </c>
      <c r="C373" s="10" t="s">
        <v>1318</v>
      </c>
      <c r="D373" s="10" t="s">
        <v>8</v>
      </c>
      <c r="E373" s="10" t="s">
        <v>9</v>
      </c>
      <c r="F373" s="10" t="s">
        <v>2439</v>
      </c>
      <c r="G373" s="10" t="s">
        <v>1319</v>
      </c>
      <c r="H373" s="11"/>
      <c r="I373" s="9"/>
    </row>
    <row r="374" spans="1:9" x14ac:dyDescent="0.3">
      <c r="A374" s="10">
        <v>373</v>
      </c>
      <c r="B374" s="10" t="s">
        <v>1321</v>
      </c>
      <c r="C374" s="10" t="s">
        <v>1322</v>
      </c>
      <c r="D374" s="10" t="s">
        <v>8</v>
      </c>
      <c r="E374" s="10" t="s">
        <v>2053</v>
      </c>
      <c r="F374" s="10" t="s">
        <v>2440</v>
      </c>
      <c r="G374" s="10" t="s">
        <v>1323</v>
      </c>
      <c r="H374" s="11" t="s">
        <v>2441</v>
      </c>
      <c r="I374" s="9"/>
    </row>
    <row r="375" spans="1:9" x14ac:dyDescent="0.3">
      <c r="A375" s="10">
        <v>374</v>
      </c>
      <c r="B375" s="10" t="s">
        <v>1325</v>
      </c>
      <c r="C375" s="10" t="s">
        <v>1326</v>
      </c>
      <c r="D375" s="10" t="s">
        <v>8</v>
      </c>
      <c r="E375" s="10" t="s">
        <v>9</v>
      </c>
      <c r="F375" s="10" t="s">
        <v>2442</v>
      </c>
      <c r="G375" s="10" t="s">
        <v>1327</v>
      </c>
      <c r="H375" s="11" t="s">
        <v>2443</v>
      </c>
      <c r="I375" s="9"/>
    </row>
    <row r="376" spans="1:9" x14ac:dyDescent="0.3">
      <c r="A376" s="10">
        <v>375</v>
      </c>
      <c r="B376" s="10" t="s">
        <v>1329</v>
      </c>
      <c r="C376" s="10" t="s">
        <v>1330</v>
      </c>
      <c r="D376" s="10" t="s">
        <v>8</v>
      </c>
      <c r="E376" s="10" t="s">
        <v>9</v>
      </c>
      <c r="F376" s="10" t="s">
        <v>2444</v>
      </c>
      <c r="G376" s="10" t="s">
        <v>1331</v>
      </c>
      <c r="H376" s="11"/>
      <c r="I376" s="9"/>
    </row>
    <row r="377" spans="1:9" x14ac:dyDescent="0.3">
      <c r="A377" s="10">
        <v>376</v>
      </c>
      <c r="B377" s="10" t="s">
        <v>1333</v>
      </c>
      <c r="C377" s="10" t="s">
        <v>1334</v>
      </c>
      <c r="D377" s="10" t="s">
        <v>8</v>
      </c>
      <c r="E377" s="10" t="s">
        <v>2071</v>
      </c>
      <c r="F377" s="10" t="s">
        <v>2316</v>
      </c>
      <c r="G377" s="10" t="s">
        <v>883</v>
      </c>
      <c r="H377" s="11"/>
      <c r="I377" s="9"/>
    </row>
    <row r="378" spans="1:9" x14ac:dyDescent="0.3">
      <c r="A378" s="10">
        <v>377</v>
      </c>
      <c r="B378" s="10" t="s">
        <v>1335</v>
      </c>
      <c r="C378" s="10" t="s">
        <v>1336</v>
      </c>
      <c r="D378" s="10" t="s">
        <v>83</v>
      </c>
      <c r="E378" s="10" t="s">
        <v>2053</v>
      </c>
      <c r="F378" s="10" t="s">
        <v>2289</v>
      </c>
      <c r="G378" s="10" t="s">
        <v>793</v>
      </c>
      <c r="H378" s="11"/>
      <c r="I378" s="9"/>
    </row>
    <row r="379" spans="1:9" x14ac:dyDescent="0.3">
      <c r="A379" s="10">
        <v>378</v>
      </c>
      <c r="B379" s="10" t="s">
        <v>1337</v>
      </c>
      <c r="C379" s="10" t="s">
        <v>1338</v>
      </c>
      <c r="D379" s="10" t="s">
        <v>8</v>
      </c>
      <c r="E379" s="10" t="s">
        <v>9</v>
      </c>
      <c r="F379" s="10" t="s">
        <v>2445</v>
      </c>
      <c r="G379" s="10" t="s">
        <v>1339</v>
      </c>
      <c r="H379" s="11"/>
      <c r="I379" s="9"/>
    </row>
    <row r="380" spans="1:9" x14ac:dyDescent="0.3">
      <c r="A380" s="10">
        <v>379</v>
      </c>
      <c r="B380" s="10" t="s">
        <v>1341</v>
      </c>
      <c r="C380" s="10" t="s">
        <v>1342</v>
      </c>
      <c r="D380" s="10" t="s">
        <v>8</v>
      </c>
      <c r="E380" s="10" t="s">
        <v>2050</v>
      </c>
      <c r="F380" s="10" t="s">
        <v>2446</v>
      </c>
      <c r="G380" s="10" t="s">
        <v>1343</v>
      </c>
      <c r="H380" s="11"/>
      <c r="I380" s="9"/>
    </row>
    <row r="381" spans="1:9" x14ac:dyDescent="0.3">
      <c r="A381" s="10">
        <v>380</v>
      </c>
      <c r="B381" s="10" t="s">
        <v>1345</v>
      </c>
      <c r="C381" s="10" t="s">
        <v>1346</v>
      </c>
      <c r="D381" s="10" t="s">
        <v>8</v>
      </c>
      <c r="E381" s="10" t="s">
        <v>9</v>
      </c>
      <c r="F381" s="10" t="s">
        <v>2447</v>
      </c>
      <c r="G381" s="10" t="s">
        <v>1347</v>
      </c>
      <c r="H381" s="11"/>
      <c r="I381" s="9"/>
    </row>
    <row r="382" spans="1:9" x14ac:dyDescent="0.3">
      <c r="A382" s="10">
        <v>381</v>
      </c>
      <c r="B382" s="10" t="s">
        <v>1349</v>
      </c>
      <c r="C382" s="10" t="s">
        <v>1350</v>
      </c>
      <c r="D382" s="10" t="s">
        <v>8</v>
      </c>
      <c r="E382" s="10" t="s">
        <v>9</v>
      </c>
      <c r="F382" s="10" t="s">
        <v>2212</v>
      </c>
      <c r="G382" s="10" t="s">
        <v>517</v>
      </c>
      <c r="H382" s="11"/>
      <c r="I382" s="9"/>
    </row>
    <row r="383" spans="1:9" x14ac:dyDescent="0.3">
      <c r="A383" s="10">
        <v>382</v>
      </c>
      <c r="B383" s="10" t="s">
        <v>1351</v>
      </c>
      <c r="C383" s="10" t="s">
        <v>1352</v>
      </c>
      <c r="D383" s="10" t="s">
        <v>8</v>
      </c>
      <c r="E383" s="10" t="s">
        <v>2053</v>
      </c>
      <c r="F383" s="10" t="s">
        <v>2448</v>
      </c>
      <c r="G383" s="10" t="s">
        <v>1353</v>
      </c>
      <c r="H383" s="11" t="s">
        <v>2449</v>
      </c>
      <c r="I383" s="9"/>
    </row>
    <row r="384" spans="1:9" x14ac:dyDescent="0.3">
      <c r="A384" s="10">
        <v>383</v>
      </c>
      <c r="B384" s="10" t="s">
        <v>1355</v>
      </c>
      <c r="C384" s="10" t="s">
        <v>1356</v>
      </c>
      <c r="D384" s="10" t="s">
        <v>8</v>
      </c>
      <c r="E384" s="10" t="s">
        <v>2053</v>
      </c>
      <c r="F384" s="10" t="s">
        <v>2450</v>
      </c>
      <c r="G384" s="10" t="s">
        <v>1357</v>
      </c>
      <c r="H384" s="11" t="s">
        <v>2451</v>
      </c>
      <c r="I384" s="9"/>
    </row>
    <row r="385" spans="1:9" x14ac:dyDescent="0.3">
      <c r="A385" s="10">
        <v>384</v>
      </c>
      <c r="B385" s="10" t="s">
        <v>1358</v>
      </c>
      <c r="C385" s="10" t="s">
        <v>1359</v>
      </c>
      <c r="D385" s="10" t="s">
        <v>8</v>
      </c>
      <c r="E385" s="10" t="s">
        <v>9</v>
      </c>
      <c r="F385" s="10" t="s">
        <v>2452</v>
      </c>
      <c r="G385" s="10" t="s">
        <v>1360</v>
      </c>
      <c r="H385" s="11" t="s">
        <v>2453</v>
      </c>
      <c r="I385" s="9"/>
    </row>
    <row r="386" spans="1:9" x14ac:dyDescent="0.3">
      <c r="A386" s="10">
        <v>385</v>
      </c>
      <c r="B386" s="10" t="s">
        <v>1362</v>
      </c>
      <c r="C386" s="10" t="s">
        <v>1363</v>
      </c>
      <c r="D386" s="10" t="s">
        <v>8</v>
      </c>
      <c r="E386" s="10" t="s">
        <v>9</v>
      </c>
      <c r="F386" s="10" t="s">
        <v>2454</v>
      </c>
      <c r="G386" s="10" t="s">
        <v>1364</v>
      </c>
      <c r="H386" s="11"/>
      <c r="I386" s="9"/>
    </row>
    <row r="387" spans="1:9" x14ac:dyDescent="0.3">
      <c r="A387" s="10">
        <v>386</v>
      </c>
      <c r="B387" s="10" t="s">
        <v>1366</v>
      </c>
      <c r="C387" s="10" t="s">
        <v>1367</v>
      </c>
      <c r="D387" s="10" t="s">
        <v>8</v>
      </c>
      <c r="E387" s="10" t="s">
        <v>2048</v>
      </c>
      <c r="F387" s="10" t="s">
        <v>2455</v>
      </c>
      <c r="G387" s="10" t="s">
        <v>1368</v>
      </c>
      <c r="H387" s="11" t="s">
        <v>2456</v>
      </c>
      <c r="I387" s="9"/>
    </row>
    <row r="388" spans="1:9" x14ac:dyDescent="0.3">
      <c r="A388" s="10">
        <v>387</v>
      </c>
      <c r="B388" s="10" t="s">
        <v>1370</v>
      </c>
      <c r="C388" s="10" t="s">
        <v>1371</v>
      </c>
      <c r="D388" s="10" t="s">
        <v>83</v>
      </c>
      <c r="E388" s="10" t="s">
        <v>9</v>
      </c>
      <c r="F388" s="10" t="s">
        <v>2457</v>
      </c>
      <c r="G388" s="10" t="s">
        <v>1372</v>
      </c>
      <c r="H388" s="11" t="s">
        <v>2458</v>
      </c>
      <c r="I388" s="9"/>
    </row>
    <row r="389" spans="1:9" x14ac:dyDescent="0.3">
      <c r="A389" s="10">
        <v>388</v>
      </c>
      <c r="B389" s="10" t="s">
        <v>1374</v>
      </c>
      <c r="C389" s="10" t="s">
        <v>1375</v>
      </c>
      <c r="D389" s="10" t="s">
        <v>8</v>
      </c>
      <c r="E389" s="10" t="s">
        <v>9</v>
      </c>
      <c r="F389" s="10" t="s">
        <v>2459</v>
      </c>
      <c r="G389" s="10" t="s">
        <v>1376</v>
      </c>
      <c r="H389" s="11" t="s">
        <v>2460</v>
      </c>
      <c r="I389" s="9"/>
    </row>
    <row r="390" spans="1:9" x14ac:dyDescent="0.3">
      <c r="A390" s="10">
        <v>389</v>
      </c>
      <c r="B390" s="10" t="s">
        <v>1378</v>
      </c>
      <c r="C390" s="10" t="s">
        <v>1379</v>
      </c>
      <c r="D390" s="10" t="s">
        <v>8</v>
      </c>
      <c r="E390" s="10" t="s">
        <v>9</v>
      </c>
      <c r="F390" s="10" t="s">
        <v>2461</v>
      </c>
      <c r="G390" s="10" t="s">
        <v>1380</v>
      </c>
      <c r="H390" s="11" t="s">
        <v>2462</v>
      </c>
      <c r="I390" s="9"/>
    </row>
    <row r="391" spans="1:9" x14ac:dyDescent="0.3">
      <c r="A391" s="10">
        <v>390</v>
      </c>
      <c r="B391" s="10" t="s">
        <v>1381</v>
      </c>
      <c r="C391" s="10" t="s">
        <v>1382</v>
      </c>
      <c r="D391" s="10" t="s">
        <v>8</v>
      </c>
      <c r="E391" s="10" t="s">
        <v>2241</v>
      </c>
      <c r="F391" s="10" t="s">
        <v>2463</v>
      </c>
      <c r="G391" s="10" t="s">
        <v>1383</v>
      </c>
      <c r="H391" s="11"/>
      <c r="I391" s="9"/>
    </row>
    <row r="392" spans="1:9" x14ac:dyDescent="0.3">
      <c r="A392" s="10">
        <v>391</v>
      </c>
      <c r="B392" s="10" t="s">
        <v>1384</v>
      </c>
      <c r="C392" s="10" t="s">
        <v>1385</v>
      </c>
      <c r="D392" s="10" t="s">
        <v>8</v>
      </c>
      <c r="E392" s="10" t="s">
        <v>2056</v>
      </c>
      <c r="F392" s="10" t="s">
        <v>2464</v>
      </c>
      <c r="G392" s="10" t="s">
        <v>1386</v>
      </c>
      <c r="H392" s="11"/>
      <c r="I392" s="9"/>
    </row>
    <row r="393" spans="1:9" x14ac:dyDescent="0.3">
      <c r="A393" s="10">
        <v>392</v>
      </c>
      <c r="B393" s="10" t="s">
        <v>1388</v>
      </c>
      <c r="C393" s="10" t="s">
        <v>1389</v>
      </c>
      <c r="D393" s="10" t="s">
        <v>8</v>
      </c>
      <c r="E393" s="10" t="s">
        <v>2053</v>
      </c>
      <c r="F393" s="10" t="s">
        <v>9</v>
      </c>
      <c r="G393" s="10" t="s">
        <v>1390</v>
      </c>
      <c r="H393" s="11" t="s">
        <v>2465</v>
      </c>
      <c r="I393" s="9"/>
    </row>
    <row r="394" spans="1:9" x14ac:dyDescent="0.3">
      <c r="A394" s="10">
        <v>393</v>
      </c>
      <c r="B394" s="10" t="s">
        <v>1391</v>
      </c>
      <c r="C394" s="10" t="s">
        <v>1392</v>
      </c>
      <c r="D394" s="10" t="s">
        <v>8</v>
      </c>
      <c r="E394" s="10" t="s">
        <v>2071</v>
      </c>
      <c r="F394" s="10" t="s">
        <v>2466</v>
      </c>
      <c r="G394" s="10" t="s">
        <v>1393</v>
      </c>
      <c r="H394" s="11"/>
      <c r="I394" s="9"/>
    </row>
    <row r="395" spans="1:9" x14ac:dyDescent="0.3">
      <c r="A395" s="10">
        <v>394</v>
      </c>
      <c r="B395" s="10" t="s">
        <v>1395</v>
      </c>
      <c r="C395" s="10" t="s">
        <v>1396</v>
      </c>
      <c r="D395" s="10" t="s">
        <v>8</v>
      </c>
      <c r="E395" s="10" t="s">
        <v>9</v>
      </c>
      <c r="F395" s="10" t="s">
        <v>2467</v>
      </c>
      <c r="G395" s="10" t="s">
        <v>1397</v>
      </c>
      <c r="H395" s="11"/>
      <c r="I395" s="9"/>
    </row>
    <row r="396" spans="1:9" x14ac:dyDescent="0.3">
      <c r="A396" s="10">
        <v>395</v>
      </c>
      <c r="B396" s="10" t="s">
        <v>1398</v>
      </c>
      <c r="C396" s="10" t="s">
        <v>1399</v>
      </c>
      <c r="D396" s="10" t="s">
        <v>83</v>
      </c>
      <c r="E396" s="10" t="s">
        <v>9</v>
      </c>
      <c r="F396" s="10" t="s">
        <v>2468</v>
      </c>
      <c r="G396" s="10" t="s">
        <v>1400</v>
      </c>
      <c r="H396" s="11" t="s">
        <v>2469</v>
      </c>
      <c r="I396" s="9"/>
    </row>
    <row r="397" spans="1:9" x14ac:dyDescent="0.3">
      <c r="A397" s="10">
        <v>396</v>
      </c>
      <c r="B397" s="10" t="s">
        <v>1402</v>
      </c>
      <c r="C397" s="10" t="s">
        <v>1403</v>
      </c>
      <c r="D397" s="10" t="s">
        <v>8</v>
      </c>
      <c r="E397" s="10" t="s">
        <v>2053</v>
      </c>
      <c r="F397" s="10" t="s">
        <v>2470</v>
      </c>
      <c r="G397" s="10" t="s">
        <v>1404</v>
      </c>
      <c r="H397" s="11"/>
      <c r="I397" s="9"/>
    </row>
    <row r="398" spans="1:9" x14ac:dyDescent="0.3">
      <c r="A398" s="10">
        <v>397</v>
      </c>
      <c r="B398" s="10" t="s">
        <v>1406</v>
      </c>
      <c r="C398" s="10" t="s">
        <v>1407</v>
      </c>
      <c r="D398" s="10" t="s">
        <v>8</v>
      </c>
      <c r="E398" s="10" t="s">
        <v>9</v>
      </c>
      <c r="F398" s="10" t="s">
        <v>2471</v>
      </c>
      <c r="G398" s="10" t="s">
        <v>1408</v>
      </c>
      <c r="H398" s="11"/>
      <c r="I398" s="9"/>
    </row>
    <row r="399" spans="1:9" x14ac:dyDescent="0.3">
      <c r="A399" s="10">
        <v>398</v>
      </c>
      <c r="B399" s="10" t="s">
        <v>1409</v>
      </c>
      <c r="C399" s="10" t="s">
        <v>1410</v>
      </c>
      <c r="D399" s="10" t="s">
        <v>8</v>
      </c>
      <c r="E399" s="10" t="s">
        <v>9</v>
      </c>
      <c r="F399" s="10" t="s">
        <v>2472</v>
      </c>
      <c r="G399" s="10" t="s">
        <v>1411</v>
      </c>
      <c r="H399" s="11"/>
      <c r="I399" s="9"/>
    </row>
    <row r="400" spans="1:9" x14ac:dyDescent="0.3">
      <c r="A400" s="10">
        <v>399</v>
      </c>
      <c r="B400" s="10" t="s">
        <v>1413</v>
      </c>
      <c r="C400" s="10" t="s">
        <v>1414</v>
      </c>
      <c r="D400" s="10" t="s">
        <v>8</v>
      </c>
      <c r="E400" s="10" t="s">
        <v>2053</v>
      </c>
      <c r="F400" s="10" t="s">
        <v>2473</v>
      </c>
      <c r="G400" s="10" t="s">
        <v>1415</v>
      </c>
      <c r="H400" s="11" t="s">
        <v>2474</v>
      </c>
      <c r="I400" s="9"/>
    </row>
    <row r="401" spans="1:9" x14ac:dyDescent="0.3">
      <c r="A401" s="10">
        <v>400</v>
      </c>
      <c r="B401" s="10" t="s">
        <v>1417</v>
      </c>
      <c r="C401" s="10" t="s">
        <v>1418</v>
      </c>
      <c r="D401" s="10" t="s">
        <v>83</v>
      </c>
      <c r="E401" s="10" t="s">
        <v>9</v>
      </c>
      <c r="F401" s="10" t="s">
        <v>2475</v>
      </c>
      <c r="G401" s="10" t="s">
        <v>9</v>
      </c>
      <c r="H401" s="11"/>
      <c r="I401" s="9"/>
    </row>
    <row r="402" spans="1:9" x14ac:dyDescent="0.3">
      <c r="A402" s="10">
        <v>401</v>
      </c>
      <c r="B402" s="10" t="s">
        <v>1420</v>
      </c>
      <c r="C402" s="10" t="s">
        <v>1421</v>
      </c>
      <c r="D402" s="10" t="s">
        <v>8</v>
      </c>
      <c r="E402" s="10" t="s">
        <v>2071</v>
      </c>
      <c r="F402" s="10" t="s">
        <v>2476</v>
      </c>
      <c r="G402" s="10" t="s">
        <v>1422</v>
      </c>
      <c r="H402" s="11"/>
      <c r="I402" s="9"/>
    </row>
    <row r="403" spans="1:9" x14ac:dyDescent="0.3">
      <c r="A403" s="10">
        <v>402</v>
      </c>
      <c r="B403" s="10" t="s">
        <v>1423</v>
      </c>
      <c r="C403" s="10" t="s">
        <v>1424</v>
      </c>
      <c r="D403" s="10" t="s">
        <v>83</v>
      </c>
      <c r="E403" s="10" t="s">
        <v>9</v>
      </c>
      <c r="F403" s="10" t="s">
        <v>2148</v>
      </c>
      <c r="G403" s="10" t="s">
        <v>312</v>
      </c>
      <c r="H403" s="11" t="s">
        <v>2149</v>
      </c>
      <c r="I403" s="9"/>
    </row>
    <row r="404" spans="1:9" x14ac:dyDescent="0.3">
      <c r="A404" s="10">
        <v>403</v>
      </c>
      <c r="B404" s="10" t="s">
        <v>1425</v>
      </c>
      <c r="C404" s="10" t="s">
        <v>1426</v>
      </c>
      <c r="D404" s="10" t="s">
        <v>8</v>
      </c>
      <c r="E404" s="10" t="s">
        <v>9</v>
      </c>
      <c r="F404" s="10" t="s">
        <v>2072</v>
      </c>
      <c r="G404" s="10" t="s">
        <v>74</v>
      </c>
      <c r="H404" s="11"/>
      <c r="I404" s="9"/>
    </row>
    <row r="405" spans="1:9" x14ac:dyDescent="0.3">
      <c r="A405" s="10">
        <v>404</v>
      </c>
      <c r="B405" s="10" t="s">
        <v>1427</v>
      </c>
      <c r="C405" s="10" t="s">
        <v>1428</v>
      </c>
      <c r="D405" s="10" t="s">
        <v>69</v>
      </c>
      <c r="E405" s="10" t="s">
        <v>9</v>
      </c>
      <c r="F405" s="10" t="s">
        <v>2146</v>
      </c>
      <c r="G405" s="10" t="s">
        <v>304</v>
      </c>
      <c r="H405" s="11"/>
      <c r="I405" s="9"/>
    </row>
    <row r="406" spans="1:9" x14ac:dyDescent="0.3">
      <c r="A406" s="10">
        <v>405</v>
      </c>
      <c r="B406" s="10" t="s">
        <v>1429</v>
      </c>
      <c r="C406" s="10" t="s">
        <v>1430</v>
      </c>
      <c r="D406" s="10" t="s">
        <v>69</v>
      </c>
      <c r="E406" s="10" t="s">
        <v>9</v>
      </c>
      <c r="F406" s="10" t="s">
        <v>2477</v>
      </c>
      <c r="G406" s="10" t="s">
        <v>1431</v>
      </c>
      <c r="H406" s="11" t="s">
        <v>2478</v>
      </c>
      <c r="I406" s="9"/>
    </row>
    <row r="407" spans="1:9" x14ac:dyDescent="0.3">
      <c r="A407" s="10">
        <v>406</v>
      </c>
      <c r="B407" s="10" t="s">
        <v>1433</v>
      </c>
      <c r="C407" s="10" t="s">
        <v>1434</v>
      </c>
      <c r="D407" s="10" t="s">
        <v>8</v>
      </c>
      <c r="E407" s="10" t="s">
        <v>9</v>
      </c>
      <c r="F407" s="10" t="s">
        <v>2103</v>
      </c>
      <c r="G407" s="10" t="s">
        <v>182</v>
      </c>
      <c r="H407" s="11" t="s">
        <v>2122</v>
      </c>
      <c r="I407" s="9"/>
    </row>
    <row r="408" spans="1:9" x14ac:dyDescent="0.3">
      <c r="A408" s="10">
        <v>407</v>
      </c>
      <c r="B408" s="10" t="s">
        <v>1435</v>
      </c>
      <c r="C408" s="10" t="s">
        <v>1436</v>
      </c>
      <c r="D408" s="10" t="s">
        <v>8</v>
      </c>
      <c r="E408" s="10" t="s">
        <v>2053</v>
      </c>
      <c r="F408" s="10" t="s">
        <v>2479</v>
      </c>
      <c r="G408" s="10" t="s">
        <v>1437</v>
      </c>
      <c r="H408" s="11"/>
      <c r="I408" s="9"/>
    </row>
    <row r="409" spans="1:9" x14ac:dyDescent="0.3">
      <c r="A409" s="10">
        <v>408</v>
      </c>
      <c r="B409" s="10" t="s">
        <v>1439</v>
      </c>
      <c r="C409" s="10" t="s">
        <v>1440</v>
      </c>
      <c r="D409" s="10" t="s">
        <v>8</v>
      </c>
      <c r="E409" s="10" t="s">
        <v>2053</v>
      </c>
      <c r="F409" s="10" t="s">
        <v>2480</v>
      </c>
      <c r="G409" s="10" t="s">
        <v>1441</v>
      </c>
      <c r="H409" s="11" t="s">
        <v>2481</v>
      </c>
      <c r="I409" s="9"/>
    </row>
    <row r="410" spans="1:9" x14ac:dyDescent="0.3">
      <c r="A410" s="10">
        <v>409</v>
      </c>
      <c r="B410" s="10" t="s">
        <v>1442</v>
      </c>
      <c r="C410" s="10" t="s">
        <v>1443</v>
      </c>
      <c r="D410" s="10" t="s">
        <v>8</v>
      </c>
      <c r="E410" s="10" t="s">
        <v>9</v>
      </c>
      <c r="F410" s="10" t="s">
        <v>2482</v>
      </c>
      <c r="G410" s="10" t="s">
        <v>1444</v>
      </c>
      <c r="H410" s="11"/>
      <c r="I410" s="9"/>
    </row>
    <row r="411" spans="1:9" x14ac:dyDescent="0.3">
      <c r="A411" s="10">
        <v>410</v>
      </c>
      <c r="B411" s="10" t="s">
        <v>1446</v>
      </c>
      <c r="C411" s="10" t="s">
        <v>1447</v>
      </c>
      <c r="D411" s="10" t="s">
        <v>8</v>
      </c>
      <c r="E411" s="10" t="s">
        <v>2050</v>
      </c>
      <c r="F411" s="10" t="s">
        <v>2483</v>
      </c>
      <c r="G411" s="10" t="s">
        <v>1448</v>
      </c>
      <c r="H411" s="11"/>
      <c r="I411" s="9"/>
    </row>
    <row r="412" spans="1:9" x14ac:dyDescent="0.3">
      <c r="A412" s="10">
        <v>411</v>
      </c>
      <c r="B412" s="10" t="s">
        <v>1450</v>
      </c>
      <c r="C412" s="10" t="s">
        <v>1451</v>
      </c>
      <c r="D412" s="10" t="s">
        <v>1175</v>
      </c>
      <c r="E412" s="10" t="s">
        <v>9</v>
      </c>
      <c r="F412" s="10" t="s">
        <v>2401</v>
      </c>
      <c r="G412" s="10" t="s">
        <v>1176</v>
      </c>
      <c r="H412" s="11"/>
      <c r="I412" s="9"/>
    </row>
    <row r="413" spans="1:9" x14ac:dyDescent="0.3">
      <c r="A413" s="10">
        <v>412</v>
      </c>
      <c r="B413" s="10" t="s">
        <v>1452</v>
      </c>
      <c r="C413" s="10" t="s">
        <v>1453</v>
      </c>
      <c r="D413" s="10" t="s">
        <v>8</v>
      </c>
      <c r="E413" s="10" t="s">
        <v>2048</v>
      </c>
      <c r="F413" s="10" t="s">
        <v>2484</v>
      </c>
      <c r="G413" s="10" t="s">
        <v>1454</v>
      </c>
      <c r="H413" s="11"/>
      <c r="I413" s="9"/>
    </row>
    <row r="414" spans="1:9" x14ac:dyDescent="0.3">
      <c r="A414" s="10">
        <v>413</v>
      </c>
      <c r="B414" s="10" t="s">
        <v>1456</v>
      </c>
      <c r="C414" s="10" t="s">
        <v>1457</v>
      </c>
      <c r="D414" s="10" t="s">
        <v>8</v>
      </c>
      <c r="E414" s="10" t="s">
        <v>2071</v>
      </c>
      <c r="F414" s="10" t="s">
        <v>2049</v>
      </c>
      <c r="G414" s="10" t="s">
        <v>17</v>
      </c>
      <c r="H414" s="11"/>
      <c r="I414" s="9"/>
    </row>
    <row r="415" spans="1:9" x14ac:dyDescent="0.3">
      <c r="A415" s="10">
        <v>414</v>
      </c>
      <c r="B415" s="10" t="s">
        <v>1458</v>
      </c>
      <c r="C415" s="10" t="s">
        <v>1459</v>
      </c>
      <c r="D415" s="10" t="s">
        <v>69</v>
      </c>
      <c r="E415" s="10" t="s">
        <v>9</v>
      </c>
      <c r="F415" s="10" t="s">
        <v>2161</v>
      </c>
      <c r="G415" s="10" t="s">
        <v>1460</v>
      </c>
      <c r="H415" s="11" t="s">
        <v>2162</v>
      </c>
      <c r="I415" s="9"/>
    </row>
    <row r="416" spans="1:9" x14ac:dyDescent="0.3">
      <c r="A416" s="10">
        <v>415</v>
      </c>
      <c r="B416" s="10" t="s">
        <v>1461</v>
      </c>
      <c r="C416" s="10" t="s">
        <v>1462</v>
      </c>
      <c r="D416" s="10" t="s">
        <v>8</v>
      </c>
      <c r="E416" s="10" t="s">
        <v>9</v>
      </c>
      <c r="F416" s="10" t="s">
        <v>2147</v>
      </c>
      <c r="G416" s="10" t="s">
        <v>308</v>
      </c>
      <c r="H416" s="11"/>
      <c r="I416" s="9"/>
    </row>
    <row r="417" spans="1:9" x14ac:dyDescent="0.3">
      <c r="A417" s="10">
        <v>416</v>
      </c>
      <c r="B417" s="10" t="s">
        <v>1463</v>
      </c>
      <c r="C417" s="10" t="s">
        <v>1464</v>
      </c>
      <c r="D417" s="10" t="s">
        <v>8</v>
      </c>
      <c r="E417" s="10" t="s">
        <v>9</v>
      </c>
      <c r="F417" s="10" t="s">
        <v>2485</v>
      </c>
      <c r="G417" s="10" t="s">
        <v>1465</v>
      </c>
      <c r="H417" s="11"/>
      <c r="I417" s="9"/>
    </row>
    <row r="418" spans="1:9" x14ac:dyDescent="0.3">
      <c r="A418" s="10">
        <v>417</v>
      </c>
      <c r="B418" s="10" t="s">
        <v>1467</v>
      </c>
      <c r="C418" s="10" t="s">
        <v>1468</v>
      </c>
      <c r="D418" s="10" t="s">
        <v>8</v>
      </c>
      <c r="E418" s="10" t="s">
        <v>9</v>
      </c>
      <c r="F418" s="10" t="s">
        <v>2486</v>
      </c>
      <c r="G418" s="10" t="s">
        <v>1469</v>
      </c>
      <c r="H418" s="11"/>
      <c r="I418" s="9"/>
    </row>
    <row r="419" spans="1:9" x14ac:dyDescent="0.3">
      <c r="A419" s="10">
        <v>418</v>
      </c>
      <c r="B419" s="10" t="s">
        <v>1470</v>
      </c>
      <c r="C419" s="10" t="s">
        <v>1471</v>
      </c>
      <c r="D419" s="10" t="s">
        <v>8</v>
      </c>
      <c r="E419" s="10" t="s">
        <v>9</v>
      </c>
      <c r="F419" s="10" t="s">
        <v>2487</v>
      </c>
      <c r="G419" s="10" t="s">
        <v>1472</v>
      </c>
      <c r="H419" s="11" t="s">
        <v>2488</v>
      </c>
      <c r="I419" s="9"/>
    </row>
    <row r="420" spans="1:9" x14ac:dyDescent="0.3">
      <c r="A420" s="10">
        <v>419</v>
      </c>
      <c r="B420" s="10" t="s">
        <v>1474</v>
      </c>
      <c r="C420" s="10" t="s">
        <v>1475</v>
      </c>
      <c r="D420" s="10" t="s">
        <v>8</v>
      </c>
      <c r="E420" s="10" t="s">
        <v>9</v>
      </c>
      <c r="F420" s="10" t="s">
        <v>2489</v>
      </c>
      <c r="G420" s="10" t="s">
        <v>1476</v>
      </c>
      <c r="H420" s="11"/>
      <c r="I420" s="9"/>
    </row>
    <row r="421" spans="1:9" x14ac:dyDescent="0.3">
      <c r="A421" s="10">
        <v>420</v>
      </c>
      <c r="B421" s="10" t="s">
        <v>1477</v>
      </c>
      <c r="C421" s="10" t="s">
        <v>1478</v>
      </c>
      <c r="D421" s="10" t="s">
        <v>489</v>
      </c>
      <c r="E421" s="10" t="s">
        <v>9</v>
      </c>
      <c r="F421" s="10" t="s">
        <v>2490</v>
      </c>
      <c r="G421" s="10" t="s">
        <v>1479</v>
      </c>
      <c r="H421" s="11"/>
      <c r="I421" s="9"/>
    </row>
    <row r="422" spans="1:9" x14ac:dyDescent="0.3">
      <c r="A422" s="10">
        <v>421</v>
      </c>
      <c r="B422" s="10" t="s">
        <v>1480</v>
      </c>
      <c r="C422" s="10" t="s">
        <v>1481</v>
      </c>
      <c r="D422" s="10" t="s">
        <v>8</v>
      </c>
      <c r="E422" s="10" t="s">
        <v>2048</v>
      </c>
      <c r="F422" s="10" t="s">
        <v>2139</v>
      </c>
      <c r="G422" s="10" t="s">
        <v>1482</v>
      </c>
      <c r="H422" s="11"/>
      <c r="I422" s="9"/>
    </row>
    <row r="423" spans="1:9" x14ac:dyDescent="0.3">
      <c r="A423" s="10">
        <v>422</v>
      </c>
      <c r="B423" s="10" t="s">
        <v>1484</v>
      </c>
      <c r="C423" s="10" t="s">
        <v>1485</v>
      </c>
      <c r="D423" s="10" t="s">
        <v>69</v>
      </c>
      <c r="E423" s="10" t="s">
        <v>9</v>
      </c>
      <c r="F423" s="10" t="s">
        <v>2146</v>
      </c>
      <c r="G423" s="10" t="s">
        <v>304</v>
      </c>
      <c r="H423" s="11"/>
      <c r="I423" s="9"/>
    </row>
    <row r="424" spans="1:9" x14ac:dyDescent="0.3">
      <c r="A424" s="10">
        <v>423</v>
      </c>
      <c r="B424" s="10" t="s">
        <v>1486</v>
      </c>
      <c r="C424" s="10" t="s">
        <v>1487</v>
      </c>
      <c r="D424" s="10" t="s">
        <v>8</v>
      </c>
      <c r="E424" s="10" t="s">
        <v>2053</v>
      </c>
      <c r="F424" s="10" t="s">
        <v>2491</v>
      </c>
      <c r="G424" s="10" t="s">
        <v>1488</v>
      </c>
      <c r="H424" s="11"/>
      <c r="I424" s="9"/>
    </row>
    <row r="425" spans="1:9" x14ac:dyDescent="0.3">
      <c r="A425" s="10">
        <v>424</v>
      </c>
      <c r="B425" s="10" t="s">
        <v>1490</v>
      </c>
      <c r="C425" s="10" t="s">
        <v>1491</v>
      </c>
      <c r="D425" s="10" t="s">
        <v>8</v>
      </c>
      <c r="E425" s="10" t="s">
        <v>2048</v>
      </c>
      <c r="F425" s="10" t="s">
        <v>2492</v>
      </c>
      <c r="G425" s="10" t="s">
        <v>1492</v>
      </c>
      <c r="H425" s="11"/>
      <c r="I425" s="9"/>
    </row>
    <row r="426" spans="1:9" x14ac:dyDescent="0.3">
      <c r="A426" s="10">
        <v>425</v>
      </c>
      <c r="B426" s="10" t="s">
        <v>1494</v>
      </c>
      <c r="C426" s="10" t="s">
        <v>1495</v>
      </c>
      <c r="D426" s="10" t="s">
        <v>69</v>
      </c>
      <c r="E426" s="10" t="s">
        <v>9</v>
      </c>
      <c r="F426" s="10" t="s">
        <v>2477</v>
      </c>
      <c r="G426" s="10" t="s">
        <v>1431</v>
      </c>
      <c r="H426" s="11" t="s">
        <v>2478</v>
      </c>
      <c r="I426" s="9"/>
    </row>
    <row r="427" spans="1:9" x14ac:dyDescent="0.3">
      <c r="A427" s="10">
        <v>426</v>
      </c>
      <c r="B427" s="10" t="s">
        <v>1496</v>
      </c>
      <c r="C427" s="10" t="s">
        <v>1497</v>
      </c>
      <c r="D427" s="10" t="s">
        <v>210</v>
      </c>
      <c r="E427" s="10" t="s">
        <v>2048</v>
      </c>
      <c r="F427" s="10" t="s">
        <v>2493</v>
      </c>
      <c r="G427" s="10" t="s">
        <v>1498</v>
      </c>
      <c r="H427" s="11" t="s">
        <v>2494</v>
      </c>
      <c r="I427" s="9"/>
    </row>
    <row r="428" spans="1:9" x14ac:dyDescent="0.3">
      <c r="A428" s="10">
        <v>427</v>
      </c>
      <c r="B428" s="10" t="s">
        <v>1500</v>
      </c>
      <c r="C428" s="10" t="s">
        <v>1501</v>
      </c>
      <c r="D428" s="10" t="s">
        <v>8</v>
      </c>
      <c r="E428" s="10" t="s">
        <v>2071</v>
      </c>
      <c r="F428" s="10" t="s">
        <v>2495</v>
      </c>
      <c r="G428" s="10" t="s">
        <v>1502</v>
      </c>
      <c r="H428" s="11"/>
      <c r="I428" s="9"/>
    </row>
    <row r="429" spans="1:9" x14ac:dyDescent="0.3">
      <c r="A429" s="10">
        <v>428</v>
      </c>
      <c r="B429" s="10" t="s">
        <v>1504</v>
      </c>
      <c r="C429" s="10" t="s">
        <v>1505</v>
      </c>
      <c r="D429" s="10" t="s">
        <v>8</v>
      </c>
      <c r="E429" s="10" t="s">
        <v>2053</v>
      </c>
      <c r="F429" s="10" t="s">
        <v>2496</v>
      </c>
      <c r="G429" s="10" t="s">
        <v>1506</v>
      </c>
      <c r="H429" s="11"/>
      <c r="I429" s="9"/>
    </row>
    <row r="430" spans="1:9" x14ac:dyDescent="0.3">
      <c r="A430" s="10">
        <v>429</v>
      </c>
      <c r="B430" s="10" t="s">
        <v>1508</v>
      </c>
      <c r="C430" s="10" t="s">
        <v>1509</v>
      </c>
      <c r="D430" s="10" t="s">
        <v>8</v>
      </c>
      <c r="E430" s="10" t="s">
        <v>9</v>
      </c>
      <c r="F430" s="10" t="s">
        <v>2497</v>
      </c>
      <c r="G430" s="10" t="s">
        <v>1510</v>
      </c>
      <c r="H430" s="11"/>
      <c r="I430" s="9"/>
    </row>
    <row r="431" spans="1:9" x14ac:dyDescent="0.3">
      <c r="A431" s="10">
        <v>430</v>
      </c>
      <c r="B431" s="10" t="s">
        <v>1512</v>
      </c>
      <c r="C431" s="10" t="s">
        <v>1513</v>
      </c>
      <c r="D431" s="10" t="s">
        <v>8</v>
      </c>
      <c r="E431" s="10" t="s">
        <v>2053</v>
      </c>
      <c r="F431" s="10" t="s">
        <v>2430</v>
      </c>
      <c r="G431" s="10" t="s">
        <v>1286</v>
      </c>
      <c r="H431" s="11" t="s">
        <v>2431</v>
      </c>
      <c r="I431" s="9"/>
    </row>
    <row r="432" spans="1:9" x14ac:dyDescent="0.3">
      <c r="A432" s="10">
        <v>431</v>
      </c>
      <c r="B432" s="10" t="s">
        <v>1514</v>
      </c>
      <c r="C432" s="10" t="s">
        <v>1515</v>
      </c>
      <c r="D432" s="10" t="s">
        <v>69</v>
      </c>
      <c r="E432" s="10" t="s">
        <v>2053</v>
      </c>
      <c r="F432" s="10" t="s">
        <v>2358</v>
      </c>
      <c r="G432" s="10" t="s">
        <v>1025</v>
      </c>
      <c r="H432" s="11" t="s">
        <v>2359</v>
      </c>
      <c r="I432" s="9"/>
    </row>
    <row r="433" spans="1:9" x14ac:dyDescent="0.3">
      <c r="A433" s="10">
        <v>432</v>
      </c>
      <c r="B433" s="10" t="s">
        <v>1516</v>
      </c>
      <c r="C433" s="10" t="s">
        <v>1517</v>
      </c>
      <c r="D433" s="10" t="s">
        <v>69</v>
      </c>
      <c r="E433" s="10" t="s">
        <v>9</v>
      </c>
      <c r="F433" s="10" t="s">
        <v>2498</v>
      </c>
      <c r="G433" s="10" t="s">
        <v>1518</v>
      </c>
      <c r="H433" s="11" t="s">
        <v>2499</v>
      </c>
      <c r="I433" s="9"/>
    </row>
    <row r="434" spans="1:9" x14ac:dyDescent="0.3">
      <c r="A434" s="10">
        <v>433</v>
      </c>
      <c r="B434" s="10" t="s">
        <v>1519</v>
      </c>
      <c r="C434" s="10" t="s">
        <v>1520</v>
      </c>
      <c r="D434" s="10" t="s">
        <v>8</v>
      </c>
      <c r="E434" s="10" t="s">
        <v>9</v>
      </c>
      <c r="F434" s="10" t="s">
        <v>2500</v>
      </c>
      <c r="G434" s="10" t="s">
        <v>1521</v>
      </c>
      <c r="H434" s="11"/>
      <c r="I434" s="9"/>
    </row>
    <row r="435" spans="1:9" x14ac:dyDescent="0.3">
      <c r="A435" s="10">
        <v>434</v>
      </c>
      <c r="B435" s="10" t="s">
        <v>1523</v>
      </c>
      <c r="C435" s="10" t="s">
        <v>1524</v>
      </c>
      <c r="D435" s="10" t="s">
        <v>8</v>
      </c>
      <c r="E435" s="10" t="s">
        <v>9</v>
      </c>
      <c r="F435" s="10" t="s">
        <v>2501</v>
      </c>
      <c r="G435" s="10" t="s">
        <v>1525</v>
      </c>
      <c r="H435" s="11"/>
      <c r="I435" s="9"/>
    </row>
    <row r="436" spans="1:9" x14ac:dyDescent="0.3">
      <c r="A436" s="10">
        <v>435</v>
      </c>
      <c r="B436" s="10" t="s">
        <v>1526</v>
      </c>
      <c r="C436" s="10" t="s">
        <v>1527</v>
      </c>
      <c r="D436" s="10" t="s">
        <v>8</v>
      </c>
      <c r="E436" s="10" t="s">
        <v>9</v>
      </c>
      <c r="F436" s="10" t="s">
        <v>2482</v>
      </c>
      <c r="G436" s="10" t="s">
        <v>1445</v>
      </c>
      <c r="H436" s="11"/>
      <c r="I436" s="9"/>
    </row>
    <row r="437" spans="1:9" x14ac:dyDescent="0.3">
      <c r="A437" s="10">
        <v>436</v>
      </c>
      <c r="B437" s="10" t="s">
        <v>1528</v>
      </c>
      <c r="C437" s="10" t="s">
        <v>1529</v>
      </c>
      <c r="D437" s="10" t="s">
        <v>83</v>
      </c>
      <c r="E437" s="10" t="s">
        <v>9</v>
      </c>
      <c r="F437" s="10" t="s">
        <v>2502</v>
      </c>
      <c r="G437" s="10" t="s">
        <v>1530</v>
      </c>
      <c r="H437" s="11" t="s">
        <v>2503</v>
      </c>
      <c r="I437" s="9"/>
    </row>
    <row r="438" spans="1:9" x14ac:dyDescent="0.3">
      <c r="A438" s="10">
        <v>437</v>
      </c>
      <c r="B438" s="10" t="s">
        <v>1532</v>
      </c>
      <c r="C438" s="10" t="s">
        <v>1533</v>
      </c>
      <c r="D438" s="10" t="s">
        <v>8</v>
      </c>
      <c r="E438" s="10" t="s">
        <v>2071</v>
      </c>
      <c r="F438" s="10" t="s">
        <v>2504</v>
      </c>
      <c r="G438" s="10" t="s">
        <v>1534</v>
      </c>
      <c r="H438" s="11"/>
      <c r="I438" s="9"/>
    </row>
    <row r="439" spans="1:9" x14ac:dyDescent="0.3">
      <c r="A439" s="10">
        <v>438</v>
      </c>
      <c r="B439" s="10" t="s">
        <v>1536</v>
      </c>
      <c r="C439" s="10" t="s">
        <v>1537</v>
      </c>
      <c r="D439" s="10" t="s">
        <v>8</v>
      </c>
      <c r="E439" s="10" t="s">
        <v>2071</v>
      </c>
      <c r="F439" s="10" t="s">
        <v>2505</v>
      </c>
      <c r="G439" s="10" t="s">
        <v>1538</v>
      </c>
      <c r="H439" s="11"/>
      <c r="I439" s="9"/>
    </row>
    <row r="440" spans="1:9" x14ac:dyDescent="0.3">
      <c r="A440" s="10">
        <v>439</v>
      </c>
      <c r="B440" s="10" t="s">
        <v>1539</v>
      </c>
      <c r="C440" s="10" t="s">
        <v>1540</v>
      </c>
      <c r="D440" s="10" t="s">
        <v>8</v>
      </c>
      <c r="E440" s="10" t="s">
        <v>2053</v>
      </c>
      <c r="F440" s="10" t="s">
        <v>2506</v>
      </c>
      <c r="G440" s="10" t="s">
        <v>1541</v>
      </c>
      <c r="H440" s="11"/>
      <c r="I440" s="9"/>
    </row>
    <row r="441" spans="1:9" x14ac:dyDescent="0.3">
      <c r="A441" s="10">
        <v>440</v>
      </c>
      <c r="B441" s="10" t="s">
        <v>1542</v>
      </c>
      <c r="C441" s="10" t="s">
        <v>1543</v>
      </c>
      <c r="D441" s="10" t="s">
        <v>8</v>
      </c>
      <c r="E441" s="10" t="s">
        <v>9</v>
      </c>
      <c r="F441" s="10" t="s">
        <v>2507</v>
      </c>
      <c r="G441" s="10" t="s">
        <v>1544</v>
      </c>
      <c r="H441" s="11"/>
      <c r="I441" s="9"/>
    </row>
    <row r="442" spans="1:9" x14ac:dyDescent="0.3">
      <c r="A442" s="10">
        <v>441</v>
      </c>
      <c r="B442" s="10" t="s">
        <v>1546</v>
      </c>
      <c r="C442" s="10" t="s">
        <v>1547</v>
      </c>
      <c r="D442" s="10" t="s">
        <v>8</v>
      </c>
      <c r="E442" s="10" t="s">
        <v>2071</v>
      </c>
      <c r="F442" s="10" t="s">
        <v>2314</v>
      </c>
      <c r="G442" s="10" t="s">
        <v>873</v>
      </c>
      <c r="H442" s="11"/>
      <c r="I442" s="9"/>
    </row>
    <row r="443" spans="1:9" x14ac:dyDescent="0.3">
      <c r="A443" s="10">
        <v>442</v>
      </c>
      <c r="B443" s="10" t="s">
        <v>1548</v>
      </c>
      <c r="C443" s="10" t="s">
        <v>1549</v>
      </c>
      <c r="D443" s="10" t="s">
        <v>8</v>
      </c>
      <c r="E443" s="10" t="s">
        <v>9</v>
      </c>
      <c r="F443" s="10" t="s">
        <v>2484</v>
      </c>
      <c r="G443" s="10" t="s">
        <v>1454</v>
      </c>
      <c r="H443" s="11"/>
      <c r="I443" s="9"/>
    </row>
    <row r="444" spans="1:9" x14ac:dyDescent="0.3">
      <c r="A444" s="10">
        <v>443</v>
      </c>
      <c r="B444" s="10" t="s">
        <v>1550</v>
      </c>
      <c r="C444" s="10" t="s">
        <v>1551</v>
      </c>
      <c r="D444" s="10" t="s">
        <v>8</v>
      </c>
      <c r="E444" s="10" t="s">
        <v>2053</v>
      </c>
      <c r="F444" s="10" t="s">
        <v>2455</v>
      </c>
      <c r="G444" s="10" t="s">
        <v>1369</v>
      </c>
      <c r="H444" s="11" t="s">
        <v>2456</v>
      </c>
      <c r="I444" s="9"/>
    </row>
    <row r="445" spans="1:9" x14ac:dyDescent="0.3">
      <c r="A445" s="10">
        <v>444</v>
      </c>
      <c r="B445" s="10" t="s">
        <v>1552</v>
      </c>
      <c r="C445" s="10" t="s">
        <v>1553</v>
      </c>
      <c r="D445" s="10" t="s">
        <v>8</v>
      </c>
      <c r="E445" s="10" t="s">
        <v>2053</v>
      </c>
      <c r="F445" s="10" t="s">
        <v>2291</v>
      </c>
      <c r="G445" s="10" t="s">
        <v>801</v>
      </c>
      <c r="H445" s="11"/>
      <c r="I445" s="9"/>
    </row>
    <row r="446" spans="1:9" x14ac:dyDescent="0.3">
      <c r="A446" s="10">
        <v>445</v>
      </c>
      <c r="B446" s="10" t="s">
        <v>1554</v>
      </c>
      <c r="C446" s="10" t="s">
        <v>1555</v>
      </c>
      <c r="D446" s="10" t="s">
        <v>8</v>
      </c>
      <c r="E446" s="10" t="s">
        <v>2050</v>
      </c>
      <c r="F446" s="10" t="s">
        <v>2508</v>
      </c>
      <c r="G446" s="10" t="s">
        <v>1556</v>
      </c>
      <c r="H446" s="11"/>
      <c r="I446" s="9"/>
    </row>
    <row r="447" spans="1:9" x14ac:dyDescent="0.3">
      <c r="A447" s="10">
        <v>446</v>
      </c>
      <c r="B447" s="10" t="s">
        <v>1558</v>
      </c>
      <c r="C447" s="10" t="s">
        <v>1559</v>
      </c>
      <c r="D447" s="10" t="s">
        <v>8</v>
      </c>
      <c r="E447" s="10" t="s">
        <v>2048</v>
      </c>
      <c r="F447" s="10" t="s">
        <v>2104</v>
      </c>
      <c r="G447" s="10" t="s">
        <v>186</v>
      </c>
      <c r="H447" s="11" t="s">
        <v>2105</v>
      </c>
      <c r="I447" s="9"/>
    </row>
    <row r="448" spans="1:9" x14ac:dyDescent="0.3">
      <c r="A448" s="10">
        <v>447</v>
      </c>
      <c r="B448" s="10" t="s">
        <v>1561</v>
      </c>
      <c r="C448" s="10" t="s">
        <v>1562</v>
      </c>
      <c r="D448" s="10" t="s">
        <v>8</v>
      </c>
      <c r="E448" s="10" t="s">
        <v>2048</v>
      </c>
      <c r="F448" s="10" t="s">
        <v>2455</v>
      </c>
      <c r="G448" s="10" t="s">
        <v>1368</v>
      </c>
      <c r="H448" s="11" t="s">
        <v>2456</v>
      </c>
      <c r="I448" s="9"/>
    </row>
    <row r="449" spans="1:9" x14ac:dyDescent="0.3">
      <c r="A449" s="10">
        <v>448</v>
      </c>
      <c r="B449" s="10" t="s">
        <v>1563</v>
      </c>
      <c r="C449" s="10" t="s">
        <v>1564</v>
      </c>
      <c r="D449" s="10" t="s">
        <v>8</v>
      </c>
      <c r="E449" s="10" t="s">
        <v>9</v>
      </c>
      <c r="F449" s="10" t="s">
        <v>2509</v>
      </c>
      <c r="G449" s="10" t="s">
        <v>1565</v>
      </c>
      <c r="H449" s="11"/>
      <c r="I449" s="9"/>
    </row>
    <row r="450" spans="1:9" x14ac:dyDescent="0.3">
      <c r="A450" s="10">
        <v>449</v>
      </c>
      <c r="B450" s="10" t="s">
        <v>1567</v>
      </c>
      <c r="C450" s="10" t="s">
        <v>1568</v>
      </c>
      <c r="D450" s="10" t="s">
        <v>8</v>
      </c>
      <c r="E450" s="10" t="s">
        <v>2048</v>
      </c>
      <c r="F450" s="10" t="s">
        <v>2510</v>
      </c>
      <c r="G450" s="10" t="s">
        <v>1569</v>
      </c>
      <c r="H450" s="11" t="s">
        <v>2511</v>
      </c>
      <c r="I450" s="9"/>
    </row>
    <row r="451" spans="1:9" x14ac:dyDescent="0.3">
      <c r="A451" s="10">
        <v>450</v>
      </c>
      <c r="B451" s="10" t="s">
        <v>1571</v>
      </c>
      <c r="C451" s="10" t="s">
        <v>1572</v>
      </c>
      <c r="D451" s="10" t="s">
        <v>8</v>
      </c>
      <c r="E451" s="10" t="s">
        <v>2048</v>
      </c>
      <c r="F451" s="10" t="s">
        <v>2109</v>
      </c>
      <c r="G451" s="10" t="s">
        <v>200</v>
      </c>
      <c r="H451" s="11" t="s">
        <v>2110</v>
      </c>
      <c r="I451" s="9"/>
    </row>
    <row r="452" spans="1:9" x14ac:dyDescent="0.3">
      <c r="A452" s="10">
        <v>451</v>
      </c>
      <c r="B452" s="10" t="s">
        <v>1573</v>
      </c>
      <c r="C452" s="10" t="s">
        <v>1574</v>
      </c>
      <c r="D452" s="10" t="s">
        <v>8</v>
      </c>
      <c r="E452" s="10" t="s">
        <v>9</v>
      </c>
      <c r="F452" s="10" t="s">
        <v>2512</v>
      </c>
      <c r="G452" s="10" t="s">
        <v>1575</v>
      </c>
      <c r="H452" s="11"/>
      <c r="I452" s="9"/>
    </row>
    <row r="453" spans="1:9" x14ac:dyDescent="0.3">
      <c r="A453" s="10">
        <v>452</v>
      </c>
      <c r="B453" s="10" t="s">
        <v>1577</v>
      </c>
      <c r="C453" s="10" t="s">
        <v>1578</v>
      </c>
      <c r="D453" s="10" t="s">
        <v>83</v>
      </c>
      <c r="E453" s="10" t="s">
        <v>9</v>
      </c>
      <c r="F453" s="10" t="s">
        <v>2513</v>
      </c>
      <c r="G453" s="10" t="s">
        <v>1579</v>
      </c>
      <c r="H453" s="11"/>
      <c r="I453" s="9"/>
    </row>
    <row r="454" spans="1:9" x14ac:dyDescent="0.3">
      <c r="A454" s="10">
        <v>453</v>
      </c>
      <c r="B454" s="10" t="s">
        <v>1581</v>
      </c>
      <c r="C454" s="10" t="s">
        <v>1582</v>
      </c>
      <c r="D454" s="10" t="s">
        <v>8</v>
      </c>
      <c r="E454" s="10" t="s">
        <v>2048</v>
      </c>
      <c r="F454" s="10" t="s">
        <v>2514</v>
      </c>
      <c r="G454" s="10" t="s">
        <v>1583</v>
      </c>
      <c r="H454" s="11"/>
      <c r="I454" s="9"/>
    </row>
    <row r="455" spans="1:9" x14ac:dyDescent="0.3">
      <c r="A455" s="10">
        <v>454</v>
      </c>
      <c r="B455" s="10" t="s">
        <v>1585</v>
      </c>
      <c r="C455" s="10" t="s">
        <v>1586</v>
      </c>
      <c r="D455" s="10" t="s">
        <v>8</v>
      </c>
      <c r="E455" s="10" t="s">
        <v>9</v>
      </c>
      <c r="F455" s="10" t="s">
        <v>2515</v>
      </c>
      <c r="G455" s="10" t="s">
        <v>1587</v>
      </c>
      <c r="H455" s="11" t="s">
        <v>2516</v>
      </c>
      <c r="I455" s="9"/>
    </row>
    <row r="456" spans="1:9" x14ac:dyDescent="0.3">
      <c r="A456" s="10">
        <v>455</v>
      </c>
      <c r="B456" s="10" t="s">
        <v>1589</v>
      </c>
      <c r="C456" s="10" t="s">
        <v>1590</v>
      </c>
      <c r="D456" s="10" t="s">
        <v>8</v>
      </c>
      <c r="E456" s="10" t="s">
        <v>9</v>
      </c>
      <c r="F456" s="10" t="s">
        <v>2058</v>
      </c>
      <c r="G456" s="10" t="s">
        <v>37</v>
      </c>
      <c r="H456" s="11"/>
      <c r="I456" s="9"/>
    </row>
    <row r="457" spans="1:9" x14ac:dyDescent="0.3">
      <c r="A457" s="10">
        <v>456</v>
      </c>
      <c r="B457" s="10" t="s">
        <v>1591</v>
      </c>
      <c r="C457" s="10" t="s">
        <v>1592</v>
      </c>
      <c r="D457" s="10" t="s">
        <v>8</v>
      </c>
      <c r="E457" s="10" t="s">
        <v>9</v>
      </c>
      <c r="F457" s="10" t="s">
        <v>2517</v>
      </c>
      <c r="G457" s="10" t="s">
        <v>1593</v>
      </c>
      <c r="H457" s="11"/>
      <c r="I457" s="9"/>
    </row>
    <row r="458" spans="1:9" x14ac:dyDescent="0.3">
      <c r="A458" s="10">
        <v>457</v>
      </c>
      <c r="B458" s="10" t="s">
        <v>1595</v>
      </c>
      <c r="C458" s="10" t="s">
        <v>1596</v>
      </c>
      <c r="D458" s="10" t="s">
        <v>8</v>
      </c>
      <c r="E458" s="10" t="s">
        <v>2053</v>
      </c>
      <c r="F458" s="10" t="s">
        <v>2518</v>
      </c>
      <c r="G458" s="10" t="s">
        <v>1597</v>
      </c>
      <c r="H458" s="11"/>
      <c r="I458" s="9"/>
    </row>
    <row r="459" spans="1:9" x14ac:dyDescent="0.3">
      <c r="A459" s="10">
        <v>458</v>
      </c>
      <c r="B459" s="10" t="s">
        <v>1598</v>
      </c>
      <c r="C459" s="10" t="s">
        <v>1599</v>
      </c>
      <c r="D459" s="10" t="s">
        <v>8</v>
      </c>
      <c r="E459" s="10" t="s">
        <v>2050</v>
      </c>
      <c r="F459" s="10" t="s">
        <v>2519</v>
      </c>
      <c r="G459" s="10" t="s">
        <v>1600</v>
      </c>
      <c r="H459" s="11"/>
      <c r="I459" s="9"/>
    </row>
    <row r="460" spans="1:9" x14ac:dyDescent="0.3">
      <c r="A460" s="10">
        <v>459</v>
      </c>
      <c r="B460" s="10" t="s">
        <v>1601</v>
      </c>
      <c r="C460" s="10" t="s">
        <v>1602</v>
      </c>
      <c r="D460" s="10" t="s">
        <v>8</v>
      </c>
      <c r="E460" s="10" t="s">
        <v>9</v>
      </c>
      <c r="F460" s="10" t="s">
        <v>2520</v>
      </c>
      <c r="G460" s="10" t="s">
        <v>1603</v>
      </c>
      <c r="H460" s="11"/>
      <c r="I460" s="9"/>
    </row>
    <row r="461" spans="1:9" x14ac:dyDescent="0.3">
      <c r="A461" s="10">
        <v>460</v>
      </c>
      <c r="B461" s="10" t="s">
        <v>1605</v>
      </c>
      <c r="C461" s="10" t="s">
        <v>1606</v>
      </c>
      <c r="D461" s="10" t="s">
        <v>8</v>
      </c>
      <c r="E461" s="10" t="s">
        <v>9</v>
      </c>
      <c r="F461" s="10" t="s">
        <v>2521</v>
      </c>
      <c r="G461" s="10" t="s">
        <v>1607</v>
      </c>
      <c r="H461" s="11"/>
      <c r="I461" s="9"/>
    </row>
    <row r="462" spans="1:9" x14ac:dyDescent="0.3">
      <c r="A462" s="10">
        <v>461</v>
      </c>
      <c r="B462" s="10" t="s">
        <v>1609</v>
      </c>
      <c r="C462" s="10" t="s">
        <v>1610</v>
      </c>
      <c r="D462" s="10" t="s">
        <v>8</v>
      </c>
      <c r="E462" s="10" t="s">
        <v>2053</v>
      </c>
      <c r="F462" s="10" t="s">
        <v>2522</v>
      </c>
      <c r="G462" s="10" t="s">
        <v>1611</v>
      </c>
      <c r="H462" s="11" t="s">
        <v>2345</v>
      </c>
      <c r="I462" s="9"/>
    </row>
    <row r="463" spans="1:9" x14ac:dyDescent="0.3">
      <c r="A463" s="10">
        <v>462</v>
      </c>
      <c r="B463" s="10" t="s">
        <v>1613</v>
      </c>
      <c r="C463" s="10" t="s">
        <v>1614</v>
      </c>
      <c r="D463" s="10" t="s">
        <v>8</v>
      </c>
      <c r="E463" s="10" t="s">
        <v>2071</v>
      </c>
      <c r="F463" s="10" t="s">
        <v>2440</v>
      </c>
      <c r="G463" s="10" t="s">
        <v>1323</v>
      </c>
      <c r="H463" s="11" t="s">
        <v>2441</v>
      </c>
      <c r="I463" s="9"/>
    </row>
    <row r="464" spans="1:9" x14ac:dyDescent="0.3">
      <c r="A464" s="10">
        <v>463</v>
      </c>
      <c r="B464" s="10" t="s">
        <v>1615</v>
      </c>
      <c r="C464" s="10" t="s">
        <v>1616</v>
      </c>
      <c r="D464" s="10" t="s">
        <v>8</v>
      </c>
      <c r="E464" s="10" t="s">
        <v>2048</v>
      </c>
      <c r="F464" s="10" t="s">
        <v>2523</v>
      </c>
      <c r="G464" s="10" t="s">
        <v>1617</v>
      </c>
      <c r="H464" s="11"/>
      <c r="I464" s="9"/>
    </row>
    <row r="465" spans="1:9" x14ac:dyDescent="0.3">
      <c r="A465" s="10">
        <v>464</v>
      </c>
      <c r="B465" s="10" t="s">
        <v>1619</v>
      </c>
      <c r="C465" s="10" t="s">
        <v>1620</v>
      </c>
      <c r="D465" s="10" t="s">
        <v>8</v>
      </c>
      <c r="E465" s="10" t="s">
        <v>2048</v>
      </c>
      <c r="F465" s="10" t="s">
        <v>2464</v>
      </c>
      <c r="G465" s="10" t="s">
        <v>1386</v>
      </c>
      <c r="H465" s="11"/>
      <c r="I465" s="9"/>
    </row>
    <row r="466" spans="1:9" x14ac:dyDescent="0.3">
      <c r="A466" s="10">
        <v>465</v>
      </c>
      <c r="B466" s="10" t="s">
        <v>1621</v>
      </c>
      <c r="C466" s="10" t="s">
        <v>1622</v>
      </c>
      <c r="D466" s="10" t="s">
        <v>8</v>
      </c>
      <c r="E466" s="10" t="s">
        <v>2071</v>
      </c>
      <c r="F466" s="10" t="s">
        <v>2524</v>
      </c>
      <c r="G466" s="10" t="s">
        <v>1623</v>
      </c>
      <c r="H466" s="11"/>
      <c r="I466" s="9"/>
    </row>
    <row r="467" spans="1:9" x14ac:dyDescent="0.3">
      <c r="A467" s="10">
        <v>466</v>
      </c>
      <c r="B467" s="10" t="s">
        <v>1625</v>
      </c>
      <c r="C467" s="10" t="s">
        <v>1626</v>
      </c>
      <c r="D467" s="10" t="s">
        <v>8</v>
      </c>
      <c r="E467" s="10" t="s">
        <v>2048</v>
      </c>
      <c r="F467" s="10" t="s">
        <v>2525</v>
      </c>
      <c r="G467" s="10" t="s">
        <v>1627</v>
      </c>
      <c r="H467" s="11" t="s">
        <v>2526</v>
      </c>
      <c r="I467" s="9"/>
    </row>
    <row r="468" spans="1:9" x14ac:dyDescent="0.3">
      <c r="A468" s="10">
        <v>467</v>
      </c>
      <c r="B468" s="10" t="s">
        <v>1629</v>
      </c>
      <c r="C468" s="10" t="s">
        <v>1630</v>
      </c>
      <c r="D468" s="10" t="s">
        <v>489</v>
      </c>
      <c r="E468" s="10" t="s">
        <v>9</v>
      </c>
      <c r="F468" s="10" t="s">
        <v>2490</v>
      </c>
      <c r="G468" s="10" t="s">
        <v>1479</v>
      </c>
      <c r="H468" s="11"/>
      <c r="I468" s="9"/>
    </row>
    <row r="469" spans="1:9" x14ac:dyDescent="0.3">
      <c r="A469" s="10">
        <v>468</v>
      </c>
      <c r="B469" s="10" t="s">
        <v>1632</v>
      </c>
      <c r="C469" s="10" t="s">
        <v>1633</v>
      </c>
      <c r="D469" s="10" t="s">
        <v>8</v>
      </c>
      <c r="E469" s="10" t="s">
        <v>2053</v>
      </c>
      <c r="F469" s="10" t="s">
        <v>2527</v>
      </c>
      <c r="G469" s="10" t="s">
        <v>1634</v>
      </c>
      <c r="H469" s="11"/>
      <c r="I469" s="9"/>
    </row>
    <row r="470" spans="1:9" x14ac:dyDescent="0.3">
      <c r="A470" s="10">
        <v>469</v>
      </c>
      <c r="B470" s="10" t="s">
        <v>1636</v>
      </c>
      <c r="C470" s="10" t="s">
        <v>1637</v>
      </c>
      <c r="D470" s="10" t="s">
        <v>8</v>
      </c>
      <c r="E470" s="10" t="s">
        <v>2050</v>
      </c>
      <c r="F470" s="10" t="s">
        <v>2528</v>
      </c>
      <c r="G470" s="10" t="s">
        <v>1638</v>
      </c>
      <c r="H470" s="11"/>
      <c r="I470" s="9"/>
    </row>
    <row r="471" spans="1:9" x14ac:dyDescent="0.3">
      <c r="A471" s="10">
        <v>470</v>
      </c>
      <c r="B471" s="10" t="s">
        <v>1640</v>
      </c>
      <c r="C471" s="10" t="s">
        <v>1641</v>
      </c>
      <c r="D471" s="10" t="s">
        <v>8</v>
      </c>
      <c r="E471" s="10" t="s">
        <v>9</v>
      </c>
      <c r="F471" s="10" t="s">
        <v>2529</v>
      </c>
      <c r="G471" s="10" t="s">
        <v>1642</v>
      </c>
      <c r="H471" s="11" t="s">
        <v>2530</v>
      </c>
      <c r="I471" s="9"/>
    </row>
    <row r="472" spans="1:9" x14ac:dyDescent="0.3">
      <c r="A472" s="10">
        <v>471</v>
      </c>
      <c r="B472" s="10" t="s">
        <v>1644</v>
      </c>
      <c r="C472" s="10" t="s">
        <v>1645</v>
      </c>
      <c r="D472" s="10" t="s">
        <v>8</v>
      </c>
      <c r="E472" s="10" t="s">
        <v>9</v>
      </c>
      <c r="F472" s="10" t="s">
        <v>2531</v>
      </c>
      <c r="G472" s="10" t="s">
        <v>1646</v>
      </c>
      <c r="H472" s="11"/>
      <c r="I472" s="9"/>
    </row>
    <row r="473" spans="1:9" x14ac:dyDescent="0.3">
      <c r="A473" s="10">
        <v>472</v>
      </c>
      <c r="B473" s="10" t="s">
        <v>1648</v>
      </c>
      <c r="C473" s="10" t="s">
        <v>1649</v>
      </c>
      <c r="D473" s="10" t="s">
        <v>8</v>
      </c>
      <c r="E473" s="10" t="s">
        <v>9</v>
      </c>
      <c r="F473" s="10" t="s">
        <v>2211</v>
      </c>
      <c r="G473" s="10" t="s">
        <v>9</v>
      </c>
      <c r="H473" s="11"/>
      <c r="I473" s="9"/>
    </row>
    <row r="474" spans="1:9" x14ac:dyDescent="0.3">
      <c r="A474" s="10">
        <v>473</v>
      </c>
      <c r="B474" s="10" t="s">
        <v>1650</v>
      </c>
      <c r="C474" s="10" t="s">
        <v>1651</v>
      </c>
      <c r="D474" s="10" t="s">
        <v>8</v>
      </c>
      <c r="E474" s="10" t="s">
        <v>2048</v>
      </c>
      <c r="F474" s="10" t="s">
        <v>2532</v>
      </c>
      <c r="G474" s="10" t="s">
        <v>1652</v>
      </c>
      <c r="H474" s="11"/>
      <c r="I474" s="9"/>
    </row>
    <row r="475" spans="1:9" x14ac:dyDescent="0.3">
      <c r="A475" s="10">
        <v>474</v>
      </c>
      <c r="B475" s="10" t="s">
        <v>1653</v>
      </c>
      <c r="C475" s="10" t="s">
        <v>1654</v>
      </c>
      <c r="D475" s="10" t="s">
        <v>8</v>
      </c>
      <c r="E475" s="10" t="s">
        <v>9</v>
      </c>
      <c r="F475" s="10" t="s">
        <v>2533</v>
      </c>
      <c r="G475" s="10" t="s">
        <v>1655</v>
      </c>
      <c r="H475" s="11"/>
      <c r="I475" s="9"/>
    </row>
    <row r="476" spans="1:9" x14ac:dyDescent="0.3">
      <c r="A476" s="10">
        <v>475</v>
      </c>
      <c r="B476" s="10" t="s">
        <v>1657</v>
      </c>
      <c r="C476" s="10" t="s">
        <v>1658</v>
      </c>
      <c r="D476" s="10" t="s">
        <v>256</v>
      </c>
      <c r="E476" s="10" t="s">
        <v>9</v>
      </c>
      <c r="F476" s="10" t="s">
        <v>2133</v>
      </c>
      <c r="G476" s="10" t="s">
        <v>257</v>
      </c>
      <c r="H476" s="11"/>
      <c r="I476" s="9"/>
    </row>
    <row r="477" spans="1:9" x14ac:dyDescent="0.3">
      <c r="A477" s="10">
        <v>476</v>
      </c>
      <c r="B477" s="10" t="s">
        <v>1659</v>
      </c>
      <c r="C477" s="10" t="s">
        <v>1660</v>
      </c>
      <c r="D477" s="10" t="s">
        <v>8</v>
      </c>
      <c r="E477" s="10" t="s">
        <v>2071</v>
      </c>
      <c r="F477" s="10" t="s">
        <v>2156</v>
      </c>
      <c r="G477" s="10" t="s">
        <v>336</v>
      </c>
      <c r="H477" s="11" t="s">
        <v>2157</v>
      </c>
      <c r="I477" s="9"/>
    </row>
    <row r="478" spans="1:9" x14ac:dyDescent="0.3">
      <c r="A478" s="10">
        <v>477</v>
      </c>
      <c r="B478" s="10" t="s">
        <v>1661</v>
      </c>
      <c r="C478" s="10" t="s">
        <v>1662</v>
      </c>
      <c r="D478" s="10" t="s">
        <v>8</v>
      </c>
      <c r="E478" s="10" t="s">
        <v>2048</v>
      </c>
      <c r="F478" s="10" t="s">
        <v>2534</v>
      </c>
      <c r="G478" s="10" t="s">
        <v>1663</v>
      </c>
      <c r="H478" s="11"/>
      <c r="I478" s="9"/>
    </row>
    <row r="479" spans="1:9" x14ac:dyDescent="0.3">
      <c r="A479" s="10">
        <v>478</v>
      </c>
      <c r="B479" s="10" t="s">
        <v>1665</v>
      </c>
      <c r="C479" s="10" t="s">
        <v>1666</v>
      </c>
      <c r="D479" s="10" t="s">
        <v>8</v>
      </c>
      <c r="E479" s="10" t="s">
        <v>9</v>
      </c>
      <c r="F479" s="10" t="s">
        <v>2535</v>
      </c>
      <c r="G479" s="10" t="s">
        <v>1667</v>
      </c>
      <c r="H479" s="11"/>
      <c r="I479" s="9"/>
    </row>
    <row r="480" spans="1:9" x14ac:dyDescent="0.3">
      <c r="A480" s="10">
        <v>479</v>
      </c>
      <c r="B480" s="10" t="s">
        <v>1668</v>
      </c>
      <c r="C480" s="10" t="s">
        <v>1669</v>
      </c>
      <c r="D480" s="10" t="s">
        <v>8</v>
      </c>
      <c r="E480" s="10" t="s">
        <v>2053</v>
      </c>
      <c r="F480" s="10" t="s">
        <v>2536</v>
      </c>
      <c r="G480" s="10" t="s">
        <v>1670</v>
      </c>
      <c r="H480" s="11"/>
      <c r="I480" s="9"/>
    </row>
    <row r="481" spans="1:9" x14ac:dyDescent="0.3">
      <c r="A481" s="10">
        <v>480</v>
      </c>
      <c r="B481" s="10" t="s">
        <v>1672</v>
      </c>
      <c r="C481" s="10" t="s">
        <v>1673</v>
      </c>
      <c r="D481" s="10" t="s">
        <v>8</v>
      </c>
      <c r="E481" s="10" t="s">
        <v>2048</v>
      </c>
      <c r="F481" s="10" t="s">
        <v>2537</v>
      </c>
      <c r="G481" s="10" t="s">
        <v>1674</v>
      </c>
      <c r="H481" s="11"/>
      <c r="I481" s="9"/>
    </row>
    <row r="482" spans="1:9" x14ac:dyDescent="0.3">
      <c r="A482" s="10">
        <v>481</v>
      </c>
      <c r="B482" s="10" t="s">
        <v>1675</v>
      </c>
      <c r="C482" s="10" t="s">
        <v>1676</v>
      </c>
      <c r="D482" s="10" t="s">
        <v>8</v>
      </c>
      <c r="E482" s="10" t="s">
        <v>9</v>
      </c>
      <c r="F482" s="10" t="s">
        <v>2538</v>
      </c>
      <c r="G482" s="10" t="s">
        <v>1677</v>
      </c>
      <c r="H482" s="11"/>
      <c r="I482" s="9"/>
    </row>
    <row r="483" spans="1:9" x14ac:dyDescent="0.3">
      <c r="A483" s="10">
        <v>482</v>
      </c>
      <c r="B483" s="10" t="s">
        <v>1679</v>
      </c>
      <c r="C483" s="10" t="s">
        <v>1680</v>
      </c>
      <c r="D483" s="10" t="s">
        <v>8</v>
      </c>
      <c r="E483" s="10" t="s">
        <v>2050</v>
      </c>
      <c r="F483" s="10" t="s">
        <v>2539</v>
      </c>
      <c r="G483" s="10" t="s">
        <v>1681</v>
      </c>
      <c r="H483" s="11"/>
      <c r="I483" s="9"/>
    </row>
    <row r="484" spans="1:9" x14ac:dyDescent="0.3">
      <c r="A484" s="10">
        <v>483</v>
      </c>
      <c r="B484" s="10" t="s">
        <v>1683</v>
      </c>
      <c r="C484" s="10" t="s">
        <v>1684</v>
      </c>
      <c r="D484" s="10" t="s">
        <v>8</v>
      </c>
      <c r="E484" s="10" t="s">
        <v>9</v>
      </c>
      <c r="F484" s="10" t="s">
        <v>2540</v>
      </c>
      <c r="G484" s="10" t="s">
        <v>1685</v>
      </c>
      <c r="H484" s="11" t="s">
        <v>2541</v>
      </c>
      <c r="I484" s="9"/>
    </row>
    <row r="485" spans="1:9" x14ac:dyDescent="0.3">
      <c r="A485" s="10">
        <v>484</v>
      </c>
      <c r="B485" s="10" t="s">
        <v>1687</v>
      </c>
      <c r="C485" s="10" t="s">
        <v>1688</v>
      </c>
      <c r="D485" s="10" t="s">
        <v>8</v>
      </c>
      <c r="E485" s="10" t="s">
        <v>9</v>
      </c>
      <c r="F485" s="10" t="s">
        <v>2159</v>
      </c>
      <c r="G485" s="10" t="s">
        <v>344</v>
      </c>
      <c r="H485" s="11" t="s">
        <v>2542</v>
      </c>
      <c r="I485" s="9"/>
    </row>
    <row r="486" spans="1:9" x14ac:dyDescent="0.3">
      <c r="A486" s="10">
        <v>485</v>
      </c>
      <c r="B486" s="10" t="s">
        <v>1689</v>
      </c>
      <c r="C486" s="10" t="s">
        <v>1690</v>
      </c>
      <c r="D486" s="10" t="s">
        <v>8</v>
      </c>
      <c r="E486" s="10" t="s">
        <v>2050</v>
      </c>
      <c r="F486" s="10" t="s">
        <v>2543</v>
      </c>
      <c r="G486" s="10" t="s">
        <v>1691</v>
      </c>
      <c r="H486" s="11" t="s">
        <v>2544</v>
      </c>
      <c r="I486" s="9"/>
    </row>
    <row r="487" spans="1:9" x14ac:dyDescent="0.3">
      <c r="A487" s="10">
        <v>486</v>
      </c>
      <c r="B487" s="10" t="s">
        <v>1693</v>
      </c>
      <c r="C487" s="10" t="s">
        <v>1694</v>
      </c>
      <c r="D487" s="10" t="s">
        <v>1695</v>
      </c>
      <c r="E487" s="10" t="s">
        <v>9</v>
      </c>
      <c r="F487" s="10" t="s">
        <v>2545</v>
      </c>
      <c r="G487" s="10" t="s">
        <v>1696</v>
      </c>
      <c r="H487" s="11"/>
      <c r="I487" s="9"/>
    </row>
    <row r="488" spans="1:9" x14ac:dyDescent="0.3">
      <c r="A488" s="10">
        <v>487</v>
      </c>
      <c r="B488" s="10" t="s">
        <v>1698</v>
      </c>
      <c r="C488" s="10" t="s">
        <v>1699</v>
      </c>
      <c r="D488" s="10" t="s">
        <v>8</v>
      </c>
      <c r="E488" s="10" t="s">
        <v>9</v>
      </c>
      <c r="F488" s="10" t="s">
        <v>2546</v>
      </c>
      <c r="G488" s="10" t="s">
        <v>1700</v>
      </c>
      <c r="H488" s="11" t="s">
        <v>2122</v>
      </c>
      <c r="I488" s="9"/>
    </row>
    <row r="489" spans="1:9" x14ac:dyDescent="0.3">
      <c r="A489" s="10">
        <v>488</v>
      </c>
      <c r="B489" s="10" t="s">
        <v>1701</v>
      </c>
      <c r="C489" s="10" t="s">
        <v>1702</v>
      </c>
      <c r="D489" s="10" t="s">
        <v>8</v>
      </c>
      <c r="E489" s="10" t="s">
        <v>2050</v>
      </c>
      <c r="F489" s="10" t="s">
        <v>2547</v>
      </c>
      <c r="G489" s="10" t="s">
        <v>1703</v>
      </c>
      <c r="H489" s="11"/>
      <c r="I489" s="9"/>
    </row>
    <row r="490" spans="1:9" x14ac:dyDescent="0.3">
      <c r="A490" s="10">
        <v>489</v>
      </c>
      <c r="B490" s="10" t="s">
        <v>1705</v>
      </c>
      <c r="C490" s="10" t="s">
        <v>1706</v>
      </c>
      <c r="D490" s="10" t="s">
        <v>8</v>
      </c>
      <c r="E490" s="10" t="s">
        <v>9</v>
      </c>
      <c r="F490" s="10" t="s">
        <v>2548</v>
      </c>
      <c r="G490" s="10" t="s">
        <v>1707</v>
      </c>
      <c r="H490" s="11"/>
      <c r="I490" s="9"/>
    </row>
    <row r="491" spans="1:9" x14ac:dyDescent="0.3">
      <c r="A491" s="10">
        <v>490</v>
      </c>
      <c r="B491" s="10" t="s">
        <v>1709</v>
      </c>
      <c r="C491" s="10" t="s">
        <v>1710</v>
      </c>
      <c r="D491" s="10" t="s">
        <v>8</v>
      </c>
      <c r="E491" s="10" t="s">
        <v>9</v>
      </c>
      <c r="F491" s="10" t="s">
        <v>2549</v>
      </c>
      <c r="G491" s="10" t="s">
        <v>1711</v>
      </c>
      <c r="H491" s="11" t="s">
        <v>2122</v>
      </c>
      <c r="I491" s="9"/>
    </row>
    <row r="492" spans="1:9" x14ac:dyDescent="0.3">
      <c r="A492" s="10">
        <v>491</v>
      </c>
      <c r="B492" s="10" t="s">
        <v>1713</v>
      </c>
      <c r="C492" s="10" t="s">
        <v>1714</v>
      </c>
      <c r="D492" s="10" t="s">
        <v>8</v>
      </c>
      <c r="E492" s="10" t="s">
        <v>9</v>
      </c>
      <c r="F492" s="10" t="s">
        <v>2550</v>
      </c>
      <c r="G492" s="10" t="s">
        <v>1715</v>
      </c>
      <c r="H492" s="11"/>
      <c r="I492" s="9"/>
    </row>
    <row r="493" spans="1:9" x14ac:dyDescent="0.3">
      <c r="A493" s="10">
        <v>492</v>
      </c>
      <c r="B493" s="10" t="s">
        <v>1717</v>
      </c>
      <c r="C493" s="10" t="s">
        <v>1718</v>
      </c>
      <c r="D493" s="10" t="s">
        <v>1719</v>
      </c>
      <c r="E493" s="10" t="s">
        <v>9</v>
      </c>
      <c r="F493" s="10" t="s">
        <v>2551</v>
      </c>
      <c r="G493" s="10" t="s">
        <v>1720</v>
      </c>
      <c r="H493" s="11"/>
      <c r="I493" s="9"/>
    </row>
    <row r="494" spans="1:9" x14ac:dyDescent="0.3">
      <c r="A494" s="10">
        <v>493</v>
      </c>
      <c r="B494" s="10" t="s">
        <v>1722</v>
      </c>
      <c r="C494" s="10" t="s">
        <v>1723</v>
      </c>
      <c r="D494" s="10" t="s">
        <v>8</v>
      </c>
      <c r="E494" s="10" t="s">
        <v>9</v>
      </c>
      <c r="F494" s="10" t="s">
        <v>2552</v>
      </c>
      <c r="G494" s="10" t="s">
        <v>1724</v>
      </c>
      <c r="H494" s="11"/>
      <c r="I494" s="9"/>
    </row>
    <row r="495" spans="1:9" x14ac:dyDescent="0.3">
      <c r="A495" s="10">
        <v>494</v>
      </c>
      <c r="B495" s="10" t="s">
        <v>1725</v>
      </c>
      <c r="C495" s="10" t="s">
        <v>1726</v>
      </c>
      <c r="D495" s="10" t="s">
        <v>69</v>
      </c>
      <c r="E495" s="10" t="s">
        <v>2048</v>
      </c>
      <c r="F495" s="10" t="s">
        <v>2195</v>
      </c>
      <c r="G495" s="10" t="s">
        <v>465</v>
      </c>
      <c r="H495" s="11"/>
      <c r="I495" s="9"/>
    </row>
    <row r="496" spans="1:9" x14ac:dyDescent="0.3">
      <c r="A496" s="10">
        <v>495</v>
      </c>
      <c r="B496" s="10" t="s">
        <v>1727</v>
      </c>
      <c r="C496" s="10" t="s">
        <v>1728</v>
      </c>
      <c r="D496" s="10" t="s">
        <v>8</v>
      </c>
      <c r="E496" s="10" t="s">
        <v>2048</v>
      </c>
      <c r="F496" s="10" t="s">
        <v>2378</v>
      </c>
      <c r="G496" s="10" t="s">
        <v>1087</v>
      </c>
      <c r="H496" s="11" t="s">
        <v>2379</v>
      </c>
      <c r="I496" s="9"/>
    </row>
    <row r="497" spans="1:9" x14ac:dyDescent="0.3">
      <c r="A497" s="10">
        <v>496</v>
      </c>
      <c r="B497" s="10" t="s">
        <v>1729</v>
      </c>
      <c r="C497" s="10" t="s">
        <v>1730</v>
      </c>
      <c r="D497" s="10" t="s">
        <v>8</v>
      </c>
      <c r="E497" s="10" t="s">
        <v>2053</v>
      </c>
      <c r="F497" s="10" t="s">
        <v>2553</v>
      </c>
      <c r="G497" s="10" t="s">
        <v>1731</v>
      </c>
      <c r="H497" s="11"/>
      <c r="I497" s="9"/>
    </row>
    <row r="498" spans="1:9" x14ac:dyDescent="0.3">
      <c r="A498" s="10">
        <v>497</v>
      </c>
      <c r="B498" s="10" t="s">
        <v>1733</v>
      </c>
      <c r="C498" s="10" t="s">
        <v>1734</v>
      </c>
      <c r="D498" s="10" t="s">
        <v>8</v>
      </c>
      <c r="E498" s="10" t="s">
        <v>2071</v>
      </c>
      <c r="F498" s="10" t="s">
        <v>2237</v>
      </c>
      <c r="G498" s="10" t="s">
        <v>605</v>
      </c>
      <c r="H498" s="11"/>
      <c r="I498" s="9"/>
    </row>
    <row r="499" spans="1:9" x14ac:dyDescent="0.3">
      <c r="A499" s="10">
        <v>498</v>
      </c>
      <c r="B499" s="10" t="s">
        <v>1735</v>
      </c>
      <c r="C499" s="10" t="s">
        <v>1736</v>
      </c>
      <c r="D499" s="10" t="s">
        <v>8</v>
      </c>
      <c r="E499" s="10" t="s">
        <v>2048</v>
      </c>
      <c r="F499" s="10" t="s">
        <v>2554</v>
      </c>
      <c r="G499" s="10" t="s">
        <v>1737</v>
      </c>
      <c r="H499" s="11"/>
      <c r="I499" s="9"/>
    </row>
    <row r="500" spans="1:9" x14ac:dyDescent="0.3">
      <c r="A500" s="10">
        <v>499</v>
      </c>
      <c r="B500" s="10" t="s">
        <v>1739</v>
      </c>
      <c r="C500" s="10" t="s">
        <v>1740</v>
      </c>
      <c r="D500" s="10" t="s">
        <v>8</v>
      </c>
      <c r="E500" s="10" t="s">
        <v>9</v>
      </c>
      <c r="F500" s="10" t="s">
        <v>2552</v>
      </c>
      <c r="G500" s="10" t="s">
        <v>1724</v>
      </c>
      <c r="H500" s="11"/>
      <c r="I500" s="9"/>
    </row>
    <row r="501" spans="1:9" x14ac:dyDescent="0.3">
      <c r="A501" s="10">
        <v>500</v>
      </c>
      <c r="B501" s="10" t="s">
        <v>1742</v>
      </c>
      <c r="C501" s="10" t="s">
        <v>1743</v>
      </c>
      <c r="D501" s="10" t="s">
        <v>8</v>
      </c>
      <c r="E501" s="10" t="s">
        <v>2071</v>
      </c>
      <c r="F501" s="10" t="s">
        <v>2209</v>
      </c>
      <c r="G501" s="10" t="s">
        <v>509</v>
      </c>
      <c r="H501" s="11" t="s">
        <v>2210</v>
      </c>
      <c r="I501" s="9"/>
    </row>
    <row r="502" spans="1:9" x14ac:dyDescent="0.3">
      <c r="A502" s="10">
        <v>501</v>
      </c>
      <c r="B502" s="10" t="s">
        <v>1744</v>
      </c>
      <c r="C502" s="10" t="s">
        <v>1745</v>
      </c>
      <c r="D502" s="10" t="s">
        <v>8</v>
      </c>
      <c r="E502" s="10" t="s">
        <v>2053</v>
      </c>
      <c r="F502" s="10" t="s">
        <v>2555</v>
      </c>
      <c r="G502" s="10" t="s">
        <v>1746</v>
      </c>
      <c r="H502" s="11"/>
      <c r="I502" s="9"/>
    </row>
    <row r="503" spans="1:9" x14ac:dyDescent="0.3">
      <c r="A503" s="10">
        <v>502</v>
      </c>
      <c r="B503" s="10" t="s">
        <v>1748</v>
      </c>
      <c r="C503" s="10" t="s">
        <v>1749</v>
      </c>
      <c r="D503" s="10" t="s">
        <v>8</v>
      </c>
      <c r="E503" s="10" t="s">
        <v>2053</v>
      </c>
      <c r="F503" s="10" t="s">
        <v>2321</v>
      </c>
      <c r="G503" s="10" t="s">
        <v>907</v>
      </c>
      <c r="H503" s="11"/>
      <c r="I503" s="9"/>
    </row>
    <row r="504" spans="1:9" x14ac:dyDescent="0.3">
      <c r="A504" s="10">
        <v>503</v>
      </c>
      <c r="B504" s="10" t="s">
        <v>1751</v>
      </c>
      <c r="C504" s="10" t="s">
        <v>1752</v>
      </c>
      <c r="D504" s="10" t="s">
        <v>8</v>
      </c>
      <c r="E504" s="10" t="s">
        <v>9</v>
      </c>
      <c r="F504" s="10" t="s">
        <v>2556</v>
      </c>
      <c r="G504" s="10" t="s">
        <v>1753</v>
      </c>
      <c r="H504" s="11"/>
      <c r="I504" s="9"/>
    </row>
    <row r="505" spans="1:9" x14ac:dyDescent="0.3">
      <c r="A505" s="10">
        <v>504</v>
      </c>
      <c r="B505" s="10" t="s">
        <v>1755</v>
      </c>
      <c r="C505" s="10" t="s">
        <v>1756</v>
      </c>
      <c r="D505" s="10" t="s">
        <v>8</v>
      </c>
      <c r="E505" s="10" t="s">
        <v>9</v>
      </c>
      <c r="F505" s="10" t="s">
        <v>2487</v>
      </c>
      <c r="G505" s="10" t="s">
        <v>1472</v>
      </c>
      <c r="H505" s="11" t="s">
        <v>2488</v>
      </c>
      <c r="I505" s="9"/>
    </row>
    <row r="506" spans="1:9" x14ac:dyDescent="0.3">
      <c r="A506" s="10">
        <v>505</v>
      </c>
      <c r="B506" s="10" t="s">
        <v>1758</v>
      </c>
      <c r="C506" s="10" t="s">
        <v>1759</v>
      </c>
      <c r="D506" s="10" t="s">
        <v>8</v>
      </c>
      <c r="E506" s="10" t="s">
        <v>2053</v>
      </c>
      <c r="F506" s="10" t="s">
        <v>2557</v>
      </c>
      <c r="G506" s="10" t="s">
        <v>1760</v>
      </c>
      <c r="H506" s="11" t="s">
        <v>2558</v>
      </c>
      <c r="I506" s="9"/>
    </row>
    <row r="507" spans="1:9" x14ac:dyDescent="0.3">
      <c r="A507" s="10">
        <v>506</v>
      </c>
      <c r="B507" s="10" t="s">
        <v>1762</v>
      </c>
      <c r="C507" s="10" t="s">
        <v>1763</v>
      </c>
      <c r="D507" s="10" t="s">
        <v>8</v>
      </c>
      <c r="E507" s="10" t="s">
        <v>2050</v>
      </c>
      <c r="F507" s="10" t="s">
        <v>2559</v>
      </c>
      <c r="G507" s="10" t="s">
        <v>1764</v>
      </c>
      <c r="H507" s="11"/>
      <c r="I507" s="9"/>
    </row>
    <row r="508" spans="1:9" x14ac:dyDescent="0.3">
      <c r="A508" s="10">
        <v>507</v>
      </c>
      <c r="B508" s="10" t="s">
        <v>1766</v>
      </c>
      <c r="C508" s="10" t="s">
        <v>1767</v>
      </c>
      <c r="D508" s="10" t="s">
        <v>8</v>
      </c>
      <c r="E508" s="10" t="s">
        <v>9</v>
      </c>
      <c r="F508" s="10" t="s">
        <v>2560</v>
      </c>
      <c r="G508" s="10" t="s">
        <v>1768</v>
      </c>
      <c r="H508" s="11"/>
      <c r="I508" s="9"/>
    </row>
    <row r="509" spans="1:9" x14ac:dyDescent="0.3">
      <c r="A509" s="10">
        <v>508</v>
      </c>
      <c r="B509" s="10" t="s">
        <v>1770</v>
      </c>
      <c r="C509" s="10" t="s">
        <v>1771</v>
      </c>
      <c r="D509" s="10" t="s">
        <v>8</v>
      </c>
      <c r="E509" s="10" t="s">
        <v>9</v>
      </c>
      <c r="F509" s="10" t="s">
        <v>2561</v>
      </c>
      <c r="G509" s="10" t="s">
        <v>1772</v>
      </c>
      <c r="H509" s="11"/>
      <c r="I509" s="9"/>
    </row>
    <row r="510" spans="1:9" x14ac:dyDescent="0.3">
      <c r="A510" s="10">
        <v>509</v>
      </c>
      <c r="B510" s="10" t="s">
        <v>1773</v>
      </c>
      <c r="C510" s="10" t="s">
        <v>1774</v>
      </c>
      <c r="D510" s="10" t="s">
        <v>8</v>
      </c>
      <c r="E510" s="10" t="s">
        <v>2071</v>
      </c>
      <c r="F510" s="10" t="s">
        <v>2562</v>
      </c>
      <c r="G510" s="10" t="s">
        <v>1775</v>
      </c>
      <c r="H510" s="11"/>
      <c r="I510" s="9"/>
    </row>
    <row r="511" spans="1:9" x14ac:dyDescent="0.3">
      <c r="A511" s="10">
        <v>510</v>
      </c>
      <c r="B511" s="10" t="s">
        <v>1777</v>
      </c>
      <c r="C511" s="10" t="s">
        <v>1778</v>
      </c>
      <c r="D511" s="10" t="s">
        <v>8</v>
      </c>
      <c r="E511" s="10" t="s">
        <v>9</v>
      </c>
      <c r="F511" s="10" t="s">
        <v>2563</v>
      </c>
      <c r="G511" s="10" t="s">
        <v>1779</v>
      </c>
      <c r="H511" s="11" t="s">
        <v>2564</v>
      </c>
      <c r="I511" s="9"/>
    </row>
    <row r="512" spans="1:9" x14ac:dyDescent="0.3">
      <c r="A512" s="10">
        <v>511</v>
      </c>
      <c r="B512" s="10" t="s">
        <v>1781</v>
      </c>
      <c r="C512" s="10" t="s">
        <v>1782</v>
      </c>
      <c r="D512" s="10" t="s">
        <v>8</v>
      </c>
      <c r="E512" s="10" t="s">
        <v>9</v>
      </c>
      <c r="F512" s="10" t="s">
        <v>2422</v>
      </c>
      <c r="G512" s="10" t="s">
        <v>1258</v>
      </c>
      <c r="H512" s="11"/>
      <c r="I512" s="9"/>
    </row>
    <row r="513" spans="1:9" x14ac:dyDescent="0.3">
      <c r="A513" s="10">
        <v>512</v>
      </c>
      <c r="B513" s="10" t="s">
        <v>1783</v>
      </c>
      <c r="C513" s="10" t="s">
        <v>1784</v>
      </c>
      <c r="D513" s="10" t="s">
        <v>8</v>
      </c>
      <c r="E513" s="10" t="s">
        <v>9</v>
      </c>
      <c r="F513" s="10" t="s">
        <v>2506</v>
      </c>
      <c r="G513" s="10" t="s">
        <v>1541</v>
      </c>
      <c r="H513" s="11"/>
      <c r="I513" s="9"/>
    </row>
    <row r="514" spans="1:9" x14ac:dyDescent="0.3">
      <c r="A514" s="10">
        <v>513</v>
      </c>
      <c r="B514" s="10" t="s">
        <v>1785</v>
      </c>
      <c r="C514" s="10" t="s">
        <v>1786</v>
      </c>
      <c r="D514" s="10" t="s">
        <v>8</v>
      </c>
      <c r="E514" s="10" t="s">
        <v>9</v>
      </c>
      <c r="F514" s="10" t="s">
        <v>2565</v>
      </c>
      <c r="G514" s="10" t="s">
        <v>1787</v>
      </c>
      <c r="H514" s="11"/>
      <c r="I514" s="9"/>
    </row>
    <row r="515" spans="1:9" x14ac:dyDescent="0.3">
      <c r="A515" s="10">
        <v>514</v>
      </c>
      <c r="B515" s="10" t="s">
        <v>1788</v>
      </c>
      <c r="C515" s="10" t="s">
        <v>1789</v>
      </c>
      <c r="D515" s="10" t="s">
        <v>8</v>
      </c>
      <c r="E515" s="10" t="s">
        <v>9</v>
      </c>
      <c r="F515" s="10" t="s">
        <v>2080</v>
      </c>
      <c r="G515" s="10" t="s">
        <v>110</v>
      </c>
      <c r="H515" s="11"/>
      <c r="I515" s="9"/>
    </row>
    <row r="516" spans="1:9" x14ac:dyDescent="0.3">
      <c r="A516" s="10">
        <v>515</v>
      </c>
      <c r="B516" s="10" t="s">
        <v>1790</v>
      </c>
      <c r="C516" s="10" t="s">
        <v>1791</v>
      </c>
      <c r="D516" s="10" t="s">
        <v>8</v>
      </c>
      <c r="E516" s="10" t="s">
        <v>2071</v>
      </c>
      <c r="F516" s="10" t="s">
        <v>2566</v>
      </c>
      <c r="G516" s="10" t="s">
        <v>1792</v>
      </c>
      <c r="H516" s="11"/>
      <c r="I516" s="9"/>
    </row>
    <row r="517" spans="1:9" x14ac:dyDescent="0.3">
      <c r="A517" s="10">
        <v>516</v>
      </c>
      <c r="B517" s="10" t="s">
        <v>1793</v>
      </c>
      <c r="C517" s="10" t="s">
        <v>1794</v>
      </c>
      <c r="D517" s="10" t="s">
        <v>8</v>
      </c>
      <c r="E517" s="10" t="s">
        <v>2048</v>
      </c>
      <c r="F517" s="10" t="s">
        <v>2407</v>
      </c>
      <c r="G517" s="10" t="s">
        <v>1206</v>
      </c>
      <c r="H517" s="11"/>
      <c r="I517" s="9"/>
    </row>
    <row r="518" spans="1:9" x14ac:dyDescent="0.3">
      <c r="A518" s="10">
        <v>517</v>
      </c>
      <c r="B518" s="10" t="s">
        <v>1795</v>
      </c>
      <c r="C518" s="10" t="s">
        <v>1796</v>
      </c>
      <c r="D518" s="10" t="s">
        <v>8</v>
      </c>
      <c r="E518" s="10" t="s">
        <v>9</v>
      </c>
      <c r="F518" s="10" t="s">
        <v>2567</v>
      </c>
      <c r="G518" s="10" t="s">
        <v>1797</v>
      </c>
      <c r="H518" s="11" t="s">
        <v>2568</v>
      </c>
      <c r="I518" s="9"/>
    </row>
    <row r="519" spans="1:9" x14ac:dyDescent="0.3">
      <c r="A519" s="10">
        <v>518</v>
      </c>
      <c r="B519" s="10" t="s">
        <v>1799</v>
      </c>
      <c r="C519" s="10" t="s">
        <v>1800</v>
      </c>
      <c r="D519" s="10" t="s">
        <v>8</v>
      </c>
      <c r="E519" s="10" t="s">
        <v>9</v>
      </c>
      <c r="F519" s="10" t="s">
        <v>2569</v>
      </c>
      <c r="G519" s="10" t="s">
        <v>1801</v>
      </c>
      <c r="H519" s="11" t="s">
        <v>2570</v>
      </c>
      <c r="I519" s="9"/>
    </row>
    <row r="520" spans="1:9" x14ac:dyDescent="0.3">
      <c r="A520" s="10">
        <v>519</v>
      </c>
      <c r="B520" s="10" t="s">
        <v>1803</v>
      </c>
      <c r="C520" s="10" t="s">
        <v>1804</v>
      </c>
      <c r="D520" s="10" t="s">
        <v>8</v>
      </c>
      <c r="E520" s="10" t="s">
        <v>9</v>
      </c>
      <c r="F520" s="10" t="s">
        <v>2571</v>
      </c>
      <c r="G520" s="10" t="s">
        <v>1805</v>
      </c>
      <c r="H520" s="11"/>
      <c r="I520" s="9"/>
    </row>
    <row r="521" spans="1:9" x14ac:dyDescent="0.3">
      <c r="A521" s="10">
        <v>520</v>
      </c>
      <c r="B521" s="10" t="s">
        <v>1807</v>
      </c>
      <c r="C521" s="10" t="s">
        <v>1808</v>
      </c>
      <c r="D521" s="10" t="s">
        <v>8</v>
      </c>
      <c r="E521" s="10" t="s">
        <v>9</v>
      </c>
      <c r="F521" s="10" t="s">
        <v>2276</v>
      </c>
      <c r="G521" s="10" t="s">
        <v>749</v>
      </c>
      <c r="H521" s="11"/>
      <c r="I521" s="9"/>
    </row>
    <row r="522" spans="1:9" x14ac:dyDescent="0.3">
      <c r="A522" s="10">
        <v>521</v>
      </c>
      <c r="B522" s="10" t="s">
        <v>1809</v>
      </c>
      <c r="C522" s="10" t="s">
        <v>1810</v>
      </c>
      <c r="D522" s="10" t="s">
        <v>8</v>
      </c>
      <c r="E522" s="10" t="s">
        <v>9</v>
      </c>
      <c r="F522" s="10" t="s">
        <v>2331</v>
      </c>
      <c r="G522" s="10" t="s">
        <v>945</v>
      </c>
      <c r="H522" s="11" t="s">
        <v>2332</v>
      </c>
      <c r="I522" s="9"/>
    </row>
    <row r="523" spans="1:9" x14ac:dyDescent="0.3">
      <c r="A523" s="10">
        <v>522</v>
      </c>
      <c r="B523" s="10" t="s">
        <v>1811</v>
      </c>
      <c r="C523" s="10" t="s">
        <v>1812</v>
      </c>
      <c r="D523" s="10" t="s">
        <v>8</v>
      </c>
      <c r="E523" s="10" t="s">
        <v>2050</v>
      </c>
      <c r="F523" s="10" t="s">
        <v>2440</v>
      </c>
      <c r="G523" s="10" t="s">
        <v>1323</v>
      </c>
      <c r="H523" s="11" t="s">
        <v>2441</v>
      </c>
      <c r="I523" s="9"/>
    </row>
    <row r="524" spans="1:9" x14ac:dyDescent="0.3">
      <c r="A524" s="10">
        <v>523</v>
      </c>
      <c r="B524" s="10" t="s">
        <v>1813</v>
      </c>
      <c r="C524" s="10" t="s">
        <v>1814</v>
      </c>
      <c r="D524" s="10" t="s">
        <v>8</v>
      </c>
      <c r="E524" s="10" t="s">
        <v>2048</v>
      </c>
      <c r="F524" s="10" t="s">
        <v>2572</v>
      </c>
      <c r="G524" s="10" t="s">
        <v>1815</v>
      </c>
      <c r="H524" s="11"/>
      <c r="I524" s="9"/>
    </row>
    <row r="525" spans="1:9" x14ac:dyDescent="0.3">
      <c r="A525" s="10">
        <v>524</v>
      </c>
      <c r="B525" s="10" t="s">
        <v>1817</v>
      </c>
      <c r="C525" s="10" t="s">
        <v>1818</v>
      </c>
      <c r="D525" s="10" t="s">
        <v>8</v>
      </c>
      <c r="E525" s="10" t="s">
        <v>9</v>
      </c>
      <c r="F525" s="10" t="s">
        <v>2573</v>
      </c>
      <c r="G525" s="10" t="s">
        <v>1819</v>
      </c>
      <c r="H525" s="11"/>
      <c r="I525" s="9"/>
    </row>
    <row r="526" spans="1:9" x14ac:dyDescent="0.3">
      <c r="A526" s="10">
        <v>525</v>
      </c>
      <c r="B526" s="10" t="s">
        <v>1821</v>
      </c>
      <c r="C526" s="10" t="s">
        <v>1822</v>
      </c>
      <c r="D526" s="10" t="s">
        <v>8</v>
      </c>
      <c r="E526" s="10" t="s">
        <v>9</v>
      </c>
      <c r="F526" s="10" t="s">
        <v>2574</v>
      </c>
      <c r="G526" s="10" t="s">
        <v>1823</v>
      </c>
      <c r="H526" s="11"/>
      <c r="I526" s="9"/>
    </row>
    <row r="527" spans="1:9" x14ac:dyDescent="0.3">
      <c r="A527" s="10">
        <v>526</v>
      </c>
      <c r="B527" s="10" t="s">
        <v>1825</v>
      </c>
      <c r="C527" s="10" t="s">
        <v>1826</v>
      </c>
      <c r="D527" s="10" t="s">
        <v>8</v>
      </c>
      <c r="E527" s="10" t="s">
        <v>9</v>
      </c>
      <c r="F527" s="10" t="s">
        <v>2575</v>
      </c>
      <c r="G527" s="10" t="s">
        <v>1827</v>
      </c>
      <c r="H527" s="11"/>
      <c r="I527" s="9"/>
    </row>
    <row r="528" spans="1:9" x14ac:dyDescent="0.3">
      <c r="A528" s="10">
        <v>527</v>
      </c>
      <c r="B528" s="10" t="s">
        <v>1829</v>
      </c>
      <c r="C528" s="10" t="s">
        <v>1830</v>
      </c>
      <c r="D528" s="10" t="s">
        <v>8</v>
      </c>
      <c r="E528" s="10" t="s">
        <v>9</v>
      </c>
      <c r="F528" s="10" t="s">
        <v>2328</v>
      </c>
      <c r="G528" s="10" t="s">
        <v>934</v>
      </c>
      <c r="H528" s="11"/>
      <c r="I528" s="9"/>
    </row>
    <row r="529" spans="1:9" x14ac:dyDescent="0.3">
      <c r="A529" s="10">
        <v>528</v>
      </c>
      <c r="B529" s="10" t="s">
        <v>1831</v>
      </c>
      <c r="C529" s="10" t="s">
        <v>1832</v>
      </c>
      <c r="D529" s="10" t="s">
        <v>8</v>
      </c>
      <c r="E529" s="10" t="s">
        <v>2071</v>
      </c>
      <c r="F529" s="10" t="s">
        <v>2400</v>
      </c>
      <c r="G529" s="10" t="s">
        <v>1833</v>
      </c>
      <c r="H529" s="11"/>
      <c r="I529" s="9"/>
    </row>
    <row r="530" spans="1:9" x14ac:dyDescent="0.3">
      <c r="A530" s="10">
        <v>529</v>
      </c>
      <c r="B530" s="10" t="s">
        <v>1835</v>
      </c>
      <c r="C530" s="10" t="s">
        <v>1836</v>
      </c>
      <c r="D530" s="10" t="s">
        <v>9</v>
      </c>
      <c r="E530" s="10" t="s">
        <v>9</v>
      </c>
      <c r="F530" s="10" t="s">
        <v>2576</v>
      </c>
      <c r="G530" s="10" t="s">
        <v>1837</v>
      </c>
      <c r="H530" s="11"/>
      <c r="I530" s="9"/>
    </row>
    <row r="531" spans="1:9" x14ac:dyDescent="0.3">
      <c r="A531" s="10">
        <v>530</v>
      </c>
      <c r="B531" s="10" t="s">
        <v>1838</v>
      </c>
      <c r="C531" s="10" t="s">
        <v>1839</v>
      </c>
      <c r="D531" s="10" t="s">
        <v>8</v>
      </c>
      <c r="E531" s="10" t="s">
        <v>2053</v>
      </c>
      <c r="F531" s="10" t="s">
        <v>2577</v>
      </c>
      <c r="G531" s="10" t="s">
        <v>1840</v>
      </c>
      <c r="H531" s="11"/>
      <c r="I531" s="9"/>
    </row>
    <row r="532" spans="1:9" x14ac:dyDescent="0.3">
      <c r="A532" s="10">
        <v>531</v>
      </c>
      <c r="B532" s="10" t="s">
        <v>1842</v>
      </c>
      <c r="C532" s="10" t="s">
        <v>1843</v>
      </c>
      <c r="D532" s="10" t="s">
        <v>8</v>
      </c>
      <c r="E532" s="10" t="s">
        <v>9</v>
      </c>
      <c r="F532" s="10" t="s">
        <v>2578</v>
      </c>
      <c r="G532" s="10" t="s">
        <v>1844</v>
      </c>
      <c r="H532" s="11"/>
      <c r="I532" s="9"/>
    </row>
    <row r="533" spans="1:9" x14ac:dyDescent="0.3">
      <c r="A533" s="10">
        <v>532</v>
      </c>
      <c r="B533" s="10" t="s">
        <v>1846</v>
      </c>
      <c r="C533" s="10" t="s">
        <v>1847</v>
      </c>
      <c r="D533" s="10" t="s">
        <v>8</v>
      </c>
      <c r="E533" s="10" t="s">
        <v>2050</v>
      </c>
      <c r="F533" s="10" t="s">
        <v>2579</v>
      </c>
      <c r="G533" s="10" t="s">
        <v>1848</v>
      </c>
      <c r="H533" s="11"/>
      <c r="I533" s="9"/>
    </row>
    <row r="534" spans="1:9" x14ac:dyDescent="0.3">
      <c r="A534" s="10">
        <v>533</v>
      </c>
      <c r="B534" s="10" t="s">
        <v>1850</v>
      </c>
      <c r="C534" s="10" t="s">
        <v>1851</v>
      </c>
      <c r="D534" s="10" t="s">
        <v>8</v>
      </c>
      <c r="E534" s="10" t="s">
        <v>9</v>
      </c>
      <c r="F534" s="10" t="s">
        <v>2400</v>
      </c>
      <c r="G534" s="10" t="s">
        <v>1833</v>
      </c>
      <c r="H534" s="11"/>
      <c r="I5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9858-B76C-47C8-8404-E391A52E71B1}">
  <sheetPr filterMode="1"/>
  <dimension ref="A1:N947"/>
  <sheetViews>
    <sheetView rightToLeft="1" topLeftCell="C1" workbookViewId="0">
      <selection activeCell="N301" sqref="N301"/>
    </sheetView>
  </sheetViews>
  <sheetFormatPr defaultRowHeight="14.4" x14ac:dyDescent="0.3"/>
  <cols>
    <col min="1" max="1" width="28.33203125" bestFit="1" customWidth="1"/>
    <col min="2" max="4" width="28.33203125" style="3" customWidth="1"/>
    <col min="5" max="5" width="17.21875" bestFit="1" customWidth="1"/>
    <col min="6" max="6" width="12.5546875" bestFit="1" customWidth="1"/>
    <col min="7" max="7" width="13.6640625" bestFit="1" customWidth="1"/>
    <col min="8" max="8" width="12.5546875" bestFit="1" customWidth="1"/>
    <col min="9" max="9" width="7.88671875" bestFit="1" customWidth="1"/>
    <col min="10" max="10" width="16.6640625" bestFit="1" customWidth="1"/>
    <col min="11" max="11" width="16.6640625" style="3" customWidth="1"/>
    <col min="12" max="12" width="7.88671875" bestFit="1" customWidth="1"/>
    <col min="13" max="13" width="10.5546875" bestFit="1" customWidth="1"/>
    <col min="14" max="14" width="10.5546875" style="3" customWidth="1"/>
  </cols>
  <sheetData>
    <row r="1" spans="1:14" x14ac:dyDescent="0.3">
      <c r="A1" s="4" t="s">
        <v>1852</v>
      </c>
      <c r="B1" s="4" t="s">
        <v>3</v>
      </c>
      <c r="C1" s="4" t="s">
        <v>4</v>
      </c>
      <c r="D1" s="4" t="s">
        <v>5</v>
      </c>
      <c r="E1" s="4" t="s">
        <v>1853</v>
      </c>
      <c r="F1" s="4" t="s">
        <v>1854</v>
      </c>
      <c r="G1" s="4" t="s">
        <v>1855</v>
      </c>
      <c r="H1" s="4" t="s">
        <v>1856</v>
      </c>
      <c r="I1" s="4" t="s">
        <v>1857</v>
      </c>
      <c r="J1" s="4" t="s">
        <v>1858</v>
      </c>
      <c r="K1" s="4" t="s">
        <v>2581</v>
      </c>
      <c r="L1" s="4" t="s">
        <v>1859</v>
      </c>
      <c r="M1" s="4" t="s">
        <v>1860</v>
      </c>
      <c r="N1" s="13" t="s">
        <v>2580</v>
      </c>
    </row>
    <row r="2" spans="1:14" hidden="1" x14ac:dyDescent="0.3">
      <c r="A2" s="5" t="s">
        <v>1244</v>
      </c>
      <c r="B2" s="5" t="str">
        <f>VLOOKUP(A2,بيانات!$C:$F,2,0)</f>
        <v>سعودى</v>
      </c>
      <c r="C2" s="5" t="str">
        <f>VLOOKUP(A2,بيانات!$C:$F,3,0)</f>
        <v>0553503200</v>
      </c>
      <c r="D2" s="5" t="str">
        <f>VLOOKUP(A2,بيانات!$C:$F,4,0)</f>
        <v>0551179393</v>
      </c>
      <c r="E2" s="5" t="s">
        <v>542</v>
      </c>
      <c r="F2" s="5" t="s">
        <v>1861</v>
      </c>
      <c r="G2" s="6">
        <v>19750</v>
      </c>
      <c r="H2" s="6">
        <v>4450</v>
      </c>
      <c r="I2" s="6">
        <v>0.2253</v>
      </c>
      <c r="J2" s="6">
        <v>10000</v>
      </c>
      <c r="K2" s="6">
        <f>J2</f>
        <v>10000</v>
      </c>
      <c r="L2" s="6">
        <v>65.36</v>
      </c>
      <c r="M2" s="6">
        <v>5300</v>
      </c>
      <c r="N2" s="14">
        <f>G2-H2-K2</f>
        <v>5300</v>
      </c>
    </row>
    <row r="3" spans="1:14" hidden="1" x14ac:dyDescent="0.3">
      <c r="A3" s="5" t="s">
        <v>430</v>
      </c>
      <c r="B3" s="5" t="str">
        <f>VLOOKUP(A3,بيانات!$C:$F,2,0)</f>
        <v>سعودى</v>
      </c>
      <c r="C3" s="5" t="str">
        <f>VLOOKUP(A3,بيانات!$C:$F,3,0)</f>
        <v>0555995060</v>
      </c>
      <c r="D3" s="5" t="str">
        <f>VLOOKUP(A3,بيانات!$C:$F,4,0)</f>
        <v>0556836326</v>
      </c>
      <c r="E3" s="5" t="s">
        <v>542</v>
      </c>
      <c r="F3" s="5" t="s">
        <v>1862</v>
      </c>
      <c r="G3" s="6">
        <v>19750</v>
      </c>
      <c r="H3" s="6">
        <v>4450</v>
      </c>
      <c r="I3" s="6">
        <v>0.2253</v>
      </c>
      <c r="J3" s="6">
        <v>15300</v>
      </c>
      <c r="K3" s="6">
        <f t="shared" ref="K3:K29" si="0">J3</f>
        <v>15300</v>
      </c>
      <c r="L3" s="6">
        <v>100</v>
      </c>
      <c r="M3" s="6">
        <v>0</v>
      </c>
      <c r="N3" s="14">
        <f t="shared" ref="N3:N29" si="1">G3-H3-K3</f>
        <v>0</v>
      </c>
    </row>
    <row r="4" spans="1:14" hidden="1" x14ac:dyDescent="0.3">
      <c r="A4" s="5" t="s">
        <v>640</v>
      </c>
      <c r="B4" s="5" t="str">
        <f>VLOOKUP(A4,بيانات!$C:$F,2,0)</f>
        <v>سعودى</v>
      </c>
      <c r="C4" s="5" t="str">
        <f>VLOOKUP(A4,بيانات!$C:$F,3,0)</f>
        <v>0555533181</v>
      </c>
      <c r="D4" s="5" t="str">
        <f>VLOOKUP(A4,بيانات!$C:$F,4,0)</f>
        <v>0544461888</v>
      </c>
      <c r="E4" s="5" t="s">
        <v>542</v>
      </c>
      <c r="F4" s="5" t="s">
        <v>1863</v>
      </c>
      <c r="G4" s="6">
        <v>19750</v>
      </c>
      <c r="H4" s="6">
        <v>4450</v>
      </c>
      <c r="I4" s="6">
        <v>0.2253</v>
      </c>
      <c r="J4" s="6">
        <v>15300</v>
      </c>
      <c r="K4" s="6">
        <f t="shared" si="0"/>
        <v>15300</v>
      </c>
      <c r="L4" s="6">
        <v>100</v>
      </c>
      <c r="M4" s="6">
        <v>0</v>
      </c>
      <c r="N4" s="14">
        <f t="shared" si="1"/>
        <v>0</v>
      </c>
    </row>
    <row r="5" spans="1:14" hidden="1" x14ac:dyDescent="0.3">
      <c r="A5" s="5" t="s">
        <v>1193</v>
      </c>
      <c r="B5" s="5" t="str">
        <f>VLOOKUP(A5,بيانات!$C:$F,2,0)</f>
        <v>سعودى</v>
      </c>
      <c r="C5" s="5" t="str">
        <f>VLOOKUP(A5,بيانات!$C:$F,3,0)</f>
        <v>0565944442</v>
      </c>
      <c r="D5" s="5" t="str">
        <f>VLOOKUP(A5,بيانات!$C:$F,4,0)</f>
        <v>0566047026</v>
      </c>
      <c r="E5" s="5" t="s">
        <v>1864</v>
      </c>
      <c r="F5" s="5" t="s">
        <v>1863</v>
      </c>
      <c r="G5" s="6">
        <v>22250</v>
      </c>
      <c r="H5" s="6">
        <v>5010</v>
      </c>
      <c r="I5" s="6">
        <v>0.22520000000000001</v>
      </c>
      <c r="J5" s="6">
        <v>17240</v>
      </c>
      <c r="K5" s="6">
        <f t="shared" si="0"/>
        <v>17240</v>
      </c>
      <c r="L5" s="6">
        <v>100</v>
      </c>
      <c r="M5" s="6">
        <v>0</v>
      </c>
      <c r="N5" s="14">
        <f t="shared" si="1"/>
        <v>0</v>
      </c>
    </row>
    <row r="6" spans="1:14" hidden="1" x14ac:dyDescent="0.3">
      <c r="A6" s="5" t="s">
        <v>904</v>
      </c>
      <c r="B6" s="5" t="str">
        <f>VLOOKUP(A6,بيانات!$C:$F,2,0)</f>
        <v>سعودى</v>
      </c>
      <c r="C6" s="5" t="str">
        <f>VLOOKUP(A6,بيانات!$C:$F,3,0)</f>
        <v>0560002367</v>
      </c>
      <c r="D6" s="5" t="str">
        <f>VLOOKUP(A6,بيانات!$C:$F,4,0)</f>
        <v>0565504119</v>
      </c>
      <c r="E6" s="5" t="s">
        <v>542</v>
      </c>
      <c r="F6" s="5" t="s">
        <v>1863</v>
      </c>
      <c r="G6" s="6">
        <v>19750</v>
      </c>
      <c r="H6" s="6">
        <v>4450</v>
      </c>
      <c r="I6" s="6">
        <v>0.2253</v>
      </c>
      <c r="J6" s="6">
        <v>15300</v>
      </c>
      <c r="K6" s="6">
        <f t="shared" si="0"/>
        <v>15300</v>
      </c>
      <c r="L6" s="6">
        <v>100</v>
      </c>
      <c r="M6" s="6">
        <v>0</v>
      </c>
      <c r="N6" s="14">
        <f t="shared" si="1"/>
        <v>0</v>
      </c>
    </row>
    <row r="7" spans="1:14" hidden="1" x14ac:dyDescent="0.3">
      <c r="A7" s="5" t="s">
        <v>24</v>
      </c>
      <c r="B7" s="5" t="str">
        <f>VLOOKUP(A7,بيانات!$C:$F,2,0)</f>
        <v>سعودى</v>
      </c>
      <c r="C7" s="5" t="str">
        <f>VLOOKUP(A7,بيانات!$C:$F,3,0)</f>
        <v>0560002367</v>
      </c>
      <c r="D7" s="5" t="str">
        <f>VLOOKUP(A7,بيانات!$C:$F,4,0)</f>
        <v>0565504119</v>
      </c>
      <c r="E7" s="5" t="s">
        <v>1865</v>
      </c>
      <c r="F7" s="5" t="s">
        <v>1863</v>
      </c>
      <c r="G7" s="6">
        <v>22250</v>
      </c>
      <c r="H7" s="6">
        <v>5010</v>
      </c>
      <c r="I7" s="6">
        <v>0.22520000000000001</v>
      </c>
      <c r="J7" s="6">
        <v>16740</v>
      </c>
      <c r="K7" s="6">
        <f t="shared" si="0"/>
        <v>16740</v>
      </c>
      <c r="L7" s="6">
        <v>97.1</v>
      </c>
      <c r="M7" s="6">
        <v>500</v>
      </c>
      <c r="N7" s="14">
        <f t="shared" si="1"/>
        <v>500</v>
      </c>
    </row>
    <row r="8" spans="1:14" hidden="1" x14ac:dyDescent="0.3">
      <c r="A8" s="5" t="s">
        <v>24</v>
      </c>
      <c r="B8" s="5" t="str">
        <f>VLOOKUP(A8,بيانات!$C:$F,2,0)</f>
        <v>سعودى</v>
      </c>
      <c r="C8" s="5" t="str">
        <f>VLOOKUP(A8,بيانات!$C:$F,3,0)</f>
        <v>0560002367</v>
      </c>
      <c r="D8" s="5" t="str">
        <f>VLOOKUP(A8,بيانات!$C:$F,4,0)</f>
        <v>0565504119</v>
      </c>
      <c r="E8" s="5" t="s">
        <v>1865</v>
      </c>
      <c r="F8" s="5" t="s">
        <v>1863</v>
      </c>
      <c r="G8" s="6">
        <v>0</v>
      </c>
      <c r="H8" s="6">
        <v>500</v>
      </c>
      <c r="I8" s="6"/>
      <c r="J8" s="6">
        <v>0</v>
      </c>
      <c r="K8" s="6">
        <f t="shared" si="0"/>
        <v>0</v>
      </c>
      <c r="L8" s="6">
        <v>0</v>
      </c>
      <c r="M8" s="6">
        <v>-500</v>
      </c>
      <c r="N8" s="14">
        <f t="shared" si="1"/>
        <v>-500</v>
      </c>
    </row>
    <row r="9" spans="1:14" hidden="1" x14ac:dyDescent="0.3">
      <c r="A9" s="5" t="s">
        <v>1273</v>
      </c>
      <c r="B9" s="5" t="str">
        <f>VLOOKUP(A9,بيانات!$C:$F,2,0)</f>
        <v>سعودى</v>
      </c>
      <c r="C9" s="5" t="str">
        <f>VLOOKUP(A9,بيانات!$C:$F,3,0)</f>
        <v>0547977242</v>
      </c>
      <c r="D9" s="5" t="str">
        <f>VLOOKUP(A9,بيانات!$C:$F,4,0)</f>
        <v>0551441009</v>
      </c>
      <c r="E9" s="5" t="s">
        <v>555</v>
      </c>
      <c r="F9" s="5" t="s">
        <v>1863</v>
      </c>
      <c r="G9" s="6">
        <v>22250</v>
      </c>
      <c r="H9" s="6">
        <v>5010</v>
      </c>
      <c r="I9" s="6">
        <v>0.22520000000000001</v>
      </c>
      <c r="J9" s="6">
        <v>15800</v>
      </c>
      <c r="K9" s="6">
        <f t="shared" si="0"/>
        <v>15800</v>
      </c>
      <c r="L9" s="6">
        <v>91.65</v>
      </c>
      <c r="M9" s="6">
        <v>1440</v>
      </c>
      <c r="N9" s="14">
        <f t="shared" si="1"/>
        <v>1440</v>
      </c>
    </row>
    <row r="10" spans="1:14" hidden="1" x14ac:dyDescent="0.3">
      <c r="A10" s="5" t="s">
        <v>1676</v>
      </c>
      <c r="B10" s="5" t="str">
        <f>VLOOKUP(A10,بيانات!$C:$F,2,0)</f>
        <v>سعودى</v>
      </c>
      <c r="C10" s="5" t="str">
        <f>VLOOKUP(A10,بيانات!$C:$F,3,0)</f>
        <v>0504528838</v>
      </c>
      <c r="D10" s="5" t="str">
        <f>VLOOKUP(A10,بيانات!$C:$F,4,0)</f>
        <v>0506566669</v>
      </c>
      <c r="E10" s="5" t="s">
        <v>555</v>
      </c>
      <c r="F10" s="5" t="s">
        <v>1866</v>
      </c>
      <c r="G10" s="6">
        <v>22250</v>
      </c>
      <c r="H10" s="6">
        <v>5010</v>
      </c>
      <c r="I10" s="6">
        <v>0.22520000000000001</v>
      </c>
      <c r="J10" s="6">
        <v>15800</v>
      </c>
      <c r="K10" s="6">
        <f t="shared" si="0"/>
        <v>15800</v>
      </c>
      <c r="L10" s="6">
        <v>91.65</v>
      </c>
      <c r="M10" s="6">
        <v>1440</v>
      </c>
      <c r="N10" s="14">
        <f t="shared" si="1"/>
        <v>1440</v>
      </c>
    </row>
    <row r="11" spans="1:14" hidden="1" x14ac:dyDescent="0.3">
      <c r="A11" s="5" t="s">
        <v>1637</v>
      </c>
      <c r="B11" s="5" t="str">
        <f>VLOOKUP(A11,بيانات!$C:$F,2,0)</f>
        <v>سعودى</v>
      </c>
      <c r="C11" s="5" t="str">
        <f>VLOOKUP(A11,بيانات!$C:$F,3,0)</f>
        <v>0555548046</v>
      </c>
      <c r="D11" s="5" t="str">
        <f>VLOOKUP(A11,بيانات!$C:$F,4,0)</f>
        <v>0508777061</v>
      </c>
      <c r="E11" s="5" t="s">
        <v>1864</v>
      </c>
      <c r="F11" s="5" t="s">
        <v>1866</v>
      </c>
      <c r="G11" s="6">
        <v>22250</v>
      </c>
      <c r="H11" s="6">
        <v>5010</v>
      </c>
      <c r="I11" s="6">
        <v>0.22520000000000001</v>
      </c>
      <c r="J11" s="6">
        <v>17240</v>
      </c>
      <c r="K11" s="6">
        <f t="shared" si="0"/>
        <v>17240</v>
      </c>
      <c r="L11" s="6">
        <v>100</v>
      </c>
      <c r="M11" s="6">
        <v>0</v>
      </c>
      <c r="N11" s="14">
        <f t="shared" si="1"/>
        <v>0</v>
      </c>
    </row>
    <row r="12" spans="1:14" hidden="1" x14ac:dyDescent="0.3">
      <c r="A12" s="5" t="s">
        <v>1338</v>
      </c>
      <c r="B12" s="5" t="str">
        <f>VLOOKUP(A12,بيانات!$C:$F,2,0)</f>
        <v>سعودى</v>
      </c>
      <c r="C12" s="5" t="str">
        <f>VLOOKUP(A12,بيانات!$C:$F,3,0)</f>
        <v>0546877391</v>
      </c>
      <c r="D12" s="5" t="str">
        <f>VLOOKUP(A12,بيانات!$C:$F,4,0)</f>
        <v>0543918786</v>
      </c>
      <c r="E12" s="5" t="s">
        <v>555</v>
      </c>
      <c r="F12" s="5" t="s">
        <v>1866</v>
      </c>
      <c r="G12" s="6">
        <v>22250</v>
      </c>
      <c r="H12" s="6">
        <v>5010</v>
      </c>
      <c r="I12" s="6">
        <v>0.22520000000000001</v>
      </c>
      <c r="J12" s="6">
        <v>15800</v>
      </c>
      <c r="K12" s="6">
        <f t="shared" si="0"/>
        <v>15800</v>
      </c>
      <c r="L12" s="6">
        <v>91.65</v>
      </c>
      <c r="M12" s="6">
        <v>1440</v>
      </c>
      <c r="N12" s="14">
        <f t="shared" si="1"/>
        <v>1440</v>
      </c>
    </row>
    <row r="13" spans="1:14" hidden="1" x14ac:dyDescent="0.3">
      <c r="A13" s="5" t="s">
        <v>1342</v>
      </c>
      <c r="B13" s="5" t="str">
        <f>VLOOKUP(A13,بيانات!$C:$F,2,0)</f>
        <v>سعودى</v>
      </c>
      <c r="C13" s="5" t="str">
        <f>VLOOKUP(A13,بيانات!$C:$F,3,0)</f>
        <v>0530131122</v>
      </c>
      <c r="D13" s="5" t="str">
        <f>VLOOKUP(A13,بيانات!$C:$F,4,0)</f>
        <v>0530135533</v>
      </c>
      <c r="E13" s="5" t="s">
        <v>555</v>
      </c>
      <c r="F13" s="5" t="s">
        <v>1866</v>
      </c>
      <c r="G13" s="6">
        <v>22250</v>
      </c>
      <c r="H13" s="6">
        <v>5010</v>
      </c>
      <c r="I13" s="6">
        <v>0.22520000000000001</v>
      </c>
      <c r="J13" s="6">
        <v>17240</v>
      </c>
      <c r="K13" s="6">
        <f t="shared" si="0"/>
        <v>17240</v>
      </c>
      <c r="L13" s="6">
        <v>100</v>
      </c>
      <c r="M13" s="6">
        <v>0</v>
      </c>
      <c r="N13" s="14">
        <f t="shared" si="1"/>
        <v>0</v>
      </c>
    </row>
    <row r="14" spans="1:14" hidden="1" x14ac:dyDescent="0.3">
      <c r="A14" s="5" t="s">
        <v>829</v>
      </c>
      <c r="B14" s="5" t="str">
        <f>VLOOKUP(A14,بيانات!$C:$F,2,0)</f>
        <v>سعودى</v>
      </c>
      <c r="C14" s="5" t="str">
        <f>VLOOKUP(A14,بيانات!$C:$F,3,0)</f>
        <v>0555533181</v>
      </c>
      <c r="D14" s="5" t="str">
        <f>VLOOKUP(A14,بيانات!$C:$F,4,0)</f>
        <v>0544461888</v>
      </c>
      <c r="E14" s="5" t="s">
        <v>1865</v>
      </c>
      <c r="F14" s="5" t="s">
        <v>1863</v>
      </c>
      <c r="G14" s="6">
        <v>22250</v>
      </c>
      <c r="H14" s="6">
        <v>5010</v>
      </c>
      <c r="I14" s="6">
        <v>0.22520000000000001</v>
      </c>
      <c r="J14" s="6">
        <v>16740</v>
      </c>
      <c r="K14" s="6">
        <f t="shared" si="0"/>
        <v>16740</v>
      </c>
      <c r="L14" s="6">
        <v>97.1</v>
      </c>
      <c r="M14" s="6">
        <v>500</v>
      </c>
      <c r="N14" s="14">
        <f t="shared" si="1"/>
        <v>500</v>
      </c>
    </row>
    <row r="15" spans="1:14" hidden="1" x14ac:dyDescent="0.3">
      <c r="A15" s="5" t="s">
        <v>1293</v>
      </c>
      <c r="B15" s="5" t="str">
        <f>VLOOKUP(A15,بيانات!$C:$F,2,0)</f>
        <v>سعودى</v>
      </c>
      <c r="C15" s="5" t="str">
        <f>VLOOKUP(A15,بيانات!$C:$F,3,0)</f>
        <v>0560740077</v>
      </c>
      <c r="D15" s="5" t="str">
        <f>VLOOKUP(A15,بيانات!$C:$F,4,0)</f>
        <v>0566420729</v>
      </c>
      <c r="E15" s="5" t="s">
        <v>555</v>
      </c>
      <c r="F15" s="5" t="s">
        <v>1867</v>
      </c>
      <c r="G15" s="6">
        <v>22250</v>
      </c>
      <c r="H15" s="6">
        <v>5010</v>
      </c>
      <c r="I15" s="6">
        <v>0.22520000000000001</v>
      </c>
      <c r="J15" s="6">
        <v>17240</v>
      </c>
      <c r="K15" s="6">
        <f t="shared" si="0"/>
        <v>17240</v>
      </c>
      <c r="L15" s="6">
        <v>100</v>
      </c>
      <c r="M15" s="6">
        <v>0</v>
      </c>
      <c r="N15" s="14">
        <f t="shared" si="1"/>
        <v>0</v>
      </c>
    </row>
    <row r="16" spans="1:14" hidden="1" x14ac:dyDescent="0.3">
      <c r="A16" s="5" t="s">
        <v>1669</v>
      </c>
      <c r="B16" s="5" t="str">
        <f>VLOOKUP(A16,بيانات!$C:$F,2,0)</f>
        <v>سعودى</v>
      </c>
      <c r="C16" s="5" t="str">
        <f>VLOOKUP(A16,بيانات!$C:$F,3,0)</f>
        <v>0569991027</v>
      </c>
      <c r="D16" s="5" t="str">
        <f>VLOOKUP(A16,بيانات!$C:$F,4,0)</f>
        <v>0538439165</v>
      </c>
      <c r="E16" s="5" t="s">
        <v>1865</v>
      </c>
      <c r="F16" s="5" t="s">
        <v>1868</v>
      </c>
      <c r="G16" s="6">
        <v>22250</v>
      </c>
      <c r="H16" s="6">
        <v>5010</v>
      </c>
      <c r="I16" s="6">
        <v>0.22520000000000001</v>
      </c>
      <c r="J16" s="6">
        <v>16240</v>
      </c>
      <c r="K16" s="6">
        <f t="shared" si="0"/>
        <v>16240</v>
      </c>
      <c r="L16" s="6">
        <v>94.2</v>
      </c>
      <c r="M16" s="6">
        <v>1000</v>
      </c>
      <c r="N16" s="14">
        <f t="shared" si="1"/>
        <v>1000</v>
      </c>
    </row>
    <row r="17" spans="1:14" hidden="1" x14ac:dyDescent="0.3">
      <c r="A17" s="5" t="s">
        <v>1130</v>
      </c>
      <c r="B17" s="5" t="str">
        <f>VLOOKUP(A17,بيانات!$C:$F,2,0)</f>
        <v>سعودى</v>
      </c>
      <c r="C17" s="5" t="str">
        <f>VLOOKUP(A17,بيانات!$C:$F,3,0)</f>
        <v>0555250834</v>
      </c>
      <c r="D17" s="5" t="str">
        <f>VLOOKUP(A17,بيانات!$C:$F,4,0)</f>
        <v>0533364572</v>
      </c>
      <c r="E17" s="5" t="s">
        <v>555</v>
      </c>
      <c r="F17" s="5" t="s">
        <v>1869</v>
      </c>
      <c r="G17" s="6">
        <v>22250</v>
      </c>
      <c r="H17" s="6">
        <v>5010</v>
      </c>
      <c r="I17" s="6">
        <v>0.22520000000000001</v>
      </c>
      <c r="J17" s="6">
        <v>15800</v>
      </c>
      <c r="K17" s="6">
        <f t="shared" si="0"/>
        <v>15800</v>
      </c>
      <c r="L17" s="6">
        <v>91.65</v>
      </c>
      <c r="M17" s="6">
        <v>1440</v>
      </c>
      <c r="N17" s="14">
        <f t="shared" si="1"/>
        <v>1440</v>
      </c>
    </row>
    <row r="18" spans="1:14" hidden="1" x14ac:dyDescent="0.3">
      <c r="A18" s="5" t="s">
        <v>576</v>
      </c>
      <c r="B18" s="5" t="str">
        <f>VLOOKUP(A18,بيانات!$C:$F,2,0)</f>
        <v>سعودى</v>
      </c>
      <c r="C18" s="5" t="str">
        <f>VLOOKUP(A18,بيانات!$C:$F,3,0)</f>
        <v>0542450050</v>
      </c>
      <c r="D18" s="5" t="str">
        <f>VLOOKUP(A18,بيانات!$C:$F,4,0)</f>
        <v>0501204305</v>
      </c>
      <c r="E18" s="5" t="s">
        <v>1870</v>
      </c>
      <c r="F18" s="5" t="s">
        <v>1869</v>
      </c>
      <c r="G18" s="6">
        <v>19750</v>
      </c>
      <c r="H18" s="6">
        <v>4450</v>
      </c>
      <c r="I18" s="6">
        <v>0.2253</v>
      </c>
      <c r="J18" s="6">
        <v>15300</v>
      </c>
      <c r="K18" s="6">
        <f t="shared" si="0"/>
        <v>15300</v>
      </c>
      <c r="L18" s="6">
        <v>100</v>
      </c>
      <c r="M18" s="6">
        <v>0</v>
      </c>
      <c r="N18" s="14">
        <f t="shared" si="1"/>
        <v>0</v>
      </c>
    </row>
    <row r="19" spans="1:14" hidden="1" x14ac:dyDescent="0.3">
      <c r="A19" s="5" t="s">
        <v>693</v>
      </c>
      <c r="B19" s="5" t="str">
        <f>VLOOKUP(A19,بيانات!$C:$F,2,0)</f>
        <v>سعودى</v>
      </c>
      <c r="C19" s="5" t="str">
        <f>VLOOKUP(A19,بيانات!$C:$F,3,0)</f>
        <v>0595434392</v>
      </c>
      <c r="D19" s="5" t="str">
        <f>VLOOKUP(A19,بيانات!$C:$F,4,0)</f>
        <v>0595404746</v>
      </c>
      <c r="E19" s="5" t="s">
        <v>694</v>
      </c>
      <c r="F19" s="5" t="s">
        <v>1871</v>
      </c>
      <c r="G19" s="6">
        <v>22250</v>
      </c>
      <c r="H19" s="6">
        <v>5565</v>
      </c>
      <c r="I19" s="6">
        <v>0.25009999999999999</v>
      </c>
      <c r="J19" s="6">
        <v>13300</v>
      </c>
      <c r="K19" s="6">
        <f t="shared" si="0"/>
        <v>13300</v>
      </c>
      <c r="L19" s="6">
        <v>79.709999999999994</v>
      </c>
      <c r="M19" s="6">
        <v>3385</v>
      </c>
      <c r="N19" s="14">
        <f t="shared" si="1"/>
        <v>3385</v>
      </c>
    </row>
    <row r="20" spans="1:14" hidden="1" x14ac:dyDescent="0.3">
      <c r="A20" s="5" t="s">
        <v>260</v>
      </c>
      <c r="B20" s="5" t="str">
        <f>VLOOKUP(A20,بيانات!$C:$F,2,0)</f>
        <v>سعودى</v>
      </c>
      <c r="C20" s="5" t="str">
        <f>VLOOKUP(A20,بيانات!$C:$F,3,0)</f>
        <v>0534000727</v>
      </c>
      <c r="D20" s="5" t="str">
        <f>VLOOKUP(A20,بيانات!$C:$F,4,0)</f>
        <v>0552362105</v>
      </c>
      <c r="E20" s="5" t="s">
        <v>1870</v>
      </c>
      <c r="F20" s="5" t="s">
        <v>1872</v>
      </c>
      <c r="G20" s="6">
        <v>19750</v>
      </c>
      <c r="H20" s="6">
        <v>4450</v>
      </c>
      <c r="I20" s="6">
        <v>0.2253</v>
      </c>
      <c r="J20" s="6">
        <v>15300</v>
      </c>
      <c r="K20" s="6">
        <f t="shared" si="0"/>
        <v>15300</v>
      </c>
      <c r="L20" s="6">
        <v>100</v>
      </c>
      <c r="M20" s="6">
        <v>0</v>
      </c>
      <c r="N20" s="14">
        <f t="shared" si="1"/>
        <v>0</v>
      </c>
    </row>
    <row r="21" spans="1:14" hidden="1" x14ac:dyDescent="0.3">
      <c r="A21" s="5" t="s">
        <v>1730</v>
      </c>
      <c r="B21" s="5" t="str">
        <f>VLOOKUP(A21,بيانات!$C:$F,2,0)</f>
        <v>سعودى</v>
      </c>
      <c r="C21" s="5" t="str">
        <f>VLOOKUP(A21,بيانات!$C:$F,3,0)</f>
        <v>0541002590</v>
      </c>
      <c r="D21" s="5" t="str">
        <f>VLOOKUP(A21,بيانات!$C:$F,4,0)</f>
        <v>0561350680</v>
      </c>
      <c r="E21" s="5" t="s">
        <v>1865</v>
      </c>
      <c r="F21" s="5" t="s">
        <v>1873</v>
      </c>
      <c r="G21" s="6">
        <v>22250</v>
      </c>
      <c r="H21" s="6">
        <v>5010</v>
      </c>
      <c r="I21" s="6">
        <v>0.22520000000000001</v>
      </c>
      <c r="J21" s="6">
        <v>15800</v>
      </c>
      <c r="K21" s="6">
        <f t="shared" si="0"/>
        <v>15800</v>
      </c>
      <c r="L21" s="6">
        <v>91.65</v>
      </c>
      <c r="M21" s="6">
        <v>1440</v>
      </c>
      <c r="N21" s="14">
        <f t="shared" si="1"/>
        <v>1440</v>
      </c>
    </row>
    <row r="22" spans="1:14" hidden="1" x14ac:dyDescent="0.3">
      <c r="A22" s="5" t="s">
        <v>364</v>
      </c>
      <c r="B22" s="5" t="str">
        <f>VLOOKUP(A22,بيانات!$C:$F,2,0)</f>
        <v>سعودى</v>
      </c>
      <c r="C22" s="5" t="str">
        <f>VLOOKUP(A22,بيانات!$C:$F,3,0)</f>
        <v>0551833815</v>
      </c>
      <c r="D22" s="5" t="str">
        <f>VLOOKUP(A22,بيانات!$C:$F,4,0)</f>
        <v>0541020092</v>
      </c>
      <c r="E22" s="5" t="s">
        <v>1870</v>
      </c>
      <c r="F22" s="5" t="s">
        <v>1874</v>
      </c>
      <c r="G22" s="6">
        <v>19750</v>
      </c>
      <c r="H22" s="6">
        <v>4450</v>
      </c>
      <c r="I22" s="6">
        <v>0.2253</v>
      </c>
      <c r="J22" s="6">
        <v>15300</v>
      </c>
      <c r="K22" s="6">
        <f t="shared" si="0"/>
        <v>15300</v>
      </c>
      <c r="L22" s="6">
        <v>100</v>
      </c>
      <c r="M22" s="6">
        <v>0</v>
      </c>
      <c r="N22" s="14">
        <f t="shared" si="1"/>
        <v>0</v>
      </c>
    </row>
    <row r="23" spans="1:14" hidden="1" x14ac:dyDescent="0.3">
      <c r="A23" s="5" t="s">
        <v>878</v>
      </c>
      <c r="B23" s="5" t="str">
        <f>VLOOKUP(A23,بيانات!$C:$F,2,0)</f>
        <v>سعودى</v>
      </c>
      <c r="C23" s="5" t="str">
        <f>VLOOKUP(A23,بيانات!$C:$F,3,0)</f>
        <v>0556544568</v>
      </c>
      <c r="D23" s="5" t="str">
        <f>VLOOKUP(A23,بيانات!$C:$F,4,0)</f>
        <v>0504521584</v>
      </c>
      <c r="E23" s="5" t="s">
        <v>1875</v>
      </c>
      <c r="F23" s="5" t="s">
        <v>1874</v>
      </c>
      <c r="G23" s="6">
        <v>19750</v>
      </c>
      <c r="H23" s="6">
        <v>4450</v>
      </c>
      <c r="I23" s="6">
        <v>0.2253</v>
      </c>
      <c r="J23" s="6">
        <v>15300</v>
      </c>
      <c r="K23" s="6">
        <f t="shared" si="0"/>
        <v>15300</v>
      </c>
      <c r="L23" s="6">
        <v>100</v>
      </c>
      <c r="M23" s="6">
        <v>0</v>
      </c>
      <c r="N23" s="14">
        <f t="shared" si="1"/>
        <v>0</v>
      </c>
    </row>
    <row r="24" spans="1:14" hidden="1" x14ac:dyDescent="0.3">
      <c r="A24" s="5" t="s">
        <v>109</v>
      </c>
      <c r="B24" s="5" t="str">
        <f>VLOOKUP(A24,بيانات!$C:$F,2,0)</f>
        <v>سعودى</v>
      </c>
      <c r="C24" s="5" t="str">
        <f>VLOOKUP(A24,بيانات!$C:$F,3,0)</f>
        <v>0500313032</v>
      </c>
      <c r="D24" s="5" t="str">
        <f>VLOOKUP(A24,بيانات!$C:$F,4,0)</f>
        <v>0546216816</v>
      </c>
      <c r="E24" s="5" t="s">
        <v>1875</v>
      </c>
      <c r="F24" s="5" t="s">
        <v>1874</v>
      </c>
      <c r="G24" s="6">
        <v>19750</v>
      </c>
      <c r="H24" s="6">
        <v>4450</v>
      </c>
      <c r="I24" s="6">
        <v>0.2253</v>
      </c>
      <c r="J24" s="6">
        <v>14100</v>
      </c>
      <c r="K24" s="6">
        <f t="shared" si="0"/>
        <v>14100</v>
      </c>
      <c r="L24" s="6">
        <v>92.16</v>
      </c>
      <c r="M24" s="6">
        <v>1200</v>
      </c>
      <c r="N24" s="14">
        <f t="shared" si="1"/>
        <v>1200</v>
      </c>
    </row>
    <row r="25" spans="1:14" hidden="1" x14ac:dyDescent="0.3">
      <c r="A25" s="5" t="s">
        <v>1789</v>
      </c>
      <c r="B25" s="5" t="str">
        <f>VLOOKUP(A25,بيانات!$C:$F,2,0)</f>
        <v>سعودى</v>
      </c>
      <c r="C25" s="5" t="str">
        <f>VLOOKUP(A25,بيانات!$C:$F,3,0)</f>
        <v>0500313032</v>
      </c>
      <c r="D25" s="5" t="str">
        <f>VLOOKUP(A25,بيانات!$C:$F,4,0)</f>
        <v>0546216816</v>
      </c>
      <c r="E25" s="5" t="s">
        <v>555</v>
      </c>
      <c r="F25" s="5" t="s">
        <v>1874</v>
      </c>
      <c r="G25" s="6">
        <v>22250</v>
      </c>
      <c r="H25" s="6">
        <v>5010</v>
      </c>
      <c r="I25" s="6">
        <v>0.22520000000000001</v>
      </c>
      <c r="J25" s="6">
        <v>15800</v>
      </c>
      <c r="K25" s="6">
        <f t="shared" si="0"/>
        <v>15800</v>
      </c>
      <c r="L25" s="6">
        <v>91.65</v>
      </c>
      <c r="M25" s="6">
        <v>1440</v>
      </c>
      <c r="N25" s="14">
        <f t="shared" si="1"/>
        <v>1440</v>
      </c>
    </row>
    <row r="26" spans="1:14" hidden="1" x14ac:dyDescent="0.3">
      <c r="A26" s="5" t="s">
        <v>224</v>
      </c>
      <c r="B26" s="5" t="str">
        <f>VLOOKUP(A26,بيانات!$C:$F,2,0)</f>
        <v>سعودى</v>
      </c>
      <c r="C26" s="5" t="str">
        <f>VLOOKUP(A26,بيانات!$C:$F,3,0)</f>
        <v>0551334393</v>
      </c>
      <c r="D26" s="5" t="str">
        <f>VLOOKUP(A26,بيانات!$C:$F,4,0)</f>
        <v>0581190409</v>
      </c>
      <c r="E26" s="5" t="s">
        <v>1870</v>
      </c>
      <c r="F26" s="5" t="s">
        <v>1876</v>
      </c>
      <c r="G26" s="6">
        <v>19750</v>
      </c>
      <c r="H26" s="6">
        <v>4450</v>
      </c>
      <c r="I26" s="6">
        <v>0.2253</v>
      </c>
      <c r="J26" s="6">
        <v>15300</v>
      </c>
      <c r="K26" s="6">
        <f t="shared" si="0"/>
        <v>15300</v>
      </c>
      <c r="L26" s="6">
        <v>100</v>
      </c>
      <c r="M26" s="6">
        <v>0</v>
      </c>
      <c r="N26" s="14">
        <f t="shared" si="1"/>
        <v>0</v>
      </c>
    </row>
    <row r="27" spans="1:14" hidden="1" x14ac:dyDescent="0.3">
      <c r="A27" s="5" t="s">
        <v>705</v>
      </c>
      <c r="B27" s="5" t="str">
        <f>VLOOKUP(A27,بيانات!$C:$F,2,0)</f>
        <v>سعودى</v>
      </c>
      <c r="C27" s="5" t="str">
        <f>VLOOKUP(A27,بيانات!$C:$F,3,0)</f>
        <v>0568660005</v>
      </c>
      <c r="D27" s="5" t="str">
        <f>VLOOKUP(A27,بيانات!$C:$F,4,0)</f>
        <v>0530219877</v>
      </c>
      <c r="E27" s="5" t="s">
        <v>1877</v>
      </c>
      <c r="F27" s="5" t="s">
        <v>1878</v>
      </c>
      <c r="G27" s="6">
        <v>22250</v>
      </c>
      <c r="H27" s="6">
        <v>5010</v>
      </c>
      <c r="I27" s="6">
        <v>0.22520000000000001</v>
      </c>
      <c r="J27" s="6">
        <v>17240</v>
      </c>
      <c r="K27" s="6">
        <f t="shared" si="0"/>
        <v>17240</v>
      </c>
      <c r="L27" s="6">
        <v>100</v>
      </c>
      <c r="M27" s="6">
        <v>0</v>
      </c>
      <c r="N27" s="14">
        <f t="shared" si="1"/>
        <v>0</v>
      </c>
    </row>
    <row r="28" spans="1:14" hidden="1" x14ac:dyDescent="0.3">
      <c r="A28" s="5" t="s">
        <v>1011</v>
      </c>
      <c r="B28" s="5" t="str">
        <f>VLOOKUP(A28,بيانات!$C:$F,2,0)</f>
        <v>سعودى</v>
      </c>
      <c r="C28" s="5" t="str">
        <f>VLOOKUP(A28,بيانات!$C:$F,3,0)</f>
        <v>0509328772</v>
      </c>
      <c r="D28" s="5" t="str">
        <f>VLOOKUP(A28,بيانات!$C:$F,4,0)</f>
        <v>0531023996</v>
      </c>
      <c r="E28" s="5" t="s">
        <v>1865</v>
      </c>
      <c r="F28" s="5" t="s">
        <v>1879</v>
      </c>
      <c r="G28" s="6">
        <v>22250</v>
      </c>
      <c r="H28" s="6">
        <v>5010</v>
      </c>
      <c r="I28" s="6">
        <v>0.22520000000000001</v>
      </c>
      <c r="J28" s="6">
        <v>12300</v>
      </c>
      <c r="K28" s="6">
        <f t="shared" si="0"/>
        <v>12300</v>
      </c>
      <c r="L28" s="6">
        <v>71.349999999999994</v>
      </c>
      <c r="M28" s="6">
        <v>4940</v>
      </c>
      <c r="N28" s="14">
        <f t="shared" si="1"/>
        <v>4940</v>
      </c>
    </row>
    <row r="29" spans="1:14" hidden="1" x14ac:dyDescent="0.3">
      <c r="A29" s="5" t="s">
        <v>385</v>
      </c>
      <c r="B29" s="5" t="str">
        <f>VLOOKUP(A29,بيانات!$C:$F,2,0)</f>
        <v>سعودى</v>
      </c>
      <c r="C29" s="5" t="str">
        <f>VLOOKUP(A29,بيانات!$C:$F,3,0)</f>
        <v>0508003599</v>
      </c>
      <c r="D29" s="5" t="str">
        <f>VLOOKUP(A29,بيانات!$C:$F,4,0)</f>
        <v>0534333289</v>
      </c>
      <c r="E29" s="5" t="s">
        <v>1865</v>
      </c>
      <c r="F29" s="5" t="s">
        <v>1880</v>
      </c>
      <c r="G29" s="6">
        <v>22250</v>
      </c>
      <c r="H29" s="6">
        <v>5010</v>
      </c>
      <c r="I29" s="6">
        <v>0.22520000000000001</v>
      </c>
      <c r="J29" s="6">
        <v>17240</v>
      </c>
      <c r="K29" s="6">
        <f t="shared" si="0"/>
        <v>17240</v>
      </c>
      <c r="L29" s="6">
        <v>100</v>
      </c>
      <c r="M29" s="6">
        <v>0</v>
      </c>
      <c r="N29" s="14">
        <f t="shared" si="1"/>
        <v>0</v>
      </c>
    </row>
    <row r="30" spans="1:14" hidden="1" x14ac:dyDescent="0.3">
      <c r="A30" s="5" t="s">
        <v>68</v>
      </c>
      <c r="B30" s="5" t="str">
        <f>VLOOKUP(A30,بيانات!$C:$F,2,0)</f>
        <v>سوداني</v>
      </c>
      <c r="C30" s="5" t="str">
        <f>VLOOKUP(A30,بيانات!$C:$F,3,0)</f>
        <v>0537283605</v>
      </c>
      <c r="D30" s="5" t="str">
        <f>VLOOKUP(A30,بيانات!$C:$F,4,0)</f>
        <v>0548200407</v>
      </c>
      <c r="E30" s="5" t="s">
        <v>1881</v>
      </c>
      <c r="F30" s="5" t="s">
        <v>1882</v>
      </c>
      <c r="G30" s="6">
        <v>22250</v>
      </c>
      <c r="H30" s="6">
        <v>5565</v>
      </c>
      <c r="I30" s="6">
        <v>0.25009999999999999</v>
      </c>
      <c r="J30" s="6">
        <v>15096.75</v>
      </c>
      <c r="K30" s="6">
        <f>J30*1.15</f>
        <v>17361.262499999997</v>
      </c>
      <c r="L30" s="6">
        <v>90.48</v>
      </c>
      <c r="M30" s="6">
        <v>1588.25</v>
      </c>
      <c r="N30" s="14"/>
    </row>
    <row r="31" spans="1:14" hidden="1" x14ac:dyDescent="0.3">
      <c r="A31" s="5" t="s">
        <v>990</v>
      </c>
      <c r="B31" s="5" t="str">
        <f>VLOOKUP(A31,بيانات!$C:$F,2,0)</f>
        <v>سوداني</v>
      </c>
      <c r="C31" s="5" t="str">
        <f>VLOOKUP(A31,بيانات!$C:$F,3,0)</f>
        <v>0537283605</v>
      </c>
      <c r="D31" s="5" t="str">
        <f>VLOOKUP(A31,بيانات!$C:$F,4,0)</f>
        <v>0548200407</v>
      </c>
      <c r="E31" s="5" t="s">
        <v>1881</v>
      </c>
      <c r="F31" s="5" t="s">
        <v>1882</v>
      </c>
      <c r="G31" s="6">
        <v>22250</v>
      </c>
      <c r="H31" s="6">
        <v>5010</v>
      </c>
      <c r="I31" s="6">
        <v>0.22520000000000001</v>
      </c>
      <c r="J31" s="6">
        <v>16677.830000000002</v>
      </c>
      <c r="K31" s="6">
        <f>J31*1.15</f>
        <v>19179.504499999999</v>
      </c>
      <c r="L31" s="6">
        <v>96.74</v>
      </c>
      <c r="M31" s="6">
        <v>562.16999999999996</v>
      </c>
      <c r="N31" s="14"/>
    </row>
    <row r="32" spans="1:14" hidden="1" x14ac:dyDescent="0.3">
      <c r="A32" s="5" t="s">
        <v>287</v>
      </c>
      <c r="B32" s="5" t="str">
        <f>VLOOKUP(A32,بيانات!$C:$F,2,0)</f>
        <v>سعودى</v>
      </c>
      <c r="C32" s="5" t="str">
        <f>VLOOKUP(A32,بيانات!$C:$F,3,0)</f>
        <v>0580802020</v>
      </c>
      <c r="D32" s="5" t="str">
        <f>VLOOKUP(A32,بيانات!$C:$F,4,0)</f>
        <v>0559666229</v>
      </c>
      <c r="E32" s="5" t="s">
        <v>542</v>
      </c>
      <c r="F32" s="5" t="s">
        <v>1880</v>
      </c>
      <c r="G32" s="6">
        <v>19750</v>
      </c>
      <c r="H32" s="6">
        <v>5925</v>
      </c>
      <c r="I32" s="6">
        <v>0.3</v>
      </c>
      <c r="J32" s="6">
        <v>11000</v>
      </c>
      <c r="K32" s="6">
        <f t="shared" ref="K32:K42" si="2">J32</f>
        <v>11000</v>
      </c>
      <c r="L32" s="6">
        <v>79.569999999999993</v>
      </c>
      <c r="M32" s="6">
        <v>2825</v>
      </c>
      <c r="N32" s="14">
        <f t="shared" ref="N32:N42" si="3">G32-H32-K32</f>
        <v>2825</v>
      </c>
    </row>
    <row r="33" spans="1:14" hidden="1" x14ac:dyDescent="0.3">
      <c r="A33" s="5" t="s">
        <v>948</v>
      </c>
      <c r="B33" s="5" t="str">
        <f>VLOOKUP(A33,بيانات!$C:$F,2,0)</f>
        <v>سعودى</v>
      </c>
      <c r="C33" s="5" t="str">
        <f>VLOOKUP(A33,بيانات!$C:$F,3,0)</f>
        <v>0555801713</v>
      </c>
      <c r="D33" s="5" t="str">
        <f>VLOOKUP(A33,بيانات!$C:$F,4,0)</f>
        <v>0508617935</v>
      </c>
      <c r="E33" s="5" t="s">
        <v>1102</v>
      </c>
      <c r="F33" s="5" t="s">
        <v>1880</v>
      </c>
      <c r="G33" s="6">
        <v>22250</v>
      </c>
      <c r="H33" s="6">
        <v>5010</v>
      </c>
      <c r="I33" s="6">
        <v>0.22520000000000001</v>
      </c>
      <c r="J33" s="6">
        <v>15800</v>
      </c>
      <c r="K33" s="6">
        <f t="shared" si="2"/>
        <v>15800</v>
      </c>
      <c r="L33" s="6">
        <v>91.65</v>
      </c>
      <c r="M33" s="6">
        <v>1440</v>
      </c>
      <c r="N33" s="14">
        <f t="shared" si="3"/>
        <v>1440</v>
      </c>
    </row>
    <row r="34" spans="1:14" hidden="1" x14ac:dyDescent="0.3">
      <c r="A34" s="5" t="s">
        <v>1032</v>
      </c>
      <c r="B34" s="5" t="str">
        <f>VLOOKUP(A34,بيانات!$C:$F,2,0)</f>
        <v>سعودى</v>
      </c>
      <c r="C34" s="5" t="str">
        <f>VLOOKUP(A34,بيانات!$C:$F,3,0)</f>
        <v>0545415353</v>
      </c>
      <c r="D34" s="5" t="str">
        <f>VLOOKUP(A34,بيانات!$C:$F,4,0)</f>
        <v>0543225305</v>
      </c>
      <c r="E34" s="5" t="s">
        <v>542</v>
      </c>
      <c r="F34" s="5" t="s">
        <v>1883</v>
      </c>
      <c r="G34" s="6">
        <v>19750</v>
      </c>
      <c r="H34" s="6">
        <v>4450</v>
      </c>
      <c r="I34" s="6">
        <v>0.2253</v>
      </c>
      <c r="J34" s="6">
        <v>15300</v>
      </c>
      <c r="K34" s="6">
        <f t="shared" si="2"/>
        <v>15300</v>
      </c>
      <c r="L34" s="6">
        <v>100</v>
      </c>
      <c r="M34" s="6">
        <v>0</v>
      </c>
      <c r="N34" s="14">
        <f t="shared" si="3"/>
        <v>0</v>
      </c>
    </row>
    <row r="35" spans="1:14" hidden="1" x14ac:dyDescent="0.3">
      <c r="A35" s="5" t="s">
        <v>7</v>
      </c>
      <c r="B35" s="5" t="str">
        <f>VLOOKUP(A35,بيانات!$C:$F,2,0)</f>
        <v>سعودى</v>
      </c>
      <c r="C35" s="5" t="str">
        <f>VLOOKUP(A35,بيانات!$C:$F,3,0)</f>
        <v>0500685406</v>
      </c>
      <c r="D35" s="5" t="str">
        <f>VLOOKUP(A35,بيانات!$C:$F,4,0)</f>
        <v>0561515583</v>
      </c>
      <c r="E35" s="5" t="s">
        <v>555</v>
      </c>
      <c r="F35" s="5" t="s">
        <v>1883</v>
      </c>
      <c r="G35" s="6">
        <v>22250</v>
      </c>
      <c r="H35" s="6">
        <v>5010</v>
      </c>
      <c r="I35" s="6">
        <v>0.22520000000000001</v>
      </c>
      <c r="J35" s="6">
        <v>17240</v>
      </c>
      <c r="K35" s="6">
        <f t="shared" si="2"/>
        <v>17240</v>
      </c>
      <c r="L35" s="6">
        <v>100</v>
      </c>
      <c r="M35" s="6">
        <v>0</v>
      </c>
      <c r="N35" s="14">
        <f t="shared" si="3"/>
        <v>0</v>
      </c>
    </row>
    <row r="36" spans="1:14" hidden="1" x14ac:dyDescent="0.3">
      <c r="A36" s="5" t="s">
        <v>239</v>
      </c>
      <c r="B36" s="5" t="str">
        <f>VLOOKUP(A36,بيانات!$C:$F,2,0)</f>
        <v>سعودى</v>
      </c>
      <c r="C36" s="5" t="str">
        <f>VLOOKUP(A36,بيانات!$C:$F,3,0)</f>
        <v>0543727979</v>
      </c>
      <c r="D36" s="5" t="str">
        <f>VLOOKUP(A36,بيانات!$C:$F,4,0)</f>
        <v>0599009316</v>
      </c>
      <c r="E36" s="5" t="s">
        <v>1884</v>
      </c>
      <c r="F36" s="5" t="s">
        <v>1883</v>
      </c>
      <c r="G36" s="6">
        <v>22250</v>
      </c>
      <c r="H36" s="6">
        <v>5010</v>
      </c>
      <c r="I36" s="6">
        <v>0.22520000000000001</v>
      </c>
      <c r="J36" s="6">
        <v>16240</v>
      </c>
      <c r="K36" s="6">
        <f t="shared" si="2"/>
        <v>16240</v>
      </c>
      <c r="L36" s="6">
        <v>94.2</v>
      </c>
      <c r="M36" s="6">
        <v>1000</v>
      </c>
      <c r="N36" s="14">
        <f t="shared" si="3"/>
        <v>1000</v>
      </c>
    </row>
    <row r="37" spans="1:14" hidden="1" x14ac:dyDescent="0.3">
      <c r="A37" s="5" t="s">
        <v>352</v>
      </c>
      <c r="B37" s="5" t="str">
        <f>VLOOKUP(A37,بيانات!$C:$F,2,0)</f>
        <v>سعودى</v>
      </c>
      <c r="C37" s="5" t="str">
        <f>VLOOKUP(A37,بيانات!$C:$F,3,0)</f>
        <v>0599009316</v>
      </c>
      <c r="D37" s="5" t="str">
        <f>VLOOKUP(A37,بيانات!$C:$F,4,0)</f>
        <v>0543727979</v>
      </c>
      <c r="E37" s="5" t="s">
        <v>542</v>
      </c>
      <c r="F37" s="5" t="s">
        <v>1883</v>
      </c>
      <c r="G37" s="6">
        <v>19750</v>
      </c>
      <c r="H37" s="6">
        <v>4450</v>
      </c>
      <c r="I37" s="6">
        <v>0.2253</v>
      </c>
      <c r="J37" s="6">
        <v>15300</v>
      </c>
      <c r="K37" s="6">
        <f t="shared" si="2"/>
        <v>15300</v>
      </c>
      <c r="L37" s="6">
        <v>100</v>
      </c>
      <c r="M37" s="6">
        <v>0</v>
      </c>
      <c r="N37" s="14">
        <f t="shared" si="3"/>
        <v>0</v>
      </c>
    </row>
    <row r="38" spans="1:14" hidden="1" x14ac:dyDescent="0.3">
      <c r="A38" s="5" t="s">
        <v>580</v>
      </c>
      <c r="B38" s="5" t="str">
        <f>VLOOKUP(A38,بيانات!$C:$F,2,0)</f>
        <v>سعودى</v>
      </c>
      <c r="C38" s="5" t="str">
        <f>VLOOKUP(A38,بيانات!$C:$F,3,0)</f>
        <v>0550072200</v>
      </c>
      <c r="D38" s="5" t="str">
        <f>VLOOKUP(A38,بيانات!$C:$F,4,0)</f>
        <v>0555518147</v>
      </c>
      <c r="E38" s="5" t="s">
        <v>1885</v>
      </c>
      <c r="F38" s="5" t="s">
        <v>1883</v>
      </c>
      <c r="G38" s="6">
        <v>22250</v>
      </c>
      <c r="H38" s="6">
        <v>5010</v>
      </c>
      <c r="I38" s="6">
        <v>0.22520000000000001</v>
      </c>
      <c r="J38" s="6">
        <v>17240</v>
      </c>
      <c r="K38" s="6">
        <f t="shared" si="2"/>
        <v>17240</v>
      </c>
      <c r="L38" s="6">
        <v>100</v>
      </c>
      <c r="M38" s="6">
        <v>0</v>
      </c>
      <c r="N38" s="14">
        <f t="shared" si="3"/>
        <v>0</v>
      </c>
    </row>
    <row r="39" spans="1:14" hidden="1" x14ac:dyDescent="0.3">
      <c r="A39" s="5" t="s">
        <v>1505</v>
      </c>
      <c r="B39" s="5" t="str">
        <f>VLOOKUP(A39,بيانات!$C:$F,2,0)</f>
        <v>سعودى</v>
      </c>
      <c r="C39" s="5" t="str">
        <f>VLOOKUP(A39,بيانات!$C:$F,3,0)</f>
        <v>0509095115</v>
      </c>
      <c r="D39" s="5" t="str">
        <f>VLOOKUP(A39,بيانات!$C:$F,4,0)</f>
        <v>0551555010</v>
      </c>
      <c r="E39" s="5" t="s">
        <v>1865</v>
      </c>
      <c r="F39" s="5" t="s">
        <v>1886</v>
      </c>
      <c r="G39" s="6">
        <v>22250</v>
      </c>
      <c r="H39" s="6">
        <v>5010</v>
      </c>
      <c r="I39" s="6">
        <v>0.22520000000000001</v>
      </c>
      <c r="J39" s="6">
        <v>17240</v>
      </c>
      <c r="K39" s="6">
        <f t="shared" si="2"/>
        <v>17240</v>
      </c>
      <c r="L39" s="6">
        <v>100</v>
      </c>
      <c r="M39" s="6">
        <v>0</v>
      </c>
      <c r="N39" s="14">
        <f t="shared" si="3"/>
        <v>0</v>
      </c>
    </row>
    <row r="40" spans="1:14" hidden="1" x14ac:dyDescent="0.3">
      <c r="A40" s="5" t="s">
        <v>1389</v>
      </c>
      <c r="B40" s="5" t="str">
        <f>VLOOKUP(A40,بيانات!$C:$F,2,0)</f>
        <v>سعودى</v>
      </c>
      <c r="C40" s="5" t="str">
        <f>VLOOKUP(A40,بيانات!$C:$F,3,0)</f>
        <v>0505561431</v>
      </c>
      <c r="D40" s="5" t="str">
        <f>VLOOKUP(A40,بيانات!$C:$F,4,0)</f>
        <v>0505561431</v>
      </c>
      <c r="E40" s="5" t="s">
        <v>1884</v>
      </c>
      <c r="F40" s="5" t="s">
        <v>1887</v>
      </c>
      <c r="G40" s="6">
        <v>22250</v>
      </c>
      <c r="H40" s="6">
        <v>5010</v>
      </c>
      <c r="I40" s="6">
        <v>0.22520000000000001</v>
      </c>
      <c r="J40" s="6">
        <v>15300</v>
      </c>
      <c r="K40" s="6">
        <f t="shared" si="2"/>
        <v>15300</v>
      </c>
      <c r="L40" s="6">
        <v>88.75</v>
      </c>
      <c r="M40" s="6">
        <v>1940</v>
      </c>
      <c r="N40" s="14">
        <f t="shared" si="3"/>
        <v>1940</v>
      </c>
    </row>
    <row r="41" spans="1:14" hidden="1" x14ac:dyDescent="0.3">
      <c r="A41" s="5" t="s">
        <v>892</v>
      </c>
      <c r="B41" s="5" t="str">
        <f>VLOOKUP(A41,بيانات!$C:$F,2,0)</f>
        <v>سعودى</v>
      </c>
      <c r="C41" s="5" t="str">
        <f>VLOOKUP(A41,بيانات!$C:$F,3,0)</f>
        <v>0597226898</v>
      </c>
      <c r="D41" s="5" t="str">
        <f>VLOOKUP(A41,بيانات!$C:$F,4,0)</f>
        <v>0595140410</v>
      </c>
      <c r="E41" s="5" t="s">
        <v>555</v>
      </c>
      <c r="F41" s="5" t="s">
        <v>1887</v>
      </c>
      <c r="G41" s="6">
        <v>22250</v>
      </c>
      <c r="H41" s="6">
        <v>5010</v>
      </c>
      <c r="I41" s="6">
        <v>0.22520000000000001</v>
      </c>
      <c r="J41" s="6">
        <v>12000</v>
      </c>
      <c r="K41" s="6">
        <f t="shared" si="2"/>
        <v>12000</v>
      </c>
      <c r="L41" s="6">
        <v>69.61</v>
      </c>
      <c r="M41" s="6">
        <v>5240</v>
      </c>
      <c r="N41" s="14">
        <f t="shared" si="3"/>
        <v>5240</v>
      </c>
    </row>
    <row r="42" spans="1:14" hidden="1" x14ac:dyDescent="0.3">
      <c r="A42" s="5" t="s">
        <v>1574</v>
      </c>
      <c r="B42" s="5" t="str">
        <f>VLOOKUP(A42,بيانات!$C:$F,2,0)</f>
        <v>سعودى</v>
      </c>
      <c r="C42" s="5" t="str">
        <f>VLOOKUP(A42,بيانات!$C:$F,3,0)</f>
        <v>0555515224</v>
      </c>
      <c r="D42" s="5" t="str">
        <f>VLOOKUP(A42,بيانات!$C:$F,4,0)</f>
        <v>0503514120</v>
      </c>
      <c r="E42" s="5" t="s">
        <v>1885</v>
      </c>
      <c r="F42" s="5" t="s">
        <v>1887</v>
      </c>
      <c r="G42" s="6">
        <v>22250</v>
      </c>
      <c r="H42" s="6">
        <v>5010</v>
      </c>
      <c r="I42" s="6">
        <v>0.22520000000000001</v>
      </c>
      <c r="J42" s="6">
        <v>17240</v>
      </c>
      <c r="K42" s="6">
        <f t="shared" si="2"/>
        <v>17240</v>
      </c>
      <c r="L42" s="6">
        <v>100</v>
      </c>
      <c r="M42" s="6">
        <v>0</v>
      </c>
      <c r="N42" s="14">
        <f t="shared" si="3"/>
        <v>0</v>
      </c>
    </row>
    <row r="43" spans="1:14" hidden="1" x14ac:dyDescent="0.3">
      <c r="A43" s="5" t="s">
        <v>231</v>
      </c>
      <c r="B43" s="5" t="str">
        <f>VLOOKUP(A43,بيانات!$C:$F,2,0)</f>
        <v>تايلند</v>
      </c>
      <c r="C43" s="5" t="str">
        <f>VLOOKUP(A43,بيانات!$C:$F,3,0)</f>
        <v>0545570074</v>
      </c>
      <c r="D43" s="5" t="str">
        <f>VLOOKUP(A43,بيانات!$C:$F,4,0)</f>
        <v>0545570074</v>
      </c>
      <c r="E43" s="5" t="s">
        <v>1864</v>
      </c>
      <c r="F43" s="5" t="s">
        <v>1888</v>
      </c>
      <c r="G43" s="6">
        <v>22250</v>
      </c>
      <c r="H43" s="6">
        <v>5010</v>
      </c>
      <c r="I43" s="6">
        <v>0.22520000000000001</v>
      </c>
      <c r="J43" s="6">
        <v>14952.17</v>
      </c>
      <c r="K43" s="6">
        <f>J43*1.15</f>
        <v>17194.995499999997</v>
      </c>
      <c r="L43" s="6">
        <v>86.73</v>
      </c>
      <c r="M43" s="6">
        <v>2287.83</v>
      </c>
      <c r="N43" s="14"/>
    </row>
    <row r="44" spans="1:14" hidden="1" x14ac:dyDescent="0.3">
      <c r="A44" s="5" t="s">
        <v>1093</v>
      </c>
      <c r="B44" s="5" t="str">
        <f>VLOOKUP(A44,بيانات!$C:$F,2,0)</f>
        <v>سعودى</v>
      </c>
      <c r="C44" s="5" t="str">
        <f>VLOOKUP(A44,بيانات!$C:$F,3,0)</f>
        <v>0509933398</v>
      </c>
      <c r="D44" s="5" t="str">
        <f>VLOOKUP(A44,بيانات!$C:$F,4,0)</f>
        <v>0535554785</v>
      </c>
      <c r="E44" s="5" t="s">
        <v>542</v>
      </c>
      <c r="F44" s="5" t="s">
        <v>1888</v>
      </c>
      <c r="G44" s="6">
        <v>19750</v>
      </c>
      <c r="H44" s="6">
        <v>4450</v>
      </c>
      <c r="I44" s="6">
        <v>0.2253</v>
      </c>
      <c r="J44" s="6">
        <v>12000</v>
      </c>
      <c r="K44" s="6">
        <f t="shared" ref="K44:K45" si="4">J44</f>
        <v>12000</v>
      </c>
      <c r="L44" s="6">
        <v>78.430000000000007</v>
      </c>
      <c r="M44" s="6">
        <v>3300</v>
      </c>
      <c r="N44" s="14">
        <f t="shared" ref="N44:N45" si="5">G44-H44-K44</f>
        <v>3300</v>
      </c>
    </row>
    <row r="45" spans="1:14" hidden="1" x14ac:dyDescent="0.3">
      <c r="A45" s="5" t="s">
        <v>1843</v>
      </c>
      <c r="B45" s="5" t="str">
        <f>VLOOKUP(A45,بيانات!$C:$F,2,0)</f>
        <v>سعودى</v>
      </c>
      <c r="C45" s="5" t="str">
        <f>VLOOKUP(A45,بيانات!$C:$F,3,0)</f>
        <v>0500180708</v>
      </c>
      <c r="D45" s="5" t="str">
        <f>VLOOKUP(A45,بيانات!$C:$F,4,0)</f>
        <v>0559894064</v>
      </c>
      <c r="E45" s="5" t="s">
        <v>555</v>
      </c>
      <c r="F45" s="5" t="s">
        <v>1888</v>
      </c>
      <c r="G45" s="6">
        <v>22250</v>
      </c>
      <c r="H45" s="6">
        <v>5010</v>
      </c>
      <c r="I45" s="6">
        <v>0.22520000000000001</v>
      </c>
      <c r="J45" s="6">
        <v>17240</v>
      </c>
      <c r="K45" s="6">
        <f t="shared" si="4"/>
        <v>17240</v>
      </c>
      <c r="L45" s="6">
        <v>100</v>
      </c>
      <c r="M45" s="6">
        <v>0</v>
      </c>
      <c r="N45" s="14">
        <f t="shared" si="5"/>
        <v>0</v>
      </c>
    </row>
    <row r="46" spans="1:14" hidden="1" x14ac:dyDescent="0.3">
      <c r="A46" s="5" t="s">
        <v>1718</v>
      </c>
      <c r="B46" s="5" t="str">
        <f>VLOOKUP(A46,بيانات!$C:$F,2,0)</f>
        <v>ماليزي</v>
      </c>
      <c r="C46" s="5" t="str">
        <f>VLOOKUP(A46,بيانات!$C:$F,3,0)</f>
        <v>0566435178</v>
      </c>
      <c r="D46" s="5" t="str">
        <f>VLOOKUP(A46,بيانات!$C:$F,4,0)</f>
        <v>0546917540</v>
      </c>
      <c r="E46" s="5" t="s">
        <v>1864</v>
      </c>
      <c r="F46" s="5" t="s">
        <v>1889</v>
      </c>
      <c r="G46" s="6">
        <v>22250</v>
      </c>
      <c r="H46" s="6">
        <v>5010</v>
      </c>
      <c r="I46" s="6">
        <v>0.22520000000000001</v>
      </c>
      <c r="J46" s="6">
        <v>17240</v>
      </c>
      <c r="K46" s="6">
        <f>J46*1.15</f>
        <v>19826</v>
      </c>
      <c r="L46" s="6">
        <v>100</v>
      </c>
      <c r="M46" s="6">
        <v>0</v>
      </c>
      <c r="N46" s="14"/>
    </row>
    <row r="47" spans="1:14" hidden="1" x14ac:dyDescent="0.3">
      <c r="A47" s="5" t="s">
        <v>1641</v>
      </c>
      <c r="B47" s="5" t="str">
        <f>VLOOKUP(A47,بيانات!$C:$F,2,0)</f>
        <v>سعودى</v>
      </c>
      <c r="C47" s="5" t="str">
        <f>VLOOKUP(A47,بيانات!$C:$F,3,0)</f>
        <v>0555595442</v>
      </c>
      <c r="D47" s="5" t="str">
        <f>VLOOKUP(A47,بيانات!$C:$F,4,0)</f>
        <v>0549092525</v>
      </c>
      <c r="E47" s="5" t="s">
        <v>1864</v>
      </c>
      <c r="F47" s="5" t="s">
        <v>1889</v>
      </c>
      <c r="G47" s="6">
        <v>22250</v>
      </c>
      <c r="H47" s="6">
        <v>5010</v>
      </c>
      <c r="I47" s="6">
        <v>0.22520000000000001</v>
      </c>
      <c r="J47" s="6">
        <v>16000</v>
      </c>
      <c r="K47" s="6">
        <f t="shared" ref="K47:K72" si="6">J47</f>
        <v>16000</v>
      </c>
      <c r="L47" s="6">
        <v>92.81</v>
      </c>
      <c r="M47" s="6">
        <v>1240</v>
      </c>
      <c r="N47" s="14">
        <f t="shared" ref="N47:N84" si="7">G47-H47-K47</f>
        <v>1240</v>
      </c>
    </row>
    <row r="48" spans="1:14" hidden="1" x14ac:dyDescent="0.3">
      <c r="A48" s="5" t="s">
        <v>1654</v>
      </c>
      <c r="B48" s="5" t="str">
        <f>VLOOKUP(A48,بيانات!$C:$F,2,0)</f>
        <v>سعودى</v>
      </c>
      <c r="C48" s="5" t="str">
        <f>VLOOKUP(A48,بيانات!$C:$F,3,0)</f>
        <v>0555509570</v>
      </c>
      <c r="D48" s="5" t="str">
        <f>VLOOKUP(A48,بيانات!$C:$F,4,0)</f>
        <v>0555011760</v>
      </c>
      <c r="E48" s="5" t="s">
        <v>1864</v>
      </c>
      <c r="F48" s="5" t="s">
        <v>1889</v>
      </c>
      <c r="G48" s="6">
        <v>22250</v>
      </c>
      <c r="H48" s="6">
        <v>5010</v>
      </c>
      <c r="I48" s="6">
        <v>0.22520000000000001</v>
      </c>
      <c r="J48" s="6">
        <v>17240</v>
      </c>
      <c r="K48" s="6">
        <f t="shared" si="6"/>
        <v>17240</v>
      </c>
      <c r="L48" s="6">
        <v>100</v>
      </c>
      <c r="M48" s="6">
        <v>0</v>
      </c>
      <c r="N48" s="14">
        <f t="shared" si="7"/>
        <v>0</v>
      </c>
    </row>
    <row r="49" spans="1:14" hidden="1" x14ac:dyDescent="0.3">
      <c r="A49" s="5" t="s">
        <v>123</v>
      </c>
      <c r="B49" s="5" t="str">
        <f>VLOOKUP(A49,بيانات!$C:$F,2,0)</f>
        <v>سعودى</v>
      </c>
      <c r="C49" s="5" t="str">
        <f>VLOOKUP(A49,بيانات!$C:$F,3,0)</f>
        <v>0569690602</v>
      </c>
      <c r="D49" s="5" t="str">
        <f>VLOOKUP(A49,بيانات!$C:$F,4,0)</f>
        <v>0599007050</v>
      </c>
      <c r="E49" s="5" t="s">
        <v>1884</v>
      </c>
      <c r="F49" s="5" t="s">
        <v>1890</v>
      </c>
      <c r="G49" s="6">
        <v>22250</v>
      </c>
      <c r="H49" s="6">
        <v>5010</v>
      </c>
      <c r="I49" s="6">
        <v>0.22520000000000001</v>
      </c>
      <c r="J49" s="6">
        <v>17240</v>
      </c>
      <c r="K49" s="6">
        <f t="shared" si="6"/>
        <v>17240</v>
      </c>
      <c r="L49" s="6">
        <v>100</v>
      </c>
      <c r="M49" s="6">
        <v>0</v>
      </c>
      <c r="N49" s="14">
        <f t="shared" si="7"/>
        <v>0</v>
      </c>
    </row>
    <row r="50" spans="1:14" hidden="1" x14ac:dyDescent="0.3">
      <c r="A50" s="5" t="s">
        <v>765</v>
      </c>
      <c r="B50" s="5" t="str">
        <f>VLOOKUP(A50,بيانات!$C:$F,2,0)</f>
        <v>سعودى</v>
      </c>
      <c r="C50" s="5" t="str">
        <f>VLOOKUP(A50,بيانات!$C:$F,3,0)</f>
        <v>0503561559</v>
      </c>
      <c r="D50" s="5" t="str">
        <f>VLOOKUP(A50,بيانات!$C:$F,4,0)</f>
        <v>0505590912</v>
      </c>
      <c r="E50" s="5" t="s">
        <v>1102</v>
      </c>
      <c r="F50" s="5" t="s">
        <v>1890</v>
      </c>
      <c r="G50" s="6">
        <v>22250</v>
      </c>
      <c r="H50" s="6">
        <v>5010</v>
      </c>
      <c r="I50" s="6">
        <v>0.22520000000000001</v>
      </c>
      <c r="J50" s="6">
        <v>17240</v>
      </c>
      <c r="K50" s="6">
        <f t="shared" si="6"/>
        <v>17240</v>
      </c>
      <c r="L50" s="6">
        <v>100</v>
      </c>
      <c r="M50" s="6">
        <v>0</v>
      </c>
      <c r="N50" s="14">
        <f t="shared" si="7"/>
        <v>0</v>
      </c>
    </row>
    <row r="51" spans="1:14" hidden="1" x14ac:dyDescent="0.3">
      <c r="A51" s="5" t="s">
        <v>1602</v>
      </c>
      <c r="B51" s="5" t="str">
        <f>VLOOKUP(A51,بيانات!$C:$F,2,0)</f>
        <v>سعودى</v>
      </c>
      <c r="C51" s="5" t="str">
        <f>VLOOKUP(A51,بيانات!$C:$F,3,0)</f>
        <v>0555085008</v>
      </c>
      <c r="D51" s="5" t="str">
        <f>VLOOKUP(A51,بيانات!$C:$F,4,0)</f>
        <v>0531377631</v>
      </c>
      <c r="E51" s="5" t="s">
        <v>1864</v>
      </c>
      <c r="F51" s="5" t="s">
        <v>1891</v>
      </c>
      <c r="G51" s="6">
        <v>22250</v>
      </c>
      <c r="H51" s="6">
        <v>5010</v>
      </c>
      <c r="I51" s="6">
        <v>0.22520000000000001</v>
      </c>
      <c r="J51" s="6">
        <v>15800</v>
      </c>
      <c r="K51" s="6">
        <f t="shared" si="6"/>
        <v>15800</v>
      </c>
      <c r="L51" s="6">
        <v>91.65</v>
      </c>
      <c r="M51" s="6">
        <v>1440</v>
      </c>
      <c r="N51" s="14">
        <f t="shared" si="7"/>
        <v>1440</v>
      </c>
    </row>
    <row r="52" spans="1:14" hidden="1" x14ac:dyDescent="0.3">
      <c r="A52" s="5" t="s">
        <v>1289</v>
      </c>
      <c r="B52" s="5" t="str">
        <f>VLOOKUP(A52,بيانات!$C:$F,2,0)</f>
        <v>سعودى</v>
      </c>
      <c r="C52" s="5" t="str">
        <f>VLOOKUP(A52,بيانات!$C:$F,3,0)</f>
        <v>0504513855</v>
      </c>
      <c r="D52" s="5" t="str">
        <f>VLOOKUP(A52,بيانات!$C:$F,4,0)</f>
        <v>0503003211</v>
      </c>
      <c r="E52" s="5" t="s">
        <v>555</v>
      </c>
      <c r="F52" s="5" t="s">
        <v>1891</v>
      </c>
      <c r="G52" s="6">
        <v>22250</v>
      </c>
      <c r="H52" s="6">
        <v>5010</v>
      </c>
      <c r="I52" s="6">
        <v>0.22520000000000001</v>
      </c>
      <c r="J52" s="6">
        <v>15800</v>
      </c>
      <c r="K52" s="6">
        <f t="shared" si="6"/>
        <v>15800</v>
      </c>
      <c r="L52" s="6">
        <v>91.65</v>
      </c>
      <c r="M52" s="6">
        <v>1440</v>
      </c>
      <c r="N52" s="14">
        <f t="shared" si="7"/>
        <v>1440</v>
      </c>
    </row>
    <row r="53" spans="1:14" hidden="1" x14ac:dyDescent="0.3">
      <c r="A53" s="5" t="s">
        <v>203</v>
      </c>
      <c r="B53" s="5" t="str">
        <f>VLOOKUP(A53,بيانات!$C:$F,2,0)</f>
        <v>سعودى</v>
      </c>
      <c r="C53" s="5" t="str">
        <f>VLOOKUP(A53,بيانات!$C:$F,3,0)</f>
        <v>0553553326</v>
      </c>
      <c r="D53" s="5" t="str">
        <f>VLOOKUP(A53,بيانات!$C:$F,4,0)</f>
        <v/>
      </c>
      <c r="E53" s="5" t="s">
        <v>1885</v>
      </c>
      <c r="F53" s="5" t="s">
        <v>1891</v>
      </c>
      <c r="G53" s="6">
        <v>22250</v>
      </c>
      <c r="H53" s="6">
        <v>5565</v>
      </c>
      <c r="I53" s="6">
        <v>0.25009999999999999</v>
      </c>
      <c r="J53" s="6">
        <v>16185</v>
      </c>
      <c r="K53" s="6">
        <f t="shared" si="6"/>
        <v>16185</v>
      </c>
      <c r="L53" s="6">
        <v>97</v>
      </c>
      <c r="M53" s="6">
        <v>500</v>
      </c>
      <c r="N53" s="14">
        <f t="shared" si="7"/>
        <v>500</v>
      </c>
    </row>
    <row r="54" spans="1:14" hidden="1" x14ac:dyDescent="0.3">
      <c r="A54" s="5" t="s">
        <v>169</v>
      </c>
      <c r="B54" s="5" t="str">
        <f>VLOOKUP(A54,بيانات!$C:$F,2,0)</f>
        <v>سعودى</v>
      </c>
      <c r="C54" s="5" t="str">
        <f>VLOOKUP(A54,بيانات!$C:$F,3,0)</f>
        <v>0553553326</v>
      </c>
      <c r="D54" s="5" t="str">
        <f>VLOOKUP(A54,بيانات!$C:$F,4,0)</f>
        <v/>
      </c>
      <c r="E54" s="5" t="s">
        <v>1865</v>
      </c>
      <c r="F54" s="5" t="s">
        <v>1891</v>
      </c>
      <c r="G54" s="6">
        <v>22250</v>
      </c>
      <c r="H54" s="6">
        <v>5565</v>
      </c>
      <c r="I54" s="6">
        <v>0.25009999999999999</v>
      </c>
      <c r="J54" s="6">
        <v>16685</v>
      </c>
      <c r="K54" s="6">
        <f t="shared" si="6"/>
        <v>16685</v>
      </c>
      <c r="L54" s="6">
        <v>100</v>
      </c>
      <c r="M54" s="6">
        <v>0</v>
      </c>
      <c r="N54" s="14">
        <f t="shared" si="7"/>
        <v>0</v>
      </c>
    </row>
    <row r="55" spans="1:14" hidden="1" x14ac:dyDescent="0.3">
      <c r="A55" s="5" t="s">
        <v>203</v>
      </c>
      <c r="B55" s="5" t="str">
        <f>VLOOKUP(A55,بيانات!$C:$F,2,0)</f>
        <v>سعودى</v>
      </c>
      <c r="C55" s="5" t="str">
        <f>VLOOKUP(A55,بيانات!$C:$F,3,0)</f>
        <v>0553553326</v>
      </c>
      <c r="D55" s="5" t="str">
        <f>VLOOKUP(A55,بيانات!$C:$F,4,0)</f>
        <v/>
      </c>
      <c r="E55" s="5" t="s">
        <v>1885</v>
      </c>
      <c r="F55" s="5" t="s">
        <v>1891</v>
      </c>
      <c r="G55" s="6">
        <v>0</v>
      </c>
      <c r="H55" s="6">
        <v>500</v>
      </c>
      <c r="I55" s="6"/>
      <c r="J55" s="6">
        <v>0</v>
      </c>
      <c r="K55" s="6">
        <f t="shared" si="6"/>
        <v>0</v>
      </c>
      <c r="L55" s="6">
        <v>0</v>
      </c>
      <c r="M55" s="6">
        <v>-500</v>
      </c>
      <c r="N55" s="14">
        <f t="shared" si="7"/>
        <v>-500</v>
      </c>
    </row>
    <row r="56" spans="1:14" hidden="1" x14ac:dyDescent="0.3">
      <c r="A56" s="5" t="s">
        <v>1453</v>
      </c>
      <c r="B56" s="5" t="str">
        <f>VLOOKUP(A56,بيانات!$C:$F,2,0)</f>
        <v>سعودى</v>
      </c>
      <c r="C56" s="5" t="str">
        <f>VLOOKUP(A56,بيانات!$C:$F,3,0)</f>
        <v>0503590114</v>
      </c>
      <c r="D56" s="5" t="str">
        <f>VLOOKUP(A56,بيانات!$C:$F,4,0)</f>
        <v>0505252752</v>
      </c>
      <c r="E56" s="5" t="s">
        <v>1102</v>
      </c>
      <c r="F56" s="5" t="s">
        <v>1892</v>
      </c>
      <c r="G56" s="6">
        <v>22250</v>
      </c>
      <c r="H56" s="6">
        <v>5565</v>
      </c>
      <c r="I56" s="6">
        <v>0.25009999999999999</v>
      </c>
      <c r="J56" s="6">
        <v>16685</v>
      </c>
      <c r="K56" s="6">
        <f t="shared" si="6"/>
        <v>16685</v>
      </c>
      <c r="L56" s="6">
        <v>100</v>
      </c>
      <c r="M56" s="6">
        <v>0</v>
      </c>
      <c r="N56" s="14">
        <f t="shared" si="7"/>
        <v>0</v>
      </c>
    </row>
    <row r="57" spans="1:14" hidden="1" x14ac:dyDescent="0.3">
      <c r="A57" s="5" t="s">
        <v>1549</v>
      </c>
      <c r="B57" s="5" t="str">
        <f>VLOOKUP(A57,بيانات!$C:$F,2,0)</f>
        <v>سعودى</v>
      </c>
      <c r="C57" s="5" t="str">
        <f>VLOOKUP(A57,بيانات!$C:$F,3,0)</f>
        <v>0503590114</v>
      </c>
      <c r="D57" s="5" t="str">
        <f>VLOOKUP(A57,بيانات!$C:$F,4,0)</f>
        <v>0505252752</v>
      </c>
      <c r="E57" s="5" t="s">
        <v>1870</v>
      </c>
      <c r="F57" s="5" t="s">
        <v>1892</v>
      </c>
      <c r="G57" s="6">
        <v>19750</v>
      </c>
      <c r="H57" s="6">
        <v>4950</v>
      </c>
      <c r="I57" s="6">
        <v>0.25059999999999999</v>
      </c>
      <c r="J57" s="6">
        <v>14300</v>
      </c>
      <c r="K57" s="6">
        <f t="shared" si="6"/>
        <v>14300</v>
      </c>
      <c r="L57" s="6">
        <v>96.62</v>
      </c>
      <c r="M57" s="6">
        <v>500</v>
      </c>
      <c r="N57" s="14">
        <f t="shared" si="7"/>
        <v>500</v>
      </c>
    </row>
    <row r="58" spans="1:14" hidden="1" x14ac:dyDescent="0.3">
      <c r="A58" s="5" t="s">
        <v>1447</v>
      </c>
      <c r="B58" s="5" t="str">
        <f>VLOOKUP(A58,بيانات!$C:$F,2,0)</f>
        <v>سعودى</v>
      </c>
      <c r="C58" s="5" t="str">
        <f>VLOOKUP(A58,بيانات!$C:$F,3,0)</f>
        <v>0503712585</v>
      </c>
      <c r="D58" s="5" t="str">
        <f>VLOOKUP(A58,بيانات!$C:$F,4,0)</f>
        <v>0557627861</v>
      </c>
      <c r="E58" s="5" t="s">
        <v>555</v>
      </c>
      <c r="F58" s="5" t="s">
        <v>1893</v>
      </c>
      <c r="G58" s="6">
        <v>22250</v>
      </c>
      <c r="H58" s="6">
        <v>5010</v>
      </c>
      <c r="I58" s="6">
        <v>0.22520000000000001</v>
      </c>
      <c r="J58" s="6">
        <v>15800</v>
      </c>
      <c r="K58" s="6">
        <f t="shared" si="6"/>
        <v>15800</v>
      </c>
      <c r="L58" s="6">
        <v>91.65</v>
      </c>
      <c r="M58" s="6">
        <v>1440</v>
      </c>
      <c r="N58" s="14">
        <f t="shared" si="7"/>
        <v>1440</v>
      </c>
    </row>
    <row r="59" spans="1:14" hidden="1" x14ac:dyDescent="0.3">
      <c r="A59" s="5" t="s">
        <v>20</v>
      </c>
      <c r="B59" s="5" t="str">
        <f>VLOOKUP(A59,بيانات!$C:$F,2,0)</f>
        <v>سعودى</v>
      </c>
      <c r="C59" s="5" t="str">
        <f>VLOOKUP(A59,بيانات!$C:$F,3,0)</f>
        <v>0500076797</v>
      </c>
      <c r="D59" s="5" t="str">
        <f>VLOOKUP(A59,بيانات!$C:$F,4,0)</f>
        <v>0505565554</v>
      </c>
      <c r="E59" s="5" t="s">
        <v>542</v>
      </c>
      <c r="F59" s="5" t="s">
        <v>1894</v>
      </c>
      <c r="G59" s="6">
        <v>19750</v>
      </c>
      <c r="H59" s="6">
        <v>4450</v>
      </c>
      <c r="I59" s="6">
        <v>0.2253</v>
      </c>
      <c r="J59" s="6">
        <v>12000</v>
      </c>
      <c r="K59" s="6">
        <f t="shared" si="6"/>
        <v>12000</v>
      </c>
      <c r="L59" s="6">
        <v>78.430000000000007</v>
      </c>
      <c r="M59" s="6">
        <v>3300</v>
      </c>
      <c r="N59" s="14">
        <f t="shared" si="7"/>
        <v>3300</v>
      </c>
    </row>
    <row r="60" spans="1:14" hidden="1" x14ac:dyDescent="0.3">
      <c r="A60" s="5" t="s">
        <v>630</v>
      </c>
      <c r="B60" s="5" t="str">
        <f>VLOOKUP(A60,بيانات!$C:$F,2,0)</f>
        <v>سعودى</v>
      </c>
      <c r="C60" s="5" t="str">
        <f>VLOOKUP(A60,بيانات!$C:$F,3,0)</f>
        <v>0555957966</v>
      </c>
      <c r="D60" s="5" t="str">
        <f>VLOOKUP(A60,بيانات!$C:$F,4,0)</f>
        <v>0555608515</v>
      </c>
      <c r="E60" s="5" t="s">
        <v>1864</v>
      </c>
      <c r="F60" s="5" t="s">
        <v>1895</v>
      </c>
      <c r="G60" s="6">
        <v>22250</v>
      </c>
      <c r="H60" s="6">
        <v>5010</v>
      </c>
      <c r="I60" s="6">
        <v>0.22520000000000001</v>
      </c>
      <c r="J60" s="6">
        <v>17240</v>
      </c>
      <c r="K60" s="6">
        <f t="shared" si="6"/>
        <v>17240</v>
      </c>
      <c r="L60" s="6">
        <v>100</v>
      </c>
      <c r="M60" s="6">
        <v>0</v>
      </c>
      <c r="N60" s="14">
        <f t="shared" si="7"/>
        <v>0</v>
      </c>
    </row>
    <row r="61" spans="1:14" hidden="1" x14ac:dyDescent="0.3">
      <c r="A61" s="5" t="s">
        <v>1225</v>
      </c>
      <c r="B61" s="5" t="str">
        <f>VLOOKUP(A61,بيانات!$C:$F,2,0)</f>
        <v>سعودى</v>
      </c>
      <c r="C61" s="5" t="str">
        <f>VLOOKUP(A61,بيانات!$C:$F,3,0)</f>
        <v>0533063312</v>
      </c>
      <c r="D61" s="5" t="str">
        <f>VLOOKUP(A61,بيانات!$C:$F,4,0)</f>
        <v>0565534779</v>
      </c>
      <c r="E61" s="5" t="s">
        <v>555</v>
      </c>
      <c r="F61" s="5" t="s">
        <v>1894</v>
      </c>
      <c r="G61" s="6">
        <v>22250</v>
      </c>
      <c r="H61" s="6">
        <v>5010</v>
      </c>
      <c r="I61" s="6">
        <v>0.22520000000000001</v>
      </c>
      <c r="J61" s="6">
        <v>12500</v>
      </c>
      <c r="K61" s="6">
        <f t="shared" si="6"/>
        <v>12500</v>
      </c>
      <c r="L61" s="6">
        <v>72.510000000000005</v>
      </c>
      <c r="M61" s="6">
        <v>4740</v>
      </c>
      <c r="N61" s="14">
        <f t="shared" si="7"/>
        <v>4740</v>
      </c>
    </row>
    <row r="62" spans="1:14" hidden="1" x14ac:dyDescent="0.3">
      <c r="A62" s="5" t="s">
        <v>91</v>
      </c>
      <c r="B62" s="5" t="str">
        <f>VLOOKUP(A62,بيانات!$C:$F,2,0)</f>
        <v>سعودى</v>
      </c>
      <c r="C62" s="5" t="str">
        <f>VLOOKUP(A62,بيانات!$C:$F,3,0)</f>
        <v>0534571139</v>
      </c>
      <c r="D62" s="5" t="str">
        <f>VLOOKUP(A62,بيانات!$C:$F,4,0)</f>
        <v>0505509072</v>
      </c>
      <c r="E62" s="5" t="s">
        <v>1896</v>
      </c>
      <c r="F62" s="5" t="s">
        <v>1897</v>
      </c>
      <c r="G62" s="6">
        <v>22250</v>
      </c>
      <c r="H62" s="6">
        <v>5010</v>
      </c>
      <c r="I62" s="6">
        <v>0.22520000000000001</v>
      </c>
      <c r="J62" s="6">
        <v>16685</v>
      </c>
      <c r="K62" s="6">
        <f t="shared" si="6"/>
        <v>16685</v>
      </c>
      <c r="L62" s="6">
        <v>96.78</v>
      </c>
      <c r="M62" s="6">
        <v>555</v>
      </c>
      <c r="N62" s="14">
        <f t="shared" si="7"/>
        <v>555</v>
      </c>
    </row>
    <row r="63" spans="1:14" hidden="1" x14ac:dyDescent="0.3">
      <c r="A63" s="5" t="s">
        <v>1745</v>
      </c>
      <c r="B63" s="5" t="str">
        <f>VLOOKUP(A63,بيانات!$C:$F,2,0)</f>
        <v>سعودى</v>
      </c>
      <c r="C63" s="5" t="str">
        <f>VLOOKUP(A63,بيانات!$C:$F,3,0)</f>
        <v>0500079803</v>
      </c>
      <c r="D63" s="5" t="str">
        <f>VLOOKUP(A63,بيانات!$C:$F,4,0)</f>
        <v>0533923313</v>
      </c>
      <c r="E63" s="5" t="s">
        <v>1864</v>
      </c>
      <c r="F63" s="5" t="s">
        <v>1898</v>
      </c>
      <c r="G63" s="6">
        <v>22250</v>
      </c>
      <c r="H63" s="6">
        <v>5010</v>
      </c>
      <c r="I63" s="6">
        <v>0.22520000000000001</v>
      </c>
      <c r="J63" s="6">
        <v>17240</v>
      </c>
      <c r="K63" s="6">
        <f t="shared" si="6"/>
        <v>17240</v>
      </c>
      <c r="L63" s="6">
        <v>100</v>
      </c>
      <c r="M63" s="6">
        <v>0</v>
      </c>
      <c r="N63" s="14">
        <f t="shared" si="7"/>
        <v>0</v>
      </c>
    </row>
    <row r="64" spans="1:14" hidden="1" x14ac:dyDescent="0.3">
      <c r="A64" s="5" t="s">
        <v>712</v>
      </c>
      <c r="B64" s="5" t="str">
        <f>VLOOKUP(A64,بيانات!$C:$F,2,0)</f>
        <v>سعودى</v>
      </c>
      <c r="C64" s="5" t="str">
        <f>VLOOKUP(A64,بيانات!$C:$F,3,0)</f>
        <v>0546777646</v>
      </c>
      <c r="D64" s="5" t="str">
        <f>VLOOKUP(A64,بيانات!$C:$F,4,0)</f>
        <v>0560726335</v>
      </c>
      <c r="E64" s="5" t="s">
        <v>1864</v>
      </c>
      <c r="F64" s="5" t="s">
        <v>1899</v>
      </c>
      <c r="G64" s="6">
        <v>22250</v>
      </c>
      <c r="H64" s="6">
        <v>5010</v>
      </c>
      <c r="I64" s="6">
        <v>0.22520000000000001</v>
      </c>
      <c r="J64" s="6">
        <v>15800</v>
      </c>
      <c r="K64" s="6">
        <f t="shared" si="6"/>
        <v>15800</v>
      </c>
      <c r="L64" s="6">
        <v>91.65</v>
      </c>
      <c r="M64" s="6">
        <v>1440</v>
      </c>
      <c r="N64" s="14">
        <f t="shared" si="7"/>
        <v>1440</v>
      </c>
    </row>
    <row r="65" spans="1:14" hidden="1" x14ac:dyDescent="0.3">
      <c r="A65" s="5" t="s">
        <v>134</v>
      </c>
      <c r="B65" s="5" t="str">
        <f>VLOOKUP(A65,بيانات!$C:$F,2,0)</f>
        <v>سعودى</v>
      </c>
      <c r="C65" s="5" t="str">
        <f>VLOOKUP(A65,بيانات!$C:$F,3,0)</f>
        <v>0567700781</v>
      </c>
      <c r="D65" s="5" t="str">
        <f>VLOOKUP(A65,بيانات!$C:$F,4,0)</f>
        <v>0540972389</v>
      </c>
      <c r="E65" s="5" t="s">
        <v>1870</v>
      </c>
      <c r="F65" s="5" t="s">
        <v>1900</v>
      </c>
      <c r="G65" s="6">
        <v>19750</v>
      </c>
      <c r="H65" s="6">
        <v>4450</v>
      </c>
      <c r="I65" s="6">
        <v>0.2253</v>
      </c>
      <c r="J65" s="6">
        <v>15300</v>
      </c>
      <c r="K65" s="6">
        <f t="shared" si="6"/>
        <v>15300</v>
      </c>
      <c r="L65" s="6">
        <v>100</v>
      </c>
      <c r="M65" s="6">
        <v>0</v>
      </c>
      <c r="N65" s="14">
        <f t="shared" si="7"/>
        <v>0</v>
      </c>
    </row>
    <row r="66" spans="1:14" hidden="1" x14ac:dyDescent="0.3">
      <c r="A66" s="5" t="s">
        <v>51</v>
      </c>
      <c r="B66" s="5" t="str">
        <f>VLOOKUP(A66,بيانات!$C:$F,2,0)</f>
        <v>سعودى</v>
      </c>
      <c r="C66" s="5" t="str">
        <f>VLOOKUP(A66,بيانات!$C:$F,3,0)</f>
        <v>0547569163</v>
      </c>
      <c r="D66" s="5" t="str">
        <f>VLOOKUP(A66,بيانات!$C:$F,4,0)</f>
        <v>0503558690</v>
      </c>
      <c r="E66" s="5" t="s">
        <v>1864</v>
      </c>
      <c r="F66" s="5" t="s">
        <v>1901</v>
      </c>
      <c r="G66" s="6">
        <v>22250</v>
      </c>
      <c r="H66" s="6">
        <v>5010</v>
      </c>
      <c r="I66" s="6">
        <v>0.22520000000000001</v>
      </c>
      <c r="J66" s="6">
        <v>16740</v>
      </c>
      <c r="K66" s="6">
        <f t="shared" si="6"/>
        <v>16740</v>
      </c>
      <c r="L66" s="6">
        <v>97.1</v>
      </c>
      <c r="M66" s="6">
        <v>500</v>
      </c>
      <c r="N66" s="14">
        <f t="shared" si="7"/>
        <v>500</v>
      </c>
    </row>
    <row r="67" spans="1:14" hidden="1" x14ac:dyDescent="0.3">
      <c r="A67" s="5" t="s">
        <v>1633</v>
      </c>
      <c r="B67" s="5" t="str">
        <f>VLOOKUP(A67,بيانات!$C:$F,2,0)</f>
        <v>سعودى</v>
      </c>
      <c r="C67" s="5" t="str">
        <f>VLOOKUP(A67,بيانات!$C:$F,3,0)</f>
        <v>0530840001</v>
      </c>
      <c r="D67" s="5" t="str">
        <f>VLOOKUP(A67,بيانات!$C:$F,4,0)</f>
        <v>0555027839</v>
      </c>
      <c r="E67" s="5" t="s">
        <v>1884</v>
      </c>
      <c r="F67" s="5" t="s">
        <v>1901</v>
      </c>
      <c r="G67" s="6">
        <v>22250</v>
      </c>
      <c r="H67" s="6">
        <v>5010</v>
      </c>
      <c r="I67" s="6">
        <v>0.22520000000000001</v>
      </c>
      <c r="J67" s="6">
        <v>15740</v>
      </c>
      <c r="K67" s="6">
        <f t="shared" si="6"/>
        <v>15740</v>
      </c>
      <c r="L67" s="6">
        <v>91.3</v>
      </c>
      <c r="M67" s="6">
        <v>1500</v>
      </c>
      <c r="N67" s="14">
        <f t="shared" si="7"/>
        <v>1500</v>
      </c>
    </row>
    <row r="68" spans="1:14" hidden="1" x14ac:dyDescent="0.3">
      <c r="A68" s="5" t="s">
        <v>28</v>
      </c>
      <c r="B68" s="5" t="str">
        <f>VLOOKUP(A68,بيانات!$C:$F,2,0)</f>
        <v>سعودى</v>
      </c>
      <c r="C68" s="5" t="str">
        <f>VLOOKUP(A68,بيانات!$C:$F,3,0)</f>
        <v>0547569163</v>
      </c>
      <c r="D68" s="5" t="str">
        <f>VLOOKUP(A68,بيانات!$C:$F,4,0)</f>
        <v>0503558690</v>
      </c>
      <c r="E68" s="5" t="s">
        <v>555</v>
      </c>
      <c r="F68" s="5" t="s">
        <v>1901</v>
      </c>
      <c r="G68" s="6">
        <v>22250</v>
      </c>
      <c r="H68" s="6">
        <v>5010</v>
      </c>
      <c r="I68" s="6">
        <v>0.22520000000000001</v>
      </c>
      <c r="J68" s="6">
        <v>17240</v>
      </c>
      <c r="K68" s="6">
        <f t="shared" si="6"/>
        <v>17240</v>
      </c>
      <c r="L68" s="6">
        <v>100</v>
      </c>
      <c r="M68" s="6">
        <v>0</v>
      </c>
      <c r="N68" s="14">
        <f t="shared" si="7"/>
        <v>0</v>
      </c>
    </row>
    <row r="69" spans="1:14" hidden="1" x14ac:dyDescent="0.3">
      <c r="A69" s="5" t="s">
        <v>654</v>
      </c>
      <c r="B69" s="5" t="str">
        <f>VLOOKUP(A69,بيانات!$C:$F,2,0)</f>
        <v>سعودى</v>
      </c>
      <c r="C69" s="5" t="str">
        <f>VLOOKUP(A69,بيانات!$C:$F,3,0)</f>
        <v>0553373174</v>
      </c>
      <c r="D69" s="5" t="str">
        <f>VLOOKUP(A69,بيانات!$C:$F,4,0)</f>
        <v>0500642444</v>
      </c>
      <c r="E69" s="5" t="s">
        <v>1865</v>
      </c>
      <c r="F69" s="5" t="s">
        <v>1901</v>
      </c>
      <c r="G69" s="6">
        <v>22250</v>
      </c>
      <c r="H69" s="6">
        <v>5010</v>
      </c>
      <c r="I69" s="6">
        <v>0.22520000000000001</v>
      </c>
      <c r="J69" s="6">
        <v>15800</v>
      </c>
      <c r="K69" s="6">
        <f t="shared" si="6"/>
        <v>15800</v>
      </c>
      <c r="L69" s="6">
        <v>91.65</v>
      </c>
      <c r="M69" s="6">
        <v>1440</v>
      </c>
      <c r="N69" s="14">
        <f t="shared" si="7"/>
        <v>1440</v>
      </c>
    </row>
    <row r="70" spans="1:14" hidden="1" x14ac:dyDescent="0.3">
      <c r="A70" s="5" t="s">
        <v>530</v>
      </c>
      <c r="B70" s="5" t="str">
        <f>VLOOKUP(A70,بيانات!$C:$F,2,0)</f>
        <v>سعودى</v>
      </c>
      <c r="C70" s="5" t="str">
        <f>VLOOKUP(A70,بيانات!$C:$F,3,0)</f>
        <v>0553373174</v>
      </c>
      <c r="D70" s="5" t="str">
        <f>VLOOKUP(A70,بيانات!$C:$F,4,0)</f>
        <v>0500642444</v>
      </c>
      <c r="E70" s="5" t="s">
        <v>542</v>
      </c>
      <c r="F70" s="5" t="s">
        <v>1901</v>
      </c>
      <c r="G70" s="6">
        <v>19750</v>
      </c>
      <c r="H70" s="6">
        <v>4450</v>
      </c>
      <c r="I70" s="6">
        <v>0.2253</v>
      </c>
      <c r="J70" s="6">
        <v>14100</v>
      </c>
      <c r="K70" s="6">
        <f t="shared" si="6"/>
        <v>14100</v>
      </c>
      <c r="L70" s="6">
        <v>92.16</v>
      </c>
      <c r="M70" s="6">
        <v>1200</v>
      </c>
      <c r="N70" s="14">
        <f t="shared" si="7"/>
        <v>1200</v>
      </c>
    </row>
    <row r="71" spans="1:14" hidden="1" x14ac:dyDescent="0.3">
      <c r="A71" s="5" t="s">
        <v>362</v>
      </c>
      <c r="B71" s="5" t="str">
        <f>VLOOKUP(A71,بيانات!$C:$F,2,0)</f>
        <v>سعودى</v>
      </c>
      <c r="C71" s="5" t="str">
        <f>VLOOKUP(A71,بيانات!$C:$F,3,0)</f>
        <v>0562392642</v>
      </c>
      <c r="D71" s="5" t="str">
        <f>VLOOKUP(A71,بيانات!$C:$F,4,0)</f>
        <v>0544274012</v>
      </c>
      <c r="E71" s="5" t="s">
        <v>542</v>
      </c>
      <c r="F71" s="5" t="s">
        <v>1901</v>
      </c>
      <c r="G71" s="6">
        <v>19750</v>
      </c>
      <c r="H71" s="6">
        <v>4450</v>
      </c>
      <c r="I71" s="6">
        <v>0.2253</v>
      </c>
      <c r="J71" s="6">
        <v>14800</v>
      </c>
      <c r="K71" s="6">
        <f t="shared" si="6"/>
        <v>14800</v>
      </c>
      <c r="L71" s="6">
        <v>96.73</v>
      </c>
      <c r="M71" s="6">
        <v>500</v>
      </c>
      <c r="N71" s="14">
        <f t="shared" si="7"/>
        <v>500</v>
      </c>
    </row>
    <row r="72" spans="1:14" hidden="1" x14ac:dyDescent="0.3">
      <c r="A72" s="5" t="s">
        <v>235</v>
      </c>
      <c r="B72" s="5" t="str">
        <f>VLOOKUP(A72,بيانات!$C:$F,2,0)</f>
        <v>سعودى</v>
      </c>
      <c r="C72" s="5" t="str">
        <f>VLOOKUP(A72,بيانات!$C:$F,3,0)</f>
        <v>0544274012</v>
      </c>
      <c r="D72" s="5" t="str">
        <f>VLOOKUP(A72,بيانات!$C:$F,4,0)</f>
        <v>0562392642</v>
      </c>
      <c r="E72" s="5" t="s">
        <v>1870</v>
      </c>
      <c r="F72" s="5" t="s">
        <v>1901</v>
      </c>
      <c r="G72" s="6">
        <v>19750</v>
      </c>
      <c r="H72" s="6">
        <v>4450</v>
      </c>
      <c r="I72" s="6">
        <v>0.2253</v>
      </c>
      <c r="J72" s="6">
        <v>15300</v>
      </c>
      <c r="K72" s="6">
        <f t="shared" si="6"/>
        <v>15300</v>
      </c>
      <c r="L72" s="6">
        <v>100</v>
      </c>
      <c r="M72" s="6">
        <v>0</v>
      </c>
      <c r="N72" s="14">
        <f t="shared" si="7"/>
        <v>0</v>
      </c>
    </row>
    <row r="73" spans="1:14" x14ac:dyDescent="0.3">
      <c r="A73" s="5" t="s">
        <v>1637</v>
      </c>
      <c r="B73" s="5" t="str">
        <f>VLOOKUP(A73,بيانات!$C:$F,2,0)</f>
        <v>سعودى</v>
      </c>
      <c r="C73" s="5" t="str">
        <f>VLOOKUP(A73,بيانات!$C:$F,3,0)</f>
        <v>0555548046</v>
      </c>
      <c r="D73" s="5" t="str">
        <f>VLOOKUP(A73,بيانات!$C:$F,4,0)</f>
        <v>0508777061</v>
      </c>
      <c r="E73" s="5" t="s">
        <v>1902</v>
      </c>
      <c r="F73" s="5" t="s">
        <v>1903</v>
      </c>
      <c r="G73" s="6">
        <v>1000</v>
      </c>
      <c r="H73" s="6">
        <v>0</v>
      </c>
      <c r="I73" s="6">
        <f>H73*1.15</f>
        <v>0</v>
      </c>
      <c r="J73" s="6">
        <v>1000</v>
      </c>
      <c r="K73" s="6">
        <f>J73*1.15</f>
        <v>1150</v>
      </c>
      <c r="L73" s="6">
        <v>100</v>
      </c>
      <c r="M73" s="6">
        <v>0</v>
      </c>
      <c r="N73" s="14">
        <f>G73*1.15-I73-K73</f>
        <v>0</v>
      </c>
    </row>
    <row r="74" spans="1:14" x14ac:dyDescent="0.3">
      <c r="A74" s="5" t="s">
        <v>705</v>
      </c>
      <c r="B74" s="5" t="str">
        <f>VLOOKUP(A74,بيانات!$C:$F,2,0)</f>
        <v>سعودى</v>
      </c>
      <c r="C74" s="5" t="str">
        <f>VLOOKUP(A74,بيانات!$C:$F,3,0)</f>
        <v>0568660005</v>
      </c>
      <c r="D74" s="5" t="str">
        <f>VLOOKUP(A74,بيانات!$C:$F,4,0)</f>
        <v>0530219877</v>
      </c>
      <c r="E74" s="5" t="s">
        <v>1904</v>
      </c>
      <c r="F74" s="5" t="s">
        <v>1905</v>
      </c>
      <c r="G74" s="6">
        <v>1608.7</v>
      </c>
      <c r="H74" s="6">
        <v>0</v>
      </c>
      <c r="I74" s="6">
        <f>H74*1.15</f>
        <v>0</v>
      </c>
      <c r="J74" s="6">
        <v>1608.7</v>
      </c>
      <c r="K74" s="6">
        <f>J74*1.15</f>
        <v>1850.0049999999999</v>
      </c>
      <c r="L74" s="6">
        <v>100</v>
      </c>
      <c r="M74" s="6">
        <v>0</v>
      </c>
      <c r="N74" s="14">
        <f>G74*1.15-I74-K74</f>
        <v>0</v>
      </c>
    </row>
    <row r="75" spans="1:14" hidden="1" x14ac:dyDescent="0.3">
      <c r="A75" s="5" t="s">
        <v>279</v>
      </c>
      <c r="B75" s="5" t="str">
        <f>VLOOKUP(A75,بيانات!$C:$F,2,0)</f>
        <v>سعودى</v>
      </c>
      <c r="C75" s="5" t="str">
        <f>VLOOKUP(A75,بيانات!$C:$F,3,0)</f>
        <v>0555512632</v>
      </c>
      <c r="D75" s="5" t="str">
        <f>VLOOKUP(A75,بيانات!$C:$F,4,0)</f>
        <v>0569413174</v>
      </c>
      <c r="E75" s="5" t="s">
        <v>1896</v>
      </c>
      <c r="F75" s="5" t="s">
        <v>1887</v>
      </c>
      <c r="G75" s="6">
        <v>22810</v>
      </c>
      <c r="H75" s="6">
        <v>5010</v>
      </c>
      <c r="I75" s="6">
        <v>0.21959999999999999</v>
      </c>
      <c r="J75" s="6">
        <v>9320</v>
      </c>
      <c r="K75" s="6">
        <f>J75</f>
        <v>9320</v>
      </c>
      <c r="L75" s="6">
        <v>52.36</v>
      </c>
      <c r="M75" s="6">
        <v>8480</v>
      </c>
      <c r="N75" s="14">
        <f t="shared" si="7"/>
        <v>8480</v>
      </c>
    </row>
    <row r="76" spans="1:14" x14ac:dyDescent="0.3">
      <c r="A76" s="5" t="s">
        <v>1193</v>
      </c>
      <c r="B76" s="5" t="str">
        <f>VLOOKUP(A76,بيانات!$C:$F,2,0)</f>
        <v>سعودى</v>
      </c>
      <c r="C76" s="5" t="str">
        <f>VLOOKUP(A76,بيانات!$C:$F,3,0)</f>
        <v>0565944442</v>
      </c>
      <c r="D76" s="5" t="str">
        <f>VLOOKUP(A76,بيانات!$C:$F,4,0)</f>
        <v>0566047026</v>
      </c>
      <c r="E76" s="5" t="s">
        <v>1904</v>
      </c>
      <c r="F76" s="5" t="s">
        <v>1883</v>
      </c>
      <c r="G76" s="6">
        <v>1608.7</v>
      </c>
      <c r="H76" s="6">
        <v>0</v>
      </c>
      <c r="I76" s="6">
        <f t="shared" ref="I76:I78" si="8">H76*1.15</f>
        <v>0</v>
      </c>
      <c r="J76" s="6">
        <v>1608.7</v>
      </c>
      <c r="K76" s="6">
        <f t="shared" ref="K76:K78" si="9">J76*1.15</f>
        <v>1850.0049999999999</v>
      </c>
      <c r="L76" s="6">
        <v>100</v>
      </c>
      <c r="M76" s="6">
        <v>0</v>
      </c>
      <c r="N76" s="14">
        <f t="shared" ref="N76:N78" si="10">G76*1.15-I76-K76</f>
        <v>0</v>
      </c>
    </row>
    <row r="77" spans="1:14" x14ac:dyDescent="0.3">
      <c r="A77" s="5" t="s">
        <v>765</v>
      </c>
      <c r="B77" s="5" t="str">
        <f>VLOOKUP(A77,بيانات!$C:$F,2,0)</f>
        <v>سعودى</v>
      </c>
      <c r="C77" s="5" t="str">
        <f>VLOOKUP(A77,بيانات!$C:$F,3,0)</f>
        <v>0503561559</v>
      </c>
      <c r="D77" s="5" t="str">
        <f>VLOOKUP(A77,بيانات!$C:$F,4,0)</f>
        <v>0505590912</v>
      </c>
      <c r="E77" s="5" t="s">
        <v>1904</v>
      </c>
      <c r="F77" s="5" t="s">
        <v>1890</v>
      </c>
      <c r="G77" s="6">
        <v>1608.7</v>
      </c>
      <c r="H77" s="6">
        <v>0</v>
      </c>
      <c r="I77" s="6">
        <f t="shared" si="8"/>
        <v>0</v>
      </c>
      <c r="J77" s="6">
        <v>1398.26</v>
      </c>
      <c r="K77" s="6">
        <f t="shared" si="9"/>
        <v>1607.9989999999998</v>
      </c>
      <c r="L77" s="6">
        <v>86.92</v>
      </c>
      <c r="M77" s="6">
        <v>210.44</v>
      </c>
      <c r="N77" s="14">
        <f t="shared" si="10"/>
        <v>242.00600000000009</v>
      </c>
    </row>
    <row r="78" spans="1:14" x14ac:dyDescent="0.3">
      <c r="A78" s="5" t="s">
        <v>123</v>
      </c>
      <c r="B78" s="5" t="str">
        <f>VLOOKUP(A78,بيانات!$C:$F,2,0)</f>
        <v>سعودى</v>
      </c>
      <c r="C78" s="5" t="str">
        <f>VLOOKUP(A78,بيانات!$C:$F,3,0)</f>
        <v>0569690602</v>
      </c>
      <c r="D78" s="5" t="str">
        <f>VLOOKUP(A78,بيانات!$C:$F,4,0)</f>
        <v>0599007050</v>
      </c>
      <c r="E78" s="5" t="s">
        <v>1904</v>
      </c>
      <c r="F78" s="5" t="s">
        <v>1890</v>
      </c>
      <c r="G78" s="6">
        <v>1608.7</v>
      </c>
      <c r="H78" s="6">
        <v>0</v>
      </c>
      <c r="I78" s="6">
        <f t="shared" si="8"/>
        <v>0</v>
      </c>
      <c r="J78" s="6">
        <v>1608.7</v>
      </c>
      <c r="K78" s="6">
        <f t="shared" si="9"/>
        <v>1850.0049999999999</v>
      </c>
      <c r="L78" s="6">
        <v>100</v>
      </c>
      <c r="M78" s="6">
        <v>0</v>
      </c>
      <c r="N78" s="14">
        <f t="shared" si="10"/>
        <v>0</v>
      </c>
    </row>
    <row r="79" spans="1:14" hidden="1" x14ac:dyDescent="0.3">
      <c r="A79" s="5" t="s">
        <v>1346</v>
      </c>
      <c r="B79" s="5" t="str">
        <f>VLOOKUP(A79,بيانات!$C:$F,2,0)</f>
        <v>سعودى</v>
      </c>
      <c r="C79" s="5" t="str">
        <f>VLOOKUP(A79,بيانات!$C:$F,3,0)</f>
        <v>0559339323</v>
      </c>
      <c r="D79" s="5" t="str">
        <f>VLOOKUP(A79,بيانات!$C:$F,4,0)</f>
        <v>0555768957</v>
      </c>
      <c r="E79" s="5" t="s">
        <v>555</v>
      </c>
      <c r="F79" s="5" t="s">
        <v>1871</v>
      </c>
      <c r="G79" s="6">
        <v>22250</v>
      </c>
      <c r="H79" s="6">
        <v>5010</v>
      </c>
      <c r="I79" s="6">
        <v>0.22520000000000001</v>
      </c>
      <c r="J79" s="6">
        <v>9300</v>
      </c>
      <c r="K79" s="6">
        <f>J79</f>
        <v>9300</v>
      </c>
      <c r="L79" s="6">
        <v>53.94</v>
      </c>
      <c r="M79" s="6">
        <v>7940</v>
      </c>
      <c r="N79" s="14">
        <f t="shared" si="7"/>
        <v>7940</v>
      </c>
    </row>
    <row r="80" spans="1:14" x14ac:dyDescent="0.3">
      <c r="A80" s="5" t="s">
        <v>134</v>
      </c>
      <c r="B80" s="5" t="str">
        <f>VLOOKUP(A80,بيانات!$C:$F,2,0)</f>
        <v>سعودى</v>
      </c>
      <c r="C80" s="5" t="str">
        <f>VLOOKUP(A80,بيانات!$C:$F,3,0)</f>
        <v>0567700781</v>
      </c>
      <c r="D80" s="5" t="str">
        <f>VLOOKUP(A80,بيانات!$C:$F,4,0)</f>
        <v>0540972389</v>
      </c>
      <c r="E80" s="5" t="s">
        <v>1902</v>
      </c>
      <c r="F80" s="5" t="s">
        <v>1900</v>
      </c>
      <c r="G80" s="6">
        <v>1000</v>
      </c>
      <c r="H80" s="6">
        <v>0</v>
      </c>
      <c r="I80" s="6">
        <f t="shared" ref="I80:I82" si="11">H80*1.15</f>
        <v>0</v>
      </c>
      <c r="J80" s="6">
        <v>1000</v>
      </c>
      <c r="K80" s="6">
        <f t="shared" ref="K80:K82" si="12">J80*1.15</f>
        <v>1150</v>
      </c>
      <c r="L80" s="6">
        <v>100</v>
      </c>
      <c r="M80" s="6">
        <v>0</v>
      </c>
      <c r="N80" s="14">
        <f t="shared" ref="N80:N82" si="13">G80*1.15-I80-K80</f>
        <v>0</v>
      </c>
    </row>
    <row r="81" spans="1:14" x14ac:dyDescent="0.3">
      <c r="A81" s="5" t="s">
        <v>134</v>
      </c>
      <c r="B81" s="5" t="str">
        <f>VLOOKUP(A81,بيانات!$C:$F,2,0)</f>
        <v>سعودى</v>
      </c>
      <c r="C81" s="5" t="str">
        <f>VLOOKUP(A81,بيانات!$C:$F,3,0)</f>
        <v>0567700781</v>
      </c>
      <c r="D81" s="5" t="str">
        <f>VLOOKUP(A81,بيانات!$C:$F,4,0)</f>
        <v>0540972389</v>
      </c>
      <c r="E81" s="5" t="s">
        <v>1902</v>
      </c>
      <c r="F81" s="5" t="s">
        <v>1900</v>
      </c>
      <c r="G81" s="6">
        <v>1000</v>
      </c>
      <c r="H81" s="6">
        <v>0</v>
      </c>
      <c r="I81" s="6">
        <f t="shared" si="11"/>
        <v>0</v>
      </c>
      <c r="J81" s="6">
        <v>1000</v>
      </c>
      <c r="K81" s="6">
        <f t="shared" si="12"/>
        <v>1150</v>
      </c>
      <c r="L81" s="6">
        <v>100</v>
      </c>
      <c r="M81" s="6">
        <v>0</v>
      </c>
      <c r="N81" s="14">
        <f t="shared" si="13"/>
        <v>0</v>
      </c>
    </row>
    <row r="82" spans="1:14" x14ac:dyDescent="0.3">
      <c r="A82" s="5" t="s">
        <v>134</v>
      </c>
      <c r="B82" s="5" t="str">
        <f>VLOOKUP(A82,بيانات!$C:$F,2,0)</f>
        <v>سعودى</v>
      </c>
      <c r="C82" s="5" t="str">
        <f>VLOOKUP(A82,بيانات!$C:$F,3,0)</f>
        <v>0567700781</v>
      </c>
      <c r="D82" s="5" t="str">
        <f>VLOOKUP(A82,بيانات!$C:$F,4,0)</f>
        <v>0540972389</v>
      </c>
      <c r="E82" s="5" t="s">
        <v>1902</v>
      </c>
      <c r="F82" s="5" t="s">
        <v>1900</v>
      </c>
      <c r="G82" s="6">
        <v>1000</v>
      </c>
      <c r="H82" s="6">
        <v>0</v>
      </c>
      <c r="I82" s="6">
        <f t="shared" si="11"/>
        <v>0</v>
      </c>
      <c r="J82" s="6">
        <v>1000</v>
      </c>
      <c r="K82" s="6">
        <f t="shared" si="12"/>
        <v>1150</v>
      </c>
      <c r="L82" s="6">
        <v>100</v>
      </c>
      <c r="M82" s="6">
        <v>0</v>
      </c>
      <c r="N82" s="14">
        <f t="shared" si="13"/>
        <v>0</v>
      </c>
    </row>
    <row r="83" spans="1:14" hidden="1" x14ac:dyDescent="0.3">
      <c r="A83" s="5" t="s">
        <v>716</v>
      </c>
      <c r="B83" s="5" t="str">
        <f>VLOOKUP(A83,بيانات!$C:$F,2,0)</f>
        <v>سعودى</v>
      </c>
      <c r="C83" s="5" t="str">
        <f>VLOOKUP(A83,بيانات!$C:$F,3,0)</f>
        <v>0500995077</v>
      </c>
      <c r="D83" s="5" t="str">
        <f>VLOOKUP(A83,بيانات!$C:$F,4,0)</f>
        <v>0560695435</v>
      </c>
      <c r="E83" s="5" t="s">
        <v>1884</v>
      </c>
      <c r="F83" s="5" t="s">
        <v>1906</v>
      </c>
      <c r="G83" s="6">
        <v>22250</v>
      </c>
      <c r="H83" s="6">
        <v>5010</v>
      </c>
      <c r="I83" s="6">
        <v>0.22520000000000001</v>
      </c>
      <c r="J83" s="6">
        <v>15800</v>
      </c>
      <c r="K83" s="6">
        <f t="shared" ref="K83:K84" si="14">J83</f>
        <v>15800</v>
      </c>
      <c r="L83" s="6">
        <v>91.65</v>
      </c>
      <c r="M83" s="6">
        <v>1440</v>
      </c>
      <c r="N83" s="14">
        <f t="shared" si="7"/>
        <v>1440</v>
      </c>
    </row>
    <row r="84" spans="1:14" hidden="1" x14ac:dyDescent="0.3">
      <c r="A84" s="5" t="s">
        <v>1549</v>
      </c>
      <c r="B84" s="5" t="str">
        <f>VLOOKUP(A84,بيانات!$C:$F,2,0)</f>
        <v>سعودى</v>
      </c>
      <c r="C84" s="5" t="str">
        <f>VLOOKUP(A84,بيانات!$C:$F,3,0)</f>
        <v>0503590114</v>
      </c>
      <c r="D84" s="5" t="str">
        <f>VLOOKUP(A84,بيانات!$C:$F,4,0)</f>
        <v>0505252752</v>
      </c>
      <c r="E84" s="5" t="s">
        <v>1870</v>
      </c>
      <c r="F84" s="5" t="s">
        <v>1892</v>
      </c>
      <c r="G84" s="6">
        <v>0</v>
      </c>
      <c r="H84" s="6">
        <v>500</v>
      </c>
      <c r="I84" s="6"/>
      <c r="J84" s="6">
        <v>0</v>
      </c>
      <c r="K84" s="6">
        <f t="shared" si="14"/>
        <v>0</v>
      </c>
      <c r="L84" s="6">
        <v>0</v>
      </c>
      <c r="M84" s="6">
        <v>-500</v>
      </c>
      <c r="N84" s="14">
        <f t="shared" si="7"/>
        <v>-500</v>
      </c>
    </row>
    <row r="85" spans="1:14" hidden="1" x14ac:dyDescent="0.3">
      <c r="A85" s="5" t="s">
        <v>1718</v>
      </c>
      <c r="B85" s="5" t="str">
        <f>VLOOKUP(A85,بيانات!$C:$F,2,0)</f>
        <v>ماليزي</v>
      </c>
      <c r="C85" s="5" t="str">
        <f>VLOOKUP(A85,بيانات!$C:$F,3,0)</f>
        <v>0566435178</v>
      </c>
      <c r="D85" s="5" t="str">
        <f>VLOOKUP(A85,بيانات!$C:$F,4,0)</f>
        <v>0546917540</v>
      </c>
      <c r="E85" s="5" t="s">
        <v>1904</v>
      </c>
      <c r="F85" s="5" t="s">
        <v>1883</v>
      </c>
      <c r="G85" s="6">
        <v>1608.7</v>
      </c>
      <c r="H85" s="6">
        <v>0</v>
      </c>
      <c r="I85" s="6">
        <v>0</v>
      </c>
      <c r="J85" s="6">
        <v>1608.7</v>
      </c>
      <c r="K85" s="6">
        <f>J85*1.15</f>
        <v>1850.0049999999999</v>
      </c>
      <c r="L85" s="6">
        <v>100</v>
      </c>
      <c r="M85" s="6">
        <v>0</v>
      </c>
      <c r="N85" s="14"/>
    </row>
    <row r="86" spans="1:14" hidden="1" x14ac:dyDescent="0.3">
      <c r="A86" s="5" t="s">
        <v>1028</v>
      </c>
      <c r="B86" s="5" t="str">
        <f>VLOOKUP(A86,بيانات!$C:$F,2,0)</f>
        <v>سعودى</v>
      </c>
      <c r="C86" s="5" t="str">
        <f>VLOOKUP(A86,بيانات!$C:$F,3,0)</f>
        <v>0566603988</v>
      </c>
      <c r="D86" s="5" t="str">
        <f>VLOOKUP(A86,بيانات!$C:$F,4,0)</f>
        <v>0544403384</v>
      </c>
      <c r="E86" s="5" t="s">
        <v>542</v>
      </c>
      <c r="F86" s="5" t="s">
        <v>1861</v>
      </c>
      <c r="G86" s="6">
        <v>19750</v>
      </c>
      <c r="H86" s="6">
        <v>4450</v>
      </c>
      <c r="I86" s="6">
        <v>0.2253</v>
      </c>
      <c r="J86" s="6">
        <v>15300</v>
      </c>
      <c r="K86" s="6">
        <f t="shared" ref="K86:K87" si="15">J86</f>
        <v>15300</v>
      </c>
      <c r="L86" s="6">
        <v>100</v>
      </c>
      <c r="M86" s="6">
        <v>0</v>
      </c>
      <c r="N86" s="14">
        <f t="shared" ref="N86:N94" si="16">G86-H86-K86</f>
        <v>0</v>
      </c>
    </row>
    <row r="87" spans="1:14" hidden="1" x14ac:dyDescent="0.3">
      <c r="A87" s="5" t="s">
        <v>1606</v>
      </c>
      <c r="B87" s="5" t="str">
        <f>VLOOKUP(A87,بيانات!$C:$F,2,0)</f>
        <v>سعودى</v>
      </c>
      <c r="C87" s="5" t="str">
        <f>VLOOKUP(A87,بيانات!$C:$F,3,0)</f>
        <v>0563475454</v>
      </c>
      <c r="D87" s="5" t="str">
        <f>VLOOKUP(A87,بيانات!$C:$F,4,0)</f>
        <v>0566152362</v>
      </c>
      <c r="E87" s="5" t="s">
        <v>1907</v>
      </c>
      <c r="F87" s="5" t="s">
        <v>1901</v>
      </c>
      <c r="G87" s="6">
        <v>22250</v>
      </c>
      <c r="H87" s="6">
        <v>5010</v>
      </c>
      <c r="I87" s="6">
        <v>0.22520000000000001</v>
      </c>
      <c r="J87" s="6">
        <v>17240</v>
      </c>
      <c r="K87" s="6">
        <f t="shared" si="15"/>
        <v>17240</v>
      </c>
      <c r="L87" s="6">
        <v>100</v>
      </c>
      <c r="M87" s="6">
        <v>0</v>
      </c>
      <c r="N87" s="14">
        <f t="shared" si="16"/>
        <v>0</v>
      </c>
    </row>
    <row r="88" spans="1:14" x14ac:dyDescent="0.3">
      <c r="A88" s="5" t="s">
        <v>1089</v>
      </c>
      <c r="B88" s="5" t="str">
        <f>VLOOKUP(A88,بيانات!$C:$F,2,0)</f>
        <v>سعودى</v>
      </c>
      <c r="C88" s="5" t="str">
        <f>VLOOKUP(A88,بيانات!$C:$F,3,0)</f>
        <v>0505117817</v>
      </c>
      <c r="D88" s="5" t="str">
        <f>VLOOKUP(A88,بيانات!$C:$F,4,0)</f>
        <v>0563264265</v>
      </c>
      <c r="E88" s="5" t="s">
        <v>1904</v>
      </c>
      <c r="F88" s="5" t="s">
        <v>1886</v>
      </c>
      <c r="G88" s="6">
        <v>1608.7</v>
      </c>
      <c r="H88" s="6">
        <v>0</v>
      </c>
      <c r="I88" s="6">
        <f t="shared" ref="I88:I92" si="17">H88*1.15</f>
        <v>0</v>
      </c>
      <c r="J88" s="6">
        <v>1608.7</v>
      </c>
      <c r="K88" s="6">
        <f t="shared" ref="K88:K92" si="18">J88*1.15</f>
        <v>1850.0049999999999</v>
      </c>
      <c r="L88" s="6">
        <v>100</v>
      </c>
      <c r="M88" s="6">
        <v>0</v>
      </c>
      <c r="N88" s="14">
        <f t="shared" ref="N88:N92" si="19">G88*1.15-I88-K88</f>
        <v>0</v>
      </c>
    </row>
    <row r="89" spans="1:14" x14ac:dyDescent="0.3">
      <c r="A89" s="5" t="s">
        <v>1533</v>
      </c>
      <c r="B89" s="5" t="str">
        <f>VLOOKUP(A89,بيانات!$C:$F,2,0)</f>
        <v>سعودى</v>
      </c>
      <c r="C89" s="5" t="str">
        <f>VLOOKUP(A89,بيانات!$C:$F,3,0)</f>
        <v>0505902976</v>
      </c>
      <c r="D89" s="5" t="str">
        <f>VLOOKUP(A89,بيانات!$C:$F,4,0)</f>
        <v>0556176556</v>
      </c>
      <c r="E89" s="5" t="s">
        <v>1904</v>
      </c>
      <c r="F89" s="5" t="s">
        <v>1908</v>
      </c>
      <c r="G89" s="6">
        <v>1608.7</v>
      </c>
      <c r="H89" s="6">
        <v>0</v>
      </c>
      <c r="I89" s="6">
        <f t="shared" si="17"/>
        <v>0</v>
      </c>
      <c r="J89" s="6">
        <v>1608.7</v>
      </c>
      <c r="K89" s="6">
        <f t="shared" si="18"/>
        <v>1850.0049999999999</v>
      </c>
      <c r="L89" s="6">
        <v>100</v>
      </c>
      <c r="M89" s="6">
        <v>0</v>
      </c>
      <c r="N89" s="14">
        <f t="shared" si="19"/>
        <v>0</v>
      </c>
    </row>
    <row r="90" spans="1:14" x14ac:dyDescent="0.3">
      <c r="A90" s="5" t="s">
        <v>1487</v>
      </c>
      <c r="B90" s="5" t="str">
        <f>VLOOKUP(A90,بيانات!$C:$F,2,0)</f>
        <v>سعودى</v>
      </c>
      <c r="C90" s="5" t="str">
        <f>VLOOKUP(A90,بيانات!$C:$F,3,0)</f>
        <v>0565525849</v>
      </c>
      <c r="D90" s="5" t="str">
        <f>VLOOKUP(A90,بيانات!$C:$F,4,0)</f>
        <v>0555858320</v>
      </c>
      <c r="E90" s="5" t="s">
        <v>1904</v>
      </c>
      <c r="F90" s="5" t="s">
        <v>1909</v>
      </c>
      <c r="G90" s="6">
        <v>1608.7</v>
      </c>
      <c r="H90" s="6">
        <v>0</v>
      </c>
      <c r="I90" s="6">
        <f t="shared" si="17"/>
        <v>0</v>
      </c>
      <c r="J90" s="6">
        <v>1608.7</v>
      </c>
      <c r="K90" s="6">
        <f t="shared" si="18"/>
        <v>1850.0049999999999</v>
      </c>
      <c r="L90" s="6">
        <v>100</v>
      </c>
      <c r="M90" s="6">
        <v>0</v>
      </c>
      <c r="N90" s="14">
        <f t="shared" si="19"/>
        <v>0</v>
      </c>
    </row>
    <row r="91" spans="1:14" x14ac:dyDescent="0.3">
      <c r="A91" s="5" t="s">
        <v>1039</v>
      </c>
      <c r="B91" s="5" t="str">
        <f>VLOOKUP(A91,بيانات!$C:$F,2,0)</f>
        <v>سعودى</v>
      </c>
      <c r="C91" s="5" t="str">
        <f>VLOOKUP(A91,بيانات!$C:$F,3,0)</f>
        <v>0596079022</v>
      </c>
      <c r="D91" s="5" t="str">
        <f>VLOOKUP(A91,بيانات!$C:$F,4,0)</f>
        <v>0505392546</v>
      </c>
      <c r="E91" s="5" t="s">
        <v>1904</v>
      </c>
      <c r="F91" s="5" t="s">
        <v>1886</v>
      </c>
      <c r="G91" s="6">
        <v>1608.7</v>
      </c>
      <c r="H91" s="6">
        <v>0</v>
      </c>
      <c r="I91" s="6">
        <f t="shared" si="17"/>
        <v>0</v>
      </c>
      <c r="J91" s="6">
        <v>1608.7</v>
      </c>
      <c r="K91" s="6">
        <f t="shared" si="18"/>
        <v>1850.0049999999999</v>
      </c>
      <c r="L91" s="6">
        <v>100</v>
      </c>
      <c r="M91" s="6">
        <v>0</v>
      </c>
      <c r="N91" s="14">
        <f t="shared" si="19"/>
        <v>0</v>
      </c>
    </row>
    <row r="92" spans="1:14" x14ac:dyDescent="0.3">
      <c r="A92" s="5" t="s">
        <v>952</v>
      </c>
      <c r="B92" s="5" t="str">
        <f>VLOOKUP(A92,بيانات!$C:$F,2,0)</f>
        <v>سعودى</v>
      </c>
      <c r="C92" s="5" t="str">
        <f>VLOOKUP(A92,بيانات!$C:$F,3,0)</f>
        <v>0507763197</v>
      </c>
      <c r="D92" s="5" t="str">
        <f>VLOOKUP(A92,بيانات!$C:$F,4,0)</f>
        <v>0536016750</v>
      </c>
      <c r="E92" s="5" t="s">
        <v>1904</v>
      </c>
      <c r="F92" s="5" t="s">
        <v>1887</v>
      </c>
      <c r="G92" s="6">
        <v>1608.7</v>
      </c>
      <c r="H92" s="6">
        <v>0</v>
      </c>
      <c r="I92" s="6">
        <f t="shared" si="17"/>
        <v>0</v>
      </c>
      <c r="J92" s="6">
        <v>1608.7</v>
      </c>
      <c r="K92" s="6">
        <f t="shared" si="18"/>
        <v>1850.0049999999999</v>
      </c>
      <c r="L92" s="6">
        <v>100</v>
      </c>
      <c r="M92" s="6">
        <v>0</v>
      </c>
      <c r="N92" s="14">
        <f t="shared" si="19"/>
        <v>0</v>
      </c>
    </row>
    <row r="93" spans="1:14" hidden="1" x14ac:dyDescent="0.3">
      <c r="A93" s="5" t="s">
        <v>594</v>
      </c>
      <c r="B93" s="5" t="str">
        <f>VLOOKUP(A93,بيانات!$C:$F,2,0)</f>
        <v>سعودى</v>
      </c>
      <c r="C93" s="5" t="str">
        <f>VLOOKUP(A93,بيانات!$C:$F,3,0)</f>
        <v>0500240716</v>
      </c>
      <c r="D93" s="5" t="str">
        <f>VLOOKUP(A93,بيانات!$C:$F,4,0)</f>
        <v>0555567052</v>
      </c>
      <c r="E93" s="5" t="s">
        <v>542</v>
      </c>
      <c r="F93" s="5" t="s">
        <v>1910</v>
      </c>
      <c r="G93" s="6">
        <v>19750</v>
      </c>
      <c r="H93" s="6">
        <v>4450</v>
      </c>
      <c r="I93" s="6">
        <v>0.2253</v>
      </c>
      <c r="J93" s="6">
        <v>11500</v>
      </c>
      <c r="K93" s="6">
        <f t="shared" ref="K93:K94" si="20">J93</f>
        <v>11500</v>
      </c>
      <c r="L93" s="6">
        <v>75.16</v>
      </c>
      <c r="M93" s="6">
        <v>3800</v>
      </c>
      <c r="N93" s="14">
        <f t="shared" si="16"/>
        <v>3800</v>
      </c>
    </row>
    <row r="94" spans="1:14" hidden="1" x14ac:dyDescent="0.3">
      <c r="A94" s="5" t="s">
        <v>808</v>
      </c>
      <c r="B94" s="5" t="str">
        <f>VLOOKUP(A94,بيانات!$C:$F,2,0)</f>
        <v>سعودى</v>
      </c>
      <c r="C94" s="5" t="str">
        <f>VLOOKUP(A94,بيانات!$C:$F,3,0)</f>
        <v>0550551948</v>
      </c>
      <c r="D94" s="5" t="str">
        <f>VLOOKUP(A94,بيانات!$C:$F,4,0)</f>
        <v>0553415104</v>
      </c>
      <c r="E94" s="5" t="s">
        <v>1884</v>
      </c>
      <c r="F94" s="5" t="s">
        <v>1910</v>
      </c>
      <c r="G94" s="6">
        <v>22250</v>
      </c>
      <c r="H94" s="6">
        <v>5010</v>
      </c>
      <c r="I94" s="6">
        <v>0.22520000000000001</v>
      </c>
      <c r="J94" s="6">
        <v>17240</v>
      </c>
      <c r="K94" s="6">
        <f t="shared" si="20"/>
        <v>17240</v>
      </c>
      <c r="L94" s="6">
        <v>100</v>
      </c>
      <c r="M94" s="6">
        <v>0</v>
      </c>
      <c r="N94" s="14">
        <f t="shared" si="16"/>
        <v>0</v>
      </c>
    </row>
    <row r="95" spans="1:14" hidden="1" x14ac:dyDescent="0.3">
      <c r="A95" s="5" t="s">
        <v>1578</v>
      </c>
      <c r="B95" s="5" t="str">
        <f>VLOOKUP(A95,بيانات!$C:$F,2,0)</f>
        <v>مصرى</v>
      </c>
      <c r="C95" s="5" t="str">
        <f>VLOOKUP(A95,بيانات!$C:$F,3,0)</f>
        <v>0549426010</v>
      </c>
      <c r="D95" s="5" t="str">
        <f>VLOOKUP(A95,بيانات!$C:$F,4,0)</f>
        <v>0564072873</v>
      </c>
      <c r="E95" s="5" t="s">
        <v>542</v>
      </c>
      <c r="F95" s="5" t="s">
        <v>1911</v>
      </c>
      <c r="G95" s="6">
        <v>19750</v>
      </c>
      <c r="H95" s="6">
        <v>4450</v>
      </c>
      <c r="I95" s="6">
        <v>0.2253</v>
      </c>
      <c r="J95" s="6">
        <v>14100</v>
      </c>
      <c r="K95" s="6">
        <f>J95*1.15</f>
        <v>16214.999999999998</v>
      </c>
      <c r="L95" s="6">
        <v>92.16</v>
      </c>
      <c r="M95" s="6">
        <v>1200</v>
      </c>
      <c r="N95" s="14"/>
    </row>
    <row r="96" spans="1:14" hidden="1" x14ac:dyDescent="0.3">
      <c r="A96" s="5" t="s">
        <v>471</v>
      </c>
      <c r="B96" s="5" t="str">
        <f>VLOOKUP(A96,بيانات!$C:$F,2,0)</f>
        <v>سعودى</v>
      </c>
      <c r="C96" s="5" t="str">
        <f>VLOOKUP(A96,بيانات!$C:$F,3,0)</f>
        <v>0505547955</v>
      </c>
      <c r="D96" s="5" t="str">
        <f>VLOOKUP(A96,بيانات!$C:$F,4,0)</f>
        <v/>
      </c>
      <c r="E96" s="5" t="s">
        <v>480</v>
      </c>
      <c r="F96" s="5" t="s">
        <v>1912</v>
      </c>
      <c r="G96" s="6">
        <v>22250</v>
      </c>
      <c r="H96" s="6">
        <v>5010</v>
      </c>
      <c r="I96" s="6">
        <v>0.22520000000000001</v>
      </c>
      <c r="J96" s="6">
        <v>10340</v>
      </c>
      <c r="K96" s="6">
        <f t="shared" ref="K96:K101" si="21">J96</f>
        <v>10340</v>
      </c>
      <c r="L96" s="6">
        <v>59.98</v>
      </c>
      <c r="M96" s="6">
        <v>6900</v>
      </c>
      <c r="N96" s="14">
        <f t="shared" ref="N96:N136" si="22">G96-H96-K96</f>
        <v>6900</v>
      </c>
    </row>
    <row r="97" spans="1:14" hidden="1" x14ac:dyDescent="0.3">
      <c r="A97" s="5" t="s">
        <v>756</v>
      </c>
      <c r="B97" s="5" t="str">
        <f>VLOOKUP(A97,بيانات!$C:$F,2,0)</f>
        <v>سعودى</v>
      </c>
      <c r="C97" s="5" t="str">
        <f>VLOOKUP(A97,بيانات!$C:$F,3,0)</f>
        <v>0552008759</v>
      </c>
      <c r="D97" s="5" t="str">
        <f>VLOOKUP(A97,بيانات!$C:$F,4,0)</f>
        <v>0538062242</v>
      </c>
      <c r="E97" s="5" t="s">
        <v>542</v>
      </c>
      <c r="F97" s="5" t="s">
        <v>1912</v>
      </c>
      <c r="G97" s="6">
        <v>19750</v>
      </c>
      <c r="H97" s="6">
        <v>4450</v>
      </c>
      <c r="I97" s="6">
        <v>0.2253</v>
      </c>
      <c r="J97" s="6">
        <v>14100</v>
      </c>
      <c r="K97" s="6">
        <f t="shared" si="21"/>
        <v>14100</v>
      </c>
      <c r="L97" s="6">
        <v>92.16</v>
      </c>
      <c r="M97" s="6">
        <v>1200</v>
      </c>
      <c r="N97" s="14">
        <f t="shared" si="22"/>
        <v>1200</v>
      </c>
    </row>
    <row r="98" spans="1:14" hidden="1" x14ac:dyDescent="0.3">
      <c r="A98" s="5" t="s">
        <v>1818</v>
      </c>
      <c r="B98" s="5" t="str">
        <f>VLOOKUP(A98,بيانات!$C:$F,2,0)</f>
        <v>سعودى</v>
      </c>
      <c r="C98" s="5" t="str">
        <f>VLOOKUP(A98,بيانات!$C:$F,3,0)</f>
        <v>0555598809</v>
      </c>
      <c r="D98" s="5" t="str">
        <f>VLOOKUP(A98,بيانات!$C:$F,4,0)</f>
        <v>0530471715</v>
      </c>
      <c r="E98" s="5" t="s">
        <v>1865</v>
      </c>
      <c r="F98" s="5" t="s">
        <v>1913</v>
      </c>
      <c r="G98" s="6">
        <v>22250</v>
      </c>
      <c r="H98" s="6">
        <v>5010</v>
      </c>
      <c r="I98" s="6">
        <v>0.22520000000000001</v>
      </c>
      <c r="J98" s="6">
        <v>15800</v>
      </c>
      <c r="K98" s="6">
        <f t="shared" si="21"/>
        <v>15800</v>
      </c>
      <c r="L98" s="6">
        <v>91.65</v>
      </c>
      <c r="M98" s="6">
        <v>1440</v>
      </c>
      <c r="N98" s="14">
        <f t="shared" si="22"/>
        <v>1440</v>
      </c>
    </row>
    <row r="99" spans="1:14" hidden="1" x14ac:dyDescent="0.3">
      <c r="A99" s="5" t="s">
        <v>1796</v>
      </c>
      <c r="B99" s="5" t="str">
        <f>VLOOKUP(A99,بيانات!$C:$F,2,0)</f>
        <v>سعودى</v>
      </c>
      <c r="C99" s="5" t="str">
        <f>VLOOKUP(A99,بيانات!$C:$F,3,0)</f>
        <v>0503512360</v>
      </c>
      <c r="D99" s="5" t="str">
        <f>VLOOKUP(A99,بيانات!$C:$F,4,0)</f>
        <v>0508929638</v>
      </c>
      <c r="E99" s="5" t="s">
        <v>555</v>
      </c>
      <c r="F99" s="5" t="s">
        <v>1913</v>
      </c>
      <c r="G99" s="6">
        <v>22250</v>
      </c>
      <c r="H99" s="6">
        <v>5010</v>
      </c>
      <c r="I99" s="6">
        <v>0.22520000000000001</v>
      </c>
      <c r="J99" s="6">
        <v>15800</v>
      </c>
      <c r="K99" s="6">
        <f t="shared" si="21"/>
        <v>15800</v>
      </c>
      <c r="L99" s="6">
        <v>91.65</v>
      </c>
      <c r="M99" s="6">
        <v>1440</v>
      </c>
      <c r="N99" s="14">
        <f t="shared" si="22"/>
        <v>1440</v>
      </c>
    </row>
    <row r="100" spans="1:14" hidden="1" x14ac:dyDescent="0.3">
      <c r="A100" s="5" t="s">
        <v>1706</v>
      </c>
      <c r="B100" s="5" t="str">
        <f>VLOOKUP(A100,بيانات!$C:$F,2,0)</f>
        <v>سعودى</v>
      </c>
      <c r="C100" s="5" t="str">
        <f>VLOOKUP(A100,بيانات!$C:$F,3,0)</f>
        <v>0506059091</v>
      </c>
      <c r="D100" s="5" t="str">
        <f>VLOOKUP(A100,بيانات!$C:$F,4,0)</f>
        <v>0554530684</v>
      </c>
      <c r="E100" s="5" t="s">
        <v>555</v>
      </c>
      <c r="F100" s="5" t="s">
        <v>1913</v>
      </c>
      <c r="G100" s="6">
        <v>22250</v>
      </c>
      <c r="H100" s="6">
        <v>5010</v>
      </c>
      <c r="I100" s="6">
        <v>0.22520000000000001</v>
      </c>
      <c r="J100" s="6">
        <v>15800</v>
      </c>
      <c r="K100" s="6">
        <f t="shared" si="21"/>
        <v>15800</v>
      </c>
      <c r="L100" s="6">
        <v>91.65</v>
      </c>
      <c r="M100" s="6">
        <v>1440</v>
      </c>
      <c r="N100" s="14">
        <f t="shared" si="22"/>
        <v>1440</v>
      </c>
    </row>
    <row r="101" spans="1:14" hidden="1" x14ac:dyDescent="0.3">
      <c r="A101" s="5" t="s">
        <v>1168</v>
      </c>
      <c r="B101" s="5" t="str">
        <f>VLOOKUP(A101,بيانات!$C:$F,2,0)</f>
        <v>سعودى</v>
      </c>
      <c r="C101" s="5" t="str">
        <f>VLOOKUP(A101,بيانات!$C:$F,3,0)</f>
        <v>0552379882</v>
      </c>
      <c r="D101" s="5" t="str">
        <f>VLOOKUP(A101,بيانات!$C:$F,4,0)</f>
        <v>0502988195</v>
      </c>
      <c r="E101" s="5" t="s">
        <v>1885</v>
      </c>
      <c r="F101" s="5" t="s">
        <v>1913</v>
      </c>
      <c r="G101" s="6">
        <v>22250</v>
      </c>
      <c r="H101" s="6">
        <v>5010</v>
      </c>
      <c r="I101" s="6">
        <v>0.22520000000000001</v>
      </c>
      <c r="J101" s="6">
        <v>17240</v>
      </c>
      <c r="K101" s="6">
        <f t="shared" si="21"/>
        <v>17240</v>
      </c>
      <c r="L101" s="6">
        <v>100</v>
      </c>
      <c r="M101" s="6">
        <v>0</v>
      </c>
      <c r="N101" s="14">
        <f t="shared" si="22"/>
        <v>0</v>
      </c>
    </row>
    <row r="102" spans="1:14" x14ac:dyDescent="0.3">
      <c r="A102" s="5" t="s">
        <v>1812</v>
      </c>
      <c r="B102" s="5" t="str">
        <f>VLOOKUP(A102,بيانات!$C:$F,2,0)</f>
        <v>سعودى</v>
      </c>
      <c r="C102" s="5" t="str">
        <f>VLOOKUP(A102,بيانات!$C:$F,3,0)</f>
        <v>0543139559</v>
      </c>
      <c r="D102" s="5" t="str">
        <f>VLOOKUP(A102,بيانات!$C:$F,4,0)</f>
        <v>0551226444</v>
      </c>
      <c r="E102" s="5" t="s">
        <v>1902</v>
      </c>
      <c r="F102" s="5" t="s">
        <v>1913</v>
      </c>
      <c r="G102" s="6">
        <v>1000</v>
      </c>
      <c r="H102" s="6">
        <v>0</v>
      </c>
      <c r="I102" s="6">
        <f t="shared" ref="I102:I110" si="23">H102*1.15</f>
        <v>0</v>
      </c>
      <c r="J102" s="6">
        <v>1000</v>
      </c>
      <c r="K102" s="6">
        <f t="shared" ref="K102:K110" si="24">J102*1.15</f>
        <v>1150</v>
      </c>
      <c r="L102" s="6">
        <v>100</v>
      </c>
      <c r="M102" s="6">
        <v>0</v>
      </c>
      <c r="N102" s="14">
        <f t="shared" ref="N102:N110" si="25">G102*1.15-I102-K102</f>
        <v>0</v>
      </c>
    </row>
    <row r="103" spans="1:14" x14ac:dyDescent="0.3">
      <c r="A103" s="5" t="s">
        <v>1614</v>
      </c>
      <c r="B103" s="5" t="str">
        <f>VLOOKUP(A103,بيانات!$C:$F,2,0)</f>
        <v>سعودى</v>
      </c>
      <c r="C103" s="5" t="str">
        <f>VLOOKUP(A103,بيانات!$C:$F,3,0)</f>
        <v>0543139559</v>
      </c>
      <c r="D103" s="5" t="str">
        <f>VLOOKUP(A103,بيانات!$C:$F,4,0)</f>
        <v>0551226444</v>
      </c>
      <c r="E103" s="5" t="s">
        <v>1902</v>
      </c>
      <c r="F103" s="5" t="s">
        <v>1913</v>
      </c>
      <c r="G103" s="6">
        <v>1000</v>
      </c>
      <c r="H103" s="6">
        <v>500</v>
      </c>
      <c r="I103" s="6">
        <f t="shared" si="23"/>
        <v>575</v>
      </c>
      <c r="J103" s="6">
        <v>500</v>
      </c>
      <c r="K103" s="6">
        <f t="shared" si="24"/>
        <v>575</v>
      </c>
      <c r="L103" s="6">
        <v>100</v>
      </c>
      <c r="M103" s="6">
        <v>0</v>
      </c>
      <c r="N103" s="14">
        <f t="shared" si="25"/>
        <v>0</v>
      </c>
    </row>
    <row r="104" spans="1:14" x14ac:dyDescent="0.3">
      <c r="A104" s="5" t="s">
        <v>1322</v>
      </c>
      <c r="B104" s="5" t="str">
        <f>VLOOKUP(A104,بيانات!$C:$F,2,0)</f>
        <v>سعودى</v>
      </c>
      <c r="C104" s="5" t="str">
        <f>VLOOKUP(A104,بيانات!$C:$F,3,0)</f>
        <v>0543139559</v>
      </c>
      <c r="D104" s="5" t="str">
        <f>VLOOKUP(A104,بيانات!$C:$F,4,0)</f>
        <v>0551226444</v>
      </c>
      <c r="E104" s="5" t="s">
        <v>1902</v>
      </c>
      <c r="F104" s="5" t="s">
        <v>1913</v>
      </c>
      <c r="G104" s="6">
        <v>1000</v>
      </c>
      <c r="H104" s="6">
        <v>1000</v>
      </c>
      <c r="I104" s="6">
        <f t="shared" si="23"/>
        <v>1150</v>
      </c>
      <c r="J104" s="6">
        <v>0</v>
      </c>
      <c r="K104" s="6">
        <f t="shared" si="24"/>
        <v>0</v>
      </c>
      <c r="L104" s="6"/>
      <c r="M104" s="6">
        <v>0</v>
      </c>
      <c r="N104" s="14">
        <f t="shared" si="25"/>
        <v>0</v>
      </c>
    </row>
    <row r="105" spans="1:14" x14ac:dyDescent="0.3">
      <c r="A105" s="5" t="s">
        <v>1812</v>
      </c>
      <c r="B105" s="5" t="str">
        <f>VLOOKUP(A105,بيانات!$C:$F,2,0)</f>
        <v>سعودى</v>
      </c>
      <c r="C105" s="5" t="str">
        <f>VLOOKUP(A105,بيانات!$C:$F,3,0)</f>
        <v>0543139559</v>
      </c>
      <c r="D105" s="5" t="str">
        <f>VLOOKUP(A105,بيانات!$C:$F,4,0)</f>
        <v>0551226444</v>
      </c>
      <c r="E105" s="5" t="s">
        <v>1902</v>
      </c>
      <c r="F105" s="5" t="s">
        <v>1913</v>
      </c>
      <c r="G105" s="6">
        <v>1000</v>
      </c>
      <c r="H105" s="6">
        <v>0</v>
      </c>
      <c r="I105" s="6">
        <f t="shared" si="23"/>
        <v>0</v>
      </c>
      <c r="J105" s="6">
        <v>1000</v>
      </c>
      <c r="K105" s="6">
        <f t="shared" si="24"/>
        <v>1150</v>
      </c>
      <c r="L105" s="6">
        <v>100</v>
      </c>
      <c r="M105" s="6">
        <v>0</v>
      </c>
      <c r="N105" s="14">
        <f t="shared" si="25"/>
        <v>0</v>
      </c>
    </row>
    <row r="106" spans="1:14" x14ac:dyDescent="0.3">
      <c r="A106" s="5" t="s">
        <v>1812</v>
      </c>
      <c r="B106" s="5" t="str">
        <f>VLOOKUP(A106,بيانات!$C:$F,2,0)</f>
        <v>سعودى</v>
      </c>
      <c r="C106" s="5" t="str">
        <f>VLOOKUP(A106,بيانات!$C:$F,3,0)</f>
        <v>0543139559</v>
      </c>
      <c r="D106" s="5" t="str">
        <f>VLOOKUP(A106,بيانات!$C:$F,4,0)</f>
        <v>0551226444</v>
      </c>
      <c r="E106" s="5" t="s">
        <v>1902</v>
      </c>
      <c r="F106" s="5" t="s">
        <v>1913</v>
      </c>
      <c r="G106" s="6">
        <v>1000</v>
      </c>
      <c r="H106" s="6">
        <v>0</v>
      </c>
      <c r="I106" s="6">
        <f t="shared" si="23"/>
        <v>0</v>
      </c>
      <c r="J106" s="6">
        <v>1000</v>
      </c>
      <c r="K106" s="6">
        <f t="shared" si="24"/>
        <v>1150</v>
      </c>
      <c r="L106" s="6">
        <v>100</v>
      </c>
      <c r="M106" s="6">
        <v>0</v>
      </c>
      <c r="N106" s="14">
        <f t="shared" si="25"/>
        <v>0</v>
      </c>
    </row>
    <row r="107" spans="1:14" x14ac:dyDescent="0.3">
      <c r="A107" s="5" t="s">
        <v>1614</v>
      </c>
      <c r="B107" s="5" t="str">
        <f>VLOOKUP(A107,بيانات!$C:$F,2,0)</f>
        <v>سعودى</v>
      </c>
      <c r="C107" s="5" t="str">
        <f>VLOOKUP(A107,بيانات!$C:$F,3,0)</f>
        <v>0543139559</v>
      </c>
      <c r="D107" s="5" t="str">
        <f>VLOOKUP(A107,بيانات!$C:$F,4,0)</f>
        <v>0551226444</v>
      </c>
      <c r="E107" s="5" t="s">
        <v>1902</v>
      </c>
      <c r="F107" s="5" t="s">
        <v>1913</v>
      </c>
      <c r="G107" s="6">
        <v>1000</v>
      </c>
      <c r="H107" s="6">
        <v>500</v>
      </c>
      <c r="I107" s="6">
        <f t="shared" si="23"/>
        <v>575</v>
      </c>
      <c r="J107" s="6">
        <v>500</v>
      </c>
      <c r="K107" s="6">
        <f t="shared" si="24"/>
        <v>575</v>
      </c>
      <c r="L107" s="6">
        <v>100</v>
      </c>
      <c r="M107" s="6">
        <v>0</v>
      </c>
      <c r="N107" s="14">
        <f t="shared" si="25"/>
        <v>0</v>
      </c>
    </row>
    <row r="108" spans="1:14" x14ac:dyDescent="0.3">
      <c r="A108" s="5" t="s">
        <v>1614</v>
      </c>
      <c r="B108" s="5" t="str">
        <f>VLOOKUP(A108,بيانات!$C:$F,2,0)</f>
        <v>سعودى</v>
      </c>
      <c r="C108" s="5" t="str">
        <f>VLOOKUP(A108,بيانات!$C:$F,3,0)</f>
        <v>0543139559</v>
      </c>
      <c r="D108" s="5" t="str">
        <f>VLOOKUP(A108,بيانات!$C:$F,4,0)</f>
        <v>0551226444</v>
      </c>
      <c r="E108" s="5" t="s">
        <v>1902</v>
      </c>
      <c r="F108" s="5" t="s">
        <v>1913</v>
      </c>
      <c r="G108" s="6">
        <v>1000</v>
      </c>
      <c r="H108" s="6">
        <v>500</v>
      </c>
      <c r="I108" s="6">
        <f t="shared" si="23"/>
        <v>575</v>
      </c>
      <c r="J108" s="6">
        <v>500</v>
      </c>
      <c r="K108" s="6">
        <f t="shared" si="24"/>
        <v>575</v>
      </c>
      <c r="L108" s="6">
        <v>100</v>
      </c>
      <c r="M108" s="6">
        <v>0</v>
      </c>
      <c r="N108" s="14">
        <f t="shared" si="25"/>
        <v>0</v>
      </c>
    </row>
    <row r="109" spans="1:14" x14ac:dyDescent="0.3">
      <c r="A109" s="5" t="s">
        <v>1322</v>
      </c>
      <c r="B109" s="5" t="str">
        <f>VLOOKUP(A109,بيانات!$C:$F,2,0)</f>
        <v>سعودى</v>
      </c>
      <c r="C109" s="5" t="str">
        <f>VLOOKUP(A109,بيانات!$C:$F,3,0)</f>
        <v>0543139559</v>
      </c>
      <c r="D109" s="5" t="str">
        <f>VLOOKUP(A109,بيانات!$C:$F,4,0)</f>
        <v>0551226444</v>
      </c>
      <c r="E109" s="5" t="s">
        <v>1902</v>
      </c>
      <c r="F109" s="5" t="s">
        <v>1913</v>
      </c>
      <c r="G109" s="6">
        <v>1000</v>
      </c>
      <c r="H109" s="6">
        <v>1000</v>
      </c>
      <c r="I109" s="6">
        <f t="shared" si="23"/>
        <v>1150</v>
      </c>
      <c r="J109" s="6">
        <v>0</v>
      </c>
      <c r="K109" s="6">
        <f t="shared" si="24"/>
        <v>0</v>
      </c>
      <c r="L109" s="6"/>
      <c r="M109" s="6">
        <v>0</v>
      </c>
      <c r="N109" s="14">
        <f t="shared" si="25"/>
        <v>0</v>
      </c>
    </row>
    <row r="110" spans="1:14" x14ac:dyDescent="0.3">
      <c r="A110" s="5" t="s">
        <v>1322</v>
      </c>
      <c r="B110" s="5" t="str">
        <f>VLOOKUP(A110,بيانات!$C:$F,2,0)</f>
        <v>سعودى</v>
      </c>
      <c r="C110" s="5" t="str">
        <f>VLOOKUP(A110,بيانات!$C:$F,3,0)</f>
        <v>0543139559</v>
      </c>
      <c r="D110" s="5" t="str">
        <f>VLOOKUP(A110,بيانات!$C:$F,4,0)</f>
        <v>0551226444</v>
      </c>
      <c r="E110" s="5" t="s">
        <v>1902</v>
      </c>
      <c r="F110" s="5" t="s">
        <v>1913</v>
      </c>
      <c r="G110" s="6">
        <v>1000</v>
      </c>
      <c r="H110" s="6">
        <v>1000</v>
      </c>
      <c r="I110" s="6">
        <f t="shared" si="23"/>
        <v>1150</v>
      </c>
      <c r="J110" s="6">
        <v>0</v>
      </c>
      <c r="K110" s="6">
        <f t="shared" si="24"/>
        <v>0</v>
      </c>
      <c r="L110" s="6"/>
      <c r="M110" s="6">
        <v>0</v>
      </c>
      <c r="N110" s="14">
        <f t="shared" si="25"/>
        <v>0</v>
      </c>
    </row>
    <row r="111" spans="1:14" hidden="1" x14ac:dyDescent="0.3">
      <c r="A111" s="5" t="s">
        <v>1794</v>
      </c>
      <c r="B111" s="5" t="str">
        <f>VLOOKUP(A111,بيانات!$C:$F,2,0)</f>
        <v>سعودى</v>
      </c>
      <c r="C111" s="5" t="str">
        <f>VLOOKUP(A111,بيانات!$C:$F,3,0)</f>
        <v>0556560403</v>
      </c>
      <c r="D111" s="5" t="str">
        <f>VLOOKUP(A111,بيانات!$C:$F,4,0)</f>
        <v>0500373788</v>
      </c>
      <c r="E111" s="5" t="s">
        <v>480</v>
      </c>
      <c r="F111" s="5" t="s">
        <v>1914</v>
      </c>
      <c r="G111" s="6">
        <v>22250</v>
      </c>
      <c r="H111" s="6">
        <v>5010</v>
      </c>
      <c r="I111" s="6">
        <v>0.22520000000000001</v>
      </c>
      <c r="J111" s="6">
        <v>12300</v>
      </c>
      <c r="K111" s="6">
        <f t="shared" ref="K111:K127" si="26">J111</f>
        <v>12300</v>
      </c>
      <c r="L111" s="6">
        <v>71.349999999999994</v>
      </c>
      <c r="M111" s="6">
        <v>4940</v>
      </c>
      <c r="N111" s="14">
        <f t="shared" si="22"/>
        <v>4940</v>
      </c>
    </row>
    <row r="112" spans="1:14" hidden="1" x14ac:dyDescent="0.3">
      <c r="A112" s="5" t="s">
        <v>1205</v>
      </c>
      <c r="B112" s="5" t="str">
        <f>VLOOKUP(A112,بيانات!$C:$F,2,0)</f>
        <v>سعودى</v>
      </c>
      <c r="C112" s="5" t="str">
        <f>VLOOKUP(A112,بيانات!$C:$F,3,0)</f>
        <v>0556560403</v>
      </c>
      <c r="D112" s="5" t="str">
        <f>VLOOKUP(A112,بيانات!$C:$F,4,0)</f>
        <v>0500373788</v>
      </c>
      <c r="E112" s="5" t="s">
        <v>1864</v>
      </c>
      <c r="F112" s="5" t="s">
        <v>1914</v>
      </c>
      <c r="G112" s="6">
        <v>22250</v>
      </c>
      <c r="H112" s="6">
        <v>5010</v>
      </c>
      <c r="I112" s="6">
        <v>0.22520000000000001</v>
      </c>
      <c r="J112" s="6">
        <v>12800</v>
      </c>
      <c r="K112" s="6">
        <f t="shared" si="26"/>
        <v>12800</v>
      </c>
      <c r="L112" s="6">
        <v>74.25</v>
      </c>
      <c r="M112" s="6">
        <v>4440</v>
      </c>
      <c r="N112" s="14">
        <f t="shared" si="22"/>
        <v>4440</v>
      </c>
    </row>
    <row r="113" spans="1:14" hidden="1" x14ac:dyDescent="0.3">
      <c r="A113" s="5" t="s">
        <v>788</v>
      </c>
      <c r="B113" s="5" t="str">
        <f>VLOOKUP(A113,بيانات!$C:$F,2,0)</f>
        <v>سعودى</v>
      </c>
      <c r="C113" s="5" t="str">
        <f>VLOOKUP(A113,بيانات!$C:$F,3,0)</f>
        <v>0506529912</v>
      </c>
      <c r="D113" s="5" t="str">
        <f>VLOOKUP(A113,بيانات!$C:$F,4,0)</f>
        <v>0537561950</v>
      </c>
      <c r="E113" s="5" t="s">
        <v>1896</v>
      </c>
      <c r="F113" s="5" t="s">
        <v>1914</v>
      </c>
      <c r="G113" s="6">
        <v>22250</v>
      </c>
      <c r="H113" s="6">
        <v>5010</v>
      </c>
      <c r="I113" s="6">
        <v>0.22520000000000001</v>
      </c>
      <c r="J113" s="6">
        <v>15800</v>
      </c>
      <c r="K113" s="6">
        <f t="shared" si="26"/>
        <v>15800</v>
      </c>
      <c r="L113" s="6">
        <v>91.65</v>
      </c>
      <c r="M113" s="6">
        <v>1440</v>
      </c>
      <c r="N113" s="14">
        <f t="shared" si="22"/>
        <v>1440</v>
      </c>
    </row>
    <row r="114" spans="1:14" hidden="1" x14ac:dyDescent="0.3">
      <c r="A114" s="5" t="s">
        <v>1134</v>
      </c>
      <c r="B114" s="5" t="str">
        <f>VLOOKUP(A114,بيانات!$C:$F,2,0)</f>
        <v>سعودى</v>
      </c>
      <c r="C114" s="5" t="str">
        <f>VLOOKUP(A114,بيانات!$C:$F,3,0)</f>
        <v>0506529912</v>
      </c>
      <c r="D114" s="5" t="str">
        <f>VLOOKUP(A114,بيانات!$C:$F,4,0)</f>
        <v>0537561950</v>
      </c>
      <c r="E114" s="5" t="s">
        <v>555</v>
      </c>
      <c r="F114" s="5" t="s">
        <v>1914</v>
      </c>
      <c r="G114" s="6">
        <v>22250</v>
      </c>
      <c r="H114" s="6">
        <v>5010</v>
      </c>
      <c r="I114" s="6">
        <v>0.22520000000000001</v>
      </c>
      <c r="J114" s="6">
        <v>15800</v>
      </c>
      <c r="K114" s="6">
        <f t="shared" si="26"/>
        <v>15800</v>
      </c>
      <c r="L114" s="6">
        <v>91.65</v>
      </c>
      <c r="M114" s="6">
        <v>1440</v>
      </c>
      <c r="N114" s="14">
        <f t="shared" si="22"/>
        <v>1440</v>
      </c>
    </row>
    <row r="115" spans="1:14" hidden="1" x14ac:dyDescent="0.3">
      <c r="A115" s="5" t="s">
        <v>554</v>
      </c>
      <c r="B115" s="5" t="str">
        <f>VLOOKUP(A115,بيانات!$C:$F,2,0)</f>
        <v>سعودى</v>
      </c>
      <c r="C115" s="5" t="str">
        <f>VLOOKUP(A115,بيانات!$C:$F,3,0)</f>
        <v>0555548566</v>
      </c>
      <c r="D115" s="5" t="str">
        <f>VLOOKUP(A115,بيانات!$C:$F,4,0)</f>
        <v>0500583030</v>
      </c>
      <c r="E115" s="5" t="s">
        <v>555</v>
      </c>
      <c r="F115" s="5" t="s">
        <v>1914</v>
      </c>
      <c r="G115" s="6">
        <v>22250</v>
      </c>
      <c r="H115" s="6">
        <v>5010</v>
      </c>
      <c r="I115" s="6">
        <v>0.22520000000000001</v>
      </c>
      <c r="J115" s="6">
        <v>15800</v>
      </c>
      <c r="K115" s="6">
        <f t="shared" si="26"/>
        <v>15800</v>
      </c>
      <c r="L115" s="6">
        <v>91.65</v>
      </c>
      <c r="M115" s="6">
        <v>1440</v>
      </c>
      <c r="N115" s="14">
        <f t="shared" si="22"/>
        <v>1440</v>
      </c>
    </row>
    <row r="116" spans="1:14" hidden="1" x14ac:dyDescent="0.3">
      <c r="A116" s="5" t="s">
        <v>1089</v>
      </c>
      <c r="B116" s="5" t="str">
        <f>VLOOKUP(A116,بيانات!$C:$F,2,0)</f>
        <v>سعودى</v>
      </c>
      <c r="C116" s="5" t="str">
        <f>VLOOKUP(A116,بيانات!$C:$F,3,0)</f>
        <v>0505117817</v>
      </c>
      <c r="D116" s="5" t="str">
        <f>VLOOKUP(A116,بيانات!$C:$F,4,0)</f>
        <v>0563264265</v>
      </c>
      <c r="E116" s="5" t="s">
        <v>1885</v>
      </c>
      <c r="F116" s="5" t="s">
        <v>1914</v>
      </c>
      <c r="G116" s="6">
        <v>22250</v>
      </c>
      <c r="H116" s="6">
        <v>5010</v>
      </c>
      <c r="I116" s="6">
        <v>0.22520000000000001</v>
      </c>
      <c r="J116" s="6">
        <v>17240</v>
      </c>
      <c r="K116" s="6">
        <f t="shared" si="26"/>
        <v>17240</v>
      </c>
      <c r="L116" s="6">
        <v>100</v>
      </c>
      <c r="M116" s="6">
        <v>0</v>
      </c>
      <c r="N116" s="14">
        <f t="shared" si="22"/>
        <v>0</v>
      </c>
    </row>
    <row r="117" spans="1:14" hidden="1" x14ac:dyDescent="0.3">
      <c r="A117" s="5" t="s">
        <v>673</v>
      </c>
      <c r="B117" s="5" t="str">
        <f>VLOOKUP(A117,بيانات!$C:$F,2,0)</f>
        <v>سعودى</v>
      </c>
      <c r="C117" s="5" t="str">
        <f>VLOOKUP(A117,بيانات!$C:$F,3,0)</f>
        <v>0542261556</v>
      </c>
      <c r="D117" s="5" t="str">
        <f>VLOOKUP(A117,بيانات!$C:$F,4,0)</f>
        <v>0506953794</v>
      </c>
      <c r="E117" s="5" t="s">
        <v>542</v>
      </c>
      <c r="F117" s="5" t="s">
        <v>1914</v>
      </c>
      <c r="G117" s="6">
        <v>19750</v>
      </c>
      <c r="H117" s="6">
        <v>4450</v>
      </c>
      <c r="I117" s="6">
        <v>0.2253</v>
      </c>
      <c r="J117" s="6">
        <v>12000</v>
      </c>
      <c r="K117" s="6">
        <f t="shared" si="26"/>
        <v>12000</v>
      </c>
      <c r="L117" s="6">
        <v>78.430000000000007</v>
      </c>
      <c r="M117" s="6">
        <v>3300</v>
      </c>
      <c r="N117" s="14">
        <f t="shared" si="22"/>
        <v>3300</v>
      </c>
    </row>
    <row r="118" spans="1:14" hidden="1" x14ac:dyDescent="0.3">
      <c r="A118" s="5" t="s">
        <v>13</v>
      </c>
      <c r="B118" s="5" t="str">
        <f>VLOOKUP(A118,بيانات!$C:$F,2,0)</f>
        <v>سعودى</v>
      </c>
      <c r="C118" s="5" t="str">
        <f>VLOOKUP(A118,بيانات!$C:$F,3,0)</f>
        <v>0555525471</v>
      </c>
      <c r="D118" s="5" t="str">
        <f>VLOOKUP(A118,بيانات!$C:$F,4,0)</f>
        <v/>
      </c>
      <c r="E118" s="5" t="s">
        <v>1864</v>
      </c>
      <c r="F118" s="5" t="s">
        <v>1915</v>
      </c>
      <c r="G118" s="6">
        <v>22250</v>
      </c>
      <c r="H118" s="6">
        <v>5010</v>
      </c>
      <c r="I118" s="6">
        <v>0.22520000000000001</v>
      </c>
      <c r="J118" s="6">
        <v>15800</v>
      </c>
      <c r="K118" s="6">
        <f t="shared" si="26"/>
        <v>15800</v>
      </c>
      <c r="L118" s="6">
        <v>91.65</v>
      </c>
      <c r="M118" s="6">
        <v>1440</v>
      </c>
      <c r="N118" s="14">
        <f t="shared" si="22"/>
        <v>1440</v>
      </c>
    </row>
    <row r="119" spans="1:14" hidden="1" x14ac:dyDescent="0.3">
      <c r="A119" s="5" t="s">
        <v>1379</v>
      </c>
      <c r="B119" s="5" t="str">
        <f>VLOOKUP(A119,بيانات!$C:$F,2,0)</f>
        <v>سعودى</v>
      </c>
      <c r="C119" s="5" t="str">
        <f>VLOOKUP(A119,بيانات!$C:$F,3,0)</f>
        <v>0505207753</v>
      </c>
      <c r="D119" s="5" t="str">
        <f>VLOOKUP(A119,بيانات!$C:$F,4,0)</f>
        <v/>
      </c>
      <c r="E119" s="5" t="s">
        <v>1864</v>
      </c>
      <c r="F119" s="5" t="s">
        <v>1915</v>
      </c>
      <c r="G119" s="6">
        <v>22250</v>
      </c>
      <c r="H119" s="6">
        <v>5010</v>
      </c>
      <c r="I119" s="6">
        <v>0.22520000000000001</v>
      </c>
      <c r="J119" s="6">
        <v>17240</v>
      </c>
      <c r="K119" s="6">
        <f t="shared" si="26"/>
        <v>17240</v>
      </c>
      <c r="L119" s="6">
        <v>100</v>
      </c>
      <c r="M119" s="6">
        <v>0</v>
      </c>
      <c r="N119" s="14">
        <f t="shared" si="22"/>
        <v>0</v>
      </c>
    </row>
    <row r="120" spans="1:14" hidden="1" x14ac:dyDescent="0.3">
      <c r="A120" s="5" t="s">
        <v>720</v>
      </c>
      <c r="B120" s="5" t="str">
        <f>VLOOKUP(A120,بيانات!$C:$F,2,0)</f>
        <v>سعودى</v>
      </c>
      <c r="C120" s="5" t="str">
        <f>VLOOKUP(A120,بيانات!$C:$F,3,0)</f>
        <v>0555567301</v>
      </c>
      <c r="D120" s="5" t="str">
        <f>VLOOKUP(A120,بيانات!$C:$F,4,0)</f>
        <v>0541171996</v>
      </c>
      <c r="E120" s="5" t="s">
        <v>1864</v>
      </c>
      <c r="F120" s="5" t="s">
        <v>1916</v>
      </c>
      <c r="G120" s="6">
        <v>22250</v>
      </c>
      <c r="H120" s="6">
        <v>5010</v>
      </c>
      <c r="I120" s="6">
        <v>0.22520000000000001</v>
      </c>
      <c r="J120" s="6">
        <v>15800</v>
      </c>
      <c r="K120" s="6">
        <f t="shared" si="26"/>
        <v>15800</v>
      </c>
      <c r="L120" s="6">
        <v>91.65</v>
      </c>
      <c r="M120" s="6">
        <v>1440</v>
      </c>
      <c r="N120" s="14">
        <f t="shared" si="22"/>
        <v>1440</v>
      </c>
    </row>
    <row r="121" spans="1:14" hidden="1" x14ac:dyDescent="0.3">
      <c r="A121" s="5" t="s">
        <v>374</v>
      </c>
      <c r="B121" s="5" t="str">
        <f>VLOOKUP(A121,بيانات!$C:$F,2,0)</f>
        <v>سعودى</v>
      </c>
      <c r="C121" s="5" t="str">
        <f>VLOOKUP(A121,بيانات!$C:$F,3,0)</f>
        <v>0555567301</v>
      </c>
      <c r="D121" s="5" t="str">
        <f>VLOOKUP(A121,بيانات!$C:$F,4,0)</f>
        <v>0541171996</v>
      </c>
      <c r="E121" s="5" t="s">
        <v>1865</v>
      </c>
      <c r="F121" s="5" t="s">
        <v>1916</v>
      </c>
      <c r="G121" s="6">
        <v>22250</v>
      </c>
      <c r="H121" s="6">
        <v>5010</v>
      </c>
      <c r="I121" s="6">
        <v>0.22520000000000001</v>
      </c>
      <c r="J121" s="6">
        <v>15800</v>
      </c>
      <c r="K121" s="6">
        <f t="shared" si="26"/>
        <v>15800</v>
      </c>
      <c r="L121" s="6">
        <v>91.65</v>
      </c>
      <c r="M121" s="6">
        <v>1440</v>
      </c>
      <c r="N121" s="14">
        <f t="shared" si="22"/>
        <v>1440</v>
      </c>
    </row>
    <row r="122" spans="1:14" hidden="1" x14ac:dyDescent="0.3">
      <c r="A122" s="5" t="s">
        <v>1728</v>
      </c>
      <c r="B122" s="5" t="str">
        <f>VLOOKUP(A122,بيانات!$C:$F,2,0)</f>
        <v>سعودى</v>
      </c>
      <c r="C122" s="5" t="str">
        <f>VLOOKUP(A122,بيانات!$C:$F,3,0)</f>
        <v>0555566465</v>
      </c>
      <c r="D122" s="5" t="str">
        <f>VLOOKUP(A122,بيانات!$C:$F,4,0)</f>
        <v/>
      </c>
      <c r="E122" s="5" t="s">
        <v>480</v>
      </c>
      <c r="F122" s="5" t="s">
        <v>1916</v>
      </c>
      <c r="G122" s="6">
        <v>22250</v>
      </c>
      <c r="H122" s="6">
        <v>5565</v>
      </c>
      <c r="I122" s="6">
        <v>0.25009999999999999</v>
      </c>
      <c r="J122" s="6">
        <v>16685</v>
      </c>
      <c r="K122" s="6">
        <f t="shared" si="26"/>
        <v>16685</v>
      </c>
      <c r="L122" s="6">
        <v>100</v>
      </c>
      <c r="M122" s="6">
        <v>0</v>
      </c>
      <c r="N122" s="14">
        <f t="shared" si="22"/>
        <v>0</v>
      </c>
    </row>
    <row r="123" spans="1:14" hidden="1" x14ac:dyDescent="0.3">
      <c r="A123" s="5" t="s">
        <v>1086</v>
      </c>
      <c r="B123" s="5" t="str">
        <f>VLOOKUP(A123,بيانات!$C:$F,2,0)</f>
        <v>سعودى</v>
      </c>
      <c r="C123" s="5" t="str">
        <f>VLOOKUP(A123,بيانات!$C:$F,3,0)</f>
        <v>0555566465</v>
      </c>
      <c r="D123" s="5" t="str">
        <f>VLOOKUP(A123,بيانات!$C:$F,4,0)</f>
        <v/>
      </c>
      <c r="E123" s="5" t="s">
        <v>1102</v>
      </c>
      <c r="F123" s="5" t="s">
        <v>1916</v>
      </c>
      <c r="G123" s="6">
        <v>22250</v>
      </c>
      <c r="H123" s="6">
        <v>5565</v>
      </c>
      <c r="I123" s="6">
        <v>0.25009999999999999</v>
      </c>
      <c r="J123" s="6">
        <v>16185</v>
      </c>
      <c r="K123" s="6">
        <f t="shared" si="26"/>
        <v>16185</v>
      </c>
      <c r="L123" s="6">
        <v>97</v>
      </c>
      <c r="M123" s="6">
        <v>500</v>
      </c>
      <c r="N123" s="14">
        <f t="shared" si="22"/>
        <v>500</v>
      </c>
    </row>
    <row r="124" spans="1:14" hidden="1" x14ac:dyDescent="0.3">
      <c r="A124" s="5" t="s">
        <v>1086</v>
      </c>
      <c r="B124" s="5" t="str">
        <f>VLOOKUP(A124,بيانات!$C:$F,2,0)</f>
        <v>سعودى</v>
      </c>
      <c r="C124" s="5" t="str">
        <f>VLOOKUP(A124,بيانات!$C:$F,3,0)</f>
        <v>0555566465</v>
      </c>
      <c r="D124" s="5" t="str">
        <f>VLOOKUP(A124,بيانات!$C:$F,4,0)</f>
        <v/>
      </c>
      <c r="E124" s="5" t="s">
        <v>1102</v>
      </c>
      <c r="F124" s="5" t="s">
        <v>1916</v>
      </c>
      <c r="G124" s="6">
        <v>0</v>
      </c>
      <c r="H124" s="6">
        <v>500</v>
      </c>
      <c r="I124" s="6"/>
      <c r="J124" s="6">
        <v>0</v>
      </c>
      <c r="K124" s="6">
        <f t="shared" si="26"/>
        <v>0</v>
      </c>
      <c r="L124" s="6">
        <v>0</v>
      </c>
      <c r="M124" s="6">
        <v>-500</v>
      </c>
      <c r="N124" s="14">
        <f t="shared" si="22"/>
        <v>-500</v>
      </c>
    </row>
    <row r="125" spans="1:14" hidden="1" x14ac:dyDescent="0.3">
      <c r="A125" s="5" t="s">
        <v>1533</v>
      </c>
      <c r="B125" s="5" t="str">
        <f>VLOOKUP(A125,بيانات!$C:$F,2,0)</f>
        <v>سعودى</v>
      </c>
      <c r="C125" s="5" t="str">
        <f>VLOOKUP(A125,بيانات!$C:$F,3,0)</f>
        <v>0505902976</v>
      </c>
      <c r="D125" s="5" t="str">
        <f>VLOOKUP(A125,بيانات!$C:$F,4,0)</f>
        <v>0556176556</v>
      </c>
      <c r="E125" s="5" t="s">
        <v>1877</v>
      </c>
      <c r="F125" s="5" t="s">
        <v>1917</v>
      </c>
      <c r="G125" s="6">
        <v>22250</v>
      </c>
      <c r="H125" s="6">
        <v>5010</v>
      </c>
      <c r="I125" s="6">
        <v>0.22520000000000001</v>
      </c>
      <c r="J125" s="6">
        <v>16604.349999999999</v>
      </c>
      <c r="K125" s="6">
        <f t="shared" si="26"/>
        <v>16604.349999999999</v>
      </c>
      <c r="L125" s="6">
        <v>96.31</v>
      </c>
      <c r="M125" s="6">
        <v>635.65</v>
      </c>
      <c r="N125" s="14">
        <f t="shared" si="22"/>
        <v>635.65000000000146</v>
      </c>
    </row>
    <row r="126" spans="1:14" hidden="1" x14ac:dyDescent="0.3">
      <c r="A126" s="5" t="s">
        <v>441</v>
      </c>
      <c r="B126" s="5" t="str">
        <f>VLOOKUP(A126,بيانات!$C:$F,2,0)</f>
        <v>سعودى</v>
      </c>
      <c r="C126" s="5" t="str">
        <f>VLOOKUP(A126,بيانات!$C:$F,3,0)</f>
        <v>0538167656</v>
      </c>
      <c r="D126" s="5" t="str">
        <f>VLOOKUP(A126,بيانات!$C:$F,4,0)</f>
        <v>0550298854</v>
      </c>
      <c r="E126" s="5" t="s">
        <v>1884</v>
      </c>
      <c r="F126" s="5" t="s">
        <v>1918</v>
      </c>
      <c r="G126" s="6">
        <v>22250</v>
      </c>
      <c r="H126" s="6">
        <v>5010</v>
      </c>
      <c r="I126" s="6">
        <v>0.22520000000000001</v>
      </c>
      <c r="J126" s="6">
        <v>8000</v>
      </c>
      <c r="K126" s="6">
        <f t="shared" si="26"/>
        <v>8000</v>
      </c>
      <c r="L126" s="6">
        <v>46.4</v>
      </c>
      <c r="M126" s="6">
        <v>9240</v>
      </c>
      <c r="N126" s="14">
        <f t="shared" si="22"/>
        <v>9240</v>
      </c>
    </row>
    <row r="127" spans="1:14" hidden="1" x14ac:dyDescent="0.3">
      <c r="A127" s="5" t="s">
        <v>1749</v>
      </c>
      <c r="B127" s="5" t="str">
        <f>VLOOKUP(A127,بيانات!$C:$F,2,0)</f>
        <v>سعودى</v>
      </c>
      <c r="C127" s="5" t="str">
        <f>VLOOKUP(A127,بيانات!$C:$F,3,0)</f>
        <v>0555510677</v>
      </c>
      <c r="D127" s="5" t="str">
        <f>VLOOKUP(A127,بيانات!$C:$F,4,0)</f>
        <v>0507840077</v>
      </c>
      <c r="E127" s="5" t="s">
        <v>1884</v>
      </c>
      <c r="F127" s="5" t="s">
        <v>1917</v>
      </c>
      <c r="G127" s="6">
        <v>22250</v>
      </c>
      <c r="H127" s="6">
        <v>5010</v>
      </c>
      <c r="I127" s="6">
        <v>0.22520000000000001</v>
      </c>
      <c r="J127" s="6">
        <v>15800</v>
      </c>
      <c r="K127" s="6">
        <f t="shared" si="26"/>
        <v>15800</v>
      </c>
      <c r="L127" s="6">
        <v>91.65</v>
      </c>
      <c r="M127" s="6">
        <v>1440</v>
      </c>
      <c r="N127" s="14">
        <f t="shared" si="22"/>
        <v>1440</v>
      </c>
    </row>
    <row r="128" spans="1:14" x14ac:dyDescent="0.3">
      <c r="A128" s="5" t="s">
        <v>1749</v>
      </c>
      <c r="B128" s="5" t="str">
        <f>VLOOKUP(A128,بيانات!$C:$F,2,0)</f>
        <v>سعودى</v>
      </c>
      <c r="C128" s="5" t="str">
        <f>VLOOKUP(A128,بيانات!$C:$F,3,0)</f>
        <v>0555510677</v>
      </c>
      <c r="D128" s="5" t="str">
        <f>VLOOKUP(A128,بيانات!$C:$F,4,0)</f>
        <v>0507840077</v>
      </c>
      <c r="E128" s="5" t="s">
        <v>1904</v>
      </c>
      <c r="F128" s="5" t="s">
        <v>1917</v>
      </c>
      <c r="G128" s="6">
        <v>1608.7</v>
      </c>
      <c r="H128" s="6">
        <v>159.41999999999999</v>
      </c>
      <c r="I128" s="6">
        <f t="shared" ref="I128:I129" si="27">H128*1.15</f>
        <v>183.33299999999997</v>
      </c>
      <c r="J128" s="6">
        <v>1449.28</v>
      </c>
      <c r="K128" s="6">
        <f t="shared" ref="K128:K129" si="28">J128*1.15</f>
        <v>1666.6719999999998</v>
      </c>
      <c r="L128" s="6">
        <v>100</v>
      </c>
      <c r="M128" s="6">
        <v>0</v>
      </c>
      <c r="N128" s="14">
        <f t="shared" ref="N128:N129" si="29">G128*1.15-I128-K128</f>
        <v>0</v>
      </c>
    </row>
    <row r="129" spans="1:14" x14ac:dyDescent="0.3">
      <c r="A129" s="5" t="s">
        <v>1749</v>
      </c>
      <c r="B129" s="5" t="str">
        <f>VLOOKUP(A129,بيانات!$C:$F,2,0)</f>
        <v>سعودى</v>
      </c>
      <c r="C129" s="5" t="str">
        <f>VLOOKUP(A129,بيانات!$C:$F,3,0)</f>
        <v>0555510677</v>
      </c>
      <c r="D129" s="5" t="str">
        <f>VLOOKUP(A129,بيانات!$C:$F,4,0)</f>
        <v>0507840077</v>
      </c>
      <c r="E129" s="5" t="s">
        <v>1904</v>
      </c>
      <c r="F129" s="5" t="s">
        <v>1917</v>
      </c>
      <c r="G129" s="6">
        <v>1608.7</v>
      </c>
      <c r="H129" s="6">
        <v>159.41999999999999</v>
      </c>
      <c r="I129" s="6">
        <f t="shared" si="27"/>
        <v>183.33299999999997</v>
      </c>
      <c r="J129" s="6">
        <v>1449.28</v>
      </c>
      <c r="K129" s="6">
        <f t="shared" si="28"/>
        <v>1666.6719999999998</v>
      </c>
      <c r="L129" s="6">
        <v>100</v>
      </c>
      <c r="M129" s="6">
        <v>0</v>
      </c>
      <c r="N129" s="14">
        <f t="shared" si="29"/>
        <v>0</v>
      </c>
    </row>
    <row r="130" spans="1:14" hidden="1" x14ac:dyDescent="0.3">
      <c r="A130" s="5" t="s">
        <v>1736</v>
      </c>
      <c r="B130" s="5" t="str">
        <f>VLOOKUP(A130,بيانات!$C:$F,2,0)</f>
        <v>سعودى</v>
      </c>
      <c r="C130" s="5" t="str">
        <f>VLOOKUP(A130,بيانات!$C:$F,3,0)</f>
        <v>0568508533</v>
      </c>
      <c r="D130" s="5" t="str">
        <f>VLOOKUP(A130,بيانات!$C:$F,4,0)</f>
        <v>0504813913</v>
      </c>
      <c r="E130" s="5" t="s">
        <v>1102</v>
      </c>
      <c r="F130" s="5" t="s">
        <v>1917</v>
      </c>
      <c r="G130" s="6">
        <v>22250</v>
      </c>
      <c r="H130" s="6">
        <v>5010</v>
      </c>
      <c r="I130" s="6">
        <v>0.22520000000000001</v>
      </c>
      <c r="J130" s="6">
        <v>17240</v>
      </c>
      <c r="K130" s="6">
        <f t="shared" ref="K130:K131" si="30">J130</f>
        <v>17240</v>
      </c>
      <c r="L130" s="6">
        <v>100</v>
      </c>
      <c r="M130" s="6">
        <v>0</v>
      </c>
      <c r="N130" s="14">
        <f t="shared" si="22"/>
        <v>0</v>
      </c>
    </row>
    <row r="131" spans="1:14" hidden="1" x14ac:dyDescent="0.3">
      <c r="A131" s="5" t="s">
        <v>150</v>
      </c>
      <c r="B131" s="5" t="str">
        <f>VLOOKUP(A131,بيانات!$C:$F,2,0)</f>
        <v>سعودى</v>
      </c>
      <c r="C131" s="5" t="str">
        <f>VLOOKUP(A131,بيانات!$C:$F,3,0)</f>
        <v>0530301165</v>
      </c>
      <c r="D131" s="5" t="str">
        <f>VLOOKUP(A131,بيانات!$C:$F,4,0)</f>
        <v>0536481318</v>
      </c>
      <c r="E131" s="5" t="s">
        <v>1884</v>
      </c>
      <c r="F131" s="5" t="s">
        <v>1917</v>
      </c>
      <c r="G131" s="6">
        <v>22250</v>
      </c>
      <c r="H131" s="6">
        <v>5010</v>
      </c>
      <c r="I131" s="6">
        <v>0.22520000000000001</v>
      </c>
      <c r="J131" s="6">
        <v>17240</v>
      </c>
      <c r="K131" s="6">
        <f t="shared" si="30"/>
        <v>17240</v>
      </c>
      <c r="L131" s="6">
        <v>100</v>
      </c>
      <c r="M131" s="6">
        <v>0</v>
      </c>
      <c r="N131" s="14">
        <f t="shared" si="22"/>
        <v>0</v>
      </c>
    </row>
    <row r="132" spans="1:14" x14ac:dyDescent="0.3">
      <c r="A132" s="5" t="s">
        <v>1736</v>
      </c>
      <c r="B132" s="5" t="str">
        <f>VLOOKUP(A132,بيانات!$C:$F,2,0)</f>
        <v>سعودى</v>
      </c>
      <c r="C132" s="5" t="str">
        <f>VLOOKUP(A132,بيانات!$C:$F,3,0)</f>
        <v>0568508533</v>
      </c>
      <c r="D132" s="5" t="str">
        <f>VLOOKUP(A132,بيانات!$C:$F,4,0)</f>
        <v>0504813913</v>
      </c>
      <c r="E132" s="5" t="s">
        <v>1902</v>
      </c>
      <c r="F132" s="5" t="s">
        <v>1917</v>
      </c>
      <c r="G132" s="6">
        <v>1000</v>
      </c>
      <c r="H132" s="6">
        <v>0</v>
      </c>
      <c r="I132" s="6">
        <f t="shared" ref="I132:I134" si="31">H132*1.15</f>
        <v>0</v>
      </c>
      <c r="J132" s="6">
        <v>1000</v>
      </c>
      <c r="K132" s="6">
        <f t="shared" ref="K132:K134" si="32">J132*1.15</f>
        <v>1150</v>
      </c>
      <c r="L132" s="6">
        <v>100</v>
      </c>
      <c r="M132" s="6">
        <v>0</v>
      </c>
      <c r="N132" s="14">
        <f t="shared" ref="N132:N134" si="33">G132*1.15-I132-K132</f>
        <v>0</v>
      </c>
    </row>
    <row r="133" spans="1:14" x14ac:dyDescent="0.3">
      <c r="A133" s="5" t="s">
        <v>1736</v>
      </c>
      <c r="B133" s="5" t="str">
        <f>VLOOKUP(A133,بيانات!$C:$F,2,0)</f>
        <v>سعودى</v>
      </c>
      <c r="C133" s="5" t="str">
        <f>VLOOKUP(A133,بيانات!$C:$F,3,0)</f>
        <v>0568508533</v>
      </c>
      <c r="D133" s="5" t="str">
        <f>VLOOKUP(A133,بيانات!$C:$F,4,0)</f>
        <v>0504813913</v>
      </c>
      <c r="E133" s="5" t="s">
        <v>1902</v>
      </c>
      <c r="F133" s="5" t="s">
        <v>1917</v>
      </c>
      <c r="G133" s="6">
        <v>1000</v>
      </c>
      <c r="H133" s="6">
        <v>0</v>
      </c>
      <c r="I133" s="6">
        <f t="shared" si="31"/>
        <v>0</v>
      </c>
      <c r="J133" s="6">
        <v>1000</v>
      </c>
      <c r="K133" s="6">
        <f t="shared" si="32"/>
        <v>1150</v>
      </c>
      <c r="L133" s="6">
        <v>100</v>
      </c>
      <c r="M133" s="6">
        <v>0</v>
      </c>
      <c r="N133" s="14">
        <f t="shared" si="33"/>
        <v>0</v>
      </c>
    </row>
    <row r="134" spans="1:14" x14ac:dyDescent="0.3">
      <c r="A134" s="5" t="s">
        <v>1736</v>
      </c>
      <c r="B134" s="5" t="str">
        <f>VLOOKUP(A134,بيانات!$C:$F,2,0)</f>
        <v>سعودى</v>
      </c>
      <c r="C134" s="5" t="str">
        <f>VLOOKUP(A134,بيانات!$C:$F,3,0)</f>
        <v>0568508533</v>
      </c>
      <c r="D134" s="5" t="str">
        <f>VLOOKUP(A134,بيانات!$C:$F,4,0)</f>
        <v>0504813913</v>
      </c>
      <c r="E134" s="5" t="s">
        <v>1902</v>
      </c>
      <c r="F134" s="5" t="s">
        <v>1917</v>
      </c>
      <c r="G134" s="6">
        <v>1000</v>
      </c>
      <c r="H134" s="6">
        <v>0</v>
      </c>
      <c r="I134" s="6">
        <f t="shared" si="31"/>
        <v>0</v>
      </c>
      <c r="J134" s="6">
        <v>1000</v>
      </c>
      <c r="K134" s="6">
        <f t="shared" si="32"/>
        <v>1150</v>
      </c>
      <c r="L134" s="6">
        <v>100</v>
      </c>
      <c r="M134" s="6">
        <v>0</v>
      </c>
      <c r="N134" s="14">
        <f t="shared" si="33"/>
        <v>0</v>
      </c>
    </row>
    <row r="135" spans="1:14" hidden="1" x14ac:dyDescent="0.3">
      <c r="A135" s="5" t="s">
        <v>849</v>
      </c>
      <c r="B135" s="5" t="str">
        <f>VLOOKUP(A135,بيانات!$C:$F,2,0)</f>
        <v>سعودى</v>
      </c>
      <c r="C135" s="5" t="str">
        <f>VLOOKUP(A135,بيانات!$C:$F,3,0)</f>
        <v>0556515110</v>
      </c>
      <c r="D135" s="5" t="str">
        <f>VLOOKUP(A135,بيانات!$C:$F,4,0)</f>
        <v>0557723737</v>
      </c>
      <c r="E135" s="5" t="s">
        <v>1102</v>
      </c>
      <c r="F135" s="5" t="s">
        <v>1917</v>
      </c>
      <c r="G135" s="6">
        <v>22250</v>
      </c>
      <c r="H135" s="6">
        <v>5010</v>
      </c>
      <c r="I135" s="6">
        <v>0.22520000000000001</v>
      </c>
      <c r="J135" s="6">
        <v>9300</v>
      </c>
      <c r="K135" s="6">
        <f t="shared" ref="K135:K136" si="34">J135</f>
        <v>9300</v>
      </c>
      <c r="L135" s="6">
        <v>53.94</v>
      </c>
      <c r="M135" s="6">
        <v>7940</v>
      </c>
      <c r="N135" s="14">
        <f t="shared" si="22"/>
        <v>7940</v>
      </c>
    </row>
    <row r="136" spans="1:14" hidden="1" x14ac:dyDescent="0.3">
      <c r="A136" s="5"/>
      <c r="B136" s="5" t="s">
        <v>8</v>
      </c>
      <c r="C136" s="5"/>
      <c r="D136" s="5"/>
      <c r="E136" s="5" t="s">
        <v>542</v>
      </c>
      <c r="F136" s="5" t="s">
        <v>1919</v>
      </c>
      <c r="G136" s="6">
        <v>19750</v>
      </c>
      <c r="H136" s="6">
        <v>4450</v>
      </c>
      <c r="I136" s="6">
        <v>0.2253</v>
      </c>
      <c r="J136" s="6">
        <v>8500</v>
      </c>
      <c r="K136" s="6">
        <f t="shared" si="34"/>
        <v>8500</v>
      </c>
      <c r="L136" s="6">
        <v>55.56</v>
      </c>
      <c r="M136" s="6">
        <v>6800</v>
      </c>
      <c r="N136" s="14">
        <f t="shared" si="22"/>
        <v>6800</v>
      </c>
    </row>
    <row r="137" spans="1:14" hidden="1" x14ac:dyDescent="0.3">
      <c r="A137" s="5" t="s">
        <v>541</v>
      </c>
      <c r="B137" s="5" t="str">
        <f>VLOOKUP(A137,بيانات!$C:$F,2,0)</f>
        <v>مصرى</v>
      </c>
      <c r="C137" s="5" t="str">
        <f>VLOOKUP(A137,بيانات!$C:$F,3,0)</f>
        <v>0548809297</v>
      </c>
      <c r="D137" s="5" t="str">
        <f>VLOOKUP(A137,بيانات!$C:$F,4,0)</f>
        <v>0566453562</v>
      </c>
      <c r="E137" s="5" t="s">
        <v>542</v>
      </c>
      <c r="F137" s="5" t="s">
        <v>1919</v>
      </c>
      <c r="G137" s="6">
        <v>19750</v>
      </c>
      <c r="H137" s="6">
        <v>4450</v>
      </c>
      <c r="I137" s="6">
        <v>0.2253</v>
      </c>
      <c r="J137" s="6">
        <v>6301.09</v>
      </c>
      <c r="K137" s="6">
        <f>J137*1.15</f>
        <v>7246.2534999999998</v>
      </c>
      <c r="L137" s="6">
        <v>41.18</v>
      </c>
      <c r="M137" s="6">
        <v>8998.91</v>
      </c>
      <c r="N137" s="14"/>
    </row>
    <row r="138" spans="1:14" hidden="1" x14ac:dyDescent="0.3">
      <c r="A138" s="5" t="s">
        <v>434</v>
      </c>
      <c r="B138" s="5" t="str">
        <f>VLOOKUP(A138,بيانات!$C:$F,2,0)</f>
        <v>سعودى</v>
      </c>
      <c r="C138" s="5" t="str">
        <f>VLOOKUP(A138,بيانات!$C:$F,3,0)</f>
        <v>0556278971</v>
      </c>
      <c r="D138" s="5" t="str">
        <f>VLOOKUP(A138,بيانات!$C:$F,4,0)</f>
        <v>0503511179</v>
      </c>
      <c r="E138" s="5" t="s">
        <v>1877</v>
      </c>
      <c r="F138" s="5" t="s">
        <v>1919</v>
      </c>
      <c r="G138" s="6">
        <v>22250</v>
      </c>
      <c r="H138" s="6">
        <v>5010</v>
      </c>
      <c r="I138" s="6">
        <v>0.22520000000000001</v>
      </c>
      <c r="J138" s="6">
        <v>17240</v>
      </c>
      <c r="K138" s="6">
        <f t="shared" ref="K138:K139" si="35">J138</f>
        <v>17240</v>
      </c>
      <c r="L138" s="6">
        <v>100</v>
      </c>
      <c r="M138" s="6">
        <v>0</v>
      </c>
      <c r="N138" s="14">
        <f t="shared" ref="N138:N169" si="36">G138-H138-K138</f>
        <v>0</v>
      </c>
    </row>
    <row r="139" spans="1:14" hidden="1" x14ac:dyDescent="0.3">
      <c r="A139" s="5" t="s">
        <v>906</v>
      </c>
      <c r="B139" s="5" t="str">
        <f>VLOOKUP(A139,بيانات!$C:$F,2,0)</f>
        <v>سعودى</v>
      </c>
      <c r="C139" s="5" t="str">
        <f>VLOOKUP(A139,بيانات!$C:$F,3,0)</f>
        <v>0555510677</v>
      </c>
      <c r="D139" s="5" t="str">
        <f>VLOOKUP(A139,بيانات!$C:$F,4,0)</f>
        <v/>
      </c>
      <c r="E139" s="5" t="s">
        <v>542</v>
      </c>
      <c r="F139" s="5" t="s">
        <v>1919</v>
      </c>
      <c r="G139" s="6">
        <v>19750</v>
      </c>
      <c r="H139" s="6">
        <v>4450</v>
      </c>
      <c r="I139" s="6">
        <v>0.2253</v>
      </c>
      <c r="J139" s="6">
        <v>14100</v>
      </c>
      <c r="K139" s="6">
        <f t="shared" si="35"/>
        <v>14100</v>
      </c>
      <c r="L139" s="6">
        <v>92.16</v>
      </c>
      <c r="M139" s="6">
        <v>1200</v>
      </c>
      <c r="N139" s="14">
        <f t="shared" si="36"/>
        <v>1200</v>
      </c>
    </row>
    <row r="140" spans="1:14" x14ac:dyDescent="0.3">
      <c r="A140" s="5" t="s">
        <v>906</v>
      </c>
      <c r="B140" s="5" t="str">
        <f>VLOOKUP(A140,بيانات!$C:$F,2,0)</f>
        <v>سعودى</v>
      </c>
      <c r="C140" s="5" t="str">
        <f>VLOOKUP(A140,بيانات!$C:$F,3,0)</f>
        <v>0555510677</v>
      </c>
      <c r="D140" s="5" t="str">
        <f>VLOOKUP(A140,بيانات!$C:$F,4,0)</f>
        <v/>
      </c>
      <c r="E140" s="5" t="s">
        <v>1904</v>
      </c>
      <c r="F140" s="5" t="s">
        <v>1919</v>
      </c>
      <c r="G140" s="6">
        <v>1608.7</v>
      </c>
      <c r="H140" s="6">
        <v>159.41999999999999</v>
      </c>
      <c r="I140" s="6">
        <f t="shared" ref="I140:I143" si="37">H140*1.15</f>
        <v>183.33299999999997</v>
      </c>
      <c r="J140" s="6">
        <v>1449.28</v>
      </c>
      <c r="K140" s="6">
        <f t="shared" ref="K140:K143" si="38">J140*1.15</f>
        <v>1666.6719999999998</v>
      </c>
      <c r="L140" s="6">
        <v>100</v>
      </c>
      <c r="M140" s="6">
        <v>0</v>
      </c>
      <c r="N140" s="14">
        <f t="shared" ref="N140:N143" si="39">G140*1.15-I140-K140</f>
        <v>0</v>
      </c>
    </row>
    <row r="141" spans="1:14" x14ac:dyDescent="0.3">
      <c r="A141" s="5" t="s">
        <v>906</v>
      </c>
      <c r="B141" s="5" t="str">
        <f>VLOOKUP(A141,بيانات!$C:$F,2,0)</f>
        <v>سعودى</v>
      </c>
      <c r="C141" s="5" t="str">
        <f>VLOOKUP(A141,بيانات!$C:$F,3,0)</f>
        <v>0555510677</v>
      </c>
      <c r="D141" s="5" t="str">
        <f>VLOOKUP(A141,بيانات!$C:$F,4,0)</f>
        <v/>
      </c>
      <c r="E141" s="5" t="s">
        <v>1904</v>
      </c>
      <c r="F141" s="5" t="s">
        <v>1919</v>
      </c>
      <c r="G141" s="6">
        <v>1608.7</v>
      </c>
      <c r="H141" s="6">
        <v>159.41999999999999</v>
      </c>
      <c r="I141" s="6">
        <f t="shared" si="37"/>
        <v>183.33299999999997</v>
      </c>
      <c r="J141" s="6">
        <v>1449.28</v>
      </c>
      <c r="K141" s="6">
        <f t="shared" si="38"/>
        <v>1666.6719999999998</v>
      </c>
      <c r="L141" s="6">
        <v>100</v>
      </c>
      <c r="M141" s="6">
        <v>0</v>
      </c>
      <c r="N141" s="14">
        <f t="shared" si="39"/>
        <v>0</v>
      </c>
    </row>
    <row r="142" spans="1:14" x14ac:dyDescent="0.3">
      <c r="A142" s="5" t="s">
        <v>906</v>
      </c>
      <c r="B142" s="5" t="str">
        <f>VLOOKUP(A142,بيانات!$C:$F,2,0)</f>
        <v>سعودى</v>
      </c>
      <c r="C142" s="5" t="str">
        <f>VLOOKUP(A142,بيانات!$C:$F,3,0)</f>
        <v>0555510677</v>
      </c>
      <c r="D142" s="5" t="str">
        <f>VLOOKUP(A142,بيانات!$C:$F,4,0)</f>
        <v/>
      </c>
      <c r="E142" s="5" t="s">
        <v>1904</v>
      </c>
      <c r="F142" s="5" t="s">
        <v>1919</v>
      </c>
      <c r="G142" s="6">
        <v>1608.7</v>
      </c>
      <c r="H142" s="6">
        <v>159.43</v>
      </c>
      <c r="I142" s="6">
        <f t="shared" si="37"/>
        <v>183.34449999999998</v>
      </c>
      <c r="J142" s="6">
        <v>1449.27</v>
      </c>
      <c r="K142" s="6">
        <f t="shared" si="38"/>
        <v>1666.6605</v>
      </c>
      <c r="L142" s="6">
        <v>100</v>
      </c>
      <c r="M142" s="6">
        <v>0</v>
      </c>
      <c r="N142" s="14">
        <f t="shared" si="39"/>
        <v>0</v>
      </c>
    </row>
    <row r="143" spans="1:14" x14ac:dyDescent="0.3">
      <c r="A143" s="5" t="s">
        <v>1749</v>
      </c>
      <c r="B143" s="5" t="str">
        <f>VLOOKUP(A143,بيانات!$C:$F,2,0)</f>
        <v>سعودى</v>
      </c>
      <c r="C143" s="5" t="str">
        <f>VLOOKUP(A143,بيانات!$C:$F,3,0)</f>
        <v>0555510677</v>
      </c>
      <c r="D143" s="5" t="str">
        <f>VLOOKUP(A143,بيانات!$C:$F,4,0)</f>
        <v>0507840077</v>
      </c>
      <c r="E143" s="5" t="s">
        <v>1904</v>
      </c>
      <c r="F143" s="5" t="s">
        <v>1917</v>
      </c>
      <c r="G143" s="6">
        <v>1608.7</v>
      </c>
      <c r="H143" s="6">
        <v>159.43</v>
      </c>
      <c r="I143" s="6">
        <f t="shared" si="37"/>
        <v>183.34449999999998</v>
      </c>
      <c r="J143" s="6">
        <v>1449.27</v>
      </c>
      <c r="K143" s="6">
        <f t="shared" si="38"/>
        <v>1666.6605</v>
      </c>
      <c r="L143" s="6">
        <v>100</v>
      </c>
      <c r="M143" s="6">
        <v>0</v>
      </c>
      <c r="N143" s="14">
        <f t="shared" si="39"/>
        <v>0</v>
      </c>
    </row>
    <row r="144" spans="1:14" hidden="1" x14ac:dyDescent="0.3">
      <c r="A144" s="5" t="s">
        <v>1158</v>
      </c>
      <c r="B144" s="5" t="str">
        <f>VLOOKUP(A144,بيانات!$C:$F,2,0)</f>
        <v>سعودى</v>
      </c>
      <c r="C144" s="5" t="str">
        <f>VLOOKUP(A144,بيانات!$C:$F,3,0)</f>
        <v>0557760425</v>
      </c>
      <c r="D144" s="5" t="str">
        <f>VLOOKUP(A144,بيانات!$C:$F,4,0)</f>
        <v/>
      </c>
      <c r="E144" s="5" t="s">
        <v>1102</v>
      </c>
      <c r="F144" s="5" t="s">
        <v>1920</v>
      </c>
      <c r="G144" s="6">
        <v>22250</v>
      </c>
      <c r="H144" s="6">
        <v>5010</v>
      </c>
      <c r="I144" s="6">
        <v>0.22520000000000001</v>
      </c>
      <c r="J144" s="6">
        <v>13500</v>
      </c>
      <c r="K144" s="6">
        <f t="shared" ref="K144:K147" si="40">J144</f>
        <v>13500</v>
      </c>
      <c r="L144" s="6">
        <v>78.31</v>
      </c>
      <c r="M144" s="6">
        <v>3740</v>
      </c>
      <c r="N144" s="14">
        <f t="shared" si="36"/>
        <v>3740</v>
      </c>
    </row>
    <row r="145" spans="1:14" hidden="1" x14ac:dyDescent="0.3">
      <c r="A145" s="5" t="s">
        <v>479</v>
      </c>
      <c r="B145" s="5" t="str">
        <f>VLOOKUP(A145,بيانات!$C:$F,2,0)</f>
        <v>سعودى</v>
      </c>
      <c r="C145" s="5" t="str">
        <f>VLOOKUP(A145,بيانات!$C:$F,3,0)</f>
        <v>0506526276</v>
      </c>
      <c r="D145" s="5" t="str">
        <f>VLOOKUP(A145,بيانات!$C:$F,4,0)</f>
        <v>0557760425</v>
      </c>
      <c r="E145" s="5" t="s">
        <v>1865</v>
      </c>
      <c r="F145" s="5" t="s">
        <v>1920</v>
      </c>
      <c r="G145" s="6">
        <v>22250</v>
      </c>
      <c r="H145" s="6">
        <v>5010</v>
      </c>
      <c r="I145" s="6">
        <v>0.22520000000000001</v>
      </c>
      <c r="J145" s="6">
        <v>13500</v>
      </c>
      <c r="K145" s="6">
        <f t="shared" si="40"/>
        <v>13500</v>
      </c>
      <c r="L145" s="6">
        <v>78.31</v>
      </c>
      <c r="M145" s="6">
        <v>3740</v>
      </c>
      <c r="N145" s="14">
        <f t="shared" si="36"/>
        <v>3740</v>
      </c>
    </row>
    <row r="146" spans="1:14" hidden="1" x14ac:dyDescent="0.3">
      <c r="A146" s="5" t="s">
        <v>591</v>
      </c>
      <c r="B146" s="5" t="str">
        <f>VLOOKUP(A146,بيانات!$C:$F,2,0)</f>
        <v>سعودى</v>
      </c>
      <c r="C146" s="5" t="str">
        <f>VLOOKUP(A146,بيانات!$C:$F,3,0)</f>
        <v>0555538626</v>
      </c>
      <c r="D146" s="5" t="str">
        <f>VLOOKUP(A146,بيانات!$C:$F,4,0)</f>
        <v/>
      </c>
      <c r="E146" s="5" t="s">
        <v>480</v>
      </c>
      <c r="F146" s="5" t="s">
        <v>1920</v>
      </c>
      <c r="G146" s="6">
        <v>22250</v>
      </c>
      <c r="H146" s="6">
        <v>5010</v>
      </c>
      <c r="I146" s="6">
        <v>0.22520000000000001</v>
      </c>
      <c r="J146" s="6">
        <v>16740</v>
      </c>
      <c r="K146" s="6">
        <f t="shared" si="40"/>
        <v>16740</v>
      </c>
      <c r="L146" s="6">
        <v>97.1</v>
      </c>
      <c r="M146" s="6">
        <v>500</v>
      </c>
      <c r="N146" s="14">
        <f t="shared" si="36"/>
        <v>500</v>
      </c>
    </row>
    <row r="147" spans="1:14" hidden="1" x14ac:dyDescent="0.3">
      <c r="A147" s="5" t="s">
        <v>591</v>
      </c>
      <c r="B147" s="5" t="str">
        <f>VLOOKUP(A147,بيانات!$C:$F,2,0)</f>
        <v>سعودى</v>
      </c>
      <c r="C147" s="5" t="str">
        <f>VLOOKUP(A147,بيانات!$C:$F,3,0)</f>
        <v>0555538626</v>
      </c>
      <c r="D147" s="5" t="str">
        <f>VLOOKUP(A147,بيانات!$C:$F,4,0)</f>
        <v/>
      </c>
      <c r="E147" s="5" t="s">
        <v>480</v>
      </c>
      <c r="F147" s="5" t="s">
        <v>1920</v>
      </c>
      <c r="G147" s="6">
        <v>0</v>
      </c>
      <c r="H147" s="6">
        <v>500</v>
      </c>
      <c r="I147" s="6"/>
      <c r="J147" s="6">
        <v>0</v>
      </c>
      <c r="K147" s="6">
        <f t="shared" si="40"/>
        <v>0</v>
      </c>
      <c r="L147" s="6">
        <v>0</v>
      </c>
      <c r="M147" s="6">
        <v>-500</v>
      </c>
      <c r="N147" s="14">
        <f t="shared" si="36"/>
        <v>-500</v>
      </c>
    </row>
    <row r="148" spans="1:14" x14ac:dyDescent="0.3">
      <c r="A148" s="5" t="s">
        <v>591</v>
      </c>
      <c r="B148" s="5" t="str">
        <f>VLOOKUP(A148,بيانات!$C:$F,2,0)</f>
        <v>سعودى</v>
      </c>
      <c r="C148" s="5" t="str">
        <f>VLOOKUP(A148,بيانات!$C:$F,3,0)</f>
        <v>0555538626</v>
      </c>
      <c r="D148" s="5" t="str">
        <f>VLOOKUP(A148,بيانات!$C:$F,4,0)</f>
        <v/>
      </c>
      <c r="E148" s="5" t="s">
        <v>1904</v>
      </c>
      <c r="F148" s="5" t="s">
        <v>1920</v>
      </c>
      <c r="G148" s="6">
        <v>1608.7</v>
      </c>
      <c r="H148" s="6">
        <v>0</v>
      </c>
      <c r="I148" s="6">
        <f t="shared" ref="I148:I150" si="41">H148*1.15</f>
        <v>0</v>
      </c>
      <c r="J148" s="6">
        <v>1608.7</v>
      </c>
      <c r="K148" s="6">
        <f t="shared" ref="K148:K150" si="42">J148*1.15</f>
        <v>1850.0049999999999</v>
      </c>
      <c r="L148" s="6">
        <v>100</v>
      </c>
      <c r="M148" s="6">
        <v>0</v>
      </c>
      <c r="N148" s="14">
        <f t="shared" ref="N148:N150" si="43">G148*1.15-I148-K148</f>
        <v>0</v>
      </c>
    </row>
    <row r="149" spans="1:14" x14ac:dyDescent="0.3">
      <c r="A149" s="5" t="s">
        <v>591</v>
      </c>
      <c r="B149" s="5" t="str">
        <f>VLOOKUP(A149,بيانات!$C:$F,2,0)</f>
        <v>سعودى</v>
      </c>
      <c r="C149" s="5" t="str">
        <f>VLOOKUP(A149,بيانات!$C:$F,3,0)</f>
        <v>0555538626</v>
      </c>
      <c r="D149" s="5" t="str">
        <f>VLOOKUP(A149,بيانات!$C:$F,4,0)</f>
        <v/>
      </c>
      <c r="E149" s="5" t="s">
        <v>1904</v>
      </c>
      <c r="F149" s="5" t="s">
        <v>1920</v>
      </c>
      <c r="G149" s="6">
        <v>1608.7</v>
      </c>
      <c r="H149" s="6">
        <v>0</v>
      </c>
      <c r="I149" s="6">
        <f t="shared" si="41"/>
        <v>0</v>
      </c>
      <c r="J149" s="6">
        <v>1608.7</v>
      </c>
      <c r="K149" s="6">
        <f t="shared" si="42"/>
        <v>1850.0049999999999</v>
      </c>
      <c r="L149" s="6">
        <v>100</v>
      </c>
      <c r="M149" s="6">
        <v>0</v>
      </c>
      <c r="N149" s="14">
        <f t="shared" si="43"/>
        <v>0</v>
      </c>
    </row>
    <row r="150" spans="1:14" x14ac:dyDescent="0.3">
      <c r="A150" s="5" t="s">
        <v>591</v>
      </c>
      <c r="B150" s="5" t="str">
        <f>VLOOKUP(A150,بيانات!$C:$F,2,0)</f>
        <v>سعودى</v>
      </c>
      <c r="C150" s="5" t="str">
        <f>VLOOKUP(A150,بيانات!$C:$F,3,0)</f>
        <v>0555538626</v>
      </c>
      <c r="D150" s="5" t="str">
        <f>VLOOKUP(A150,بيانات!$C:$F,4,0)</f>
        <v/>
      </c>
      <c r="E150" s="5" t="s">
        <v>1904</v>
      </c>
      <c r="F150" s="5" t="s">
        <v>1920</v>
      </c>
      <c r="G150" s="6">
        <v>1608.7</v>
      </c>
      <c r="H150" s="6">
        <v>0</v>
      </c>
      <c r="I150" s="6">
        <f t="shared" si="41"/>
        <v>0</v>
      </c>
      <c r="J150" s="6">
        <v>1608.7</v>
      </c>
      <c r="K150" s="6">
        <f t="shared" si="42"/>
        <v>1850.0049999999999</v>
      </c>
      <c r="L150" s="6">
        <v>100</v>
      </c>
      <c r="M150" s="6">
        <v>0</v>
      </c>
      <c r="N150" s="14">
        <f t="shared" si="43"/>
        <v>0</v>
      </c>
    </row>
    <row r="151" spans="1:14" hidden="1" x14ac:dyDescent="0.3">
      <c r="A151" s="5" t="s">
        <v>1315</v>
      </c>
      <c r="B151" s="5" t="str">
        <f>VLOOKUP(A151,بيانات!$C:$F,2,0)</f>
        <v>سعودى</v>
      </c>
      <c r="C151" s="5" t="str">
        <f>VLOOKUP(A151,بيانات!$C:$F,3,0)</f>
        <v>0555538626</v>
      </c>
      <c r="D151" s="5" t="str">
        <f>VLOOKUP(A151,بيانات!$C:$F,4,0)</f>
        <v>0592053039</v>
      </c>
      <c r="E151" s="5" t="s">
        <v>542</v>
      </c>
      <c r="F151" s="5" t="s">
        <v>1920</v>
      </c>
      <c r="G151" s="6">
        <v>19750</v>
      </c>
      <c r="H151" s="6">
        <v>4450</v>
      </c>
      <c r="I151" s="6">
        <v>0.2253</v>
      </c>
      <c r="J151" s="6">
        <v>15300</v>
      </c>
      <c r="K151" s="6">
        <f>J151</f>
        <v>15300</v>
      </c>
      <c r="L151" s="6">
        <v>100</v>
      </c>
      <c r="M151" s="6">
        <v>0</v>
      </c>
      <c r="N151" s="14">
        <f t="shared" si="36"/>
        <v>0</v>
      </c>
    </row>
    <row r="152" spans="1:14" x14ac:dyDescent="0.3">
      <c r="A152" s="5" t="s">
        <v>1315</v>
      </c>
      <c r="B152" s="5" t="str">
        <f>VLOOKUP(A152,بيانات!$C:$F,2,0)</f>
        <v>سعودى</v>
      </c>
      <c r="C152" s="5" t="str">
        <f>VLOOKUP(A152,بيانات!$C:$F,3,0)</f>
        <v>0555538626</v>
      </c>
      <c r="D152" s="5" t="str">
        <f>VLOOKUP(A152,بيانات!$C:$F,4,0)</f>
        <v>0592053039</v>
      </c>
      <c r="E152" s="5" t="s">
        <v>1904</v>
      </c>
      <c r="F152" s="5" t="s">
        <v>1920</v>
      </c>
      <c r="G152" s="6">
        <v>1608.7</v>
      </c>
      <c r="H152" s="6">
        <v>0</v>
      </c>
      <c r="I152" s="6">
        <f t="shared" ref="I152:I154" si="44">H152*1.15</f>
        <v>0</v>
      </c>
      <c r="J152" s="6">
        <v>1608.7</v>
      </c>
      <c r="K152" s="6">
        <f t="shared" ref="K152:K154" si="45">J152*1.15</f>
        <v>1850.0049999999999</v>
      </c>
      <c r="L152" s="6">
        <v>100</v>
      </c>
      <c r="M152" s="6">
        <v>0</v>
      </c>
      <c r="N152" s="14">
        <f t="shared" ref="N152:N154" si="46">G152*1.15-I152-K152</f>
        <v>0</v>
      </c>
    </row>
    <row r="153" spans="1:14" x14ac:dyDescent="0.3">
      <c r="A153" s="5" t="s">
        <v>1315</v>
      </c>
      <c r="B153" s="5" t="str">
        <f>VLOOKUP(A153,بيانات!$C:$F,2,0)</f>
        <v>سعودى</v>
      </c>
      <c r="C153" s="5" t="str">
        <f>VLOOKUP(A153,بيانات!$C:$F,3,0)</f>
        <v>0555538626</v>
      </c>
      <c r="D153" s="5" t="str">
        <f>VLOOKUP(A153,بيانات!$C:$F,4,0)</f>
        <v>0592053039</v>
      </c>
      <c r="E153" s="5" t="s">
        <v>1904</v>
      </c>
      <c r="F153" s="5" t="s">
        <v>1920</v>
      </c>
      <c r="G153" s="6">
        <v>1608.7</v>
      </c>
      <c r="H153" s="6">
        <v>0</v>
      </c>
      <c r="I153" s="6">
        <f t="shared" si="44"/>
        <v>0</v>
      </c>
      <c r="J153" s="6">
        <v>1608.7</v>
      </c>
      <c r="K153" s="6">
        <f t="shared" si="45"/>
        <v>1850.0049999999999</v>
      </c>
      <c r="L153" s="6">
        <v>100</v>
      </c>
      <c r="M153" s="6">
        <v>0</v>
      </c>
      <c r="N153" s="14">
        <f t="shared" si="46"/>
        <v>0</v>
      </c>
    </row>
    <row r="154" spans="1:14" x14ac:dyDescent="0.3">
      <c r="A154" s="5" t="s">
        <v>1315</v>
      </c>
      <c r="B154" s="5" t="str">
        <f>VLOOKUP(A154,بيانات!$C:$F,2,0)</f>
        <v>سعودى</v>
      </c>
      <c r="C154" s="5" t="str">
        <f>VLOOKUP(A154,بيانات!$C:$F,3,0)</f>
        <v>0555538626</v>
      </c>
      <c r="D154" s="5" t="str">
        <f>VLOOKUP(A154,بيانات!$C:$F,4,0)</f>
        <v>0592053039</v>
      </c>
      <c r="E154" s="5" t="s">
        <v>1904</v>
      </c>
      <c r="F154" s="5" t="s">
        <v>1920</v>
      </c>
      <c r="G154" s="6">
        <v>1608.7</v>
      </c>
      <c r="H154" s="6">
        <v>0</v>
      </c>
      <c r="I154" s="6">
        <f t="shared" si="44"/>
        <v>0</v>
      </c>
      <c r="J154" s="6">
        <v>1608.7</v>
      </c>
      <c r="K154" s="6">
        <f t="shared" si="45"/>
        <v>1850.0049999999999</v>
      </c>
      <c r="L154" s="6">
        <v>100</v>
      </c>
      <c r="M154" s="6">
        <v>0</v>
      </c>
      <c r="N154" s="14">
        <f t="shared" si="46"/>
        <v>0</v>
      </c>
    </row>
    <row r="155" spans="1:14" hidden="1" x14ac:dyDescent="0.3">
      <c r="A155" s="5" t="s">
        <v>496</v>
      </c>
      <c r="B155" s="5" t="str">
        <f>VLOOKUP(A155,بيانات!$C:$F,2,0)</f>
        <v>سعودى</v>
      </c>
      <c r="C155" s="5" t="str">
        <f>VLOOKUP(A155,بيانات!$C:$F,3,0)</f>
        <v>0555568345</v>
      </c>
      <c r="D155" s="5" t="str">
        <f>VLOOKUP(A155,بيانات!$C:$F,4,0)</f>
        <v>0558824040</v>
      </c>
      <c r="E155" s="5" t="s">
        <v>1864</v>
      </c>
      <c r="F155" s="5" t="s">
        <v>1920</v>
      </c>
      <c r="G155" s="6">
        <v>22250</v>
      </c>
      <c r="H155" s="6">
        <v>5010</v>
      </c>
      <c r="I155" s="6">
        <v>0.22520000000000001</v>
      </c>
      <c r="J155" s="6">
        <v>17240</v>
      </c>
      <c r="K155" s="6">
        <f t="shared" ref="K155:K158" si="47">J155</f>
        <v>17240</v>
      </c>
      <c r="L155" s="6">
        <v>100</v>
      </c>
      <c r="M155" s="6">
        <v>0</v>
      </c>
      <c r="N155" s="14">
        <f t="shared" si="36"/>
        <v>0</v>
      </c>
    </row>
    <row r="156" spans="1:14" hidden="1" x14ac:dyDescent="0.3">
      <c r="A156" s="5" t="s">
        <v>179</v>
      </c>
      <c r="B156" s="5" t="str">
        <f>VLOOKUP(A156,بيانات!$C:$F,2,0)</f>
        <v>سعودى</v>
      </c>
      <c r="C156" s="5" t="str">
        <f>VLOOKUP(A156,بيانات!$C:$F,3,0)</f>
        <v>0555244909</v>
      </c>
      <c r="D156" s="5" t="str">
        <f>VLOOKUP(A156,بيانات!$C:$F,4,0)</f>
        <v>0597971568</v>
      </c>
      <c r="E156" s="5" t="s">
        <v>1877</v>
      </c>
      <c r="F156" s="5" t="s">
        <v>1920</v>
      </c>
      <c r="G156" s="6">
        <v>22250</v>
      </c>
      <c r="H156" s="6">
        <v>5565</v>
      </c>
      <c r="I156" s="6">
        <v>0.25009999999999999</v>
      </c>
      <c r="J156" s="6">
        <v>16185</v>
      </c>
      <c r="K156" s="6">
        <f t="shared" si="47"/>
        <v>16185</v>
      </c>
      <c r="L156" s="6">
        <v>97</v>
      </c>
      <c r="M156" s="6">
        <v>500</v>
      </c>
      <c r="N156" s="14">
        <f t="shared" si="36"/>
        <v>500</v>
      </c>
    </row>
    <row r="157" spans="1:14" hidden="1" x14ac:dyDescent="0.3">
      <c r="A157" s="5" t="s">
        <v>179</v>
      </c>
      <c r="B157" s="5" t="str">
        <f>VLOOKUP(A157,بيانات!$C:$F,2,0)</f>
        <v>سعودى</v>
      </c>
      <c r="C157" s="5" t="str">
        <f>VLOOKUP(A157,بيانات!$C:$F,3,0)</f>
        <v>0555244909</v>
      </c>
      <c r="D157" s="5" t="str">
        <f>VLOOKUP(A157,بيانات!$C:$F,4,0)</f>
        <v>0597971568</v>
      </c>
      <c r="E157" s="5" t="s">
        <v>1877</v>
      </c>
      <c r="F157" s="5" t="s">
        <v>1920</v>
      </c>
      <c r="G157" s="6">
        <v>0</v>
      </c>
      <c r="H157" s="6">
        <v>500</v>
      </c>
      <c r="I157" s="6"/>
      <c r="J157" s="6">
        <v>0</v>
      </c>
      <c r="K157" s="6">
        <f t="shared" si="47"/>
        <v>0</v>
      </c>
      <c r="L157" s="6">
        <v>0</v>
      </c>
      <c r="M157" s="6">
        <v>-500</v>
      </c>
      <c r="N157" s="14">
        <f t="shared" si="36"/>
        <v>-500</v>
      </c>
    </row>
    <row r="158" spans="1:14" hidden="1" x14ac:dyDescent="0.3">
      <c r="A158" s="5" t="s">
        <v>60</v>
      </c>
      <c r="B158" s="5" t="str">
        <f>VLOOKUP(A158,بيانات!$C:$F,2,0)</f>
        <v>سعودى</v>
      </c>
      <c r="C158" s="5" t="str">
        <f>VLOOKUP(A158,بيانات!$C:$F,3,0)</f>
        <v>0555244909</v>
      </c>
      <c r="D158" s="5" t="str">
        <f>VLOOKUP(A158,بيانات!$C:$F,4,0)</f>
        <v>0597971568</v>
      </c>
      <c r="E158" s="5" t="s">
        <v>542</v>
      </c>
      <c r="F158" s="5" t="s">
        <v>1920</v>
      </c>
      <c r="G158" s="6">
        <v>19750</v>
      </c>
      <c r="H158" s="6">
        <v>4950</v>
      </c>
      <c r="I158" s="6">
        <v>0.25059999999999999</v>
      </c>
      <c r="J158" s="6">
        <v>14800</v>
      </c>
      <c r="K158" s="6">
        <f t="shared" si="47"/>
        <v>14800</v>
      </c>
      <c r="L158" s="6">
        <v>100</v>
      </c>
      <c r="M158" s="6">
        <v>0</v>
      </c>
      <c r="N158" s="14">
        <f t="shared" si="36"/>
        <v>0</v>
      </c>
    </row>
    <row r="159" spans="1:14" x14ac:dyDescent="0.3">
      <c r="A159" s="5" t="s">
        <v>760</v>
      </c>
      <c r="B159" s="5" t="str">
        <f>VLOOKUP(A159,بيانات!$C:$F,2,0)</f>
        <v>سعودى</v>
      </c>
      <c r="C159" s="5" t="str">
        <f>VLOOKUP(A159,بيانات!$C:$F,3,0)</f>
        <v>0542223154</v>
      </c>
      <c r="D159" s="5" t="str">
        <f>VLOOKUP(A159,بيانات!$C:$F,4,0)</f>
        <v/>
      </c>
      <c r="E159" s="5" t="s">
        <v>1921</v>
      </c>
      <c r="F159" s="5" t="s">
        <v>1920</v>
      </c>
      <c r="G159" s="6">
        <v>1695.65</v>
      </c>
      <c r="H159" s="6">
        <v>0</v>
      </c>
      <c r="I159" s="6">
        <f t="shared" ref="I159:I161" si="48">H159*1.15</f>
        <v>0</v>
      </c>
      <c r="J159" s="6">
        <v>1695.65</v>
      </c>
      <c r="K159" s="6">
        <f t="shared" ref="K159:K161" si="49">J159*1.15</f>
        <v>1949.9974999999999</v>
      </c>
      <c r="L159" s="6">
        <v>100</v>
      </c>
      <c r="M159" s="6">
        <v>0</v>
      </c>
      <c r="N159" s="14">
        <f t="shared" ref="N159:N161" si="50">G159*1.15-I159-K159</f>
        <v>0</v>
      </c>
    </row>
    <row r="160" spans="1:14" x14ac:dyDescent="0.3">
      <c r="A160" s="5" t="s">
        <v>760</v>
      </c>
      <c r="B160" s="5" t="str">
        <f>VLOOKUP(A160,بيانات!$C:$F,2,0)</f>
        <v>سعودى</v>
      </c>
      <c r="C160" s="5" t="str">
        <f>VLOOKUP(A160,بيانات!$C:$F,3,0)</f>
        <v>0542223154</v>
      </c>
      <c r="D160" s="5" t="str">
        <f>VLOOKUP(A160,بيانات!$C:$F,4,0)</f>
        <v/>
      </c>
      <c r="E160" s="5" t="s">
        <v>1921</v>
      </c>
      <c r="F160" s="5" t="s">
        <v>1920</v>
      </c>
      <c r="G160" s="6">
        <v>1695.66</v>
      </c>
      <c r="H160" s="6">
        <v>847.83</v>
      </c>
      <c r="I160" s="6">
        <f t="shared" si="48"/>
        <v>975.00450000000001</v>
      </c>
      <c r="J160" s="6">
        <v>847.83</v>
      </c>
      <c r="K160" s="6">
        <f t="shared" si="49"/>
        <v>975.00450000000001</v>
      </c>
      <c r="L160" s="6">
        <v>100</v>
      </c>
      <c r="M160" s="6">
        <v>0</v>
      </c>
      <c r="N160" s="14">
        <f t="shared" si="50"/>
        <v>0</v>
      </c>
    </row>
    <row r="161" spans="1:14" x14ac:dyDescent="0.3">
      <c r="A161" s="5" t="s">
        <v>760</v>
      </c>
      <c r="B161" s="5" t="str">
        <f>VLOOKUP(A161,بيانات!$C:$F,2,0)</f>
        <v>سعودى</v>
      </c>
      <c r="C161" s="5" t="str">
        <f>VLOOKUP(A161,بيانات!$C:$F,3,0)</f>
        <v>0542223154</v>
      </c>
      <c r="D161" s="5" t="str">
        <f>VLOOKUP(A161,بيانات!$C:$F,4,0)</f>
        <v/>
      </c>
      <c r="E161" s="5" t="s">
        <v>1921</v>
      </c>
      <c r="F161" s="5" t="s">
        <v>1920</v>
      </c>
      <c r="G161" s="6">
        <v>1695.65</v>
      </c>
      <c r="H161" s="6">
        <v>1695.65</v>
      </c>
      <c r="I161" s="6">
        <f t="shared" si="48"/>
        <v>1949.9974999999999</v>
      </c>
      <c r="J161" s="6">
        <v>0</v>
      </c>
      <c r="K161" s="6">
        <f t="shared" si="49"/>
        <v>0</v>
      </c>
      <c r="L161" s="6"/>
      <c r="M161" s="6">
        <v>0</v>
      </c>
      <c r="N161" s="14">
        <f t="shared" si="50"/>
        <v>0</v>
      </c>
    </row>
    <row r="162" spans="1:14" hidden="1" x14ac:dyDescent="0.3">
      <c r="A162" s="5" t="s">
        <v>983</v>
      </c>
      <c r="B162" s="5" t="str">
        <f>VLOOKUP(A162,بيانات!$C:$F,2,0)</f>
        <v>سعودى</v>
      </c>
      <c r="C162" s="5" t="str">
        <f>VLOOKUP(A162,بيانات!$C:$F,3,0)</f>
        <v>0555866339</v>
      </c>
      <c r="D162" s="5" t="str">
        <f>VLOOKUP(A162,بيانات!$C:$F,4,0)</f>
        <v>0561666900</v>
      </c>
      <c r="E162" s="5" t="s">
        <v>1865</v>
      </c>
      <c r="F162" s="5" t="s">
        <v>1922</v>
      </c>
      <c r="G162" s="6">
        <v>22250</v>
      </c>
      <c r="H162" s="6">
        <v>6675</v>
      </c>
      <c r="I162" s="6">
        <v>0.3</v>
      </c>
      <c r="J162" s="6">
        <v>14000</v>
      </c>
      <c r="K162" s="6">
        <f t="shared" ref="K162:K169" si="51">J162</f>
        <v>14000</v>
      </c>
      <c r="L162" s="6">
        <v>89.89</v>
      </c>
      <c r="M162" s="6">
        <v>1575</v>
      </c>
      <c r="N162" s="14">
        <f t="shared" si="36"/>
        <v>1575</v>
      </c>
    </row>
    <row r="163" spans="1:14" hidden="1" x14ac:dyDescent="0.3">
      <c r="A163" s="5" t="s">
        <v>1060</v>
      </c>
      <c r="B163" s="5" t="str">
        <f>VLOOKUP(A163,بيانات!$C:$F,2,0)</f>
        <v>سعودى</v>
      </c>
      <c r="C163" s="5" t="str">
        <f>VLOOKUP(A163,بيانات!$C:$F,3,0)</f>
        <v>0555866339</v>
      </c>
      <c r="D163" s="5" t="str">
        <f>VLOOKUP(A163,بيانات!$C:$F,4,0)</f>
        <v>0561666900</v>
      </c>
      <c r="E163" s="5" t="s">
        <v>1881</v>
      </c>
      <c r="F163" s="5" t="s">
        <v>1922</v>
      </c>
      <c r="G163" s="6">
        <v>22250</v>
      </c>
      <c r="H163" s="6">
        <v>6675</v>
      </c>
      <c r="I163" s="6">
        <v>0.3</v>
      </c>
      <c r="J163" s="6">
        <v>14000</v>
      </c>
      <c r="K163" s="6">
        <f t="shared" si="51"/>
        <v>14000</v>
      </c>
      <c r="L163" s="6">
        <v>89.89</v>
      </c>
      <c r="M163" s="6">
        <v>1575</v>
      </c>
      <c r="N163" s="14">
        <f t="shared" si="36"/>
        <v>1575</v>
      </c>
    </row>
    <row r="164" spans="1:14" hidden="1" x14ac:dyDescent="0.3">
      <c r="A164" s="5" t="s">
        <v>1847</v>
      </c>
      <c r="B164" s="5" t="str">
        <f>VLOOKUP(A164,بيانات!$C:$F,2,0)</f>
        <v>سعودى</v>
      </c>
      <c r="C164" s="5" t="str">
        <f>VLOOKUP(A164,بيانات!$C:$F,3,0)</f>
        <v>0553511007</v>
      </c>
      <c r="D164" s="5" t="str">
        <f>VLOOKUP(A164,بيانات!$C:$F,4,0)</f>
        <v>0503350095</v>
      </c>
      <c r="E164" s="5" t="s">
        <v>555</v>
      </c>
      <c r="F164" s="5" t="s">
        <v>1922</v>
      </c>
      <c r="G164" s="6">
        <v>22250</v>
      </c>
      <c r="H164" s="6">
        <v>5010</v>
      </c>
      <c r="I164" s="6">
        <v>0.22520000000000001</v>
      </c>
      <c r="J164" s="6">
        <v>15800</v>
      </c>
      <c r="K164" s="6">
        <f t="shared" si="51"/>
        <v>15800</v>
      </c>
      <c r="L164" s="6">
        <v>91.65</v>
      </c>
      <c r="M164" s="6">
        <v>1440</v>
      </c>
      <c r="N164" s="14">
        <f t="shared" si="36"/>
        <v>1440</v>
      </c>
    </row>
    <row r="165" spans="1:14" hidden="1" x14ac:dyDescent="0.3">
      <c r="A165" s="5" t="s">
        <v>1160</v>
      </c>
      <c r="B165" s="5" t="str">
        <f>VLOOKUP(A165,بيانات!$C:$F,2,0)</f>
        <v>سعودى</v>
      </c>
      <c r="C165" s="5" t="str">
        <f>VLOOKUP(A165,بيانات!$C:$F,3,0)</f>
        <v>0547040324</v>
      </c>
      <c r="D165" s="5" t="str">
        <f>VLOOKUP(A165,بيانات!$C:$F,4,0)</f>
        <v>0500025306</v>
      </c>
      <c r="E165" s="5" t="s">
        <v>1865</v>
      </c>
      <c r="F165" s="5" t="s">
        <v>1922</v>
      </c>
      <c r="G165" s="6">
        <v>22250</v>
      </c>
      <c r="H165" s="6">
        <v>5010</v>
      </c>
      <c r="I165" s="6">
        <v>0.22520000000000001</v>
      </c>
      <c r="J165" s="6">
        <v>17240</v>
      </c>
      <c r="K165" s="6">
        <f t="shared" si="51"/>
        <v>17240</v>
      </c>
      <c r="L165" s="6">
        <v>100</v>
      </c>
      <c r="M165" s="6">
        <v>0</v>
      </c>
      <c r="N165" s="14">
        <f t="shared" si="36"/>
        <v>0</v>
      </c>
    </row>
    <row r="166" spans="1:14" hidden="1" x14ac:dyDescent="0.3">
      <c r="A166" s="5" t="s">
        <v>1614</v>
      </c>
      <c r="B166" s="5" t="str">
        <f>VLOOKUP(A166,بيانات!$C:$F,2,0)</f>
        <v>سعودى</v>
      </c>
      <c r="C166" s="5" t="str">
        <f>VLOOKUP(A166,بيانات!$C:$F,3,0)</f>
        <v>0543139559</v>
      </c>
      <c r="D166" s="5" t="str">
        <f>VLOOKUP(A166,بيانات!$C:$F,4,0)</f>
        <v>0551226444</v>
      </c>
      <c r="E166" s="5" t="s">
        <v>1877</v>
      </c>
      <c r="F166" s="5" t="s">
        <v>1922</v>
      </c>
      <c r="G166" s="6">
        <v>22250</v>
      </c>
      <c r="H166" s="6">
        <v>5010</v>
      </c>
      <c r="I166" s="6">
        <v>0.22520000000000001</v>
      </c>
      <c r="J166" s="6">
        <v>15800</v>
      </c>
      <c r="K166" s="6">
        <f t="shared" si="51"/>
        <v>15800</v>
      </c>
      <c r="L166" s="6">
        <v>91.65</v>
      </c>
      <c r="M166" s="6">
        <v>1440</v>
      </c>
      <c r="N166" s="14">
        <f t="shared" si="36"/>
        <v>1440</v>
      </c>
    </row>
    <row r="167" spans="1:14" hidden="1" x14ac:dyDescent="0.3">
      <c r="A167" s="5" t="s">
        <v>1322</v>
      </c>
      <c r="B167" s="5" t="str">
        <f>VLOOKUP(A167,بيانات!$C:$F,2,0)</f>
        <v>سعودى</v>
      </c>
      <c r="C167" s="5" t="str">
        <f>VLOOKUP(A167,بيانات!$C:$F,3,0)</f>
        <v>0543139559</v>
      </c>
      <c r="D167" s="5" t="str">
        <f>VLOOKUP(A167,بيانات!$C:$F,4,0)</f>
        <v>0551226444</v>
      </c>
      <c r="E167" s="5" t="s">
        <v>1884</v>
      </c>
      <c r="F167" s="5" t="s">
        <v>1922</v>
      </c>
      <c r="G167" s="6">
        <v>22250</v>
      </c>
      <c r="H167" s="6">
        <v>5010</v>
      </c>
      <c r="I167" s="6">
        <v>0.22520000000000001</v>
      </c>
      <c r="J167" s="6">
        <v>15800</v>
      </c>
      <c r="K167" s="6">
        <f t="shared" si="51"/>
        <v>15800</v>
      </c>
      <c r="L167" s="6">
        <v>91.65</v>
      </c>
      <c r="M167" s="6">
        <v>1440</v>
      </c>
      <c r="N167" s="14">
        <f t="shared" si="36"/>
        <v>1440</v>
      </c>
    </row>
    <row r="168" spans="1:14" hidden="1" x14ac:dyDescent="0.3">
      <c r="A168" s="5" t="s">
        <v>1710</v>
      </c>
      <c r="B168" s="5" t="str">
        <f>VLOOKUP(A168,بيانات!$C:$F,2,0)</f>
        <v>سعودى</v>
      </c>
      <c r="C168" s="5" t="str">
        <f>VLOOKUP(A168,بيانات!$C:$F,3,0)</f>
        <v>0555568135</v>
      </c>
      <c r="D168" s="5" t="str">
        <f>VLOOKUP(A168,بيانات!$C:$F,4,0)</f>
        <v>0555795459</v>
      </c>
      <c r="E168" s="5" t="s">
        <v>1102</v>
      </c>
      <c r="F168" s="5" t="s">
        <v>1923</v>
      </c>
      <c r="G168" s="6">
        <v>22250</v>
      </c>
      <c r="H168" s="6">
        <v>5010</v>
      </c>
      <c r="I168" s="6">
        <v>0.22520000000000001</v>
      </c>
      <c r="J168" s="6">
        <v>14300</v>
      </c>
      <c r="K168" s="6">
        <f t="shared" si="51"/>
        <v>14300</v>
      </c>
      <c r="L168" s="6">
        <v>82.95</v>
      </c>
      <c r="M168" s="6">
        <v>2940</v>
      </c>
      <c r="N168" s="14">
        <f t="shared" si="36"/>
        <v>2940</v>
      </c>
    </row>
    <row r="169" spans="1:14" hidden="1" x14ac:dyDescent="0.3">
      <c r="A169" s="5" t="s">
        <v>888</v>
      </c>
      <c r="B169" s="5" t="str">
        <f>VLOOKUP(A169,بيانات!$C:$F,2,0)</f>
        <v>سعودى</v>
      </c>
      <c r="C169" s="5" t="str">
        <f>VLOOKUP(A169,بيانات!$C:$F,3,0)</f>
        <v>0534426507</v>
      </c>
      <c r="D169" s="5" t="str">
        <f>VLOOKUP(A169,بيانات!$C:$F,4,0)</f>
        <v>0555001391</v>
      </c>
      <c r="E169" s="5" t="s">
        <v>1864</v>
      </c>
      <c r="F169" s="5" t="s">
        <v>1923</v>
      </c>
      <c r="G169" s="6">
        <v>22250</v>
      </c>
      <c r="H169" s="6">
        <v>5010</v>
      </c>
      <c r="I169" s="6">
        <v>0.22520000000000001</v>
      </c>
      <c r="J169" s="6">
        <v>15800</v>
      </c>
      <c r="K169" s="6">
        <f t="shared" si="51"/>
        <v>15800</v>
      </c>
      <c r="L169" s="6">
        <v>91.65</v>
      </c>
      <c r="M169" s="6">
        <v>1440</v>
      </c>
      <c r="N169" s="14">
        <f t="shared" si="36"/>
        <v>1440</v>
      </c>
    </row>
    <row r="170" spans="1:14" hidden="1" x14ac:dyDescent="0.3">
      <c r="A170" s="5" t="s">
        <v>792</v>
      </c>
      <c r="B170" s="5" t="str">
        <f>VLOOKUP(A170,بيانات!$C:$F,2,0)</f>
        <v>مصرى</v>
      </c>
      <c r="C170" s="5" t="str">
        <f>VLOOKUP(A170,بيانات!$C:$F,3,0)</f>
        <v>0592265002</v>
      </c>
      <c r="D170" s="5" t="str">
        <f>VLOOKUP(A170,بيانات!$C:$F,4,0)</f>
        <v>0580539468</v>
      </c>
      <c r="E170" s="5" t="s">
        <v>555</v>
      </c>
      <c r="F170" s="5" t="s">
        <v>1922</v>
      </c>
      <c r="G170" s="6">
        <v>22250</v>
      </c>
      <c r="H170" s="6">
        <v>5010</v>
      </c>
      <c r="I170" s="6">
        <v>0.22520000000000001</v>
      </c>
      <c r="J170" s="6">
        <v>10434.790000000001</v>
      </c>
      <c r="K170" s="6">
        <f>J170*1.15</f>
        <v>12000.0085</v>
      </c>
      <c r="L170" s="6">
        <v>60.53</v>
      </c>
      <c r="M170" s="6">
        <v>6805.21</v>
      </c>
      <c r="N170" s="14"/>
    </row>
    <row r="171" spans="1:14" hidden="1" x14ac:dyDescent="0.3">
      <c r="A171" s="5" t="s">
        <v>997</v>
      </c>
      <c r="B171" s="5" t="str">
        <f>VLOOKUP(A171,بيانات!$C:$F,2,0)</f>
        <v>سعودى</v>
      </c>
      <c r="C171" s="5" t="str">
        <f>VLOOKUP(A171,بيانات!$C:$F,3,0)</f>
        <v>0555787834</v>
      </c>
      <c r="D171" s="5" t="str">
        <f>VLOOKUP(A171,بيانات!$C:$F,4,0)</f>
        <v>0555725829</v>
      </c>
      <c r="E171" s="5" t="s">
        <v>555</v>
      </c>
      <c r="F171" s="5" t="s">
        <v>1923</v>
      </c>
      <c r="G171" s="6">
        <v>22250</v>
      </c>
      <c r="H171" s="6">
        <v>5010</v>
      </c>
      <c r="I171" s="6">
        <v>0.22520000000000001</v>
      </c>
      <c r="J171" s="6">
        <v>17240</v>
      </c>
      <c r="K171" s="6">
        <f t="shared" ref="K171:K172" si="52">J171</f>
        <v>17240</v>
      </c>
      <c r="L171" s="6">
        <v>100</v>
      </c>
      <c r="M171" s="6">
        <v>0</v>
      </c>
      <c r="N171" s="14">
        <f t="shared" ref="N171:N172" si="53">G171-H171-K171</f>
        <v>0</v>
      </c>
    </row>
    <row r="172" spans="1:14" hidden="1" x14ac:dyDescent="0.3">
      <c r="A172" s="5" t="s">
        <v>1812</v>
      </c>
      <c r="B172" s="5" t="str">
        <f>VLOOKUP(A172,بيانات!$C:$F,2,0)</f>
        <v>سعودى</v>
      </c>
      <c r="C172" s="5" t="str">
        <f>VLOOKUP(A172,بيانات!$C:$F,3,0)</f>
        <v>0543139559</v>
      </c>
      <c r="D172" s="5" t="str">
        <f>VLOOKUP(A172,بيانات!$C:$F,4,0)</f>
        <v>0551226444</v>
      </c>
      <c r="E172" s="5" t="s">
        <v>542</v>
      </c>
      <c r="F172" s="5" t="s">
        <v>1924</v>
      </c>
      <c r="G172" s="6">
        <v>19750</v>
      </c>
      <c r="H172" s="6">
        <v>4450</v>
      </c>
      <c r="I172" s="6">
        <v>0.2253</v>
      </c>
      <c r="J172" s="6">
        <v>14100</v>
      </c>
      <c r="K172" s="6">
        <f t="shared" si="52"/>
        <v>14100</v>
      </c>
      <c r="L172" s="6">
        <v>92.16</v>
      </c>
      <c r="M172" s="6">
        <v>1200</v>
      </c>
      <c r="N172" s="14">
        <f t="shared" si="53"/>
        <v>1200</v>
      </c>
    </row>
    <row r="173" spans="1:14" hidden="1" x14ac:dyDescent="0.3">
      <c r="A173" s="5" t="s">
        <v>1336</v>
      </c>
      <c r="B173" s="5" t="str">
        <f>VLOOKUP(A173,بيانات!$C:$F,2,0)</f>
        <v>مصرى</v>
      </c>
      <c r="C173" s="5" t="str">
        <f>VLOOKUP(A173,بيانات!$C:$F,3,0)</f>
        <v>0592265002</v>
      </c>
      <c r="D173" s="5" t="str">
        <f>VLOOKUP(A173,بيانات!$C:$F,4,0)</f>
        <v>0580539468</v>
      </c>
      <c r="E173" s="5" t="s">
        <v>480</v>
      </c>
      <c r="F173" s="5" t="s">
        <v>1922</v>
      </c>
      <c r="G173" s="6">
        <v>22250</v>
      </c>
      <c r="H173" s="6">
        <v>5010</v>
      </c>
      <c r="I173" s="6">
        <v>0.22520000000000001</v>
      </c>
      <c r="J173" s="6">
        <v>10434.790000000001</v>
      </c>
      <c r="K173" s="6">
        <f>J173*1.15</f>
        <v>12000.0085</v>
      </c>
      <c r="L173" s="6">
        <v>60.53</v>
      </c>
      <c r="M173" s="6">
        <v>6805.21</v>
      </c>
      <c r="N173" s="14"/>
    </row>
    <row r="174" spans="1:14" hidden="1" x14ac:dyDescent="0.3">
      <c r="A174" s="5" t="s">
        <v>829</v>
      </c>
      <c r="B174" s="5" t="str">
        <f>VLOOKUP(A174,بيانات!$C:$F,2,0)</f>
        <v>سعودى</v>
      </c>
      <c r="C174" s="5" t="str">
        <f>VLOOKUP(A174,بيانات!$C:$F,3,0)</f>
        <v>0555533181</v>
      </c>
      <c r="D174" s="5" t="str">
        <f>VLOOKUP(A174,بيانات!$C:$F,4,0)</f>
        <v>0544461888</v>
      </c>
      <c r="E174" s="5" t="s">
        <v>1865</v>
      </c>
      <c r="F174" s="5" t="s">
        <v>1925</v>
      </c>
      <c r="G174" s="6">
        <v>0</v>
      </c>
      <c r="H174" s="6">
        <v>500</v>
      </c>
      <c r="I174" s="6"/>
      <c r="J174" s="6">
        <v>0</v>
      </c>
      <c r="K174" s="6">
        <f t="shared" ref="K174:K176" si="54">J174</f>
        <v>0</v>
      </c>
      <c r="L174" s="6">
        <v>0</v>
      </c>
      <c r="M174" s="6">
        <v>-500</v>
      </c>
      <c r="N174" s="14">
        <f t="shared" ref="N174:N192" si="55">G174-H174-K174</f>
        <v>-500</v>
      </c>
    </row>
    <row r="175" spans="1:14" hidden="1" x14ac:dyDescent="0.3">
      <c r="A175" s="5" t="s">
        <v>1101</v>
      </c>
      <c r="B175" s="5" t="str">
        <f>VLOOKUP(A175,بيانات!$C:$F,2,0)</f>
        <v>سعودى</v>
      </c>
      <c r="C175" s="5" t="str">
        <f>VLOOKUP(A175,بيانات!$C:$F,3,0)</f>
        <v>0544477509</v>
      </c>
      <c r="D175" s="5" t="str">
        <f>VLOOKUP(A175,بيانات!$C:$F,4,0)</f>
        <v>0546760722</v>
      </c>
      <c r="E175" s="5" t="s">
        <v>1102</v>
      </c>
      <c r="F175" s="5" t="s">
        <v>1925</v>
      </c>
      <c r="G175" s="6">
        <v>22250</v>
      </c>
      <c r="H175" s="6">
        <v>5010</v>
      </c>
      <c r="I175" s="6">
        <v>0.22520000000000001</v>
      </c>
      <c r="J175" s="6">
        <v>17240</v>
      </c>
      <c r="K175" s="6">
        <f t="shared" si="54"/>
        <v>17240</v>
      </c>
      <c r="L175" s="6">
        <v>100</v>
      </c>
      <c r="M175" s="6">
        <v>0</v>
      </c>
      <c r="N175" s="14">
        <f t="shared" si="55"/>
        <v>0</v>
      </c>
    </row>
    <row r="176" spans="1:14" hidden="1" x14ac:dyDescent="0.3">
      <c r="A176" s="5" t="s">
        <v>1662</v>
      </c>
      <c r="B176" s="5" t="str">
        <f>VLOOKUP(A176,بيانات!$C:$F,2,0)</f>
        <v>سعودى</v>
      </c>
      <c r="C176" s="5" t="str">
        <f>VLOOKUP(A176,بيانات!$C:$F,3,0)</f>
        <v>0500093898</v>
      </c>
      <c r="D176" s="5" t="str">
        <f>VLOOKUP(A176,بيانات!$C:$F,4,0)</f>
        <v>0558070978</v>
      </c>
      <c r="E176" s="5" t="s">
        <v>1102</v>
      </c>
      <c r="F176" s="5" t="s">
        <v>1925</v>
      </c>
      <c r="G176" s="6">
        <v>22250</v>
      </c>
      <c r="H176" s="6">
        <v>5010</v>
      </c>
      <c r="I176" s="6">
        <v>0.22520000000000001</v>
      </c>
      <c r="J176" s="6">
        <v>15800</v>
      </c>
      <c r="K176" s="6">
        <f t="shared" si="54"/>
        <v>15800</v>
      </c>
      <c r="L176" s="6">
        <v>91.65</v>
      </c>
      <c r="M176" s="6">
        <v>1440</v>
      </c>
      <c r="N176" s="14">
        <f t="shared" si="55"/>
        <v>1440</v>
      </c>
    </row>
    <row r="177" spans="1:14" x14ac:dyDescent="0.3">
      <c r="A177" s="5" t="s">
        <v>1596</v>
      </c>
      <c r="B177" s="5" t="str">
        <f>VLOOKUP(A177,بيانات!$C:$F,2,0)</f>
        <v>سعودى</v>
      </c>
      <c r="C177" s="5" t="str">
        <f>VLOOKUP(A177,بيانات!$C:$F,3,0)</f>
        <v>0567123521</v>
      </c>
      <c r="D177" s="5" t="str">
        <f>VLOOKUP(A177,بيانات!$C:$F,4,0)</f>
        <v>0567123521</v>
      </c>
      <c r="E177" s="5" t="s">
        <v>1902</v>
      </c>
      <c r="F177" s="5" t="s">
        <v>1926</v>
      </c>
      <c r="G177" s="6">
        <v>1000</v>
      </c>
      <c r="H177" s="6">
        <v>0</v>
      </c>
      <c r="I177" s="6">
        <f t="shared" ref="I177:I179" si="56">H177*1.15</f>
        <v>0</v>
      </c>
      <c r="J177" s="6">
        <v>1000</v>
      </c>
      <c r="K177" s="6">
        <f t="shared" ref="K177:K179" si="57">J177*1.15</f>
        <v>1150</v>
      </c>
      <c r="L177" s="6">
        <v>100</v>
      </c>
      <c r="M177" s="6">
        <v>0</v>
      </c>
      <c r="N177" s="14">
        <f t="shared" ref="N177:N179" si="58">G177*1.15-I177-K177</f>
        <v>0</v>
      </c>
    </row>
    <row r="178" spans="1:14" x14ac:dyDescent="0.3">
      <c r="A178" s="5" t="s">
        <v>1596</v>
      </c>
      <c r="B178" s="5" t="str">
        <f>VLOOKUP(A178,بيانات!$C:$F,2,0)</f>
        <v>سعودى</v>
      </c>
      <c r="C178" s="5" t="str">
        <f>VLOOKUP(A178,بيانات!$C:$F,3,0)</f>
        <v>0567123521</v>
      </c>
      <c r="D178" s="5" t="str">
        <f>VLOOKUP(A178,بيانات!$C:$F,4,0)</f>
        <v>0567123521</v>
      </c>
      <c r="E178" s="5" t="s">
        <v>1902</v>
      </c>
      <c r="F178" s="5" t="s">
        <v>1926</v>
      </c>
      <c r="G178" s="6">
        <v>1000</v>
      </c>
      <c r="H178" s="6">
        <v>0</v>
      </c>
      <c r="I178" s="6">
        <f t="shared" si="56"/>
        <v>0</v>
      </c>
      <c r="J178" s="6">
        <v>1000</v>
      </c>
      <c r="K178" s="6">
        <f t="shared" si="57"/>
        <v>1150</v>
      </c>
      <c r="L178" s="6">
        <v>100</v>
      </c>
      <c r="M178" s="6">
        <v>0</v>
      </c>
      <c r="N178" s="14">
        <f t="shared" si="58"/>
        <v>0</v>
      </c>
    </row>
    <row r="179" spans="1:14" x14ac:dyDescent="0.3">
      <c r="A179" s="5" t="s">
        <v>1596</v>
      </c>
      <c r="B179" s="5" t="str">
        <f>VLOOKUP(A179,بيانات!$C:$F,2,0)</f>
        <v>سعودى</v>
      </c>
      <c r="C179" s="5" t="str">
        <f>VLOOKUP(A179,بيانات!$C:$F,3,0)</f>
        <v>0567123521</v>
      </c>
      <c r="D179" s="5" t="str">
        <f>VLOOKUP(A179,بيانات!$C:$F,4,0)</f>
        <v>0567123521</v>
      </c>
      <c r="E179" s="5" t="s">
        <v>1902</v>
      </c>
      <c r="F179" s="5" t="s">
        <v>1926</v>
      </c>
      <c r="G179" s="6">
        <v>1000</v>
      </c>
      <c r="H179" s="6">
        <v>0</v>
      </c>
      <c r="I179" s="6">
        <f t="shared" si="56"/>
        <v>0</v>
      </c>
      <c r="J179" s="6">
        <v>1000</v>
      </c>
      <c r="K179" s="6">
        <f t="shared" si="57"/>
        <v>1150</v>
      </c>
      <c r="L179" s="6">
        <v>100</v>
      </c>
      <c r="M179" s="6">
        <v>0</v>
      </c>
      <c r="N179" s="14">
        <f t="shared" si="58"/>
        <v>0</v>
      </c>
    </row>
    <row r="180" spans="1:14" hidden="1" x14ac:dyDescent="0.3">
      <c r="A180" s="5" t="s">
        <v>760</v>
      </c>
      <c r="B180" s="5" t="str">
        <f>VLOOKUP(A180,بيانات!$C:$F,2,0)</f>
        <v>سعودى</v>
      </c>
      <c r="C180" s="5" t="str">
        <f>VLOOKUP(A180,بيانات!$C:$F,3,0)</f>
        <v>0542223154</v>
      </c>
      <c r="D180" s="5" t="str">
        <f>VLOOKUP(A180,بيانات!$C:$F,4,0)</f>
        <v/>
      </c>
      <c r="E180" s="5" t="s">
        <v>1865</v>
      </c>
      <c r="F180" s="5" t="s">
        <v>1926</v>
      </c>
      <c r="G180" s="6">
        <v>22250</v>
      </c>
      <c r="H180" s="6">
        <v>5010</v>
      </c>
      <c r="I180" s="6">
        <v>0.22520000000000001</v>
      </c>
      <c r="J180" s="6">
        <v>9300</v>
      </c>
      <c r="K180" s="6">
        <f t="shared" ref="K180:K181" si="59">J180</f>
        <v>9300</v>
      </c>
      <c r="L180" s="6">
        <v>53.94</v>
      </c>
      <c r="M180" s="6">
        <v>7940</v>
      </c>
      <c r="N180" s="14">
        <f t="shared" si="55"/>
        <v>7940</v>
      </c>
    </row>
    <row r="181" spans="1:14" hidden="1" x14ac:dyDescent="0.3">
      <c r="A181" s="5" t="s">
        <v>40</v>
      </c>
      <c r="B181" s="5" t="str">
        <f>VLOOKUP(A181,بيانات!$C:$F,2,0)</f>
        <v>سعودى</v>
      </c>
      <c r="C181" s="5" t="str">
        <f>VLOOKUP(A181,بيانات!$C:$F,3,0)</f>
        <v>0565998080</v>
      </c>
      <c r="D181" s="5" t="str">
        <f>VLOOKUP(A181,بيانات!$C:$F,4,0)</f>
        <v>0545698595</v>
      </c>
      <c r="E181" s="5" t="s">
        <v>1884</v>
      </c>
      <c r="F181" s="5" t="s">
        <v>1926</v>
      </c>
      <c r="G181" s="6">
        <v>22250</v>
      </c>
      <c r="H181" s="6">
        <v>5010</v>
      </c>
      <c r="I181" s="6">
        <v>0.22520000000000001</v>
      </c>
      <c r="J181" s="6">
        <v>15900</v>
      </c>
      <c r="K181" s="6">
        <f t="shared" si="59"/>
        <v>15900</v>
      </c>
      <c r="L181" s="6">
        <v>92.23</v>
      </c>
      <c r="M181" s="6">
        <v>1340</v>
      </c>
      <c r="N181" s="14">
        <f t="shared" si="55"/>
        <v>1340</v>
      </c>
    </row>
    <row r="182" spans="1:14" x14ac:dyDescent="0.3">
      <c r="A182" s="5" t="s">
        <v>40</v>
      </c>
      <c r="B182" s="5" t="str">
        <f>VLOOKUP(A182,بيانات!$C:$F,2,0)</f>
        <v>سعودى</v>
      </c>
      <c r="C182" s="5" t="str">
        <f>VLOOKUP(A182,بيانات!$C:$F,3,0)</f>
        <v>0565998080</v>
      </c>
      <c r="D182" s="5" t="str">
        <f>VLOOKUP(A182,بيانات!$C:$F,4,0)</f>
        <v>0545698595</v>
      </c>
      <c r="E182" s="5" t="s">
        <v>1904</v>
      </c>
      <c r="F182" s="5" t="s">
        <v>1926</v>
      </c>
      <c r="G182" s="6">
        <v>1608.7</v>
      </c>
      <c r="H182" s="6">
        <v>0</v>
      </c>
      <c r="I182" s="6">
        <f t="shared" ref="I182:I190" si="60">H182*1.15</f>
        <v>0</v>
      </c>
      <c r="J182" s="6">
        <v>1608.7</v>
      </c>
      <c r="K182" s="6">
        <f t="shared" ref="K182:K190" si="61">J182*1.15</f>
        <v>1850.0049999999999</v>
      </c>
      <c r="L182" s="6">
        <v>100</v>
      </c>
      <c r="M182" s="6">
        <v>0</v>
      </c>
      <c r="N182" s="14">
        <f t="shared" ref="N182:N190" si="62">G182*1.15-I182-K182</f>
        <v>0</v>
      </c>
    </row>
    <row r="183" spans="1:14" x14ac:dyDescent="0.3">
      <c r="A183" s="5" t="s">
        <v>40</v>
      </c>
      <c r="B183" s="5" t="str">
        <f>VLOOKUP(A183,بيانات!$C:$F,2,0)</f>
        <v>سعودى</v>
      </c>
      <c r="C183" s="5" t="str">
        <f>VLOOKUP(A183,بيانات!$C:$F,3,0)</f>
        <v>0565998080</v>
      </c>
      <c r="D183" s="5" t="str">
        <f>VLOOKUP(A183,بيانات!$C:$F,4,0)</f>
        <v>0545698595</v>
      </c>
      <c r="E183" s="5" t="s">
        <v>1904</v>
      </c>
      <c r="F183" s="5" t="s">
        <v>1926</v>
      </c>
      <c r="G183" s="6">
        <v>1608.7</v>
      </c>
      <c r="H183" s="6">
        <v>0</v>
      </c>
      <c r="I183" s="6">
        <f t="shared" si="60"/>
        <v>0</v>
      </c>
      <c r="J183" s="6">
        <v>1608.7</v>
      </c>
      <c r="K183" s="6">
        <f t="shared" si="61"/>
        <v>1850.0049999999999</v>
      </c>
      <c r="L183" s="6">
        <v>100</v>
      </c>
      <c r="M183" s="6">
        <v>0</v>
      </c>
      <c r="N183" s="14">
        <f t="shared" si="62"/>
        <v>0</v>
      </c>
    </row>
    <row r="184" spans="1:14" x14ac:dyDescent="0.3">
      <c r="A184" s="5" t="s">
        <v>40</v>
      </c>
      <c r="B184" s="5" t="str">
        <f>VLOOKUP(A184,بيانات!$C:$F,2,0)</f>
        <v>سعودى</v>
      </c>
      <c r="C184" s="5" t="str">
        <f>VLOOKUP(A184,بيانات!$C:$F,3,0)</f>
        <v>0565998080</v>
      </c>
      <c r="D184" s="5" t="str">
        <f>VLOOKUP(A184,بيانات!$C:$F,4,0)</f>
        <v>0545698595</v>
      </c>
      <c r="E184" s="5" t="s">
        <v>1904</v>
      </c>
      <c r="F184" s="5" t="s">
        <v>1926</v>
      </c>
      <c r="G184" s="6">
        <v>1608.7</v>
      </c>
      <c r="H184" s="6">
        <v>0</v>
      </c>
      <c r="I184" s="6">
        <f t="shared" si="60"/>
        <v>0</v>
      </c>
      <c r="J184" s="6">
        <v>1608.7</v>
      </c>
      <c r="K184" s="6">
        <f t="shared" si="61"/>
        <v>1850.0049999999999</v>
      </c>
      <c r="L184" s="6">
        <v>100</v>
      </c>
      <c r="M184" s="6">
        <v>0</v>
      </c>
      <c r="N184" s="14">
        <f t="shared" si="62"/>
        <v>0</v>
      </c>
    </row>
    <row r="185" spans="1:14" x14ac:dyDescent="0.3">
      <c r="A185" s="5" t="s">
        <v>1403</v>
      </c>
      <c r="B185" s="5" t="str">
        <f>VLOOKUP(A185,بيانات!$C:$F,2,0)</f>
        <v>سعودى</v>
      </c>
      <c r="C185" s="5" t="str">
        <f>VLOOKUP(A185,بيانات!$C:$F,3,0)</f>
        <v>0506521314</v>
      </c>
      <c r="D185" s="5" t="str">
        <f>VLOOKUP(A185,بيانات!$C:$F,4,0)</f>
        <v>0555020851</v>
      </c>
      <c r="E185" s="5" t="s">
        <v>1904</v>
      </c>
      <c r="F185" s="5" t="s">
        <v>1926</v>
      </c>
      <c r="G185" s="6">
        <v>1608.7</v>
      </c>
      <c r="H185" s="6">
        <v>0</v>
      </c>
      <c r="I185" s="6">
        <f t="shared" si="60"/>
        <v>0</v>
      </c>
      <c r="J185" s="6">
        <v>1608.7</v>
      </c>
      <c r="K185" s="6">
        <f t="shared" si="61"/>
        <v>1850.0049999999999</v>
      </c>
      <c r="L185" s="6">
        <v>100</v>
      </c>
      <c r="M185" s="6">
        <v>0</v>
      </c>
      <c r="N185" s="14">
        <f t="shared" si="62"/>
        <v>0</v>
      </c>
    </row>
    <row r="186" spans="1:14" x14ac:dyDescent="0.3">
      <c r="A186" s="5" t="s">
        <v>1403</v>
      </c>
      <c r="B186" s="5" t="str">
        <f>VLOOKUP(A186,بيانات!$C:$F,2,0)</f>
        <v>سعودى</v>
      </c>
      <c r="C186" s="5" t="str">
        <f>VLOOKUP(A186,بيانات!$C:$F,3,0)</f>
        <v>0506521314</v>
      </c>
      <c r="D186" s="5" t="str">
        <f>VLOOKUP(A186,بيانات!$C:$F,4,0)</f>
        <v>0555020851</v>
      </c>
      <c r="E186" s="5" t="s">
        <v>1904</v>
      </c>
      <c r="F186" s="5" t="s">
        <v>1926</v>
      </c>
      <c r="G186" s="6">
        <v>1608.7</v>
      </c>
      <c r="H186" s="6">
        <v>0</v>
      </c>
      <c r="I186" s="6">
        <f t="shared" si="60"/>
        <v>0</v>
      </c>
      <c r="J186" s="6">
        <v>1608.7</v>
      </c>
      <c r="K186" s="6">
        <f t="shared" si="61"/>
        <v>1850.0049999999999</v>
      </c>
      <c r="L186" s="6">
        <v>100</v>
      </c>
      <c r="M186" s="6">
        <v>0</v>
      </c>
      <c r="N186" s="14">
        <f t="shared" si="62"/>
        <v>0</v>
      </c>
    </row>
    <row r="187" spans="1:14" x14ac:dyDescent="0.3">
      <c r="A187" s="5" t="s">
        <v>1403</v>
      </c>
      <c r="B187" s="5" t="str">
        <f>VLOOKUP(A187,بيانات!$C:$F,2,0)</f>
        <v>سعودى</v>
      </c>
      <c r="C187" s="5" t="str">
        <f>VLOOKUP(A187,بيانات!$C:$F,3,0)</f>
        <v>0506521314</v>
      </c>
      <c r="D187" s="5" t="str">
        <f>VLOOKUP(A187,بيانات!$C:$F,4,0)</f>
        <v>0555020851</v>
      </c>
      <c r="E187" s="5" t="s">
        <v>1904</v>
      </c>
      <c r="F187" s="5" t="s">
        <v>1926</v>
      </c>
      <c r="G187" s="6">
        <v>1608.7</v>
      </c>
      <c r="H187" s="6">
        <v>0</v>
      </c>
      <c r="I187" s="6">
        <f t="shared" si="60"/>
        <v>0</v>
      </c>
      <c r="J187" s="6">
        <v>1608.7</v>
      </c>
      <c r="K187" s="6">
        <f t="shared" si="61"/>
        <v>1850.0049999999999</v>
      </c>
      <c r="L187" s="6">
        <v>100</v>
      </c>
      <c r="M187" s="6">
        <v>0</v>
      </c>
      <c r="N187" s="14">
        <f t="shared" si="62"/>
        <v>0</v>
      </c>
    </row>
    <row r="188" spans="1:14" x14ac:dyDescent="0.3">
      <c r="A188" s="5" t="s">
        <v>358</v>
      </c>
      <c r="B188" s="5" t="str">
        <f>VLOOKUP(A188,بيانات!$C:$F,2,0)</f>
        <v>سعودى</v>
      </c>
      <c r="C188" s="5" t="str">
        <f>VLOOKUP(A188,بيانات!$C:$F,3,0)</f>
        <v>0541400094</v>
      </c>
      <c r="D188" s="5" t="str">
        <f>VLOOKUP(A188,بيانات!$C:$F,4,0)</f>
        <v>0505574268</v>
      </c>
      <c r="E188" s="5" t="s">
        <v>1904</v>
      </c>
      <c r="F188" s="5" t="s">
        <v>1926</v>
      </c>
      <c r="G188" s="6">
        <v>1608.7</v>
      </c>
      <c r="H188" s="6">
        <v>0</v>
      </c>
      <c r="I188" s="6">
        <f t="shared" si="60"/>
        <v>0</v>
      </c>
      <c r="J188" s="6">
        <v>1608.7</v>
      </c>
      <c r="K188" s="6">
        <f t="shared" si="61"/>
        <v>1850.0049999999999</v>
      </c>
      <c r="L188" s="6">
        <v>100</v>
      </c>
      <c r="M188" s="6">
        <v>0</v>
      </c>
      <c r="N188" s="14">
        <f t="shared" si="62"/>
        <v>0</v>
      </c>
    </row>
    <row r="189" spans="1:14" x14ac:dyDescent="0.3">
      <c r="A189" s="5" t="s">
        <v>358</v>
      </c>
      <c r="B189" s="5" t="str">
        <f>VLOOKUP(A189,بيانات!$C:$F,2,0)</f>
        <v>سعودى</v>
      </c>
      <c r="C189" s="5" t="str">
        <f>VLOOKUP(A189,بيانات!$C:$F,3,0)</f>
        <v>0541400094</v>
      </c>
      <c r="D189" s="5" t="str">
        <f>VLOOKUP(A189,بيانات!$C:$F,4,0)</f>
        <v>0505574268</v>
      </c>
      <c r="E189" s="5" t="s">
        <v>1904</v>
      </c>
      <c r="F189" s="5" t="s">
        <v>1926</v>
      </c>
      <c r="G189" s="6">
        <v>1608.7</v>
      </c>
      <c r="H189" s="6">
        <v>0</v>
      </c>
      <c r="I189" s="6">
        <f t="shared" si="60"/>
        <v>0</v>
      </c>
      <c r="J189" s="6">
        <v>1608.7</v>
      </c>
      <c r="K189" s="6">
        <f t="shared" si="61"/>
        <v>1850.0049999999999</v>
      </c>
      <c r="L189" s="6">
        <v>100</v>
      </c>
      <c r="M189" s="6">
        <v>0</v>
      </c>
      <c r="N189" s="14">
        <f t="shared" si="62"/>
        <v>0</v>
      </c>
    </row>
    <row r="190" spans="1:14" x14ac:dyDescent="0.3">
      <c r="A190" s="5" t="s">
        <v>358</v>
      </c>
      <c r="B190" s="5" t="str">
        <f>VLOOKUP(A190,بيانات!$C:$F,2,0)</f>
        <v>سعودى</v>
      </c>
      <c r="C190" s="5" t="str">
        <f>VLOOKUP(A190,بيانات!$C:$F,3,0)</f>
        <v>0541400094</v>
      </c>
      <c r="D190" s="5" t="str">
        <f>VLOOKUP(A190,بيانات!$C:$F,4,0)</f>
        <v>0505574268</v>
      </c>
      <c r="E190" s="5" t="s">
        <v>1904</v>
      </c>
      <c r="F190" s="5" t="s">
        <v>1926</v>
      </c>
      <c r="G190" s="6">
        <v>1608.7</v>
      </c>
      <c r="H190" s="6">
        <v>0</v>
      </c>
      <c r="I190" s="6">
        <f t="shared" si="60"/>
        <v>0</v>
      </c>
      <c r="J190" s="6">
        <v>1608.7</v>
      </c>
      <c r="K190" s="6">
        <f t="shared" si="61"/>
        <v>1850.0049999999999</v>
      </c>
      <c r="L190" s="6">
        <v>100</v>
      </c>
      <c r="M190" s="6">
        <v>0</v>
      </c>
      <c r="N190" s="14">
        <f t="shared" si="62"/>
        <v>0</v>
      </c>
    </row>
    <row r="191" spans="1:14" hidden="1" x14ac:dyDescent="0.3">
      <c r="A191" s="5" t="s">
        <v>1106</v>
      </c>
      <c r="B191" s="5" t="str">
        <f>VLOOKUP(A191,بيانات!$C:$F,2,0)</f>
        <v>سعودى</v>
      </c>
      <c r="C191" s="5" t="str">
        <f>VLOOKUP(A191,بيانات!$C:$F,3,0)</f>
        <v>0555537571</v>
      </c>
      <c r="D191" s="5" t="str">
        <f>VLOOKUP(A191,بيانات!$C:$F,4,0)</f>
        <v>0555007406</v>
      </c>
      <c r="E191" s="5" t="s">
        <v>1865</v>
      </c>
      <c r="F191" s="5" t="s">
        <v>1927</v>
      </c>
      <c r="G191" s="6">
        <v>22250</v>
      </c>
      <c r="H191" s="6">
        <v>5010</v>
      </c>
      <c r="I191" s="6">
        <v>0.22520000000000001</v>
      </c>
      <c r="J191" s="6">
        <v>17240</v>
      </c>
      <c r="K191" s="6">
        <f t="shared" ref="K191:K192" si="63">J191</f>
        <v>17240</v>
      </c>
      <c r="L191" s="6">
        <v>100</v>
      </c>
      <c r="M191" s="6">
        <v>0</v>
      </c>
      <c r="N191" s="14">
        <f t="shared" si="55"/>
        <v>0</v>
      </c>
    </row>
    <row r="192" spans="1:14" hidden="1" x14ac:dyDescent="0.3">
      <c r="A192" s="5" t="s">
        <v>960</v>
      </c>
      <c r="B192" s="5" t="str">
        <f>VLOOKUP(A192,بيانات!$C:$F,2,0)</f>
        <v>سعودى</v>
      </c>
      <c r="C192" s="5" t="str">
        <f>VLOOKUP(A192,بيانات!$C:$F,3,0)</f>
        <v>0555584389</v>
      </c>
      <c r="D192" s="5" t="str">
        <f>VLOOKUP(A192,بيانات!$C:$F,4,0)</f>
        <v>0555582748</v>
      </c>
      <c r="E192" s="5" t="s">
        <v>1865</v>
      </c>
      <c r="F192" s="5" t="s">
        <v>1927</v>
      </c>
      <c r="G192" s="6">
        <v>22250</v>
      </c>
      <c r="H192" s="6">
        <v>5010</v>
      </c>
      <c r="I192" s="6">
        <v>0.22520000000000001</v>
      </c>
      <c r="J192" s="6">
        <v>9300</v>
      </c>
      <c r="K192" s="6">
        <f t="shared" si="63"/>
        <v>9300</v>
      </c>
      <c r="L192" s="6">
        <v>53.94</v>
      </c>
      <c r="M192" s="6">
        <v>7940</v>
      </c>
      <c r="N192" s="14">
        <f t="shared" si="55"/>
        <v>7940</v>
      </c>
    </row>
    <row r="193" spans="1:14" hidden="1" x14ac:dyDescent="0.3">
      <c r="A193" s="5" t="s">
        <v>1122</v>
      </c>
      <c r="B193" s="5" t="str">
        <f>VLOOKUP(A193,بيانات!$C:$F,2,0)</f>
        <v>يمنى</v>
      </c>
      <c r="C193" s="5" t="str">
        <f>VLOOKUP(A193,بيانات!$C:$F,3,0)</f>
        <v>0555552921</v>
      </c>
      <c r="D193" s="5" t="str">
        <f>VLOOKUP(A193,بيانات!$C:$F,4,0)</f>
        <v>0550977119</v>
      </c>
      <c r="E193" s="5" t="s">
        <v>555</v>
      </c>
      <c r="F193" s="5" t="s">
        <v>1927</v>
      </c>
      <c r="G193" s="6">
        <v>22250</v>
      </c>
      <c r="H193" s="6">
        <v>5010</v>
      </c>
      <c r="I193" s="6">
        <v>0.22520000000000001</v>
      </c>
      <c r="J193" s="6">
        <v>16678.260000000002</v>
      </c>
      <c r="K193" s="6">
        <f t="shared" ref="K193:K194" si="64">J193*1.15</f>
        <v>19179.999</v>
      </c>
      <c r="L193" s="6">
        <v>96.74</v>
      </c>
      <c r="M193" s="6">
        <v>561.74</v>
      </c>
      <c r="N193" s="14"/>
    </row>
    <row r="194" spans="1:14" hidden="1" x14ac:dyDescent="0.3">
      <c r="A194" s="5" t="s">
        <v>1122</v>
      </c>
      <c r="B194" s="5" t="str">
        <f>VLOOKUP(A194,بيانات!$C:$F,2,0)</f>
        <v>يمنى</v>
      </c>
      <c r="C194" s="5" t="str">
        <f>VLOOKUP(A194,بيانات!$C:$F,3,0)</f>
        <v>0555552921</v>
      </c>
      <c r="D194" s="5" t="str">
        <f>VLOOKUP(A194,بيانات!$C:$F,4,0)</f>
        <v>0550977119</v>
      </c>
      <c r="E194" s="5" t="s">
        <v>555</v>
      </c>
      <c r="F194" s="5" t="s">
        <v>1927</v>
      </c>
      <c r="G194" s="6">
        <v>0</v>
      </c>
      <c r="H194" s="6">
        <v>562.16999999999996</v>
      </c>
      <c r="I194" s="6"/>
      <c r="J194" s="6">
        <v>0</v>
      </c>
      <c r="K194" s="6">
        <f t="shared" si="64"/>
        <v>0</v>
      </c>
      <c r="L194" s="6">
        <v>0</v>
      </c>
      <c r="M194" s="6">
        <v>-562.16999999999996</v>
      </c>
      <c r="N194" s="14"/>
    </row>
    <row r="195" spans="1:14" hidden="1" x14ac:dyDescent="0.3">
      <c r="A195" s="5" t="s">
        <v>1403</v>
      </c>
      <c r="B195" s="5" t="str">
        <f>VLOOKUP(A195,بيانات!$C:$F,2,0)</f>
        <v>سعودى</v>
      </c>
      <c r="C195" s="5" t="str">
        <f>VLOOKUP(A195,بيانات!$C:$F,3,0)</f>
        <v>0506521314</v>
      </c>
      <c r="D195" s="5" t="str">
        <f>VLOOKUP(A195,بيانات!$C:$F,4,0)</f>
        <v>0555020851</v>
      </c>
      <c r="E195" s="5" t="s">
        <v>1884</v>
      </c>
      <c r="F195" s="5" t="s">
        <v>1927</v>
      </c>
      <c r="G195" s="6">
        <v>22250</v>
      </c>
      <c r="H195" s="6">
        <v>5010</v>
      </c>
      <c r="I195" s="6">
        <v>0.22520000000000001</v>
      </c>
      <c r="J195" s="6">
        <v>17240</v>
      </c>
      <c r="K195" s="6">
        <f t="shared" ref="K195:K203" si="65">J195</f>
        <v>17240</v>
      </c>
      <c r="L195" s="6">
        <v>100</v>
      </c>
      <c r="M195" s="6">
        <v>0</v>
      </c>
      <c r="N195" s="14">
        <f t="shared" ref="N195:N203" si="66">G195-H195-K195</f>
        <v>0</v>
      </c>
    </row>
    <row r="196" spans="1:14" hidden="1" x14ac:dyDescent="0.3">
      <c r="A196" s="5" t="s">
        <v>1572</v>
      </c>
      <c r="B196" s="5" t="str">
        <f>VLOOKUP(A196,بيانات!$C:$F,2,0)</f>
        <v>سعودى</v>
      </c>
      <c r="C196" s="5" t="str">
        <f>VLOOKUP(A196,بيانات!$C:$F,3,0)</f>
        <v>0555545390</v>
      </c>
      <c r="D196" s="5" t="str">
        <f>VLOOKUP(A196,بيانات!$C:$F,4,0)</f>
        <v>0556375340</v>
      </c>
      <c r="E196" s="5" t="s">
        <v>1102</v>
      </c>
      <c r="F196" s="5" t="s">
        <v>1927</v>
      </c>
      <c r="G196" s="6">
        <v>22250</v>
      </c>
      <c r="H196" s="6">
        <v>5010</v>
      </c>
      <c r="I196" s="6">
        <v>0.22520000000000001</v>
      </c>
      <c r="J196" s="6">
        <v>16740</v>
      </c>
      <c r="K196" s="6">
        <f t="shared" si="65"/>
        <v>16740</v>
      </c>
      <c r="L196" s="6">
        <v>97.1</v>
      </c>
      <c r="M196" s="6">
        <v>500</v>
      </c>
      <c r="N196" s="14">
        <f t="shared" si="66"/>
        <v>500</v>
      </c>
    </row>
    <row r="197" spans="1:14" hidden="1" x14ac:dyDescent="0.3">
      <c r="A197" s="5" t="s">
        <v>199</v>
      </c>
      <c r="B197" s="5" t="str">
        <f>VLOOKUP(A197,بيانات!$C:$F,2,0)</f>
        <v>سعودى</v>
      </c>
      <c r="C197" s="5" t="str">
        <f>VLOOKUP(A197,بيانات!$C:$F,3,0)</f>
        <v>0555545390</v>
      </c>
      <c r="D197" s="5" t="str">
        <f>VLOOKUP(A197,بيانات!$C:$F,4,0)</f>
        <v>0556375340</v>
      </c>
      <c r="E197" s="5" t="s">
        <v>1870</v>
      </c>
      <c r="F197" s="5" t="s">
        <v>1927</v>
      </c>
      <c r="G197" s="6">
        <v>19750</v>
      </c>
      <c r="H197" s="6">
        <v>4450</v>
      </c>
      <c r="I197" s="6">
        <v>0.2253</v>
      </c>
      <c r="J197" s="6">
        <v>15300</v>
      </c>
      <c r="K197" s="6">
        <f t="shared" si="65"/>
        <v>15300</v>
      </c>
      <c r="L197" s="6">
        <v>100</v>
      </c>
      <c r="M197" s="6">
        <v>0</v>
      </c>
      <c r="N197" s="14">
        <f t="shared" si="66"/>
        <v>0</v>
      </c>
    </row>
    <row r="198" spans="1:14" hidden="1" x14ac:dyDescent="0.3">
      <c r="A198" s="5" t="s">
        <v>1436</v>
      </c>
      <c r="B198" s="5" t="str">
        <f>VLOOKUP(A198,بيانات!$C:$F,2,0)</f>
        <v>سعودى</v>
      </c>
      <c r="C198" s="5" t="str">
        <f>VLOOKUP(A198,بيانات!$C:$F,3,0)</f>
        <v>0501131423</v>
      </c>
      <c r="D198" s="5" t="str">
        <f>VLOOKUP(A198,بيانات!$C:$F,4,0)</f>
        <v>0557589877</v>
      </c>
      <c r="E198" s="5" t="s">
        <v>1865</v>
      </c>
      <c r="F198" s="5" t="s">
        <v>1928</v>
      </c>
      <c r="G198" s="6">
        <v>22250</v>
      </c>
      <c r="H198" s="6">
        <v>5010</v>
      </c>
      <c r="I198" s="6">
        <v>0.22520000000000001</v>
      </c>
      <c r="J198" s="6">
        <v>17240</v>
      </c>
      <c r="K198" s="6">
        <f t="shared" si="65"/>
        <v>17240</v>
      </c>
      <c r="L198" s="6">
        <v>100</v>
      </c>
      <c r="M198" s="6">
        <v>0</v>
      </c>
      <c r="N198" s="14">
        <f t="shared" si="66"/>
        <v>0</v>
      </c>
    </row>
    <row r="199" spans="1:14" hidden="1" x14ac:dyDescent="0.3">
      <c r="A199" s="5" t="s">
        <v>573</v>
      </c>
      <c r="B199" s="5" t="str">
        <f>VLOOKUP(A199,بيانات!$C:$F,2,0)</f>
        <v>سعودى</v>
      </c>
      <c r="C199" s="5" t="str">
        <f>VLOOKUP(A199,بيانات!$C:$F,3,0)</f>
        <v>0500080249</v>
      </c>
      <c r="D199" s="5" t="str">
        <f>VLOOKUP(A199,بيانات!$C:$F,4,0)</f>
        <v/>
      </c>
      <c r="E199" s="5" t="s">
        <v>542</v>
      </c>
      <c r="F199" s="5" t="s">
        <v>1927</v>
      </c>
      <c r="G199" s="6">
        <v>19750</v>
      </c>
      <c r="H199" s="6">
        <v>4450</v>
      </c>
      <c r="I199" s="6">
        <v>0.2253</v>
      </c>
      <c r="J199" s="6">
        <v>14100</v>
      </c>
      <c r="K199" s="6">
        <f t="shared" si="65"/>
        <v>14100</v>
      </c>
      <c r="L199" s="6">
        <v>92.16</v>
      </c>
      <c r="M199" s="6">
        <v>1200</v>
      </c>
      <c r="N199" s="14">
        <f t="shared" si="66"/>
        <v>1200</v>
      </c>
    </row>
    <row r="200" spans="1:14" hidden="1" x14ac:dyDescent="0.3">
      <c r="A200" s="5" t="s">
        <v>845</v>
      </c>
      <c r="B200" s="5" t="str">
        <f>VLOOKUP(A200,بيانات!$C:$F,2,0)</f>
        <v>سعودى</v>
      </c>
      <c r="C200" s="5" t="str">
        <f>VLOOKUP(A200,بيانات!$C:$F,3,0)</f>
        <v>0553557299</v>
      </c>
      <c r="D200" s="5" t="str">
        <f>VLOOKUP(A200,بيانات!$C:$F,4,0)</f>
        <v>0582874195</v>
      </c>
      <c r="E200" s="5" t="s">
        <v>1865</v>
      </c>
      <c r="F200" s="5" t="s">
        <v>1928</v>
      </c>
      <c r="G200" s="6">
        <v>22250</v>
      </c>
      <c r="H200" s="6">
        <v>5010</v>
      </c>
      <c r="I200" s="6">
        <v>0.22520000000000001</v>
      </c>
      <c r="J200" s="6">
        <v>16300</v>
      </c>
      <c r="K200" s="6">
        <f t="shared" si="65"/>
        <v>16300</v>
      </c>
      <c r="L200" s="6">
        <v>94.55</v>
      </c>
      <c r="M200" s="6">
        <v>940</v>
      </c>
      <c r="N200" s="14">
        <f t="shared" si="66"/>
        <v>940</v>
      </c>
    </row>
    <row r="201" spans="1:14" hidden="1" x14ac:dyDescent="0.3">
      <c r="A201" s="5" t="s">
        <v>559</v>
      </c>
      <c r="B201" s="5" t="str">
        <f>VLOOKUP(A201,بيانات!$C:$F,2,0)</f>
        <v>سعودى</v>
      </c>
      <c r="C201" s="5" t="str">
        <f>VLOOKUP(A201,بيانات!$C:$F,3,0)</f>
        <v>0561415366</v>
      </c>
      <c r="D201" s="5" t="str">
        <f>VLOOKUP(A201,بيانات!$C:$F,4,0)</f>
        <v>0545729458</v>
      </c>
      <c r="E201" s="5" t="s">
        <v>1870</v>
      </c>
      <c r="F201" s="5" t="s">
        <v>1929</v>
      </c>
      <c r="G201" s="6">
        <v>19750</v>
      </c>
      <c r="H201" s="6">
        <v>4450</v>
      </c>
      <c r="I201" s="6">
        <v>0.2253</v>
      </c>
      <c r="J201" s="6">
        <v>15300</v>
      </c>
      <c r="K201" s="6">
        <f t="shared" si="65"/>
        <v>15300</v>
      </c>
      <c r="L201" s="6">
        <v>100</v>
      </c>
      <c r="M201" s="6">
        <v>0</v>
      </c>
      <c r="N201" s="14">
        <f t="shared" si="66"/>
        <v>0</v>
      </c>
    </row>
    <row r="202" spans="1:14" hidden="1" x14ac:dyDescent="0.3">
      <c r="A202" s="5" t="s">
        <v>1651</v>
      </c>
      <c r="B202" s="5" t="str">
        <f>VLOOKUP(A202,بيانات!$C:$F,2,0)</f>
        <v>سعودى</v>
      </c>
      <c r="C202" s="5" t="str">
        <f>VLOOKUP(A202,بيانات!$C:$F,3,0)</f>
        <v>0564417102</v>
      </c>
      <c r="D202" s="5" t="str">
        <f>VLOOKUP(A202,بيانات!$C:$F,4,0)</f>
        <v/>
      </c>
      <c r="E202" s="5" t="s">
        <v>480</v>
      </c>
      <c r="F202" s="5" t="s">
        <v>1929</v>
      </c>
      <c r="G202" s="6">
        <v>22250</v>
      </c>
      <c r="H202" s="6">
        <v>5010</v>
      </c>
      <c r="I202" s="6">
        <v>0.22520000000000001</v>
      </c>
      <c r="J202" s="6">
        <v>14126.080000000002</v>
      </c>
      <c r="K202" s="6">
        <f t="shared" si="65"/>
        <v>14126.080000000002</v>
      </c>
      <c r="L202" s="6">
        <v>81.94</v>
      </c>
      <c r="M202" s="6">
        <v>3113.92</v>
      </c>
      <c r="N202" s="14">
        <f t="shared" si="66"/>
        <v>3113.9199999999983</v>
      </c>
    </row>
    <row r="203" spans="1:14" hidden="1" x14ac:dyDescent="0.3">
      <c r="A203" s="5" t="s">
        <v>689</v>
      </c>
      <c r="B203" s="5" t="str">
        <f>VLOOKUP(A203,بيانات!$C:$F,2,0)</f>
        <v>سعودى</v>
      </c>
      <c r="C203" s="5" t="str">
        <f>VLOOKUP(A203,بيانات!$C:$F,3,0)</f>
        <v>0558141682</v>
      </c>
      <c r="D203" s="5" t="str">
        <f>VLOOKUP(A203,بيانات!$C:$F,4,0)</f>
        <v>0507040573</v>
      </c>
      <c r="E203" s="5" t="s">
        <v>1864</v>
      </c>
      <c r="F203" s="5" t="s">
        <v>1929</v>
      </c>
      <c r="G203" s="6">
        <v>22250</v>
      </c>
      <c r="H203" s="6">
        <v>5010</v>
      </c>
      <c r="I203" s="6">
        <v>0.22520000000000001</v>
      </c>
      <c r="J203" s="6">
        <v>17240</v>
      </c>
      <c r="K203" s="6">
        <f t="shared" si="65"/>
        <v>17240</v>
      </c>
      <c r="L203" s="6">
        <v>100</v>
      </c>
      <c r="M203" s="6">
        <v>0</v>
      </c>
      <c r="N203" s="14">
        <f t="shared" si="66"/>
        <v>0</v>
      </c>
    </row>
    <row r="204" spans="1:14" hidden="1" x14ac:dyDescent="0.3">
      <c r="A204" s="5" t="s">
        <v>327</v>
      </c>
      <c r="B204" s="5" t="str">
        <f>VLOOKUP(A204,بيانات!$C:$F,2,0)</f>
        <v>سوداني</v>
      </c>
      <c r="C204" s="5" t="str">
        <f>VLOOKUP(A204,بيانات!$C:$F,3,0)</f>
        <v>0564260992</v>
      </c>
      <c r="D204" s="5" t="str">
        <f>VLOOKUP(A204,بيانات!$C:$F,4,0)</f>
        <v>0554605641</v>
      </c>
      <c r="E204" s="5" t="s">
        <v>1864</v>
      </c>
      <c r="F204" s="5" t="s">
        <v>1929</v>
      </c>
      <c r="G204" s="6">
        <v>22250</v>
      </c>
      <c r="H204" s="6">
        <v>5010</v>
      </c>
      <c r="I204" s="6">
        <v>0.22520000000000001</v>
      </c>
      <c r="J204" s="6">
        <v>14782.630000000001</v>
      </c>
      <c r="K204" s="6">
        <f>J204*1.15</f>
        <v>17000.0245</v>
      </c>
      <c r="L204" s="6">
        <v>85.75</v>
      </c>
      <c r="M204" s="6">
        <v>2457.37</v>
      </c>
      <c r="N204" s="14"/>
    </row>
    <row r="205" spans="1:14" x14ac:dyDescent="0.3">
      <c r="A205" s="5" t="s">
        <v>1651</v>
      </c>
      <c r="B205" s="5" t="str">
        <f>VLOOKUP(A205,بيانات!$C:$F,2,0)</f>
        <v>سعودى</v>
      </c>
      <c r="C205" s="5" t="str">
        <f>VLOOKUP(A205,بيانات!$C:$F,3,0)</f>
        <v>0564417102</v>
      </c>
      <c r="D205" s="5" t="str">
        <f>VLOOKUP(A205,بيانات!$C:$F,4,0)</f>
        <v/>
      </c>
      <c r="E205" s="5" t="s">
        <v>1904</v>
      </c>
      <c r="F205" s="5" t="s">
        <v>1929</v>
      </c>
      <c r="G205" s="6">
        <v>1608.7</v>
      </c>
      <c r="H205" s="6">
        <v>0</v>
      </c>
      <c r="I205" s="6">
        <f t="shared" ref="I205:I207" si="67">H205*1.15</f>
        <v>0</v>
      </c>
      <c r="J205" s="6">
        <v>0</v>
      </c>
      <c r="K205" s="6">
        <f t="shared" ref="K205:K207" si="68">J205*1.15</f>
        <v>0</v>
      </c>
      <c r="L205" s="6">
        <v>0</v>
      </c>
      <c r="M205" s="6">
        <v>1608.7</v>
      </c>
      <c r="N205" s="14">
        <f t="shared" ref="N205:N207" si="69">G205*1.15-I205-K205</f>
        <v>1850.0049999999999</v>
      </c>
    </row>
    <row r="206" spans="1:14" x14ac:dyDescent="0.3">
      <c r="A206" s="5" t="s">
        <v>1651</v>
      </c>
      <c r="B206" s="5" t="str">
        <f>VLOOKUP(A206,بيانات!$C:$F,2,0)</f>
        <v>سعودى</v>
      </c>
      <c r="C206" s="5" t="str">
        <f>VLOOKUP(A206,بيانات!$C:$F,3,0)</f>
        <v>0564417102</v>
      </c>
      <c r="D206" s="5" t="str">
        <f>VLOOKUP(A206,بيانات!$C:$F,4,0)</f>
        <v/>
      </c>
      <c r="E206" s="5" t="s">
        <v>1904</v>
      </c>
      <c r="F206" s="5" t="s">
        <v>1929</v>
      </c>
      <c r="G206" s="6">
        <v>1608.7</v>
      </c>
      <c r="H206" s="6">
        <v>0</v>
      </c>
      <c r="I206" s="6">
        <f t="shared" si="67"/>
        <v>0</v>
      </c>
      <c r="J206" s="6">
        <v>0</v>
      </c>
      <c r="K206" s="6">
        <f t="shared" si="68"/>
        <v>0</v>
      </c>
      <c r="L206" s="6">
        <v>0</v>
      </c>
      <c r="M206" s="6">
        <v>1608.7</v>
      </c>
      <c r="N206" s="14">
        <f t="shared" si="69"/>
        <v>1850.0049999999999</v>
      </c>
    </row>
    <row r="207" spans="1:14" x14ac:dyDescent="0.3">
      <c r="A207" s="5" t="s">
        <v>1651</v>
      </c>
      <c r="B207" s="5" t="str">
        <f>VLOOKUP(A207,بيانات!$C:$F,2,0)</f>
        <v>سعودى</v>
      </c>
      <c r="C207" s="5" t="str">
        <f>VLOOKUP(A207,بيانات!$C:$F,3,0)</f>
        <v>0564417102</v>
      </c>
      <c r="D207" s="5" t="str">
        <f>VLOOKUP(A207,بيانات!$C:$F,4,0)</f>
        <v/>
      </c>
      <c r="E207" s="5" t="s">
        <v>1904</v>
      </c>
      <c r="F207" s="5" t="s">
        <v>1929</v>
      </c>
      <c r="G207" s="6">
        <v>1608.7</v>
      </c>
      <c r="H207" s="6">
        <v>0</v>
      </c>
      <c r="I207" s="6">
        <f t="shared" si="67"/>
        <v>0</v>
      </c>
      <c r="J207" s="6">
        <v>0</v>
      </c>
      <c r="K207" s="6">
        <f t="shared" si="68"/>
        <v>0</v>
      </c>
      <c r="L207" s="6">
        <v>0</v>
      </c>
      <c r="M207" s="6">
        <v>1608.7</v>
      </c>
      <c r="N207" s="14">
        <f t="shared" si="69"/>
        <v>1850.0049999999999</v>
      </c>
    </row>
    <row r="208" spans="1:14" hidden="1" x14ac:dyDescent="0.3">
      <c r="A208" s="5" t="s">
        <v>1140</v>
      </c>
      <c r="B208" s="5" t="str">
        <f>VLOOKUP(A208,بيانات!$C:$F,2,0)</f>
        <v>سعودى</v>
      </c>
      <c r="C208" s="5" t="str">
        <f>VLOOKUP(A208,بيانات!$C:$F,3,0)</f>
        <v>0568528628</v>
      </c>
      <c r="D208" s="5" t="str">
        <f>VLOOKUP(A208,بيانات!$C:$F,4,0)</f>
        <v>0507771274</v>
      </c>
      <c r="E208" s="5" t="s">
        <v>1102</v>
      </c>
      <c r="F208" s="5" t="s">
        <v>1929</v>
      </c>
      <c r="G208" s="6">
        <v>22250</v>
      </c>
      <c r="H208" s="6">
        <v>5010</v>
      </c>
      <c r="I208" s="6">
        <v>0.22520000000000001</v>
      </c>
      <c r="J208" s="6">
        <v>9300</v>
      </c>
      <c r="K208" s="6">
        <f>J208</f>
        <v>9300</v>
      </c>
      <c r="L208" s="6">
        <v>53.94</v>
      </c>
      <c r="M208" s="6">
        <v>7940</v>
      </c>
      <c r="N208" s="14">
        <f t="shared" ref="N208:N227" si="70">G208-H208-K208</f>
        <v>7940</v>
      </c>
    </row>
    <row r="209" spans="1:14" x14ac:dyDescent="0.3">
      <c r="A209" s="5" t="s">
        <v>1487</v>
      </c>
      <c r="B209" s="5" t="str">
        <f>VLOOKUP(A209,بيانات!$C:$F,2,0)</f>
        <v>سعودى</v>
      </c>
      <c r="C209" s="5" t="str">
        <f>VLOOKUP(A209,بيانات!$C:$F,3,0)</f>
        <v>0565525849</v>
      </c>
      <c r="D209" s="5" t="str">
        <f>VLOOKUP(A209,بيانات!$C:$F,4,0)</f>
        <v>0555858320</v>
      </c>
      <c r="E209" s="5" t="s">
        <v>1904</v>
      </c>
      <c r="F209" s="5" t="s">
        <v>1929</v>
      </c>
      <c r="G209" s="6">
        <v>1608.7</v>
      </c>
      <c r="H209" s="6">
        <v>0</v>
      </c>
      <c r="I209" s="6">
        <f t="shared" ref="I209:I214" si="71">H209*1.15</f>
        <v>0</v>
      </c>
      <c r="J209" s="6">
        <v>1608.7</v>
      </c>
      <c r="K209" s="6">
        <f t="shared" ref="K209:K214" si="72">J209*1.15</f>
        <v>1850.0049999999999</v>
      </c>
      <c r="L209" s="6">
        <v>100</v>
      </c>
      <c r="M209" s="6">
        <v>0</v>
      </c>
      <c r="N209" s="14">
        <f t="shared" ref="N209:N214" si="73">G209*1.15-I209-K209</f>
        <v>0</v>
      </c>
    </row>
    <row r="210" spans="1:14" x14ac:dyDescent="0.3">
      <c r="A210" s="5" t="s">
        <v>1487</v>
      </c>
      <c r="B210" s="5" t="str">
        <f>VLOOKUP(A210,بيانات!$C:$F,2,0)</f>
        <v>سعودى</v>
      </c>
      <c r="C210" s="5" t="str">
        <f>VLOOKUP(A210,بيانات!$C:$F,3,0)</f>
        <v>0565525849</v>
      </c>
      <c r="D210" s="5" t="str">
        <f>VLOOKUP(A210,بيانات!$C:$F,4,0)</f>
        <v>0555858320</v>
      </c>
      <c r="E210" s="5" t="s">
        <v>1904</v>
      </c>
      <c r="F210" s="5" t="s">
        <v>1929</v>
      </c>
      <c r="G210" s="6">
        <v>1608.7</v>
      </c>
      <c r="H210" s="6">
        <v>0</v>
      </c>
      <c r="I210" s="6">
        <f t="shared" si="71"/>
        <v>0</v>
      </c>
      <c r="J210" s="6">
        <v>1608.7</v>
      </c>
      <c r="K210" s="6">
        <f t="shared" si="72"/>
        <v>1850.0049999999999</v>
      </c>
      <c r="L210" s="6">
        <v>100</v>
      </c>
      <c r="M210" s="6">
        <v>0</v>
      </c>
      <c r="N210" s="14">
        <f t="shared" si="73"/>
        <v>0</v>
      </c>
    </row>
    <row r="211" spans="1:14" x14ac:dyDescent="0.3">
      <c r="A211" s="5" t="s">
        <v>1637</v>
      </c>
      <c r="B211" s="5" t="str">
        <f>VLOOKUP(A211,بيانات!$C:$F,2,0)</f>
        <v>سعودى</v>
      </c>
      <c r="C211" s="5" t="str">
        <f>VLOOKUP(A211,بيانات!$C:$F,3,0)</f>
        <v>0555548046</v>
      </c>
      <c r="D211" s="5" t="str">
        <f>VLOOKUP(A211,بيانات!$C:$F,4,0)</f>
        <v>0508777061</v>
      </c>
      <c r="E211" s="5" t="s">
        <v>1902</v>
      </c>
      <c r="F211" s="5" t="s">
        <v>1929</v>
      </c>
      <c r="G211" s="6">
        <v>1000</v>
      </c>
      <c r="H211" s="6">
        <v>0</v>
      </c>
      <c r="I211" s="6">
        <f t="shared" si="71"/>
        <v>0</v>
      </c>
      <c r="J211" s="6">
        <v>1000</v>
      </c>
      <c r="K211" s="6">
        <f t="shared" si="72"/>
        <v>1150</v>
      </c>
      <c r="L211" s="6">
        <v>100</v>
      </c>
      <c r="M211" s="6">
        <v>0</v>
      </c>
      <c r="N211" s="14">
        <f t="shared" si="73"/>
        <v>0</v>
      </c>
    </row>
    <row r="212" spans="1:14" x14ac:dyDescent="0.3">
      <c r="A212" s="5" t="s">
        <v>976</v>
      </c>
      <c r="B212" s="5" t="str">
        <f>VLOOKUP(A212,بيانات!$C:$F,2,0)</f>
        <v>سعودى</v>
      </c>
      <c r="C212" s="5" t="str">
        <f>VLOOKUP(A212,بيانات!$C:$F,3,0)</f>
        <v>0555226780</v>
      </c>
      <c r="D212" s="5" t="str">
        <f>VLOOKUP(A212,بيانات!$C:$F,4,0)</f>
        <v>0555226780</v>
      </c>
      <c r="E212" s="5" t="s">
        <v>1904</v>
      </c>
      <c r="F212" s="5" t="s">
        <v>1929</v>
      </c>
      <c r="G212" s="6">
        <v>1608.7</v>
      </c>
      <c r="H212" s="6">
        <v>0</v>
      </c>
      <c r="I212" s="6">
        <f t="shared" si="71"/>
        <v>0</v>
      </c>
      <c r="J212" s="6">
        <v>1608.7</v>
      </c>
      <c r="K212" s="6">
        <f t="shared" si="72"/>
        <v>1850.0049999999999</v>
      </c>
      <c r="L212" s="6">
        <v>100</v>
      </c>
      <c r="M212" s="6">
        <v>0</v>
      </c>
      <c r="N212" s="14">
        <f t="shared" si="73"/>
        <v>0</v>
      </c>
    </row>
    <row r="213" spans="1:14" x14ac:dyDescent="0.3">
      <c r="A213" s="5" t="s">
        <v>976</v>
      </c>
      <c r="B213" s="5" t="str">
        <f>VLOOKUP(A213,بيانات!$C:$F,2,0)</f>
        <v>سعودى</v>
      </c>
      <c r="C213" s="5" t="str">
        <f>VLOOKUP(A213,بيانات!$C:$F,3,0)</f>
        <v>0555226780</v>
      </c>
      <c r="D213" s="5" t="str">
        <f>VLOOKUP(A213,بيانات!$C:$F,4,0)</f>
        <v>0555226780</v>
      </c>
      <c r="E213" s="5" t="s">
        <v>1904</v>
      </c>
      <c r="F213" s="5" t="s">
        <v>1929</v>
      </c>
      <c r="G213" s="6">
        <v>1608.7</v>
      </c>
      <c r="H213" s="6">
        <v>0</v>
      </c>
      <c r="I213" s="6">
        <f t="shared" si="71"/>
        <v>0</v>
      </c>
      <c r="J213" s="6">
        <v>1608.7</v>
      </c>
      <c r="K213" s="6">
        <f t="shared" si="72"/>
        <v>1850.0049999999999</v>
      </c>
      <c r="L213" s="6">
        <v>100</v>
      </c>
      <c r="M213" s="6">
        <v>0</v>
      </c>
      <c r="N213" s="14">
        <f t="shared" si="73"/>
        <v>0</v>
      </c>
    </row>
    <row r="214" spans="1:14" x14ac:dyDescent="0.3">
      <c r="A214" s="5" t="s">
        <v>976</v>
      </c>
      <c r="B214" s="5" t="str">
        <f>VLOOKUP(A214,بيانات!$C:$F,2,0)</f>
        <v>سعودى</v>
      </c>
      <c r="C214" s="5" t="str">
        <f>VLOOKUP(A214,بيانات!$C:$F,3,0)</f>
        <v>0555226780</v>
      </c>
      <c r="D214" s="5" t="str">
        <f>VLOOKUP(A214,بيانات!$C:$F,4,0)</f>
        <v>0555226780</v>
      </c>
      <c r="E214" s="5" t="s">
        <v>1904</v>
      </c>
      <c r="F214" s="5" t="s">
        <v>1929</v>
      </c>
      <c r="G214" s="6">
        <v>1608.7</v>
      </c>
      <c r="H214" s="6">
        <v>0</v>
      </c>
      <c r="I214" s="6">
        <f t="shared" si="71"/>
        <v>0</v>
      </c>
      <c r="J214" s="6">
        <v>1608.7</v>
      </c>
      <c r="K214" s="6">
        <f t="shared" si="72"/>
        <v>1850.0049999999999</v>
      </c>
      <c r="L214" s="6">
        <v>100</v>
      </c>
      <c r="M214" s="6">
        <v>0</v>
      </c>
      <c r="N214" s="14">
        <f t="shared" si="73"/>
        <v>0</v>
      </c>
    </row>
    <row r="215" spans="1:14" hidden="1" x14ac:dyDescent="0.3">
      <c r="A215" s="5" t="s">
        <v>956</v>
      </c>
      <c r="B215" s="5" t="str">
        <f>VLOOKUP(A215,بيانات!$C:$F,2,0)</f>
        <v>سعودى</v>
      </c>
      <c r="C215" s="5" t="str">
        <f>VLOOKUP(A215,بيانات!$C:$F,3,0)</f>
        <v>0533344562</v>
      </c>
      <c r="D215" s="5" t="str">
        <f>VLOOKUP(A215,بيانات!$C:$F,4,0)</f>
        <v>0544470350</v>
      </c>
      <c r="E215" s="5" t="s">
        <v>1864</v>
      </c>
      <c r="F215" s="5" t="s">
        <v>1929</v>
      </c>
      <c r="G215" s="6">
        <v>22250</v>
      </c>
      <c r="H215" s="6">
        <v>5010</v>
      </c>
      <c r="I215" s="6">
        <v>0.22520000000000001</v>
      </c>
      <c r="J215" s="6">
        <v>17240</v>
      </c>
      <c r="K215" s="6">
        <f t="shared" ref="K215:K216" si="74">J215</f>
        <v>17240</v>
      </c>
      <c r="L215" s="6">
        <v>100</v>
      </c>
      <c r="M215" s="6">
        <v>0</v>
      </c>
      <c r="N215" s="14">
        <f t="shared" si="70"/>
        <v>0</v>
      </c>
    </row>
    <row r="216" spans="1:14" hidden="1" x14ac:dyDescent="0.3">
      <c r="A216" s="5" t="s">
        <v>1491</v>
      </c>
      <c r="B216" s="5" t="str">
        <f>VLOOKUP(A216,بيانات!$C:$F,2,0)</f>
        <v>سعودى</v>
      </c>
      <c r="C216" s="5" t="str">
        <f>VLOOKUP(A216,بيانات!$C:$F,3,0)</f>
        <v>0567171141</v>
      </c>
      <c r="D216" s="5" t="str">
        <f>VLOOKUP(A216,بيانات!$C:$F,4,0)</f>
        <v>0503508086</v>
      </c>
      <c r="E216" s="5" t="s">
        <v>1102</v>
      </c>
      <c r="F216" s="5" t="s">
        <v>1930</v>
      </c>
      <c r="G216" s="6">
        <v>22250</v>
      </c>
      <c r="H216" s="6">
        <v>5010</v>
      </c>
      <c r="I216" s="6">
        <v>0.22520000000000001</v>
      </c>
      <c r="J216" s="6">
        <v>17240</v>
      </c>
      <c r="K216" s="6">
        <f t="shared" si="74"/>
        <v>17240</v>
      </c>
      <c r="L216" s="6">
        <v>100</v>
      </c>
      <c r="M216" s="6">
        <v>0</v>
      </c>
      <c r="N216" s="14">
        <f t="shared" si="70"/>
        <v>0</v>
      </c>
    </row>
    <row r="217" spans="1:14" x14ac:dyDescent="0.3">
      <c r="A217" s="5" t="s">
        <v>956</v>
      </c>
      <c r="B217" s="5" t="str">
        <f>VLOOKUP(A217,بيانات!$C:$F,2,0)</f>
        <v>سعودى</v>
      </c>
      <c r="C217" s="5" t="str">
        <f>VLOOKUP(A217,بيانات!$C:$F,3,0)</f>
        <v>0533344562</v>
      </c>
      <c r="D217" s="5" t="str">
        <f>VLOOKUP(A217,بيانات!$C:$F,4,0)</f>
        <v>0544470350</v>
      </c>
      <c r="E217" s="5" t="s">
        <v>1904</v>
      </c>
      <c r="F217" s="5" t="s">
        <v>1931</v>
      </c>
      <c r="G217" s="6">
        <v>1608.7</v>
      </c>
      <c r="H217" s="6">
        <v>0</v>
      </c>
      <c r="I217" s="6">
        <f t="shared" ref="I217:I221" si="75">H217*1.15</f>
        <v>0</v>
      </c>
      <c r="J217" s="6">
        <v>1608.7</v>
      </c>
      <c r="K217" s="6">
        <f t="shared" ref="K217:K221" si="76">J217*1.15</f>
        <v>1850.0049999999999</v>
      </c>
      <c r="L217" s="6">
        <v>100</v>
      </c>
      <c r="M217" s="6">
        <v>0</v>
      </c>
      <c r="N217" s="14">
        <f t="shared" ref="N217:N221" si="77">G217*1.15-I217-K217</f>
        <v>0</v>
      </c>
    </row>
    <row r="218" spans="1:14" x14ac:dyDescent="0.3">
      <c r="A218" s="5" t="s">
        <v>956</v>
      </c>
      <c r="B218" s="5" t="str">
        <f>VLOOKUP(A218,بيانات!$C:$F,2,0)</f>
        <v>سعودى</v>
      </c>
      <c r="C218" s="5" t="str">
        <f>VLOOKUP(A218,بيانات!$C:$F,3,0)</f>
        <v>0533344562</v>
      </c>
      <c r="D218" s="5" t="str">
        <f>VLOOKUP(A218,بيانات!$C:$F,4,0)</f>
        <v>0544470350</v>
      </c>
      <c r="E218" s="5" t="s">
        <v>1904</v>
      </c>
      <c r="F218" s="5" t="s">
        <v>1931</v>
      </c>
      <c r="G218" s="6">
        <v>1608.7</v>
      </c>
      <c r="H218" s="6">
        <v>0</v>
      </c>
      <c r="I218" s="6">
        <f t="shared" si="75"/>
        <v>0</v>
      </c>
      <c r="J218" s="6">
        <v>1608.7</v>
      </c>
      <c r="K218" s="6">
        <f t="shared" si="76"/>
        <v>1850.0049999999999</v>
      </c>
      <c r="L218" s="6">
        <v>100</v>
      </c>
      <c r="M218" s="6">
        <v>0</v>
      </c>
      <c r="N218" s="14">
        <f t="shared" si="77"/>
        <v>0</v>
      </c>
    </row>
    <row r="219" spans="1:14" x14ac:dyDescent="0.3">
      <c r="A219" s="5" t="s">
        <v>956</v>
      </c>
      <c r="B219" s="5" t="str">
        <f>VLOOKUP(A219,بيانات!$C:$F,2,0)</f>
        <v>سعودى</v>
      </c>
      <c r="C219" s="5" t="str">
        <f>VLOOKUP(A219,بيانات!$C:$F,3,0)</f>
        <v>0533344562</v>
      </c>
      <c r="D219" s="5" t="str">
        <f>VLOOKUP(A219,بيانات!$C:$F,4,0)</f>
        <v>0544470350</v>
      </c>
      <c r="E219" s="5" t="s">
        <v>1904</v>
      </c>
      <c r="F219" s="5" t="s">
        <v>1931</v>
      </c>
      <c r="G219" s="6">
        <v>1608.7</v>
      </c>
      <c r="H219" s="6">
        <v>0</v>
      </c>
      <c r="I219" s="6">
        <f t="shared" si="75"/>
        <v>0</v>
      </c>
      <c r="J219" s="6">
        <v>1608.6900000000012</v>
      </c>
      <c r="K219" s="6">
        <f t="shared" si="76"/>
        <v>1849.9935000000012</v>
      </c>
      <c r="L219" s="6">
        <v>100</v>
      </c>
      <c r="M219" s="6">
        <v>0.01</v>
      </c>
      <c r="N219" s="14">
        <f t="shared" si="77"/>
        <v>1.149999999870488E-2</v>
      </c>
    </row>
    <row r="220" spans="1:14" x14ac:dyDescent="0.3">
      <c r="A220" s="5" t="s">
        <v>1039</v>
      </c>
      <c r="B220" s="5" t="str">
        <f>VLOOKUP(A220,بيانات!$C:$F,2,0)</f>
        <v>سعودى</v>
      </c>
      <c r="C220" s="5" t="str">
        <f>VLOOKUP(A220,بيانات!$C:$F,3,0)</f>
        <v>0596079022</v>
      </c>
      <c r="D220" s="5" t="str">
        <f>VLOOKUP(A220,بيانات!$C:$F,4,0)</f>
        <v>0505392546</v>
      </c>
      <c r="E220" s="5" t="s">
        <v>1904</v>
      </c>
      <c r="F220" s="5" t="s">
        <v>1886</v>
      </c>
      <c r="G220" s="6">
        <v>1608.7</v>
      </c>
      <c r="H220" s="6">
        <v>0</v>
      </c>
      <c r="I220" s="6">
        <f t="shared" si="75"/>
        <v>0</v>
      </c>
      <c r="J220" s="6">
        <v>1608.7</v>
      </c>
      <c r="K220" s="6">
        <f t="shared" si="76"/>
        <v>1850.0049999999999</v>
      </c>
      <c r="L220" s="6">
        <v>100</v>
      </c>
      <c r="M220" s="6">
        <v>0</v>
      </c>
      <c r="N220" s="14">
        <f t="shared" si="77"/>
        <v>0</v>
      </c>
    </row>
    <row r="221" spans="1:14" x14ac:dyDescent="0.3">
      <c r="A221" s="5" t="s">
        <v>1039</v>
      </c>
      <c r="B221" s="5" t="str">
        <f>VLOOKUP(A221,بيانات!$C:$F,2,0)</f>
        <v>سعودى</v>
      </c>
      <c r="C221" s="5" t="str">
        <f>VLOOKUP(A221,بيانات!$C:$F,3,0)</f>
        <v>0596079022</v>
      </c>
      <c r="D221" s="5" t="str">
        <f>VLOOKUP(A221,بيانات!$C:$F,4,0)</f>
        <v>0505392546</v>
      </c>
      <c r="E221" s="5" t="s">
        <v>1904</v>
      </c>
      <c r="F221" s="5" t="s">
        <v>1886</v>
      </c>
      <c r="G221" s="6">
        <v>1608.7</v>
      </c>
      <c r="H221" s="6">
        <v>0</v>
      </c>
      <c r="I221" s="6">
        <f t="shared" si="75"/>
        <v>0</v>
      </c>
      <c r="J221" s="6">
        <v>1608.7</v>
      </c>
      <c r="K221" s="6">
        <f t="shared" si="76"/>
        <v>1850.0049999999999</v>
      </c>
      <c r="L221" s="6">
        <v>100</v>
      </c>
      <c r="M221" s="6">
        <v>0</v>
      </c>
      <c r="N221" s="14">
        <f t="shared" si="77"/>
        <v>0</v>
      </c>
    </row>
    <row r="222" spans="1:14" hidden="1" x14ac:dyDescent="0.3">
      <c r="A222" s="5" t="s">
        <v>1421</v>
      </c>
      <c r="B222" s="5" t="str">
        <f>VLOOKUP(A222,بيانات!$C:$F,2,0)</f>
        <v>سعودى</v>
      </c>
      <c r="C222" s="5" t="str">
        <f>VLOOKUP(A222,بيانات!$C:$F,3,0)</f>
        <v>0504162307</v>
      </c>
      <c r="D222" s="5" t="str">
        <f>VLOOKUP(A222,بيانات!$C:$F,4,0)</f>
        <v/>
      </c>
      <c r="E222" s="5" t="s">
        <v>1877</v>
      </c>
      <c r="F222" s="5" t="s">
        <v>1930</v>
      </c>
      <c r="G222" s="6">
        <v>22250</v>
      </c>
      <c r="H222" s="6">
        <v>5010</v>
      </c>
      <c r="I222" s="6">
        <v>0.22520000000000001</v>
      </c>
      <c r="J222" s="6">
        <v>13700</v>
      </c>
      <c r="K222" s="6">
        <f t="shared" ref="K222:K227" si="78">J222</f>
        <v>13700</v>
      </c>
      <c r="L222" s="6">
        <v>79.47</v>
      </c>
      <c r="M222" s="6">
        <v>3540</v>
      </c>
      <c r="N222" s="14">
        <f t="shared" si="70"/>
        <v>3540</v>
      </c>
    </row>
    <row r="223" spans="1:14" hidden="1" x14ac:dyDescent="0.3">
      <c r="A223" s="5" t="s">
        <v>32</v>
      </c>
      <c r="B223" s="5" t="str">
        <f>VLOOKUP(A223,بيانات!$C:$F,2,0)</f>
        <v>سعودى</v>
      </c>
      <c r="C223" s="5" t="str">
        <f>VLOOKUP(A223,بيانات!$C:$F,3,0)</f>
        <v>0545537873</v>
      </c>
      <c r="D223" s="5" t="str">
        <f>VLOOKUP(A223,بيانات!$C:$F,4,0)</f>
        <v>0596301542</v>
      </c>
      <c r="E223" s="5" t="s">
        <v>1932</v>
      </c>
      <c r="F223" s="5" t="s">
        <v>1930</v>
      </c>
      <c r="G223" s="6">
        <v>22250</v>
      </c>
      <c r="H223" s="6">
        <v>5010</v>
      </c>
      <c r="I223" s="6">
        <v>0.22520000000000001</v>
      </c>
      <c r="J223" s="6">
        <v>15800</v>
      </c>
      <c r="K223" s="6">
        <f t="shared" si="78"/>
        <v>15800</v>
      </c>
      <c r="L223" s="6">
        <v>91.65</v>
      </c>
      <c r="M223" s="6">
        <v>1440</v>
      </c>
      <c r="N223" s="14">
        <f t="shared" si="70"/>
        <v>1440</v>
      </c>
    </row>
    <row r="224" spans="1:14" hidden="1" x14ac:dyDescent="0.3">
      <c r="A224" s="5" t="s">
        <v>468</v>
      </c>
      <c r="B224" s="5" t="str">
        <f>VLOOKUP(A224,بيانات!$C:$F,2,0)</f>
        <v>سعودى</v>
      </c>
      <c r="C224" s="5" t="str">
        <f>VLOOKUP(A224,بيانات!$C:$F,3,0)</f>
        <v>0508536513</v>
      </c>
      <c r="D224" s="5" t="str">
        <f>VLOOKUP(A224,بيانات!$C:$F,4,0)</f>
        <v>0596301542</v>
      </c>
      <c r="E224" s="5" t="s">
        <v>694</v>
      </c>
      <c r="F224" s="5" t="s">
        <v>1930</v>
      </c>
      <c r="G224" s="6">
        <v>22250</v>
      </c>
      <c r="H224" s="6">
        <v>5565</v>
      </c>
      <c r="I224" s="6">
        <v>0.25009999999999999</v>
      </c>
      <c r="J224" s="6">
        <v>15800</v>
      </c>
      <c r="K224" s="6">
        <f t="shared" si="78"/>
        <v>15800</v>
      </c>
      <c r="L224" s="6">
        <v>94.7</v>
      </c>
      <c r="M224" s="6">
        <v>885</v>
      </c>
      <c r="N224" s="14">
        <f t="shared" si="70"/>
        <v>885</v>
      </c>
    </row>
    <row r="225" spans="1:14" hidden="1" x14ac:dyDescent="0.3">
      <c r="A225" s="5" t="s">
        <v>886</v>
      </c>
      <c r="B225" s="5" t="str">
        <f>VLOOKUP(A225,بيانات!$C:$F,2,0)</f>
        <v>سعودى</v>
      </c>
      <c r="C225" s="5" t="str">
        <f>VLOOKUP(A225,بيانات!$C:$F,3,0)</f>
        <v>0555114103</v>
      </c>
      <c r="D225" s="5" t="str">
        <f>VLOOKUP(A225,بيانات!$C:$F,4,0)</f>
        <v>0555900897</v>
      </c>
      <c r="E225" s="5" t="s">
        <v>1865</v>
      </c>
      <c r="F225" s="5" t="s">
        <v>1930</v>
      </c>
      <c r="G225" s="6">
        <v>22250</v>
      </c>
      <c r="H225" s="6">
        <v>5010</v>
      </c>
      <c r="I225" s="6">
        <v>0.22520000000000001</v>
      </c>
      <c r="J225" s="6">
        <v>12900</v>
      </c>
      <c r="K225" s="6">
        <f t="shared" si="78"/>
        <v>12900</v>
      </c>
      <c r="L225" s="6">
        <v>74.83</v>
      </c>
      <c r="M225" s="6">
        <v>4340</v>
      </c>
      <c r="N225" s="14">
        <f t="shared" si="70"/>
        <v>4340</v>
      </c>
    </row>
    <row r="226" spans="1:14" hidden="1" x14ac:dyDescent="0.3">
      <c r="A226" s="5" t="s">
        <v>683</v>
      </c>
      <c r="B226" s="5" t="str">
        <f>VLOOKUP(A226,بيانات!$C:$F,2,0)</f>
        <v>سعودى</v>
      </c>
      <c r="C226" s="5" t="str">
        <f>VLOOKUP(A226,بيانات!$C:$F,3,0)</f>
        <v>0555114103</v>
      </c>
      <c r="D226" s="5" t="str">
        <f>VLOOKUP(A226,بيانات!$C:$F,4,0)</f>
        <v>0555900897</v>
      </c>
      <c r="E226" s="5" t="s">
        <v>1907</v>
      </c>
      <c r="F226" s="5" t="s">
        <v>1930</v>
      </c>
      <c r="G226" s="6">
        <v>22250</v>
      </c>
      <c r="H226" s="6">
        <v>5565</v>
      </c>
      <c r="I226" s="6">
        <v>0.25009999999999999</v>
      </c>
      <c r="J226" s="6">
        <v>11900</v>
      </c>
      <c r="K226" s="6">
        <f t="shared" si="78"/>
        <v>11900</v>
      </c>
      <c r="L226" s="6">
        <v>71.319999999999993</v>
      </c>
      <c r="M226" s="6">
        <v>4785</v>
      </c>
      <c r="N226" s="14">
        <f t="shared" si="70"/>
        <v>4785</v>
      </c>
    </row>
    <row r="227" spans="1:14" hidden="1" x14ac:dyDescent="0.3">
      <c r="A227" s="5" t="s">
        <v>1786</v>
      </c>
      <c r="B227" s="5" t="str">
        <f>VLOOKUP(A227,بيانات!$C:$F,2,0)</f>
        <v>سعودى</v>
      </c>
      <c r="C227" s="5" t="str">
        <f>VLOOKUP(A227,بيانات!$C:$F,3,0)</f>
        <v>0500099309</v>
      </c>
      <c r="D227" s="5" t="str">
        <f>VLOOKUP(A227,بيانات!$C:$F,4,0)</f>
        <v/>
      </c>
      <c r="E227" s="5" t="s">
        <v>1864</v>
      </c>
      <c r="F227" s="5" t="s">
        <v>1930</v>
      </c>
      <c r="G227" s="6">
        <v>22250</v>
      </c>
      <c r="H227" s="6">
        <v>5010</v>
      </c>
      <c r="I227" s="6">
        <v>0.22520000000000001</v>
      </c>
      <c r="J227" s="6">
        <v>17240</v>
      </c>
      <c r="K227" s="6">
        <f t="shared" si="78"/>
        <v>17240</v>
      </c>
      <c r="L227" s="6">
        <v>100</v>
      </c>
      <c r="M227" s="6">
        <v>0</v>
      </c>
      <c r="N227" s="14">
        <f t="shared" si="70"/>
        <v>0</v>
      </c>
    </row>
    <row r="228" spans="1:14" hidden="1" x14ac:dyDescent="0.3">
      <c r="A228" s="5" t="s">
        <v>1718</v>
      </c>
      <c r="B228" s="5" t="str">
        <f>VLOOKUP(A228,بيانات!$C:$F,2,0)</f>
        <v>ماليزي</v>
      </c>
      <c r="C228" s="5" t="str">
        <f>VLOOKUP(A228,بيانات!$C:$F,3,0)</f>
        <v>0566435178</v>
      </c>
      <c r="D228" s="5" t="str">
        <f>VLOOKUP(A228,بيانات!$C:$F,4,0)</f>
        <v>0546917540</v>
      </c>
      <c r="E228" s="5" t="s">
        <v>1904</v>
      </c>
      <c r="F228" s="5" t="s">
        <v>1930</v>
      </c>
      <c r="G228" s="6">
        <v>1608.7</v>
      </c>
      <c r="H228" s="6">
        <v>0</v>
      </c>
      <c r="I228" s="6">
        <v>0</v>
      </c>
      <c r="J228" s="6">
        <v>1608.7</v>
      </c>
      <c r="K228" s="6">
        <f t="shared" ref="K228:K229" si="79">J228*1.15</f>
        <v>1850.0049999999999</v>
      </c>
      <c r="L228" s="6">
        <v>100</v>
      </c>
      <c r="M228" s="6">
        <v>0</v>
      </c>
      <c r="N228" s="14"/>
    </row>
    <row r="229" spans="1:14" hidden="1" x14ac:dyDescent="0.3">
      <c r="A229" s="5" t="s">
        <v>1718</v>
      </c>
      <c r="B229" s="5" t="str">
        <f>VLOOKUP(A229,بيانات!$C:$F,2,0)</f>
        <v>ماليزي</v>
      </c>
      <c r="C229" s="5" t="str">
        <f>VLOOKUP(A229,بيانات!$C:$F,3,0)</f>
        <v>0566435178</v>
      </c>
      <c r="D229" s="5" t="str">
        <f>VLOOKUP(A229,بيانات!$C:$F,4,0)</f>
        <v>0546917540</v>
      </c>
      <c r="E229" s="5" t="s">
        <v>1904</v>
      </c>
      <c r="F229" s="5" t="s">
        <v>1930</v>
      </c>
      <c r="G229" s="6">
        <v>1608.7</v>
      </c>
      <c r="H229" s="6">
        <v>0</v>
      </c>
      <c r="I229" s="6">
        <v>0</v>
      </c>
      <c r="J229" s="6">
        <v>168.68999999999846</v>
      </c>
      <c r="K229" s="6">
        <f t="shared" si="79"/>
        <v>193.99349999999822</v>
      </c>
      <c r="L229" s="6">
        <v>10.49</v>
      </c>
      <c r="M229" s="6">
        <v>1440.01</v>
      </c>
      <c r="N229" s="14"/>
    </row>
    <row r="230" spans="1:14" hidden="1" x14ac:dyDescent="0.3">
      <c r="A230" s="5" t="s">
        <v>804</v>
      </c>
      <c r="B230" s="5" t="str">
        <f>VLOOKUP(A230,بيانات!$C:$F,2,0)</f>
        <v>سعودى</v>
      </c>
      <c r="C230" s="5" t="str">
        <f>VLOOKUP(A230,بيانات!$C:$F,3,0)</f>
        <v>0537770211</v>
      </c>
      <c r="D230" s="5" t="str">
        <f>VLOOKUP(A230,بيانات!$C:$F,4,0)</f>
        <v>0565681448</v>
      </c>
      <c r="E230" s="5" t="s">
        <v>542</v>
      </c>
      <c r="F230" s="5" t="s">
        <v>1930</v>
      </c>
      <c r="G230" s="6">
        <v>19750</v>
      </c>
      <c r="H230" s="6">
        <v>4450</v>
      </c>
      <c r="I230" s="6">
        <v>0.2253</v>
      </c>
      <c r="J230" s="6">
        <v>8200</v>
      </c>
      <c r="K230" s="6">
        <f t="shared" ref="K230:K238" si="80">J230</f>
        <v>8200</v>
      </c>
      <c r="L230" s="6">
        <v>53.59</v>
      </c>
      <c r="M230" s="6">
        <v>7100</v>
      </c>
      <c r="N230" s="14">
        <f t="shared" ref="N230:N238" si="81">G230-H230-K230</f>
        <v>7100</v>
      </c>
    </row>
    <row r="231" spans="1:14" hidden="1" x14ac:dyDescent="0.3">
      <c r="A231" s="5" t="s">
        <v>1281</v>
      </c>
      <c r="B231" s="5" t="str">
        <f>VLOOKUP(A231,بيانات!$C:$F,2,0)</f>
        <v>سعودى</v>
      </c>
      <c r="C231" s="5" t="str">
        <f>VLOOKUP(A231,بيانات!$C:$F,3,0)</f>
        <v>0568310555</v>
      </c>
      <c r="D231" s="5" t="str">
        <f>VLOOKUP(A231,بيانات!$C:$F,4,0)</f>
        <v>0543290024</v>
      </c>
      <c r="E231" s="5" t="s">
        <v>1102</v>
      </c>
      <c r="F231" s="5" t="s">
        <v>1930</v>
      </c>
      <c r="G231" s="6">
        <v>22250</v>
      </c>
      <c r="H231" s="6">
        <v>5010</v>
      </c>
      <c r="I231" s="6">
        <v>0.22520000000000001</v>
      </c>
      <c r="J231" s="6">
        <v>17240</v>
      </c>
      <c r="K231" s="6">
        <f t="shared" si="80"/>
        <v>17240</v>
      </c>
      <c r="L231" s="6">
        <v>100</v>
      </c>
      <c r="M231" s="6">
        <v>0</v>
      </c>
      <c r="N231" s="14">
        <f t="shared" si="81"/>
        <v>0</v>
      </c>
    </row>
    <row r="232" spans="1:14" hidden="1" x14ac:dyDescent="0.3">
      <c r="A232" s="5" t="s">
        <v>1714</v>
      </c>
      <c r="B232" s="5" t="str">
        <f>VLOOKUP(A232,بيانات!$C:$F,2,0)</f>
        <v>سعودى</v>
      </c>
      <c r="C232" s="5" t="str">
        <f>VLOOKUP(A232,بيانات!$C:$F,3,0)</f>
        <v>0533442511</v>
      </c>
      <c r="D232" s="5" t="str">
        <f>VLOOKUP(A232,بيانات!$C:$F,4,0)</f>
        <v>0555049144</v>
      </c>
      <c r="E232" s="5" t="s">
        <v>1870</v>
      </c>
      <c r="F232" s="5" t="s">
        <v>1930</v>
      </c>
      <c r="G232" s="6">
        <v>19750</v>
      </c>
      <c r="H232" s="6">
        <v>4450</v>
      </c>
      <c r="I232" s="6">
        <v>0.2253</v>
      </c>
      <c r="J232" s="6">
        <v>14100</v>
      </c>
      <c r="K232" s="6">
        <f t="shared" si="80"/>
        <v>14100</v>
      </c>
      <c r="L232" s="6">
        <v>92.16</v>
      </c>
      <c r="M232" s="6">
        <v>1200</v>
      </c>
      <c r="N232" s="14">
        <f t="shared" si="81"/>
        <v>1200</v>
      </c>
    </row>
    <row r="233" spans="1:14" hidden="1" x14ac:dyDescent="0.3">
      <c r="A233" s="5" t="s">
        <v>1212</v>
      </c>
      <c r="B233" s="5" t="str">
        <f>VLOOKUP(A233,بيانات!$C:$F,2,0)</f>
        <v>سعودى</v>
      </c>
      <c r="C233" s="5" t="str">
        <f>VLOOKUP(A233,بيانات!$C:$F,3,0)</f>
        <v>0544453337</v>
      </c>
      <c r="D233" s="5" t="str">
        <f>VLOOKUP(A233,بيانات!$C:$F,4,0)</f>
        <v>0537176044</v>
      </c>
      <c r="E233" s="5" t="s">
        <v>480</v>
      </c>
      <c r="F233" s="5" t="s">
        <v>1930</v>
      </c>
      <c r="G233" s="6">
        <v>22250</v>
      </c>
      <c r="H233" s="6">
        <v>5010</v>
      </c>
      <c r="I233" s="6">
        <v>0.22520000000000001</v>
      </c>
      <c r="J233" s="6">
        <v>12240</v>
      </c>
      <c r="K233" s="6">
        <f t="shared" si="80"/>
        <v>12240</v>
      </c>
      <c r="L233" s="6">
        <v>71</v>
      </c>
      <c r="M233" s="6">
        <v>5000</v>
      </c>
      <c r="N233" s="14">
        <f t="shared" si="81"/>
        <v>5000</v>
      </c>
    </row>
    <row r="234" spans="1:14" hidden="1" x14ac:dyDescent="0.3">
      <c r="A234" s="5" t="s">
        <v>612</v>
      </c>
      <c r="B234" s="5" t="str">
        <f>VLOOKUP(A234,بيانات!$C:$F,2,0)</f>
        <v>سعودى</v>
      </c>
      <c r="C234" s="5" t="str">
        <f>VLOOKUP(A234,بيانات!$C:$F,3,0)</f>
        <v>0550401494</v>
      </c>
      <c r="D234" s="5" t="str">
        <f>VLOOKUP(A234,بيانات!$C:$F,4,0)</f>
        <v>0559578313</v>
      </c>
      <c r="E234" s="5" t="s">
        <v>1884</v>
      </c>
      <c r="F234" s="5" t="s">
        <v>1933</v>
      </c>
      <c r="G234" s="6">
        <v>22250</v>
      </c>
      <c r="H234" s="6">
        <v>5010</v>
      </c>
      <c r="I234" s="6">
        <v>0.22520000000000001</v>
      </c>
      <c r="J234" s="6">
        <v>13300</v>
      </c>
      <c r="K234" s="6">
        <f t="shared" si="80"/>
        <v>13300</v>
      </c>
      <c r="L234" s="6">
        <v>77.150000000000006</v>
      </c>
      <c r="M234" s="6">
        <v>3940</v>
      </c>
      <c r="N234" s="14">
        <f t="shared" si="81"/>
        <v>3940</v>
      </c>
    </row>
    <row r="235" spans="1:14" hidden="1" x14ac:dyDescent="0.3">
      <c r="A235" s="5" t="s">
        <v>1414</v>
      </c>
      <c r="B235" s="5" t="str">
        <f>VLOOKUP(A235,بيانات!$C:$F,2,0)</f>
        <v>سعودى</v>
      </c>
      <c r="C235" s="5" t="str">
        <f>VLOOKUP(A235,بيانات!$C:$F,3,0)</f>
        <v>0594915887</v>
      </c>
      <c r="D235" s="5" t="str">
        <f>VLOOKUP(A235,بيانات!$C:$F,4,0)</f>
        <v>0551260301</v>
      </c>
      <c r="E235" s="5" t="s">
        <v>1884</v>
      </c>
      <c r="F235" s="5" t="s">
        <v>1930</v>
      </c>
      <c r="G235" s="6">
        <v>22250</v>
      </c>
      <c r="H235" s="6">
        <v>5010</v>
      </c>
      <c r="I235" s="6">
        <v>0.22520000000000001</v>
      </c>
      <c r="J235" s="6">
        <v>7000</v>
      </c>
      <c r="K235" s="6">
        <f t="shared" si="80"/>
        <v>7000</v>
      </c>
      <c r="L235" s="6">
        <v>40.6</v>
      </c>
      <c r="M235" s="6">
        <v>10240</v>
      </c>
      <c r="N235" s="14">
        <f t="shared" si="81"/>
        <v>10240</v>
      </c>
    </row>
    <row r="236" spans="1:14" hidden="1" x14ac:dyDescent="0.3">
      <c r="A236" s="5" t="s">
        <v>1183</v>
      </c>
      <c r="B236" s="5" t="str">
        <f>VLOOKUP(A236,بيانات!$C:$F,2,0)</f>
        <v>سعودى</v>
      </c>
      <c r="C236" s="5" t="str">
        <f>VLOOKUP(A236,بيانات!$C:$F,3,0)</f>
        <v>0551551983</v>
      </c>
      <c r="D236" s="5" t="str">
        <f>VLOOKUP(A236,بيانات!$C:$F,4,0)</f>
        <v>0595911611</v>
      </c>
      <c r="E236" s="5" t="s">
        <v>1865</v>
      </c>
      <c r="F236" s="5" t="s">
        <v>1930</v>
      </c>
      <c r="G236" s="6">
        <v>22250</v>
      </c>
      <c r="H236" s="6">
        <v>5010</v>
      </c>
      <c r="I236" s="6">
        <v>0.22520000000000001</v>
      </c>
      <c r="J236" s="6">
        <v>14525</v>
      </c>
      <c r="K236" s="6">
        <f t="shared" si="80"/>
        <v>14525</v>
      </c>
      <c r="L236" s="6">
        <v>84.25</v>
      </c>
      <c r="M236" s="6">
        <v>2715</v>
      </c>
      <c r="N236" s="14">
        <f t="shared" si="81"/>
        <v>2715</v>
      </c>
    </row>
    <row r="237" spans="1:14" hidden="1" x14ac:dyDescent="0.3">
      <c r="A237" s="5" t="s">
        <v>113</v>
      </c>
      <c r="B237" s="5" t="str">
        <f>VLOOKUP(A237,بيانات!$C:$F,2,0)</f>
        <v>سعودى</v>
      </c>
      <c r="C237" s="5" t="str">
        <f>VLOOKUP(A237,بيانات!$C:$F,3,0)</f>
        <v>0553535909</v>
      </c>
      <c r="D237" s="5" t="str">
        <f>VLOOKUP(A237,بيانات!$C:$F,4,0)</f>
        <v/>
      </c>
      <c r="E237" s="5" t="s">
        <v>1884</v>
      </c>
      <c r="F237" s="5" t="s">
        <v>1930</v>
      </c>
      <c r="G237" s="6">
        <v>22250</v>
      </c>
      <c r="H237" s="6">
        <v>5010</v>
      </c>
      <c r="I237" s="6">
        <v>0.22520000000000001</v>
      </c>
      <c r="J237" s="6">
        <v>15800</v>
      </c>
      <c r="K237" s="6">
        <f t="shared" si="80"/>
        <v>15800</v>
      </c>
      <c r="L237" s="6">
        <v>91.65</v>
      </c>
      <c r="M237" s="6">
        <v>1440</v>
      </c>
      <c r="N237" s="14">
        <f t="shared" si="81"/>
        <v>1440</v>
      </c>
    </row>
    <row r="238" spans="1:14" hidden="1" x14ac:dyDescent="0.3">
      <c r="A238" s="5" t="s">
        <v>987</v>
      </c>
      <c r="B238" s="5" t="str">
        <f>VLOOKUP(A238,بيانات!$C:$F,2,0)</f>
        <v>سعودى</v>
      </c>
      <c r="C238" s="5" t="str">
        <f>VLOOKUP(A238,بيانات!$C:$F,3,0)</f>
        <v>0556602306</v>
      </c>
      <c r="D238" s="5" t="str">
        <f>VLOOKUP(A238,بيانات!$C:$F,4,0)</f>
        <v/>
      </c>
      <c r="E238" s="5" t="s">
        <v>555</v>
      </c>
      <c r="F238" s="5" t="s">
        <v>1930</v>
      </c>
      <c r="G238" s="6">
        <v>22250</v>
      </c>
      <c r="H238" s="6">
        <v>5010</v>
      </c>
      <c r="I238" s="6">
        <v>0.22520000000000001</v>
      </c>
      <c r="J238" s="6">
        <v>8620</v>
      </c>
      <c r="K238" s="6">
        <f t="shared" si="80"/>
        <v>8620</v>
      </c>
      <c r="L238" s="6">
        <v>50</v>
      </c>
      <c r="M238" s="6">
        <v>8620</v>
      </c>
      <c r="N238" s="14">
        <f t="shared" si="81"/>
        <v>8620</v>
      </c>
    </row>
    <row r="239" spans="1:14" hidden="1" x14ac:dyDescent="0.3">
      <c r="A239" s="5" t="s">
        <v>698</v>
      </c>
      <c r="B239" s="5" t="str">
        <f>VLOOKUP(A239,بيانات!$C:$F,2,0)</f>
        <v>مصرى</v>
      </c>
      <c r="C239" s="5" t="str">
        <f>VLOOKUP(A239,بيانات!$C:$F,3,0)</f>
        <v>0555618480</v>
      </c>
      <c r="D239" s="5" t="str">
        <f>VLOOKUP(A239,بيانات!$C:$F,4,0)</f>
        <v/>
      </c>
      <c r="E239" s="5" t="s">
        <v>480</v>
      </c>
      <c r="F239" s="5" t="s">
        <v>1930</v>
      </c>
      <c r="G239" s="6">
        <v>22250</v>
      </c>
      <c r="H239" s="6">
        <v>5010</v>
      </c>
      <c r="I239" s="6">
        <v>0.22520000000000001</v>
      </c>
      <c r="J239" s="6">
        <v>15808.7</v>
      </c>
      <c r="K239" s="6">
        <f>J239*1.15</f>
        <v>18180.005000000001</v>
      </c>
      <c r="L239" s="6">
        <v>91.7</v>
      </c>
      <c r="M239" s="6">
        <v>1431.3</v>
      </c>
      <c r="N239" s="14"/>
    </row>
    <row r="240" spans="1:14" hidden="1" x14ac:dyDescent="0.3">
      <c r="A240" s="5" t="s">
        <v>620</v>
      </c>
      <c r="B240" s="5" t="str">
        <f>VLOOKUP(A240,بيانات!$C:$F,2,0)</f>
        <v>سعودى</v>
      </c>
      <c r="C240" s="5" t="str">
        <f>VLOOKUP(A240,بيانات!$C:$F,3,0)</f>
        <v>0555576620</v>
      </c>
      <c r="D240" s="5" t="str">
        <f>VLOOKUP(A240,بيانات!$C:$F,4,0)</f>
        <v>0555563862</v>
      </c>
      <c r="E240" s="5" t="s">
        <v>480</v>
      </c>
      <c r="F240" s="5" t="s">
        <v>1933</v>
      </c>
      <c r="G240" s="6">
        <v>22250</v>
      </c>
      <c r="H240" s="6">
        <v>5010</v>
      </c>
      <c r="I240" s="6">
        <v>0.22520000000000001</v>
      </c>
      <c r="J240" s="6">
        <v>16740</v>
      </c>
      <c r="K240" s="6">
        <f t="shared" ref="K240:K245" si="82">J240</f>
        <v>16740</v>
      </c>
      <c r="L240" s="6">
        <v>97.1</v>
      </c>
      <c r="M240" s="6">
        <v>500</v>
      </c>
      <c r="N240" s="14">
        <f t="shared" ref="N240:N269" si="83">G240-H240-K240</f>
        <v>500</v>
      </c>
    </row>
    <row r="241" spans="1:14" hidden="1" x14ac:dyDescent="0.3">
      <c r="A241" s="5" t="s">
        <v>1115</v>
      </c>
      <c r="B241" s="5" t="str">
        <f>VLOOKUP(A241,بيانات!$C:$F,2,0)</f>
        <v>سعودى</v>
      </c>
      <c r="C241" s="5" t="str">
        <f>VLOOKUP(A241,بيانات!$C:$F,3,0)</f>
        <v>0583214598</v>
      </c>
      <c r="D241" s="5" t="str">
        <f>VLOOKUP(A241,بيانات!$C:$F,4,0)</f>
        <v>0568455985</v>
      </c>
      <c r="E241" s="5" t="s">
        <v>1870</v>
      </c>
      <c r="F241" s="5" t="s">
        <v>1933</v>
      </c>
      <c r="G241" s="6">
        <v>19750</v>
      </c>
      <c r="H241" s="6">
        <v>4450</v>
      </c>
      <c r="I241" s="6">
        <v>0.2253</v>
      </c>
      <c r="J241" s="6">
        <v>14100</v>
      </c>
      <c r="K241" s="6">
        <f t="shared" si="82"/>
        <v>14100</v>
      </c>
      <c r="L241" s="6">
        <v>92.16</v>
      </c>
      <c r="M241" s="6">
        <v>1200</v>
      </c>
      <c r="N241" s="14">
        <f t="shared" si="83"/>
        <v>1200</v>
      </c>
    </row>
    <row r="242" spans="1:14" hidden="1" x14ac:dyDescent="0.3">
      <c r="A242" s="5" t="s">
        <v>1187</v>
      </c>
      <c r="B242" s="5" t="str">
        <f>VLOOKUP(A242,بيانات!$C:$F,2,0)</f>
        <v>سعودى</v>
      </c>
      <c r="C242" s="5" t="str">
        <f>VLOOKUP(A242,بيانات!$C:$F,3,0)</f>
        <v>0501033785</v>
      </c>
      <c r="D242" s="5" t="str">
        <f>VLOOKUP(A242,بيانات!$C:$F,4,0)</f>
        <v>0553870431</v>
      </c>
      <c r="E242" s="5" t="s">
        <v>1881</v>
      </c>
      <c r="F242" s="5" t="s">
        <v>1933</v>
      </c>
      <c r="G242" s="6">
        <v>22250</v>
      </c>
      <c r="H242" s="6">
        <v>5010</v>
      </c>
      <c r="I242" s="6">
        <v>0.22520000000000001</v>
      </c>
      <c r="J242" s="6">
        <v>15800</v>
      </c>
      <c r="K242" s="6">
        <f t="shared" si="82"/>
        <v>15800</v>
      </c>
      <c r="L242" s="6">
        <v>91.65</v>
      </c>
      <c r="M242" s="6">
        <v>1440</v>
      </c>
      <c r="N242" s="14">
        <f t="shared" si="83"/>
        <v>1440</v>
      </c>
    </row>
    <row r="243" spans="1:14" hidden="1" x14ac:dyDescent="0.3">
      <c r="A243" s="5" t="s">
        <v>323</v>
      </c>
      <c r="B243" s="5" t="str">
        <f>VLOOKUP(A243,بيانات!$C:$F,2,0)</f>
        <v>سعودى</v>
      </c>
      <c r="C243" s="5" t="str">
        <f>VLOOKUP(A243,بيانات!$C:$F,3,0)</f>
        <v>0501033785</v>
      </c>
      <c r="D243" s="5" t="str">
        <f>VLOOKUP(A243,بيانات!$C:$F,4,0)</f>
        <v>0553870431</v>
      </c>
      <c r="E243" s="5" t="s">
        <v>1907</v>
      </c>
      <c r="F243" s="5" t="s">
        <v>1933</v>
      </c>
      <c r="G243" s="6">
        <v>22250</v>
      </c>
      <c r="H243" s="6">
        <v>5010</v>
      </c>
      <c r="I243" s="6">
        <v>0.22520000000000001</v>
      </c>
      <c r="J243" s="6">
        <v>15800</v>
      </c>
      <c r="K243" s="6">
        <f t="shared" si="82"/>
        <v>15800</v>
      </c>
      <c r="L243" s="6">
        <v>91.65</v>
      </c>
      <c r="M243" s="6">
        <v>1440</v>
      </c>
      <c r="N243" s="14">
        <f t="shared" si="83"/>
        <v>1440</v>
      </c>
    </row>
    <row r="244" spans="1:14" hidden="1" x14ac:dyDescent="0.3">
      <c r="A244" s="5" t="s">
        <v>776</v>
      </c>
      <c r="B244" s="5" t="str">
        <f>VLOOKUP(A244,بيانات!$C:$F,2,0)</f>
        <v>سعودى</v>
      </c>
      <c r="C244" s="5" t="str">
        <f>VLOOKUP(A244,بيانات!$C:$F,3,0)</f>
        <v>0555546652</v>
      </c>
      <c r="D244" s="5" t="str">
        <f>VLOOKUP(A244,بيانات!$C:$F,4,0)</f>
        <v>0550001127</v>
      </c>
      <c r="E244" s="5" t="s">
        <v>1896</v>
      </c>
      <c r="F244" s="5" t="s">
        <v>1933</v>
      </c>
      <c r="G244" s="6">
        <v>22250</v>
      </c>
      <c r="H244" s="6">
        <v>5010</v>
      </c>
      <c r="I244" s="6">
        <v>0.22520000000000001</v>
      </c>
      <c r="J244" s="6">
        <v>17240</v>
      </c>
      <c r="K244" s="6">
        <f t="shared" si="82"/>
        <v>17240</v>
      </c>
      <c r="L244" s="6">
        <v>100</v>
      </c>
      <c r="M244" s="6">
        <v>0</v>
      </c>
      <c r="N244" s="14">
        <f t="shared" si="83"/>
        <v>0</v>
      </c>
    </row>
    <row r="245" spans="1:14" hidden="1" x14ac:dyDescent="0.3">
      <c r="A245" s="5" t="s">
        <v>660</v>
      </c>
      <c r="B245" s="5" t="str">
        <f>VLOOKUP(A245,بيانات!$C:$F,2,0)</f>
        <v>سعودى</v>
      </c>
      <c r="C245" s="5" t="str">
        <f>VLOOKUP(A245,بيانات!$C:$F,3,0)</f>
        <v>0555546652</v>
      </c>
      <c r="D245" s="5" t="str">
        <f>VLOOKUP(A245,بيانات!$C:$F,4,0)</f>
        <v>0550001127</v>
      </c>
      <c r="E245" s="5" t="s">
        <v>1865</v>
      </c>
      <c r="F245" s="5" t="s">
        <v>1933</v>
      </c>
      <c r="G245" s="6">
        <v>22250</v>
      </c>
      <c r="H245" s="6">
        <v>5010</v>
      </c>
      <c r="I245" s="6">
        <v>0.22520000000000001</v>
      </c>
      <c r="J245" s="6">
        <v>17240</v>
      </c>
      <c r="K245" s="6">
        <f t="shared" si="82"/>
        <v>17240</v>
      </c>
      <c r="L245" s="6">
        <v>100</v>
      </c>
      <c r="M245" s="6">
        <v>0</v>
      </c>
      <c r="N245" s="14">
        <f t="shared" si="83"/>
        <v>0</v>
      </c>
    </row>
    <row r="246" spans="1:14" x14ac:dyDescent="0.3">
      <c r="A246" s="5" t="s">
        <v>660</v>
      </c>
      <c r="B246" s="5" t="str">
        <f>VLOOKUP(A246,بيانات!$C:$F,2,0)</f>
        <v>سعودى</v>
      </c>
      <c r="C246" s="5" t="str">
        <f>VLOOKUP(A246,بيانات!$C:$F,3,0)</f>
        <v>0555546652</v>
      </c>
      <c r="D246" s="5" t="str">
        <f>VLOOKUP(A246,بيانات!$C:$F,4,0)</f>
        <v>0550001127</v>
      </c>
      <c r="E246" s="5" t="s">
        <v>1921</v>
      </c>
      <c r="F246" s="5" t="s">
        <v>1933</v>
      </c>
      <c r="G246" s="6">
        <v>1695.65</v>
      </c>
      <c r="H246" s="6">
        <v>0</v>
      </c>
      <c r="I246" s="6">
        <f t="shared" ref="I246:I251" si="84">H246*1.15</f>
        <v>0</v>
      </c>
      <c r="J246" s="6">
        <v>1695.65</v>
      </c>
      <c r="K246" s="6">
        <f t="shared" ref="K246:K251" si="85">J246*1.15</f>
        <v>1949.9974999999999</v>
      </c>
      <c r="L246" s="6">
        <v>100</v>
      </c>
      <c r="M246" s="6">
        <v>0</v>
      </c>
      <c r="N246" s="14">
        <f t="shared" ref="N246:N251" si="86">G246*1.15-I246-K246</f>
        <v>0</v>
      </c>
    </row>
    <row r="247" spans="1:14" x14ac:dyDescent="0.3">
      <c r="A247" s="5" t="s">
        <v>660</v>
      </c>
      <c r="B247" s="5" t="str">
        <f>VLOOKUP(A247,بيانات!$C:$F,2,0)</f>
        <v>سعودى</v>
      </c>
      <c r="C247" s="5" t="str">
        <f>VLOOKUP(A247,بيانات!$C:$F,3,0)</f>
        <v>0555546652</v>
      </c>
      <c r="D247" s="5" t="str">
        <f>VLOOKUP(A247,بيانات!$C:$F,4,0)</f>
        <v>0550001127</v>
      </c>
      <c r="E247" s="5" t="s">
        <v>1921</v>
      </c>
      <c r="F247" s="5" t="s">
        <v>1933</v>
      </c>
      <c r="G247" s="6">
        <v>1695.65</v>
      </c>
      <c r="H247" s="6">
        <v>0</v>
      </c>
      <c r="I247" s="6">
        <f t="shared" si="84"/>
        <v>0</v>
      </c>
      <c r="J247" s="6">
        <v>1695.65</v>
      </c>
      <c r="K247" s="6">
        <f t="shared" si="85"/>
        <v>1949.9974999999999</v>
      </c>
      <c r="L247" s="6">
        <v>100</v>
      </c>
      <c r="M247" s="6">
        <v>0</v>
      </c>
      <c r="N247" s="14">
        <f t="shared" si="86"/>
        <v>0</v>
      </c>
    </row>
    <row r="248" spans="1:14" x14ac:dyDescent="0.3">
      <c r="A248" s="5" t="s">
        <v>660</v>
      </c>
      <c r="B248" s="5" t="str">
        <f>VLOOKUP(A248,بيانات!$C:$F,2,0)</f>
        <v>سعودى</v>
      </c>
      <c r="C248" s="5" t="str">
        <f>VLOOKUP(A248,بيانات!$C:$F,3,0)</f>
        <v>0555546652</v>
      </c>
      <c r="D248" s="5" t="str">
        <f>VLOOKUP(A248,بيانات!$C:$F,4,0)</f>
        <v>0550001127</v>
      </c>
      <c r="E248" s="5" t="s">
        <v>1921</v>
      </c>
      <c r="F248" s="5" t="s">
        <v>1933</v>
      </c>
      <c r="G248" s="6">
        <v>1695.65</v>
      </c>
      <c r="H248" s="6">
        <v>0</v>
      </c>
      <c r="I248" s="6">
        <f t="shared" si="84"/>
        <v>0</v>
      </c>
      <c r="J248" s="6">
        <v>1195.6499999999999</v>
      </c>
      <c r="K248" s="6">
        <f t="shared" si="85"/>
        <v>1374.9974999999997</v>
      </c>
      <c r="L248" s="6">
        <v>70.510000000000005</v>
      </c>
      <c r="M248" s="6">
        <v>500</v>
      </c>
      <c r="N248" s="14">
        <f t="shared" si="86"/>
        <v>575.00000000000023</v>
      </c>
    </row>
    <row r="249" spans="1:14" x14ac:dyDescent="0.3">
      <c r="A249" s="5" t="s">
        <v>776</v>
      </c>
      <c r="B249" s="5" t="str">
        <f>VLOOKUP(A249,بيانات!$C:$F,2,0)</f>
        <v>سعودى</v>
      </c>
      <c r="C249" s="5" t="str">
        <f>VLOOKUP(A249,بيانات!$C:$F,3,0)</f>
        <v>0555546652</v>
      </c>
      <c r="D249" s="5" t="str">
        <f>VLOOKUP(A249,بيانات!$C:$F,4,0)</f>
        <v>0550001127</v>
      </c>
      <c r="E249" s="5" t="s">
        <v>1921</v>
      </c>
      <c r="F249" s="5" t="s">
        <v>1933</v>
      </c>
      <c r="G249" s="6">
        <v>1695.65</v>
      </c>
      <c r="H249" s="6">
        <v>0</v>
      </c>
      <c r="I249" s="6">
        <f t="shared" si="84"/>
        <v>0</v>
      </c>
      <c r="J249" s="6">
        <v>1695.65</v>
      </c>
      <c r="K249" s="6">
        <f t="shared" si="85"/>
        <v>1949.9974999999999</v>
      </c>
      <c r="L249" s="6">
        <v>100</v>
      </c>
      <c r="M249" s="6">
        <v>0</v>
      </c>
      <c r="N249" s="14">
        <f t="shared" si="86"/>
        <v>0</v>
      </c>
    </row>
    <row r="250" spans="1:14" x14ac:dyDescent="0.3">
      <c r="A250" s="5" t="s">
        <v>776</v>
      </c>
      <c r="B250" s="5" t="str">
        <f>VLOOKUP(A250,بيانات!$C:$F,2,0)</f>
        <v>سعودى</v>
      </c>
      <c r="C250" s="5" t="str">
        <f>VLOOKUP(A250,بيانات!$C:$F,3,0)</f>
        <v>0555546652</v>
      </c>
      <c r="D250" s="5" t="str">
        <f>VLOOKUP(A250,بيانات!$C:$F,4,0)</f>
        <v>0550001127</v>
      </c>
      <c r="E250" s="5" t="s">
        <v>1921</v>
      </c>
      <c r="F250" s="5" t="s">
        <v>1933</v>
      </c>
      <c r="G250" s="6">
        <v>1695.65</v>
      </c>
      <c r="H250" s="6">
        <v>0</v>
      </c>
      <c r="I250" s="6">
        <f t="shared" si="84"/>
        <v>0</v>
      </c>
      <c r="J250" s="6">
        <v>1695.65</v>
      </c>
      <c r="K250" s="6">
        <f t="shared" si="85"/>
        <v>1949.9974999999999</v>
      </c>
      <c r="L250" s="6">
        <v>100</v>
      </c>
      <c r="M250" s="6">
        <v>0</v>
      </c>
      <c r="N250" s="14">
        <f t="shared" si="86"/>
        <v>0</v>
      </c>
    </row>
    <row r="251" spans="1:14" x14ac:dyDescent="0.3">
      <c r="A251" s="5" t="s">
        <v>776</v>
      </c>
      <c r="B251" s="5" t="str">
        <f>VLOOKUP(A251,بيانات!$C:$F,2,0)</f>
        <v>سعودى</v>
      </c>
      <c r="C251" s="5" t="str">
        <f>VLOOKUP(A251,بيانات!$C:$F,3,0)</f>
        <v>0555546652</v>
      </c>
      <c r="D251" s="5" t="str">
        <f>VLOOKUP(A251,بيانات!$C:$F,4,0)</f>
        <v>0550001127</v>
      </c>
      <c r="E251" s="5" t="s">
        <v>1921</v>
      </c>
      <c r="F251" s="5" t="s">
        <v>1933</v>
      </c>
      <c r="G251" s="6">
        <v>1695.65</v>
      </c>
      <c r="H251" s="6">
        <v>0</v>
      </c>
      <c r="I251" s="6">
        <f t="shared" si="84"/>
        <v>0</v>
      </c>
      <c r="J251" s="6">
        <v>1695.6499999999987</v>
      </c>
      <c r="K251" s="6">
        <f t="shared" si="85"/>
        <v>1949.9974999999984</v>
      </c>
      <c r="L251" s="6">
        <v>100</v>
      </c>
      <c r="M251" s="6">
        <v>0</v>
      </c>
      <c r="N251" s="14">
        <f t="shared" si="86"/>
        <v>0</v>
      </c>
    </row>
    <row r="252" spans="1:14" hidden="1" x14ac:dyDescent="0.3">
      <c r="A252" s="5" t="s">
        <v>1702</v>
      </c>
      <c r="B252" s="5" t="str">
        <f>VLOOKUP(A252,بيانات!$C:$F,2,0)</f>
        <v>سعودى</v>
      </c>
      <c r="C252" s="5" t="str">
        <f>VLOOKUP(A252,بيانات!$C:$F,3,0)</f>
        <v>0543455202</v>
      </c>
      <c r="D252" s="5" t="str">
        <f>VLOOKUP(A252,بيانات!$C:$F,4,0)</f>
        <v>0568007458</v>
      </c>
      <c r="E252" s="5" t="s">
        <v>555</v>
      </c>
      <c r="F252" s="5" t="s">
        <v>1933</v>
      </c>
      <c r="G252" s="6">
        <v>22250</v>
      </c>
      <c r="H252" s="6">
        <v>5010</v>
      </c>
      <c r="I252" s="6">
        <v>0.22520000000000001</v>
      </c>
      <c r="J252" s="6">
        <v>17240</v>
      </c>
      <c r="K252" s="6">
        <f t="shared" ref="K252:K260" si="87">J252</f>
        <v>17240</v>
      </c>
      <c r="L252" s="6">
        <v>100</v>
      </c>
      <c r="M252" s="6">
        <v>0</v>
      </c>
      <c r="N252" s="14">
        <f t="shared" si="83"/>
        <v>0</v>
      </c>
    </row>
    <row r="253" spans="1:14" hidden="1" x14ac:dyDescent="0.3">
      <c r="A253" s="5" t="s">
        <v>116</v>
      </c>
      <c r="B253" s="5" t="str">
        <f>VLOOKUP(A253,بيانات!$C:$F,2,0)</f>
        <v>سعودى</v>
      </c>
      <c r="C253" s="5" t="str">
        <f>VLOOKUP(A253,بيانات!$C:$F,3,0)</f>
        <v>0560056008</v>
      </c>
      <c r="D253" s="5" t="str">
        <f>VLOOKUP(A253,بيانات!$C:$F,4,0)</f>
        <v>0544515484</v>
      </c>
      <c r="E253" s="5" t="s">
        <v>542</v>
      </c>
      <c r="F253" s="5" t="s">
        <v>1933</v>
      </c>
      <c r="G253" s="6">
        <v>19750</v>
      </c>
      <c r="H253" s="6">
        <v>4450</v>
      </c>
      <c r="I253" s="6">
        <v>0.2253</v>
      </c>
      <c r="J253" s="6">
        <v>15300</v>
      </c>
      <c r="K253" s="6">
        <f t="shared" si="87"/>
        <v>15300</v>
      </c>
      <c r="L253" s="6">
        <v>100</v>
      </c>
      <c r="M253" s="6">
        <v>0</v>
      </c>
      <c r="N253" s="14">
        <f t="shared" si="83"/>
        <v>0</v>
      </c>
    </row>
    <row r="254" spans="1:14" hidden="1" x14ac:dyDescent="0.3">
      <c r="A254" s="5" t="s">
        <v>264</v>
      </c>
      <c r="B254" s="5" t="str">
        <f>VLOOKUP(A254,بيانات!$C:$F,2,0)</f>
        <v>سعودى</v>
      </c>
      <c r="C254" s="5" t="str">
        <f>VLOOKUP(A254,بيانات!$C:$F,3,0)</f>
        <v>0560056008</v>
      </c>
      <c r="D254" s="5" t="str">
        <f>VLOOKUP(A254,بيانات!$C:$F,4,0)</f>
        <v>0544515484</v>
      </c>
      <c r="E254" s="5" t="s">
        <v>555</v>
      </c>
      <c r="F254" s="5" t="s">
        <v>1933</v>
      </c>
      <c r="G254" s="6">
        <v>22250</v>
      </c>
      <c r="H254" s="6">
        <v>5010</v>
      </c>
      <c r="I254" s="6">
        <v>0.22520000000000001</v>
      </c>
      <c r="J254" s="6">
        <v>16740</v>
      </c>
      <c r="K254" s="6">
        <f t="shared" si="87"/>
        <v>16740</v>
      </c>
      <c r="L254" s="6">
        <v>97.1</v>
      </c>
      <c r="M254" s="6">
        <v>500</v>
      </c>
      <c r="N254" s="14">
        <f t="shared" si="83"/>
        <v>500</v>
      </c>
    </row>
    <row r="255" spans="1:14" hidden="1" x14ac:dyDescent="0.3">
      <c r="A255" s="5" t="s">
        <v>335</v>
      </c>
      <c r="B255" s="5" t="str">
        <f>VLOOKUP(A255,بيانات!$C:$F,2,0)</f>
        <v>سعودى</v>
      </c>
      <c r="C255" s="5" t="str">
        <f>VLOOKUP(A255,بيانات!$C:$F,3,0)</f>
        <v>0562527284</v>
      </c>
      <c r="D255" s="5" t="str">
        <f>VLOOKUP(A255,بيانات!$C:$F,4,0)</f>
        <v>0557211700</v>
      </c>
      <c r="E255" s="5" t="s">
        <v>1870</v>
      </c>
      <c r="F255" s="5" t="s">
        <v>1933</v>
      </c>
      <c r="G255" s="6">
        <v>19750</v>
      </c>
      <c r="H255" s="6">
        <v>4450</v>
      </c>
      <c r="I255" s="6">
        <v>0.2253</v>
      </c>
      <c r="J255" s="6">
        <v>5000</v>
      </c>
      <c r="K255" s="6">
        <f t="shared" si="87"/>
        <v>5000</v>
      </c>
      <c r="L255" s="6">
        <v>32.68</v>
      </c>
      <c r="M255" s="6">
        <v>10300</v>
      </c>
      <c r="N255" s="14">
        <f t="shared" si="83"/>
        <v>10300</v>
      </c>
    </row>
    <row r="256" spans="1:14" hidden="1" x14ac:dyDescent="0.3">
      <c r="A256" s="5" t="s">
        <v>350</v>
      </c>
      <c r="B256" s="5" t="str">
        <f>VLOOKUP(A256,بيانات!$C:$F,2,0)</f>
        <v>سعودى</v>
      </c>
      <c r="C256" s="5" t="str">
        <f>VLOOKUP(A256,بيانات!$C:$F,3,0)</f>
        <v>0562527284</v>
      </c>
      <c r="D256" s="5" t="str">
        <f>VLOOKUP(A256,بيانات!$C:$F,4,0)</f>
        <v>0557211700</v>
      </c>
      <c r="E256" s="5" t="s">
        <v>1870</v>
      </c>
      <c r="F256" s="5" t="s">
        <v>1933</v>
      </c>
      <c r="G256" s="6">
        <v>19750</v>
      </c>
      <c r="H256" s="6">
        <v>4450</v>
      </c>
      <c r="I256" s="6">
        <v>0.2253</v>
      </c>
      <c r="J256" s="6">
        <v>5000</v>
      </c>
      <c r="K256" s="6">
        <f t="shared" si="87"/>
        <v>5000</v>
      </c>
      <c r="L256" s="6">
        <v>32.68</v>
      </c>
      <c r="M256" s="6">
        <v>10300</v>
      </c>
      <c r="N256" s="14">
        <f t="shared" si="83"/>
        <v>10300</v>
      </c>
    </row>
    <row r="257" spans="1:14" hidden="1" x14ac:dyDescent="0.3">
      <c r="A257" s="5" t="s">
        <v>1660</v>
      </c>
      <c r="B257" s="5" t="str">
        <f>VLOOKUP(A257,بيانات!$C:$F,2,0)</f>
        <v>سعودى</v>
      </c>
      <c r="C257" s="5" t="str">
        <f>VLOOKUP(A257,بيانات!$C:$F,3,0)</f>
        <v>0562527284</v>
      </c>
      <c r="D257" s="5" t="str">
        <f>VLOOKUP(A257,بيانات!$C:$F,4,0)</f>
        <v>0557211700</v>
      </c>
      <c r="E257" s="5" t="s">
        <v>1877</v>
      </c>
      <c r="F257" s="5" t="s">
        <v>1933</v>
      </c>
      <c r="G257" s="6">
        <v>22250</v>
      </c>
      <c r="H257" s="6">
        <v>5010</v>
      </c>
      <c r="I257" s="6">
        <v>0.22520000000000001</v>
      </c>
      <c r="J257" s="6">
        <v>3300</v>
      </c>
      <c r="K257" s="6">
        <f t="shared" si="87"/>
        <v>3300</v>
      </c>
      <c r="L257" s="6">
        <v>19.14</v>
      </c>
      <c r="M257" s="6">
        <v>13940</v>
      </c>
      <c r="N257" s="14">
        <f t="shared" si="83"/>
        <v>13940</v>
      </c>
    </row>
    <row r="258" spans="1:14" hidden="1" x14ac:dyDescent="0.3">
      <c r="A258" s="5" t="s">
        <v>709</v>
      </c>
      <c r="B258" s="5" t="str">
        <f>VLOOKUP(A258,بيانات!$C:$F,2,0)</f>
        <v>سعودى</v>
      </c>
      <c r="C258" s="5" t="str">
        <f>VLOOKUP(A258,بيانات!$C:$F,3,0)</f>
        <v>0509346646</v>
      </c>
      <c r="D258" s="5" t="str">
        <f>VLOOKUP(A258,بيانات!$C:$F,4,0)</f>
        <v/>
      </c>
      <c r="E258" s="5" t="s">
        <v>480</v>
      </c>
      <c r="F258" s="5" t="s">
        <v>1933</v>
      </c>
      <c r="G258" s="6">
        <v>22250</v>
      </c>
      <c r="H258" s="6">
        <v>5010</v>
      </c>
      <c r="I258" s="6">
        <v>0.22520000000000001</v>
      </c>
      <c r="J258" s="6">
        <v>13270</v>
      </c>
      <c r="K258" s="6">
        <f t="shared" si="87"/>
        <v>13270</v>
      </c>
      <c r="L258" s="6">
        <v>76.97</v>
      </c>
      <c r="M258" s="6">
        <v>3970</v>
      </c>
      <c r="N258" s="14">
        <f t="shared" si="83"/>
        <v>3970</v>
      </c>
    </row>
    <row r="259" spans="1:14" hidden="1" x14ac:dyDescent="0.3">
      <c r="A259" s="5" t="s">
        <v>1232</v>
      </c>
      <c r="B259" s="5" t="str">
        <f>VLOOKUP(A259,بيانات!$C:$F,2,0)</f>
        <v>سعودى</v>
      </c>
      <c r="C259" s="5" t="str">
        <f>VLOOKUP(A259,بيانات!$C:$F,3,0)</f>
        <v>0535045550</v>
      </c>
      <c r="D259" s="5" t="str">
        <f>VLOOKUP(A259,بيانات!$C:$F,4,0)</f>
        <v>0533444073</v>
      </c>
      <c r="E259" s="5" t="s">
        <v>1102</v>
      </c>
      <c r="F259" s="5" t="s">
        <v>1933</v>
      </c>
      <c r="G259" s="6">
        <v>22250</v>
      </c>
      <c r="H259" s="6">
        <v>5010</v>
      </c>
      <c r="I259" s="6">
        <v>0.22520000000000001</v>
      </c>
      <c r="J259" s="6">
        <v>6500</v>
      </c>
      <c r="K259" s="6">
        <f t="shared" si="87"/>
        <v>6500</v>
      </c>
      <c r="L259" s="6">
        <v>37.700000000000003</v>
      </c>
      <c r="M259" s="6">
        <v>10740</v>
      </c>
      <c r="N259" s="14">
        <f t="shared" si="83"/>
        <v>10740</v>
      </c>
    </row>
    <row r="260" spans="1:14" hidden="1" x14ac:dyDescent="0.3">
      <c r="A260" s="5" t="s">
        <v>381</v>
      </c>
      <c r="B260" s="5" t="str">
        <f>VLOOKUP(A260,بيانات!$C:$F,2,0)</f>
        <v>سعودى</v>
      </c>
      <c r="C260" s="5" t="str">
        <f>VLOOKUP(A260,بيانات!$C:$F,3,0)</f>
        <v>0555561216</v>
      </c>
      <c r="D260" s="5" t="str">
        <f>VLOOKUP(A260,بيانات!$C:$F,4,0)</f>
        <v>0548802288</v>
      </c>
      <c r="E260" s="5" t="s">
        <v>1865</v>
      </c>
      <c r="F260" s="5" t="s">
        <v>1933</v>
      </c>
      <c r="G260" s="6">
        <v>22250</v>
      </c>
      <c r="H260" s="6">
        <v>5010</v>
      </c>
      <c r="I260" s="6">
        <v>0.22520000000000001</v>
      </c>
      <c r="J260" s="6">
        <v>11713.04</v>
      </c>
      <c r="K260" s="6">
        <f t="shared" si="87"/>
        <v>11713.04</v>
      </c>
      <c r="L260" s="6">
        <v>67.94</v>
      </c>
      <c r="M260" s="6">
        <v>5526.96</v>
      </c>
      <c r="N260" s="14">
        <f t="shared" si="83"/>
        <v>5526.9599999999991</v>
      </c>
    </row>
    <row r="261" spans="1:14" x14ac:dyDescent="0.3">
      <c r="A261" s="5" t="s">
        <v>381</v>
      </c>
      <c r="B261" s="5" t="str">
        <f>VLOOKUP(A261,بيانات!$C:$F,2,0)</f>
        <v>سعودى</v>
      </c>
      <c r="C261" s="5" t="str">
        <f>VLOOKUP(A261,بيانات!$C:$F,3,0)</f>
        <v>0555561216</v>
      </c>
      <c r="D261" s="5" t="str">
        <f>VLOOKUP(A261,بيانات!$C:$F,4,0)</f>
        <v>0548802288</v>
      </c>
      <c r="E261" s="5" t="s">
        <v>1904</v>
      </c>
      <c r="F261" s="5" t="s">
        <v>1933</v>
      </c>
      <c r="G261" s="6">
        <v>1608.7</v>
      </c>
      <c r="H261" s="6">
        <v>0</v>
      </c>
      <c r="I261" s="6">
        <f t="shared" ref="I261:I264" si="88">H261*1.15</f>
        <v>0</v>
      </c>
      <c r="J261" s="6">
        <v>0</v>
      </c>
      <c r="K261" s="6">
        <f t="shared" ref="K261:K264" si="89">J261*1.15</f>
        <v>0</v>
      </c>
      <c r="L261" s="6">
        <v>0</v>
      </c>
      <c r="M261" s="6">
        <v>1608.7</v>
      </c>
      <c r="N261" s="14">
        <f t="shared" ref="N261:N264" si="90">G261*1.15-I261-K261</f>
        <v>1850.0049999999999</v>
      </c>
    </row>
    <row r="262" spans="1:14" x14ac:dyDescent="0.3">
      <c r="A262" s="5" t="s">
        <v>381</v>
      </c>
      <c r="B262" s="5" t="str">
        <f>VLOOKUP(A262,بيانات!$C:$F,2,0)</f>
        <v>سعودى</v>
      </c>
      <c r="C262" s="5" t="str">
        <f>VLOOKUP(A262,بيانات!$C:$F,3,0)</f>
        <v>0555561216</v>
      </c>
      <c r="D262" s="5" t="str">
        <f>VLOOKUP(A262,بيانات!$C:$F,4,0)</f>
        <v>0548802288</v>
      </c>
      <c r="E262" s="5" t="s">
        <v>1904</v>
      </c>
      <c r="F262" s="5" t="s">
        <v>1933</v>
      </c>
      <c r="G262" s="6">
        <v>1608.6956</v>
      </c>
      <c r="H262" s="6">
        <v>804.34780000000001</v>
      </c>
      <c r="I262" s="6">
        <f t="shared" si="88"/>
        <v>924.99996999999996</v>
      </c>
      <c r="J262" s="6">
        <v>0</v>
      </c>
      <c r="K262" s="6">
        <f t="shared" si="89"/>
        <v>0</v>
      </c>
      <c r="L262" s="6">
        <v>0</v>
      </c>
      <c r="M262" s="6">
        <v>804.35</v>
      </c>
      <c r="N262" s="14">
        <f t="shared" si="90"/>
        <v>924.99996999999996</v>
      </c>
    </row>
    <row r="263" spans="1:14" x14ac:dyDescent="0.3">
      <c r="A263" s="5" t="s">
        <v>952</v>
      </c>
      <c r="B263" s="5" t="str">
        <f>VLOOKUP(A263,بيانات!$C:$F,2,0)</f>
        <v>سعودى</v>
      </c>
      <c r="C263" s="5" t="str">
        <f>VLOOKUP(A263,بيانات!$C:$F,3,0)</f>
        <v>0507763197</v>
      </c>
      <c r="D263" s="5" t="str">
        <f>VLOOKUP(A263,بيانات!$C:$F,4,0)</f>
        <v>0536016750</v>
      </c>
      <c r="E263" s="5" t="s">
        <v>1904</v>
      </c>
      <c r="F263" s="5" t="s">
        <v>1887</v>
      </c>
      <c r="G263" s="6">
        <v>1608.7</v>
      </c>
      <c r="H263" s="6">
        <v>0</v>
      </c>
      <c r="I263" s="6">
        <f t="shared" si="88"/>
        <v>0</v>
      </c>
      <c r="J263" s="6">
        <v>1608.7</v>
      </c>
      <c r="K263" s="6">
        <f t="shared" si="89"/>
        <v>1850.0049999999999</v>
      </c>
      <c r="L263" s="6">
        <v>100</v>
      </c>
      <c r="M263" s="6">
        <v>0</v>
      </c>
      <c r="N263" s="14">
        <f t="shared" si="90"/>
        <v>0</v>
      </c>
    </row>
    <row r="264" spans="1:14" x14ac:dyDescent="0.3">
      <c r="A264" s="5" t="s">
        <v>952</v>
      </c>
      <c r="B264" s="5" t="str">
        <f>VLOOKUP(A264,بيانات!$C:$F,2,0)</f>
        <v>سعودى</v>
      </c>
      <c r="C264" s="5" t="str">
        <f>VLOOKUP(A264,بيانات!$C:$F,3,0)</f>
        <v>0507763197</v>
      </c>
      <c r="D264" s="5" t="str">
        <f>VLOOKUP(A264,بيانات!$C:$F,4,0)</f>
        <v>0536016750</v>
      </c>
      <c r="E264" s="5" t="s">
        <v>1904</v>
      </c>
      <c r="F264" s="5" t="s">
        <v>1933</v>
      </c>
      <c r="G264" s="6">
        <v>1608.7</v>
      </c>
      <c r="H264" s="6">
        <v>0</v>
      </c>
      <c r="I264" s="6">
        <f t="shared" si="88"/>
        <v>0</v>
      </c>
      <c r="J264" s="6">
        <v>1608.7</v>
      </c>
      <c r="K264" s="6">
        <f t="shared" si="89"/>
        <v>1850.0049999999999</v>
      </c>
      <c r="L264" s="6">
        <v>100</v>
      </c>
      <c r="M264" s="6">
        <v>0</v>
      </c>
      <c r="N264" s="14">
        <f t="shared" si="90"/>
        <v>0</v>
      </c>
    </row>
    <row r="265" spans="1:14" hidden="1" x14ac:dyDescent="0.3">
      <c r="A265" s="5" t="s">
        <v>952</v>
      </c>
      <c r="B265" s="5" t="str">
        <f>VLOOKUP(A265,بيانات!$C:$F,2,0)</f>
        <v>سعودى</v>
      </c>
      <c r="C265" s="5" t="str">
        <f>VLOOKUP(A265,بيانات!$C:$F,3,0)</f>
        <v>0507763197</v>
      </c>
      <c r="D265" s="5" t="str">
        <f>VLOOKUP(A265,بيانات!$C:$F,4,0)</f>
        <v>0536016750</v>
      </c>
      <c r="E265" s="5" t="s">
        <v>1864</v>
      </c>
      <c r="F265" s="5" t="s">
        <v>1933</v>
      </c>
      <c r="G265" s="6">
        <v>22250</v>
      </c>
      <c r="H265" s="6">
        <v>5010</v>
      </c>
      <c r="I265" s="6">
        <v>0.22520000000000001</v>
      </c>
      <c r="J265" s="6">
        <v>15799.979999999998</v>
      </c>
      <c r="K265" s="6">
        <f t="shared" ref="K265:K269" si="91">J265</f>
        <v>15799.979999999998</v>
      </c>
      <c r="L265" s="6">
        <v>91.65</v>
      </c>
      <c r="M265" s="6">
        <v>1440.02</v>
      </c>
      <c r="N265" s="14">
        <f t="shared" si="83"/>
        <v>1440.0200000000023</v>
      </c>
    </row>
    <row r="266" spans="1:14" hidden="1" x14ac:dyDescent="0.3">
      <c r="A266" s="5" t="s">
        <v>138</v>
      </c>
      <c r="B266" s="5" t="str">
        <f>VLOOKUP(A266,بيانات!$C:$F,2,0)</f>
        <v>سعودى</v>
      </c>
      <c r="C266" s="5" t="str">
        <f>VLOOKUP(A266,بيانات!$C:$F,3,0)</f>
        <v>0503057605</v>
      </c>
      <c r="D266" s="5" t="str">
        <f>VLOOKUP(A266,بيانات!$C:$F,4,0)</f>
        <v>0582777223</v>
      </c>
      <c r="E266" s="5" t="s">
        <v>542</v>
      </c>
      <c r="F266" s="5" t="s">
        <v>1933</v>
      </c>
      <c r="G266" s="6">
        <v>19750</v>
      </c>
      <c r="H266" s="6">
        <v>4450</v>
      </c>
      <c r="I266" s="6">
        <v>0.2253</v>
      </c>
      <c r="J266" s="6">
        <v>14100</v>
      </c>
      <c r="K266" s="6">
        <f t="shared" si="91"/>
        <v>14100</v>
      </c>
      <c r="L266" s="6">
        <v>92.16</v>
      </c>
      <c r="M266" s="6">
        <v>1200</v>
      </c>
      <c r="N266" s="14">
        <f t="shared" si="83"/>
        <v>1200</v>
      </c>
    </row>
    <row r="267" spans="1:14" hidden="1" x14ac:dyDescent="0.3">
      <c r="A267" s="5" t="s">
        <v>502</v>
      </c>
      <c r="B267" s="5" t="str">
        <f>VLOOKUP(A267,بيانات!$C:$F,2,0)</f>
        <v>سعودى</v>
      </c>
      <c r="C267" s="5" t="str">
        <f>VLOOKUP(A267,بيانات!$C:$F,3,0)</f>
        <v>0503057605</v>
      </c>
      <c r="D267" s="5" t="str">
        <f>VLOOKUP(A267,بيانات!$C:$F,4,0)</f>
        <v>0582777223</v>
      </c>
      <c r="E267" s="5" t="s">
        <v>1896</v>
      </c>
      <c r="F267" s="5" t="s">
        <v>1933</v>
      </c>
      <c r="G267" s="6">
        <v>22250</v>
      </c>
      <c r="H267" s="6">
        <v>5010</v>
      </c>
      <c r="I267" s="6">
        <v>0.22520000000000001</v>
      </c>
      <c r="J267" s="6">
        <v>15800</v>
      </c>
      <c r="K267" s="6">
        <f t="shared" si="91"/>
        <v>15800</v>
      </c>
      <c r="L267" s="6">
        <v>91.65</v>
      </c>
      <c r="M267" s="6">
        <v>1440</v>
      </c>
      <c r="N267" s="14">
        <f t="shared" si="83"/>
        <v>1440</v>
      </c>
    </row>
    <row r="268" spans="1:14" hidden="1" x14ac:dyDescent="0.3">
      <c r="A268" s="5" t="s">
        <v>867</v>
      </c>
      <c r="B268" s="5" t="str">
        <f>VLOOKUP(A268,بيانات!$C:$F,2,0)</f>
        <v>سعودى</v>
      </c>
      <c r="C268" s="5" t="str">
        <f>VLOOKUP(A268,بيانات!$C:$F,3,0)</f>
        <v>0503057605</v>
      </c>
      <c r="D268" s="5" t="str">
        <f>VLOOKUP(A268,بيانات!$C:$F,4,0)</f>
        <v>0582777223</v>
      </c>
      <c r="E268" s="5" t="s">
        <v>1102</v>
      </c>
      <c r="F268" s="5" t="s">
        <v>1933</v>
      </c>
      <c r="G268" s="6">
        <v>22250</v>
      </c>
      <c r="H268" s="6">
        <v>5010</v>
      </c>
      <c r="I268" s="6">
        <v>0.22520000000000001</v>
      </c>
      <c r="J268" s="6">
        <v>15800</v>
      </c>
      <c r="K268" s="6">
        <f t="shared" si="91"/>
        <v>15800</v>
      </c>
      <c r="L268" s="6">
        <v>91.65</v>
      </c>
      <c r="M268" s="6">
        <v>1440</v>
      </c>
      <c r="N268" s="14">
        <f t="shared" si="83"/>
        <v>1440</v>
      </c>
    </row>
    <row r="269" spans="1:14" hidden="1" x14ac:dyDescent="0.3">
      <c r="A269" s="5" t="s">
        <v>909</v>
      </c>
      <c r="B269" s="5" t="str">
        <f>VLOOKUP(A269,بيانات!$C:$F,2,0)</f>
        <v>سعودى</v>
      </c>
      <c r="C269" s="5" t="str">
        <f>VLOOKUP(A269,بيانات!$C:$F,3,0)</f>
        <v>0555594196</v>
      </c>
      <c r="D269" s="5" t="str">
        <f>VLOOKUP(A269,بيانات!$C:$F,4,0)</f>
        <v>0555594196</v>
      </c>
      <c r="E269" s="5" t="s">
        <v>1884</v>
      </c>
      <c r="F269" s="5" t="s">
        <v>1933</v>
      </c>
      <c r="G269" s="6">
        <v>22250</v>
      </c>
      <c r="H269" s="6">
        <v>5010</v>
      </c>
      <c r="I269" s="6">
        <v>0.22520000000000001</v>
      </c>
      <c r="J269" s="6">
        <v>17240</v>
      </c>
      <c r="K269" s="6">
        <f t="shared" si="91"/>
        <v>17240</v>
      </c>
      <c r="L269" s="6">
        <v>100</v>
      </c>
      <c r="M269" s="6">
        <v>0</v>
      </c>
      <c r="N269" s="14">
        <f t="shared" si="83"/>
        <v>0</v>
      </c>
    </row>
    <row r="270" spans="1:14" x14ac:dyDescent="0.3">
      <c r="A270" s="5" t="s">
        <v>909</v>
      </c>
      <c r="B270" s="5" t="str">
        <f>VLOOKUP(A270,بيانات!$C:$F,2,0)</f>
        <v>سعودى</v>
      </c>
      <c r="C270" s="5" t="str">
        <f>VLOOKUP(A270,بيانات!$C:$F,3,0)</f>
        <v>0555594196</v>
      </c>
      <c r="D270" s="5" t="str">
        <f>VLOOKUP(A270,بيانات!$C:$F,4,0)</f>
        <v>0555594196</v>
      </c>
      <c r="E270" s="5" t="s">
        <v>1904</v>
      </c>
      <c r="F270" s="5" t="s">
        <v>1933</v>
      </c>
      <c r="G270" s="6">
        <v>1608.7</v>
      </c>
      <c r="H270" s="6">
        <v>0</v>
      </c>
      <c r="I270" s="6">
        <f t="shared" ref="I270:I272" si="92">H270*1.15</f>
        <v>0</v>
      </c>
      <c r="J270" s="6">
        <v>1608.7</v>
      </c>
      <c r="K270" s="6">
        <f t="shared" ref="K270:K272" si="93">J270*1.15</f>
        <v>1850.0049999999999</v>
      </c>
      <c r="L270" s="6">
        <v>100</v>
      </c>
      <c r="M270" s="6">
        <v>0</v>
      </c>
      <c r="N270" s="14">
        <f t="shared" ref="N270:N272" si="94">G270*1.15-I270-K270</f>
        <v>0</v>
      </c>
    </row>
    <row r="271" spans="1:14" x14ac:dyDescent="0.3">
      <c r="A271" s="5" t="s">
        <v>909</v>
      </c>
      <c r="B271" s="5" t="str">
        <f>VLOOKUP(A271,بيانات!$C:$F,2,0)</f>
        <v>سعودى</v>
      </c>
      <c r="C271" s="5" t="str">
        <f>VLOOKUP(A271,بيانات!$C:$F,3,0)</f>
        <v>0555594196</v>
      </c>
      <c r="D271" s="5" t="str">
        <f>VLOOKUP(A271,بيانات!$C:$F,4,0)</f>
        <v>0555594196</v>
      </c>
      <c r="E271" s="5" t="s">
        <v>1904</v>
      </c>
      <c r="F271" s="5" t="s">
        <v>1933</v>
      </c>
      <c r="G271" s="6">
        <v>1608.7</v>
      </c>
      <c r="H271" s="6">
        <v>0</v>
      </c>
      <c r="I271" s="6">
        <f t="shared" si="92"/>
        <v>0</v>
      </c>
      <c r="J271" s="6">
        <v>1608.7</v>
      </c>
      <c r="K271" s="6">
        <f t="shared" si="93"/>
        <v>1850.0049999999999</v>
      </c>
      <c r="L271" s="6">
        <v>100</v>
      </c>
      <c r="M271" s="6">
        <v>0</v>
      </c>
      <c r="N271" s="14">
        <f t="shared" si="94"/>
        <v>0</v>
      </c>
    </row>
    <row r="272" spans="1:14" x14ac:dyDescent="0.3">
      <c r="A272" s="5" t="s">
        <v>909</v>
      </c>
      <c r="B272" s="5" t="str">
        <f>VLOOKUP(A272,بيانات!$C:$F,2,0)</f>
        <v>سعودى</v>
      </c>
      <c r="C272" s="5" t="str">
        <f>VLOOKUP(A272,بيانات!$C:$F,3,0)</f>
        <v>0555594196</v>
      </c>
      <c r="D272" s="5" t="str">
        <f>VLOOKUP(A272,بيانات!$C:$F,4,0)</f>
        <v>0555594196</v>
      </c>
      <c r="E272" s="5" t="s">
        <v>1904</v>
      </c>
      <c r="F272" s="5" t="s">
        <v>1933</v>
      </c>
      <c r="G272" s="6">
        <v>1608.7</v>
      </c>
      <c r="H272" s="6">
        <v>0</v>
      </c>
      <c r="I272" s="6">
        <f t="shared" si="92"/>
        <v>0</v>
      </c>
      <c r="J272" s="6">
        <v>168.68000000000075</v>
      </c>
      <c r="K272" s="6">
        <f t="shared" si="93"/>
        <v>193.98200000000085</v>
      </c>
      <c r="L272" s="6">
        <v>10.49</v>
      </c>
      <c r="M272" s="6">
        <v>1440.02</v>
      </c>
      <c r="N272" s="14">
        <f t="shared" si="94"/>
        <v>1656.022999999999</v>
      </c>
    </row>
    <row r="273" spans="1:14" hidden="1" x14ac:dyDescent="0.3">
      <c r="A273" s="5" t="s">
        <v>1112</v>
      </c>
      <c r="B273" s="5" t="str">
        <f>VLOOKUP(A273,بيانات!$C:$F,2,0)</f>
        <v>سوداني</v>
      </c>
      <c r="C273" s="5" t="str">
        <f>VLOOKUP(A273,بيانات!$C:$F,3,0)</f>
        <v>0553536037</v>
      </c>
      <c r="D273" s="5" t="str">
        <f>VLOOKUP(A273,بيانات!$C:$F,4,0)</f>
        <v/>
      </c>
      <c r="E273" s="5" t="s">
        <v>555</v>
      </c>
      <c r="F273" s="5" t="s">
        <v>1933</v>
      </c>
      <c r="G273" s="6">
        <v>22250</v>
      </c>
      <c r="H273" s="6">
        <v>5010</v>
      </c>
      <c r="I273" s="6">
        <v>0.22520000000000001</v>
      </c>
      <c r="J273" s="6">
        <v>15791.31</v>
      </c>
      <c r="K273" s="6">
        <f>J273*1.15</f>
        <v>18160.0065</v>
      </c>
      <c r="L273" s="6">
        <v>91.6</v>
      </c>
      <c r="M273" s="6">
        <v>1448.69</v>
      </c>
      <c r="N273" s="14"/>
    </row>
    <row r="274" spans="1:14" hidden="1" x14ac:dyDescent="0.3">
      <c r="A274" s="5" t="s">
        <v>1043</v>
      </c>
      <c r="B274" s="5" t="str">
        <f>VLOOKUP(A274,بيانات!$C:$F,2,0)</f>
        <v>سعودى</v>
      </c>
      <c r="C274" s="5" t="str">
        <f>VLOOKUP(A274,بيانات!$C:$F,3,0)</f>
        <v>0530301165</v>
      </c>
      <c r="D274" s="5" t="str">
        <f>VLOOKUP(A274,بيانات!$C:$F,4,0)</f>
        <v>0536481318</v>
      </c>
      <c r="E274" s="5" t="s">
        <v>1881</v>
      </c>
      <c r="F274" s="5" t="s">
        <v>1933</v>
      </c>
      <c r="G274" s="6">
        <v>22250</v>
      </c>
      <c r="H274" s="6">
        <v>5565</v>
      </c>
      <c r="I274" s="6">
        <v>0.25009999999999999</v>
      </c>
      <c r="J274" s="6">
        <v>16185</v>
      </c>
      <c r="K274" s="6">
        <f t="shared" ref="K274:K280" si="95">J274</f>
        <v>16185</v>
      </c>
      <c r="L274" s="6">
        <v>97</v>
      </c>
      <c r="M274" s="6">
        <v>500</v>
      </c>
      <c r="N274" s="14">
        <f t="shared" ref="N274:N280" si="96">G274-H274-K274</f>
        <v>500</v>
      </c>
    </row>
    <row r="275" spans="1:14" hidden="1" x14ac:dyDescent="0.3">
      <c r="A275" s="5" t="s">
        <v>1262</v>
      </c>
      <c r="B275" s="5" t="str">
        <f>VLOOKUP(A275,بيانات!$C:$F,2,0)</f>
        <v>سعودى</v>
      </c>
      <c r="C275" s="5" t="str">
        <f>VLOOKUP(A275,بيانات!$C:$F,3,0)</f>
        <v>0555501341</v>
      </c>
      <c r="D275" s="5" t="str">
        <f>VLOOKUP(A275,بيانات!$C:$F,4,0)</f>
        <v>0503500982</v>
      </c>
      <c r="E275" s="5" t="s">
        <v>1102</v>
      </c>
      <c r="F275" s="5" t="s">
        <v>1933</v>
      </c>
      <c r="G275" s="6">
        <v>22250</v>
      </c>
      <c r="H275" s="6">
        <v>5010</v>
      </c>
      <c r="I275" s="6">
        <v>0.22520000000000001</v>
      </c>
      <c r="J275" s="6">
        <v>17240</v>
      </c>
      <c r="K275" s="6">
        <f t="shared" si="95"/>
        <v>17240</v>
      </c>
      <c r="L275" s="6">
        <v>100</v>
      </c>
      <c r="M275" s="6">
        <v>0</v>
      </c>
      <c r="N275" s="14">
        <f t="shared" si="96"/>
        <v>0</v>
      </c>
    </row>
    <row r="276" spans="1:14" hidden="1" x14ac:dyDescent="0.3">
      <c r="A276" s="5" t="s">
        <v>730</v>
      </c>
      <c r="B276" s="5" t="str">
        <f>VLOOKUP(A276,بيانات!$C:$F,2,0)</f>
        <v>سعودى</v>
      </c>
      <c r="C276" s="5" t="str">
        <f>VLOOKUP(A276,بيانات!$C:$F,3,0)</f>
        <v>0556562333</v>
      </c>
      <c r="D276" s="5" t="str">
        <f>VLOOKUP(A276,بيانات!$C:$F,4,0)</f>
        <v>0555927696</v>
      </c>
      <c r="E276" s="5" t="s">
        <v>555</v>
      </c>
      <c r="F276" s="5" t="s">
        <v>1934</v>
      </c>
      <c r="G276" s="6">
        <v>22250</v>
      </c>
      <c r="H276" s="6">
        <v>5010</v>
      </c>
      <c r="I276" s="6">
        <v>0.22520000000000001</v>
      </c>
      <c r="J276" s="6">
        <v>17240</v>
      </c>
      <c r="K276" s="6">
        <f t="shared" si="95"/>
        <v>17240</v>
      </c>
      <c r="L276" s="6">
        <v>100</v>
      </c>
      <c r="M276" s="6">
        <v>0</v>
      </c>
      <c r="N276" s="14">
        <f t="shared" si="96"/>
        <v>0</v>
      </c>
    </row>
    <row r="277" spans="1:14" hidden="1" x14ac:dyDescent="0.3">
      <c r="A277" s="5" t="s">
        <v>664</v>
      </c>
      <c r="B277" s="5" t="str">
        <f>VLOOKUP(A277,بيانات!$C:$F,2,0)</f>
        <v>سعودى</v>
      </c>
      <c r="C277" s="5" t="str">
        <f>VLOOKUP(A277,بيانات!$C:$F,3,0)</f>
        <v>0531142576</v>
      </c>
      <c r="D277" s="5" t="str">
        <f>VLOOKUP(A277,بيانات!$C:$F,4,0)</f>
        <v>0531142576</v>
      </c>
      <c r="E277" s="5" t="s">
        <v>1884</v>
      </c>
      <c r="F277" s="5" t="s">
        <v>1933</v>
      </c>
      <c r="G277" s="6">
        <v>22250</v>
      </c>
      <c r="H277" s="6">
        <v>5010</v>
      </c>
      <c r="I277" s="6">
        <v>0.22520000000000001</v>
      </c>
      <c r="J277" s="6">
        <v>17240</v>
      </c>
      <c r="K277" s="6">
        <f t="shared" si="95"/>
        <v>17240</v>
      </c>
      <c r="L277" s="6">
        <v>100</v>
      </c>
      <c r="M277" s="6">
        <v>0</v>
      </c>
      <c r="N277" s="14">
        <f t="shared" si="96"/>
        <v>0</v>
      </c>
    </row>
    <row r="278" spans="1:14" hidden="1" x14ac:dyDescent="0.3">
      <c r="A278" s="5" t="s">
        <v>1443</v>
      </c>
      <c r="B278" s="5" t="str">
        <f>VLOOKUP(A278,بيانات!$C:$F,2,0)</f>
        <v>سعودى</v>
      </c>
      <c r="C278" s="5" t="str">
        <f>VLOOKUP(A278,بيانات!$C:$F,3,0)</f>
        <v>0568600091</v>
      </c>
      <c r="D278" s="5" t="str">
        <f>VLOOKUP(A278,بيانات!$C:$F,4,0)</f>
        <v>0555515743</v>
      </c>
      <c r="E278" s="5" t="s">
        <v>1864</v>
      </c>
      <c r="F278" s="5" t="s">
        <v>1933</v>
      </c>
      <c r="G278" s="6">
        <v>22250</v>
      </c>
      <c r="H278" s="6">
        <v>5010</v>
      </c>
      <c r="I278" s="6">
        <v>0.22520000000000001</v>
      </c>
      <c r="J278" s="6">
        <v>9300</v>
      </c>
      <c r="K278" s="6">
        <f t="shared" si="95"/>
        <v>9300</v>
      </c>
      <c r="L278" s="6">
        <v>53.94</v>
      </c>
      <c r="M278" s="6">
        <v>7940</v>
      </c>
      <c r="N278" s="14">
        <f t="shared" si="96"/>
        <v>7940</v>
      </c>
    </row>
    <row r="279" spans="1:14" hidden="1" x14ac:dyDescent="0.3">
      <c r="A279" s="5" t="s">
        <v>1527</v>
      </c>
      <c r="B279" s="5" t="str">
        <f>VLOOKUP(A279,بيانات!$C:$F,2,0)</f>
        <v>سعودى</v>
      </c>
      <c r="C279" s="5" t="str">
        <f>VLOOKUP(A279,بيانات!$C:$F,3,0)</f>
        <v>0555515743</v>
      </c>
      <c r="D279" s="5" t="str">
        <f>VLOOKUP(A279,بيانات!$C:$F,4,0)</f>
        <v>0568600091</v>
      </c>
      <c r="E279" s="5" t="s">
        <v>1896</v>
      </c>
      <c r="F279" s="5" t="s">
        <v>1933</v>
      </c>
      <c r="G279" s="6">
        <v>22250</v>
      </c>
      <c r="H279" s="6">
        <v>5010</v>
      </c>
      <c r="I279" s="6">
        <v>0.22520000000000001</v>
      </c>
      <c r="J279" s="6">
        <v>9300</v>
      </c>
      <c r="K279" s="6">
        <f t="shared" si="95"/>
        <v>9300</v>
      </c>
      <c r="L279" s="6">
        <v>53.94</v>
      </c>
      <c r="M279" s="6">
        <v>7940</v>
      </c>
      <c r="N279" s="14">
        <f t="shared" si="96"/>
        <v>7940</v>
      </c>
    </row>
    <row r="280" spans="1:14" hidden="1" x14ac:dyDescent="0.3">
      <c r="A280" s="5" t="s">
        <v>1752</v>
      </c>
      <c r="B280" s="5" t="str">
        <f>VLOOKUP(A280,بيانات!$C:$F,2,0)</f>
        <v>سعودى</v>
      </c>
      <c r="C280" s="5" t="str">
        <f>VLOOKUP(A280,بيانات!$C:$F,3,0)</f>
        <v>0591028774</v>
      </c>
      <c r="D280" s="5" t="str">
        <f>VLOOKUP(A280,بيانات!$C:$F,4,0)</f>
        <v>0538882772</v>
      </c>
      <c r="E280" s="5" t="s">
        <v>1875</v>
      </c>
      <c r="F280" s="5" t="s">
        <v>1934</v>
      </c>
      <c r="G280" s="6">
        <v>19750</v>
      </c>
      <c r="H280" s="6">
        <v>4450</v>
      </c>
      <c r="I280" s="6">
        <v>0.2253</v>
      </c>
      <c r="J280" s="6">
        <v>14100</v>
      </c>
      <c r="K280" s="6">
        <f t="shared" si="95"/>
        <v>14100</v>
      </c>
      <c r="L280" s="6">
        <v>92.16</v>
      </c>
      <c r="M280" s="6">
        <v>1200</v>
      </c>
      <c r="N280" s="14">
        <f t="shared" si="96"/>
        <v>1200</v>
      </c>
    </row>
    <row r="281" spans="1:14" hidden="1" x14ac:dyDescent="0.3">
      <c r="A281" s="5" t="s">
        <v>1630</v>
      </c>
      <c r="B281" s="5" t="str">
        <f>VLOOKUP(A281,بيانات!$C:$F,2,0)</f>
        <v>أردنى</v>
      </c>
      <c r="C281" s="5" t="str">
        <f>VLOOKUP(A281,بيانات!$C:$F,3,0)</f>
        <v>0542922677</v>
      </c>
      <c r="D281" s="5" t="str">
        <f>VLOOKUP(A281,بيانات!$C:$F,4,0)</f>
        <v>0504247323</v>
      </c>
      <c r="E281" s="5" t="s">
        <v>1885</v>
      </c>
      <c r="F281" s="5" t="s">
        <v>1933</v>
      </c>
      <c r="G281" s="6">
        <v>22250</v>
      </c>
      <c r="H281" s="6">
        <v>5010</v>
      </c>
      <c r="I281" s="6">
        <v>0.22520000000000001</v>
      </c>
      <c r="J281" s="6">
        <v>15800</v>
      </c>
      <c r="K281" s="6">
        <f>J281*1.15</f>
        <v>18170</v>
      </c>
      <c r="L281" s="6">
        <v>91.65</v>
      </c>
      <c r="M281" s="6">
        <v>1440</v>
      </c>
      <c r="N281" s="14"/>
    </row>
    <row r="282" spans="1:14" hidden="1" x14ac:dyDescent="0.3">
      <c r="A282" s="5" t="s">
        <v>1800</v>
      </c>
      <c r="B282" s="5" t="str">
        <f>VLOOKUP(A282,بيانات!$C:$F,2,0)</f>
        <v>سعودى</v>
      </c>
      <c r="C282" s="5" t="str">
        <f>VLOOKUP(A282,بيانات!$C:$F,3,0)</f>
        <v>0505567651</v>
      </c>
      <c r="D282" s="5" t="str">
        <f>VLOOKUP(A282,بيانات!$C:$F,4,0)</f>
        <v>0555846153</v>
      </c>
      <c r="E282" s="5" t="s">
        <v>555</v>
      </c>
      <c r="F282" s="5" t="s">
        <v>1934</v>
      </c>
      <c r="G282" s="6">
        <v>22250</v>
      </c>
      <c r="H282" s="6">
        <v>5010</v>
      </c>
      <c r="I282" s="6">
        <v>0.22520000000000001</v>
      </c>
      <c r="J282" s="6">
        <v>15800</v>
      </c>
      <c r="K282" s="6">
        <f>J282</f>
        <v>15800</v>
      </c>
      <c r="L282" s="6">
        <v>91.65</v>
      </c>
      <c r="M282" s="6">
        <v>1440</v>
      </c>
      <c r="N282" s="14">
        <f>G282-H282-K282</f>
        <v>1440</v>
      </c>
    </row>
    <row r="283" spans="1:14" hidden="1" x14ac:dyDescent="0.3">
      <c r="A283" s="5" t="s">
        <v>1478</v>
      </c>
      <c r="B283" s="5" t="str">
        <f>VLOOKUP(A283,بيانات!$C:$F,2,0)</f>
        <v>أردنى</v>
      </c>
      <c r="C283" s="5" t="str">
        <f>VLOOKUP(A283,بيانات!$C:$F,3,0)</f>
        <v>0542922677</v>
      </c>
      <c r="D283" s="5" t="str">
        <f>VLOOKUP(A283,بيانات!$C:$F,4,0)</f>
        <v/>
      </c>
      <c r="E283" s="5" t="s">
        <v>1102</v>
      </c>
      <c r="F283" s="5" t="s">
        <v>1933</v>
      </c>
      <c r="G283" s="6">
        <v>22250</v>
      </c>
      <c r="H283" s="6">
        <v>5010</v>
      </c>
      <c r="I283" s="6">
        <v>0.22520000000000001</v>
      </c>
      <c r="J283" s="6">
        <v>15800</v>
      </c>
      <c r="K283" s="6">
        <f>J283*1.15</f>
        <v>18170</v>
      </c>
      <c r="L283" s="6">
        <v>91.65</v>
      </c>
      <c r="M283" s="6">
        <v>1440</v>
      </c>
      <c r="N283" s="14"/>
    </row>
    <row r="284" spans="1:14" hidden="1" x14ac:dyDescent="0.3">
      <c r="A284" s="5" t="s">
        <v>900</v>
      </c>
      <c r="B284" s="5" t="str">
        <f>VLOOKUP(A284,بيانات!$C:$F,2,0)</f>
        <v>سعودى</v>
      </c>
      <c r="C284" s="5" t="str">
        <f>VLOOKUP(A284,بيانات!$C:$F,3,0)</f>
        <v>0500072464</v>
      </c>
      <c r="D284" s="5" t="str">
        <f>VLOOKUP(A284,بيانات!$C:$F,4,0)</f>
        <v/>
      </c>
      <c r="E284" s="5" t="s">
        <v>1870</v>
      </c>
      <c r="F284" s="5" t="s">
        <v>1934</v>
      </c>
      <c r="G284" s="6">
        <v>19750</v>
      </c>
      <c r="H284" s="6">
        <v>4450</v>
      </c>
      <c r="I284" s="6">
        <v>0.2253</v>
      </c>
      <c r="J284" s="6">
        <v>15300</v>
      </c>
      <c r="K284" s="6">
        <f t="shared" ref="K284:K296" si="97">J284</f>
        <v>15300</v>
      </c>
      <c r="L284" s="6">
        <v>100</v>
      </c>
      <c r="M284" s="6">
        <v>0</v>
      </c>
      <c r="N284" s="14">
        <f t="shared" ref="N284:N326" si="98">G284-H284-K284</f>
        <v>0</v>
      </c>
    </row>
    <row r="285" spans="1:14" hidden="1" x14ac:dyDescent="0.3">
      <c r="A285" s="5" t="s">
        <v>1804</v>
      </c>
      <c r="B285" s="5" t="str">
        <f>VLOOKUP(A285,بيانات!$C:$F,2,0)</f>
        <v>سعودى</v>
      </c>
      <c r="C285" s="5" t="str">
        <f>VLOOKUP(A285,بيانات!$C:$F,3,0)</f>
        <v>0503048474</v>
      </c>
      <c r="D285" s="5" t="str">
        <f>VLOOKUP(A285,بيانات!$C:$F,4,0)</f>
        <v>0555811939</v>
      </c>
      <c r="E285" s="5" t="s">
        <v>1870</v>
      </c>
      <c r="F285" s="5" t="s">
        <v>1934</v>
      </c>
      <c r="G285" s="6">
        <v>19750</v>
      </c>
      <c r="H285" s="6">
        <v>4450</v>
      </c>
      <c r="I285" s="6">
        <v>0.2253</v>
      </c>
      <c r="J285" s="6">
        <v>15300</v>
      </c>
      <c r="K285" s="6">
        <f t="shared" si="97"/>
        <v>15300</v>
      </c>
      <c r="L285" s="6">
        <v>100</v>
      </c>
      <c r="M285" s="6">
        <v>0</v>
      </c>
      <c r="N285" s="14">
        <f t="shared" si="98"/>
        <v>0</v>
      </c>
    </row>
    <row r="286" spans="1:14" hidden="1" x14ac:dyDescent="0.3">
      <c r="A286" s="5" t="s">
        <v>1072</v>
      </c>
      <c r="B286" s="5" t="str">
        <f>VLOOKUP(A286,بيانات!$C:$F,2,0)</f>
        <v>سعودى</v>
      </c>
      <c r="C286" s="5" t="str">
        <f>VLOOKUP(A286,بيانات!$C:$F,3,0)</f>
        <v>0555607663</v>
      </c>
      <c r="D286" s="5" t="str">
        <f>VLOOKUP(A286,بيانات!$C:$F,4,0)</f>
        <v>0555042899</v>
      </c>
      <c r="E286" s="5" t="s">
        <v>555</v>
      </c>
      <c r="F286" s="5" t="s">
        <v>1933</v>
      </c>
      <c r="G286" s="6">
        <v>22250</v>
      </c>
      <c r="H286" s="6">
        <v>5010</v>
      </c>
      <c r="I286" s="6">
        <v>0.22520000000000001</v>
      </c>
      <c r="J286" s="6">
        <v>17240</v>
      </c>
      <c r="K286" s="6">
        <f t="shared" si="97"/>
        <v>17240</v>
      </c>
      <c r="L286" s="6">
        <v>100</v>
      </c>
      <c r="M286" s="6">
        <v>0</v>
      </c>
      <c r="N286" s="14">
        <f t="shared" si="98"/>
        <v>0</v>
      </c>
    </row>
    <row r="287" spans="1:14" hidden="1" x14ac:dyDescent="0.3">
      <c r="A287" s="5" t="s">
        <v>646</v>
      </c>
      <c r="B287" s="5" t="str">
        <f>VLOOKUP(A287,بيانات!$C:$F,2,0)</f>
        <v>سعودى</v>
      </c>
      <c r="C287" s="5" t="str">
        <f>VLOOKUP(A287,بيانات!$C:$F,3,0)</f>
        <v>0544588367</v>
      </c>
      <c r="D287" s="5" t="str">
        <f>VLOOKUP(A287,بيانات!$C:$F,4,0)</f>
        <v>0532661716</v>
      </c>
      <c r="E287" s="5" t="s">
        <v>1896</v>
      </c>
      <c r="F287" s="5" t="s">
        <v>1933</v>
      </c>
      <c r="G287" s="6">
        <v>22250</v>
      </c>
      <c r="H287" s="6">
        <v>5010</v>
      </c>
      <c r="I287" s="6">
        <v>0.22520000000000001</v>
      </c>
      <c r="J287" s="6">
        <v>5000</v>
      </c>
      <c r="K287" s="6">
        <f t="shared" si="97"/>
        <v>5000</v>
      </c>
      <c r="L287" s="6">
        <v>29</v>
      </c>
      <c r="M287" s="6">
        <v>12240</v>
      </c>
      <c r="N287" s="14">
        <f t="shared" si="98"/>
        <v>12240</v>
      </c>
    </row>
    <row r="288" spans="1:14" hidden="1" x14ac:dyDescent="0.3">
      <c r="A288" s="5" t="s">
        <v>53</v>
      </c>
      <c r="B288" s="5" t="str">
        <f>VLOOKUP(A288,بيانات!$C:$F,2,0)</f>
        <v>سعودى</v>
      </c>
      <c r="C288" s="5" t="str">
        <f>VLOOKUP(A288,بيانات!$C:$F,3,0)</f>
        <v>0543333458</v>
      </c>
      <c r="D288" s="5" t="str">
        <f>VLOOKUP(A288,بيانات!$C:$F,4,0)</f>
        <v/>
      </c>
      <c r="E288" s="5" t="s">
        <v>1875</v>
      </c>
      <c r="F288" s="5" t="s">
        <v>1933</v>
      </c>
      <c r="G288" s="6">
        <v>19750</v>
      </c>
      <c r="H288" s="6">
        <v>4450</v>
      </c>
      <c r="I288" s="6">
        <v>0.2253</v>
      </c>
      <c r="J288" s="6">
        <v>8500</v>
      </c>
      <c r="K288" s="6">
        <f t="shared" si="97"/>
        <v>8500</v>
      </c>
      <c r="L288" s="6">
        <v>55.56</v>
      </c>
      <c r="M288" s="6">
        <v>6800</v>
      </c>
      <c r="N288" s="14">
        <f t="shared" si="98"/>
        <v>6800</v>
      </c>
    </row>
    <row r="289" spans="1:14" hidden="1" x14ac:dyDescent="0.3">
      <c r="A289" s="5" t="s">
        <v>1039</v>
      </c>
      <c r="B289" s="5" t="str">
        <f>VLOOKUP(A289,بيانات!$C:$F,2,0)</f>
        <v>سعودى</v>
      </c>
      <c r="C289" s="5" t="str">
        <f>VLOOKUP(A289,بيانات!$C:$F,3,0)</f>
        <v>0596079022</v>
      </c>
      <c r="D289" s="5" t="str">
        <f>VLOOKUP(A289,بيانات!$C:$F,4,0)</f>
        <v>0505392546</v>
      </c>
      <c r="E289" s="5" t="s">
        <v>1865</v>
      </c>
      <c r="F289" s="5" t="s">
        <v>1933</v>
      </c>
      <c r="G289" s="6">
        <v>22250</v>
      </c>
      <c r="H289" s="6">
        <v>5010</v>
      </c>
      <c r="I289" s="6">
        <v>0.22520000000000001</v>
      </c>
      <c r="J289" s="6">
        <v>15800</v>
      </c>
      <c r="K289" s="6">
        <f t="shared" si="97"/>
        <v>15800</v>
      </c>
      <c r="L289" s="6">
        <v>91.65</v>
      </c>
      <c r="M289" s="6">
        <v>1440</v>
      </c>
      <c r="N289" s="14">
        <f t="shared" si="98"/>
        <v>1440</v>
      </c>
    </row>
    <row r="290" spans="1:14" hidden="1" x14ac:dyDescent="0.3">
      <c r="A290" s="5" t="s">
        <v>722</v>
      </c>
      <c r="B290" s="5" t="str">
        <f>VLOOKUP(A290,بيانات!$C:$F,2,0)</f>
        <v>سعودى</v>
      </c>
      <c r="C290" s="5" t="str">
        <f>VLOOKUP(A290,بيانات!$C:$F,3,0)</f>
        <v>0555576620</v>
      </c>
      <c r="D290" s="5" t="str">
        <f>VLOOKUP(A290,بيانات!$C:$F,4,0)</f>
        <v>0555563866</v>
      </c>
      <c r="E290" s="5" t="s">
        <v>1870</v>
      </c>
      <c r="F290" s="5" t="s">
        <v>1934</v>
      </c>
      <c r="G290" s="6">
        <v>19750</v>
      </c>
      <c r="H290" s="6">
        <v>4450</v>
      </c>
      <c r="I290" s="6">
        <v>0.2253</v>
      </c>
      <c r="J290" s="6">
        <v>15300</v>
      </c>
      <c r="K290" s="6">
        <f t="shared" si="97"/>
        <v>15300</v>
      </c>
      <c r="L290" s="6">
        <v>100</v>
      </c>
      <c r="M290" s="6">
        <v>0</v>
      </c>
      <c r="N290" s="14">
        <f t="shared" si="98"/>
        <v>0</v>
      </c>
    </row>
    <row r="291" spans="1:14" hidden="1" x14ac:dyDescent="0.3">
      <c r="A291" s="5" t="s">
        <v>411</v>
      </c>
      <c r="B291" s="5" t="str">
        <f>VLOOKUP(A291,بيانات!$C:$F,2,0)</f>
        <v>سعودى</v>
      </c>
      <c r="C291" s="5" t="str">
        <f>VLOOKUP(A291,بيانات!$C:$F,3,0)</f>
        <v>0547966597</v>
      </c>
      <c r="D291" s="5" t="str">
        <f>VLOOKUP(A291,بيانات!$C:$F,4,0)</f>
        <v>0536432524</v>
      </c>
      <c r="E291" s="5" t="s">
        <v>1102</v>
      </c>
      <c r="F291" s="5" t="s">
        <v>1934</v>
      </c>
      <c r="G291" s="6">
        <v>22250</v>
      </c>
      <c r="H291" s="6">
        <v>5010</v>
      </c>
      <c r="I291" s="6">
        <v>0.22520000000000001</v>
      </c>
      <c r="J291" s="6">
        <v>9000</v>
      </c>
      <c r="K291" s="6">
        <f t="shared" si="97"/>
        <v>9000</v>
      </c>
      <c r="L291" s="6">
        <v>52.2</v>
      </c>
      <c r="M291" s="6">
        <v>8240</v>
      </c>
      <c r="N291" s="14">
        <f t="shared" si="98"/>
        <v>8240</v>
      </c>
    </row>
    <row r="292" spans="1:14" hidden="1" x14ac:dyDescent="0.3">
      <c r="A292" s="5" t="s">
        <v>587</v>
      </c>
      <c r="B292" s="5" t="str">
        <f>VLOOKUP(A292,بيانات!$C:$F,2,0)</f>
        <v>سعودى</v>
      </c>
      <c r="C292" s="5" t="str">
        <f>VLOOKUP(A292,بيانات!$C:$F,3,0)</f>
        <v>0500365539</v>
      </c>
      <c r="D292" s="5" t="str">
        <f>VLOOKUP(A292,بيانات!$C:$F,4,0)</f>
        <v>0566706317</v>
      </c>
      <c r="E292" s="5" t="s">
        <v>542</v>
      </c>
      <c r="F292" s="5" t="s">
        <v>1934</v>
      </c>
      <c r="G292" s="6">
        <v>19750</v>
      </c>
      <c r="H292" s="6">
        <v>4450</v>
      </c>
      <c r="I292" s="6">
        <v>0.2253</v>
      </c>
      <c r="J292" s="6">
        <v>8500</v>
      </c>
      <c r="K292" s="6">
        <f t="shared" si="97"/>
        <v>8500</v>
      </c>
      <c r="L292" s="6">
        <v>55.56</v>
      </c>
      <c r="M292" s="6">
        <v>6800</v>
      </c>
      <c r="N292" s="14">
        <f t="shared" si="98"/>
        <v>6800</v>
      </c>
    </row>
    <row r="293" spans="1:14" hidden="1" x14ac:dyDescent="0.3">
      <c r="A293" s="5" t="s">
        <v>243</v>
      </c>
      <c r="B293" s="5" t="str">
        <f>VLOOKUP(A293,بيانات!$C:$F,2,0)</f>
        <v>سعودى</v>
      </c>
      <c r="C293" s="5" t="str">
        <f>VLOOKUP(A293,بيانات!$C:$F,3,0)</f>
        <v>0581877782</v>
      </c>
      <c r="D293" s="5" t="str">
        <f>VLOOKUP(A293,بيانات!$C:$F,4,0)</f>
        <v>0599770107</v>
      </c>
      <c r="E293" s="5" t="s">
        <v>1864</v>
      </c>
      <c r="F293" s="5" t="s">
        <v>1934</v>
      </c>
      <c r="G293" s="6">
        <v>22250</v>
      </c>
      <c r="H293" s="6">
        <v>5010</v>
      </c>
      <c r="I293" s="6">
        <v>0.22520000000000001</v>
      </c>
      <c r="J293" s="6">
        <v>16740</v>
      </c>
      <c r="K293" s="6">
        <f t="shared" si="97"/>
        <v>16740</v>
      </c>
      <c r="L293" s="6">
        <v>97.1</v>
      </c>
      <c r="M293" s="6">
        <v>500</v>
      </c>
      <c r="N293" s="14">
        <f t="shared" si="98"/>
        <v>500</v>
      </c>
    </row>
    <row r="294" spans="1:14" hidden="1" x14ac:dyDescent="0.3">
      <c r="A294" s="5" t="s">
        <v>1260</v>
      </c>
      <c r="B294" s="5" t="str">
        <f>VLOOKUP(A294,بيانات!$C:$F,2,0)</f>
        <v>سعودى</v>
      </c>
      <c r="C294" s="5" t="str">
        <f>VLOOKUP(A294,بيانات!$C:$F,3,0)</f>
        <v>0581877782</v>
      </c>
      <c r="D294" s="5" t="str">
        <f>VLOOKUP(A294,بيانات!$C:$F,4,0)</f>
        <v>0599770107</v>
      </c>
      <c r="E294" s="5" t="s">
        <v>542</v>
      </c>
      <c r="F294" s="5" t="s">
        <v>1934</v>
      </c>
      <c r="G294" s="6">
        <v>19750</v>
      </c>
      <c r="H294" s="6">
        <v>4450</v>
      </c>
      <c r="I294" s="6">
        <v>0.2253</v>
      </c>
      <c r="J294" s="6">
        <v>14800</v>
      </c>
      <c r="K294" s="6">
        <f t="shared" si="97"/>
        <v>14800</v>
      </c>
      <c r="L294" s="6">
        <v>96.73</v>
      </c>
      <c r="M294" s="6">
        <v>500</v>
      </c>
      <c r="N294" s="14">
        <f t="shared" si="98"/>
        <v>500</v>
      </c>
    </row>
    <row r="295" spans="1:14" hidden="1" x14ac:dyDescent="0.3">
      <c r="A295" s="5" t="s">
        <v>864</v>
      </c>
      <c r="B295" s="5" t="str">
        <f>VLOOKUP(A295,بيانات!$C:$F,2,0)</f>
        <v>سعودى</v>
      </c>
      <c r="C295" s="5" t="str">
        <f>VLOOKUP(A295,بيانات!$C:$F,3,0)</f>
        <v>0569979892</v>
      </c>
      <c r="D295" s="5" t="str">
        <f>VLOOKUP(A295,بيانات!$C:$F,4,0)</f>
        <v/>
      </c>
      <c r="E295" s="5" t="s">
        <v>1870</v>
      </c>
      <c r="F295" s="5" t="s">
        <v>1934</v>
      </c>
      <c r="G295" s="6">
        <v>19750</v>
      </c>
      <c r="H295" s="6">
        <v>4450</v>
      </c>
      <c r="I295" s="6">
        <v>0.2253</v>
      </c>
      <c r="J295" s="6">
        <v>15300</v>
      </c>
      <c r="K295" s="6">
        <f t="shared" si="97"/>
        <v>15300</v>
      </c>
      <c r="L295" s="6">
        <v>100</v>
      </c>
      <c r="M295" s="6">
        <v>0</v>
      </c>
      <c r="N295" s="14">
        <f t="shared" si="98"/>
        <v>0</v>
      </c>
    </row>
    <row r="296" spans="1:14" hidden="1" x14ac:dyDescent="0.3">
      <c r="A296" s="5" t="s">
        <v>1229</v>
      </c>
      <c r="B296" s="5" t="str">
        <f>VLOOKUP(A296,بيانات!$C:$F,2,0)</f>
        <v>سعودى</v>
      </c>
      <c r="C296" s="5" t="str">
        <f>VLOOKUP(A296,بيانات!$C:$F,3,0)</f>
        <v>0504211292</v>
      </c>
      <c r="D296" s="5" t="str">
        <f>VLOOKUP(A296,بيانات!$C:$F,4,0)</f>
        <v/>
      </c>
      <c r="E296" s="5" t="s">
        <v>1875</v>
      </c>
      <c r="F296" s="5" t="s">
        <v>1934</v>
      </c>
      <c r="G296" s="6">
        <v>19750</v>
      </c>
      <c r="H296" s="6">
        <v>4450</v>
      </c>
      <c r="I296" s="6">
        <v>0.2253</v>
      </c>
      <c r="J296" s="6">
        <v>8500</v>
      </c>
      <c r="K296" s="6">
        <f t="shared" si="97"/>
        <v>8500</v>
      </c>
      <c r="L296" s="6">
        <v>55.56</v>
      </c>
      <c r="M296" s="6">
        <v>6800</v>
      </c>
      <c r="N296" s="14">
        <f t="shared" si="98"/>
        <v>6800</v>
      </c>
    </row>
    <row r="297" spans="1:14" x14ac:dyDescent="0.3">
      <c r="A297" s="5" t="s">
        <v>1229</v>
      </c>
      <c r="B297" s="5" t="str">
        <f>VLOOKUP(A297,بيانات!$C:$F,2,0)</f>
        <v>سعودى</v>
      </c>
      <c r="C297" s="5" t="str">
        <f>VLOOKUP(A297,بيانات!$C:$F,3,0)</f>
        <v>0504211292</v>
      </c>
      <c r="D297" s="5" t="str">
        <f>VLOOKUP(A297,بيانات!$C:$F,4,0)</f>
        <v/>
      </c>
      <c r="E297" s="5" t="s">
        <v>1904</v>
      </c>
      <c r="F297" s="5" t="s">
        <v>1934</v>
      </c>
      <c r="G297" s="6">
        <v>1608.7</v>
      </c>
      <c r="H297" s="6">
        <v>0</v>
      </c>
      <c r="I297" s="6">
        <f t="shared" ref="I297:I302" si="99">H297*1.15</f>
        <v>0</v>
      </c>
      <c r="J297" s="6">
        <v>1608.7</v>
      </c>
      <c r="K297" s="6">
        <f t="shared" ref="K297:K302" si="100">J297*1.15</f>
        <v>1850.0049999999999</v>
      </c>
      <c r="L297" s="6">
        <v>100</v>
      </c>
      <c r="M297" s="6">
        <v>0</v>
      </c>
      <c r="N297" s="14">
        <f t="shared" ref="N297:N302" si="101">G297*1.15-I297-K297</f>
        <v>0</v>
      </c>
    </row>
    <row r="298" spans="1:14" x14ac:dyDescent="0.3">
      <c r="A298" s="5" t="s">
        <v>1229</v>
      </c>
      <c r="B298" s="5" t="str">
        <f>VLOOKUP(A298,بيانات!$C:$F,2,0)</f>
        <v>سعودى</v>
      </c>
      <c r="C298" s="5" t="str">
        <f>VLOOKUP(A298,بيانات!$C:$F,3,0)</f>
        <v>0504211292</v>
      </c>
      <c r="D298" s="5" t="str">
        <f>VLOOKUP(A298,بيانات!$C:$F,4,0)</f>
        <v/>
      </c>
      <c r="E298" s="5" t="s">
        <v>1904</v>
      </c>
      <c r="F298" s="5" t="s">
        <v>1934</v>
      </c>
      <c r="G298" s="6">
        <v>1608.7</v>
      </c>
      <c r="H298" s="6">
        <v>0</v>
      </c>
      <c r="I298" s="6">
        <f t="shared" si="99"/>
        <v>0</v>
      </c>
      <c r="J298" s="6">
        <v>804.35000000000014</v>
      </c>
      <c r="K298" s="6">
        <f t="shared" si="100"/>
        <v>925.00250000000005</v>
      </c>
      <c r="L298" s="6">
        <v>50</v>
      </c>
      <c r="M298" s="6">
        <v>804.35</v>
      </c>
      <c r="N298" s="14">
        <f t="shared" si="101"/>
        <v>925.00249999999983</v>
      </c>
    </row>
    <row r="299" spans="1:14" x14ac:dyDescent="0.3">
      <c r="A299" s="5" t="s">
        <v>1229</v>
      </c>
      <c r="B299" s="5" t="str">
        <f>VLOOKUP(A299,بيانات!$C:$F,2,0)</f>
        <v>سعودى</v>
      </c>
      <c r="C299" s="5" t="str">
        <f>VLOOKUP(A299,بيانات!$C:$F,3,0)</f>
        <v>0504211292</v>
      </c>
      <c r="D299" s="5" t="str">
        <f>VLOOKUP(A299,بيانات!$C:$F,4,0)</f>
        <v/>
      </c>
      <c r="E299" s="5" t="s">
        <v>1904</v>
      </c>
      <c r="F299" s="5" t="s">
        <v>1934</v>
      </c>
      <c r="G299" s="6">
        <v>1608.7</v>
      </c>
      <c r="H299" s="6">
        <v>0</v>
      </c>
      <c r="I299" s="6">
        <f t="shared" si="99"/>
        <v>0</v>
      </c>
      <c r="J299" s="6">
        <v>0</v>
      </c>
      <c r="K299" s="6">
        <f t="shared" si="100"/>
        <v>0</v>
      </c>
      <c r="L299" s="6">
        <v>0</v>
      </c>
      <c r="M299" s="6">
        <v>1608.7</v>
      </c>
      <c r="N299" s="14">
        <f t="shared" si="101"/>
        <v>1850.0049999999999</v>
      </c>
    </row>
    <row r="300" spans="1:14" x14ac:dyDescent="0.3">
      <c r="A300" s="5" t="s">
        <v>864</v>
      </c>
      <c r="B300" s="5" t="str">
        <f>VLOOKUP(A300,بيانات!$C:$F,2,0)</f>
        <v>سعودى</v>
      </c>
      <c r="C300" s="5" t="str">
        <f>VLOOKUP(A300,بيانات!$C:$F,3,0)</f>
        <v>0569979892</v>
      </c>
      <c r="D300" s="5" t="str">
        <f>VLOOKUP(A300,بيانات!$C:$F,4,0)</f>
        <v/>
      </c>
      <c r="E300" s="5" t="s">
        <v>1904</v>
      </c>
      <c r="F300" s="5" t="s">
        <v>1934</v>
      </c>
      <c r="G300" s="6">
        <v>1608.7</v>
      </c>
      <c r="H300" s="6">
        <v>0</v>
      </c>
      <c r="I300" s="6">
        <f t="shared" si="99"/>
        <v>0</v>
      </c>
      <c r="J300" s="6">
        <v>1608.7</v>
      </c>
      <c r="K300" s="6">
        <f t="shared" si="100"/>
        <v>1850.0049999999999</v>
      </c>
      <c r="L300" s="6">
        <v>100</v>
      </c>
      <c r="M300" s="6">
        <v>0</v>
      </c>
      <c r="N300" s="14">
        <f t="shared" si="101"/>
        <v>0</v>
      </c>
    </row>
    <row r="301" spans="1:14" x14ac:dyDescent="0.3">
      <c r="A301" s="5" t="s">
        <v>864</v>
      </c>
      <c r="B301" s="5" t="str">
        <f>VLOOKUP(A301,بيانات!$C:$F,2,0)</f>
        <v>سعودى</v>
      </c>
      <c r="C301" s="5" t="str">
        <f>VLOOKUP(A301,بيانات!$C:$F,3,0)</f>
        <v>0569979892</v>
      </c>
      <c r="D301" s="5" t="str">
        <f>VLOOKUP(A301,بيانات!$C:$F,4,0)</f>
        <v/>
      </c>
      <c r="E301" s="5" t="s">
        <v>1904</v>
      </c>
      <c r="F301" s="5" t="s">
        <v>1934</v>
      </c>
      <c r="G301" s="6">
        <v>1608.7</v>
      </c>
      <c r="H301" s="6">
        <v>0</v>
      </c>
      <c r="I301" s="6">
        <f t="shared" si="99"/>
        <v>0</v>
      </c>
      <c r="J301" s="6">
        <v>1608.7</v>
      </c>
      <c r="K301" s="6">
        <f t="shared" si="100"/>
        <v>1850.0049999999999</v>
      </c>
      <c r="L301" s="6">
        <v>100</v>
      </c>
      <c r="M301" s="6">
        <v>0</v>
      </c>
      <c r="N301" s="14">
        <f t="shared" si="101"/>
        <v>0</v>
      </c>
    </row>
    <row r="302" spans="1:14" x14ac:dyDescent="0.3">
      <c r="A302" s="5" t="s">
        <v>864</v>
      </c>
      <c r="B302" s="5" t="str">
        <f>VLOOKUP(A302,بيانات!$C:$F,2,0)</f>
        <v>سعودى</v>
      </c>
      <c r="C302" s="5" t="str">
        <f>VLOOKUP(A302,بيانات!$C:$F,3,0)</f>
        <v>0569979892</v>
      </c>
      <c r="D302" s="5" t="str">
        <f>VLOOKUP(A302,بيانات!$C:$F,4,0)</f>
        <v/>
      </c>
      <c r="E302" s="5" t="s">
        <v>1904</v>
      </c>
      <c r="F302" s="5" t="s">
        <v>1934</v>
      </c>
      <c r="G302" s="6">
        <v>1608.7</v>
      </c>
      <c r="H302" s="6">
        <v>0</v>
      </c>
      <c r="I302" s="6">
        <f t="shared" si="99"/>
        <v>0</v>
      </c>
      <c r="J302" s="6">
        <v>1608.7</v>
      </c>
      <c r="K302" s="6">
        <f t="shared" si="100"/>
        <v>1850.0049999999999</v>
      </c>
      <c r="L302" s="6">
        <v>100</v>
      </c>
      <c r="M302" s="6">
        <v>0</v>
      </c>
      <c r="N302" s="14">
        <f t="shared" si="101"/>
        <v>0</v>
      </c>
    </row>
    <row r="303" spans="1:14" hidden="1" x14ac:dyDescent="0.3">
      <c r="A303" s="5" t="s">
        <v>778</v>
      </c>
      <c r="B303" s="5" t="str">
        <f>VLOOKUP(A303,بيانات!$C:$F,2,0)</f>
        <v>سعودى</v>
      </c>
      <c r="C303" s="5" t="str">
        <f>VLOOKUP(A303,بيانات!$C:$F,3,0)</f>
        <v>0560349973</v>
      </c>
      <c r="D303" s="5" t="str">
        <f>VLOOKUP(A303,بيانات!$C:$F,4,0)</f>
        <v>0546179832</v>
      </c>
      <c r="E303" s="5" t="s">
        <v>1877</v>
      </c>
      <c r="F303" s="5" t="s">
        <v>1934</v>
      </c>
      <c r="G303" s="6">
        <v>22250</v>
      </c>
      <c r="H303" s="6">
        <v>5010</v>
      </c>
      <c r="I303" s="6">
        <v>0.22520000000000001</v>
      </c>
      <c r="J303" s="6">
        <v>15800</v>
      </c>
      <c r="K303" s="6">
        <f t="shared" ref="K303:K307" si="102">J303</f>
        <v>15800</v>
      </c>
      <c r="L303" s="6">
        <v>91.65</v>
      </c>
      <c r="M303" s="6">
        <v>1440</v>
      </c>
      <c r="N303" s="14">
        <f t="shared" si="98"/>
        <v>1440</v>
      </c>
    </row>
    <row r="304" spans="1:14" hidden="1" x14ac:dyDescent="0.3">
      <c r="A304" s="5" t="s">
        <v>634</v>
      </c>
      <c r="B304" s="5" t="str">
        <f>VLOOKUP(A304,بيانات!$C:$F,2,0)</f>
        <v>سعودى</v>
      </c>
      <c r="C304" s="5" t="str">
        <f>VLOOKUP(A304,بيانات!$C:$F,3,0)</f>
        <v>0560349973</v>
      </c>
      <c r="D304" s="5" t="str">
        <f>VLOOKUP(A304,بيانات!$C:$F,4,0)</f>
        <v/>
      </c>
      <c r="E304" s="5" t="s">
        <v>1884</v>
      </c>
      <c r="F304" s="5" t="s">
        <v>1934</v>
      </c>
      <c r="G304" s="6">
        <v>22250</v>
      </c>
      <c r="H304" s="6">
        <v>5010</v>
      </c>
      <c r="I304" s="6">
        <v>0.22520000000000001</v>
      </c>
      <c r="J304" s="6">
        <v>15800</v>
      </c>
      <c r="K304" s="6">
        <f t="shared" si="102"/>
        <v>15800</v>
      </c>
      <c r="L304" s="6">
        <v>91.65</v>
      </c>
      <c r="M304" s="6">
        <v>1440</v>
      </c>
      <c r="N304" s="14">
        <f t="shared" si="98"/>
        <v>1440</v>
      </c>
    </row>
    <row r="305" spans="1:14" hidden="1" x14ac:dyDescent="0.3">
      <c r="A305" s="5" t="s">
        <v>604</v>
      </c>
      <c r="B305" s="5" t="str">
        <f>VLOOKUP(A305,بيانات!$C:$F,2,0)</f>
        <v>سعودى</v>
      </c>
      <c r="C305" s="5" t="str">
        <f>VLOOKUP(A305,بيانات!$C:$F,3,0)</f>
        <v>0544552093</v>
      </c>
      <c r="D305" s="5" t="str">
        <f>VLOOKUP(A305,بيانات!$C:$F,4,0)</f>
        <v>0540807050</v>
      </c>
      <c r="E305" s="5" t="s">
        <v>1907</v>
      </c>
      <c r="F305" s="5" t="s">
        <v>1934</v>
      </c>
      <c r="G305" s="6">
        <v>22250</v>
      </c>
      <c r="H305" s="6">
        <v>5565</v>
      </c>
      <c r="I305" s="6">
        <v>0.25009999999999999</v>
      </c>
      <c r="J305" s="6">
        <v>14300</v>
      </c>
      <c r="K305" s="6">
        <f t="shared" si="102"/>
        <v>14300</v>
      </c>
      <c r="L305" s="6">
        <v>85.71</v>
      </c>
      <c r="M305" s="6">
        <v>2385</v>
      </c>
      <c r="N305" s="14">
        <f t="shared" si="98"/>
        <v>2385</v>
      </c>
    </row>
    <row r="306" spans="1:14" hidden="1" x14ac:dyDescent="0.3">
      <c r="A306" s="5" t="s">
        <v>1082</v>
      </c>
      <c r="B306" s="5" t="str">
        <f>VLOOKUP(A306,بيانات!$C:$F,2,0)</f>
        <v>سعودى</v>
      </c>
      <c r="C306" s="5" t="str">
        <f>VLOOKUP(A306,بيانات!$C:$F,3,0)</f>
        <v>0508444552</v>
      </c>
      <c r="D306" s="5" t="str">
        <f>VLOOKUP(A306,بيانات!$C:$F,4,0)</f>
        <v>0565500211</v>
      </c>
      <c r="E306" s="5" t="s">
        <v>1102</v>
      </c>
      <c r="F306" s="5" t="s">
        <v>1934</v>
      </c>
      <c r="G306" s="6">
        <v>22250</v>
      </c>
      <c r="H306" s="6">
        <v>5010</v>
      </c>
      <c r="I306" s="6">
        <v>0.22520000000000001</v>
      </c>
      <c r="J306" s="6">
        <v>15000</v>
      </c>
      <c r="K306" s="6">
        <f t="shared" si="102"/>
        <v>15000</v>
      </c>
      <c r="L306" s="6">
        <v>87.01</v>
      </c>
      <c r="M306" s="6">
        <v>2240</v>
      </c>
      <c r="N306" s="14">
        <f t="shared" si="98"/>
        <v>2240</v>
      </c>
    </row>
    <row r="307" spans="1:14" hidden="1" x14ac:dyDescent="0.3">
      <c r="A307" s="5" t="s">
        <v>1311</v>
      </c>
      <c r="B307" s="5" t="str">
        <f>VLOOKUP(A307,بيانات!$C:$F,2,0)</f>
        <v>سعودى</v>
      </c>
      <c r="C307" s="5" t="str">
        <f>VLOOKUP(A307,بيانات!$C:$F,3,0)</f>
        <v>0561115136</v>
      </c>
      <c r="D307" s="5" t="str">
        <f>VLOOKUP(A307,بيانات!$C:$F,4,0)</f>
        <v>0561115165</v>
      </c>
      <c r="E307" s="5" t="s">
        <v>1102</v>
      </c>
      <c r="F307" s="5" t="s">
        <v>1934</v>
      </c>
      <c r="G307" s="6">
        <v>22250</v>
      </c>
      <c r="H307" s="6">
        <v>5010</v>
      </c>
      <c r="I307" s="6">
        <v>0.22520000000000001</v>
      </c>
      <c r="J307" s="6">
        <v>17240</v>
      </c>
      <c r="K307" s="6">
        <f t="shared" si="102"/>
        <v>17240</v>
      </c>
      <c r="L307" s="6">
        <v>100</v>
      </c>
      <c r="M307" s="6">
        <v>0</v>
      </c>
      <c r="N307" s="14">
        <f t="shared" si="98"/>
        <v>0</v>
      </c>
    </row>
    <row r="308" spans="1:14" x14ac:dyDescent="0.3">
      <c r="A308" s="5" t="s">
        <v>1311</v>
      </c>
      <c r="B308" s="5" t="str">
        <f>VLOOKUP(A308,بيانات!$C:$F,2,0)</f>
        <v>سعودى</v>
      </c>
      <c r="C308" s="5" t="str">
        <f>VLOOKUP(A308,بيانات!$C:$F,3,0)</f>
        <v>0561115136</v>
      </c>
      <c r="D308" s="5" t="str">
        <f>VLOOKUP(A308,بيانات!$C:$F,4,0)</f>
        <v>0561115165</v>
      </c>
      <c r="E308" s="5" t="s">
        <v>1904</v>
      </c>
      <c r="F308" s="5" t="s">
        <v>1934</v>
      </c>
      <c r="G308" s="6">
        <v>1608.7</v>
      </c>
      <c r="H308" s="6">
        <v>0</v>
      </c>
      <c r="I308" s="6">
        <f t="shared" ref="I308:I310" si="103">H308*1.15</f>
        <v>0</v>
      </c>
      <c r="J308" s="6">
        <v>386.08000000000175</v>
      </c>
      <c r="K308" s="6">
        <f t="shared" ref="K308:K310" si="104">J308*1.15</f>
        <v>443.99200000000195</v>
      </c>
      <c r="L308" s="6">
        <v>24</v>
      </c>
      <c r="M308" s="6">
        <v>1222.6199999999999</v>
      </c>
      <c r="N308" s="14">
        <f t="shared" ref="N308:N310" si="105">G308*1.15-I308-K308</f>
        <v>1406.0129999999979</v>
      </c>
    </row>
    <row r="309" spans="1:14" x14ac:dyDescent="0.3">
      <c r="A309" s="5" t="s">
        <v>1311</v>
      </c>
      <c r="B309" s="5" t="str">
        <f>VLOOKUP(A309,بيانات!$C:$F,2,0)</f>
        <v>سعودى</v>
      </c>
      <c r="C309" s="5" t="str">
        <f>VLOOKUP(A309,بيانات!$C:$F,3,0)</f>
        <v>0561115136</v>
      </c>
      <c r="D309" s="5" t="str">
        <f>VLOOKUP(A309,بيانات!$C:$F,4,0)</f>
        <v>0561115165</v>
      </c>
      <c r="E309" s="5" t="s">
        <v>1904</v>
      </c>
      <c r="F309" s="5" t="s">
        <v>1934</v>
      </c>
      <c r="G309" s="6">
        <v>1608.7</v>
      </c>
      <c r="H309" s="6">
        <v>0</v>
      </c>
      <c r="I309" s="6">
        <f t="shared" si="103"/>
        <v>0</v>
      </c>
      <c r="J309" s="6">
        <v>0</v>
      </c>
      <c r="K309" s="6">
        <f t="shared" si="104"/>
        <v>0</v>
      </c>
      <c r="L309" s="6">
        <v>0</v>
      </c>
      <c r="M309" s="6">
        <v>1608.7</v>
      </c>
      <c r="N309" s="14">
        <f t="shared" si="105"/>
        <v>1850.0049999999999</v>
      </c>
    </row>
    <row r="310" spans="1:14" x14ac:dyDescent="0.3">
      <c r="A310" s="5" t="s">
        <v>1311</v>
      </c>
      <c r="B310" s="5" t="str">
        <f>VLOOKUP(A310,بيانات!$C:$F,2,0)</f>
        <v>سعودى</v>
      </c>
      <c r="C310" s="5" t="str">
        <f>VLOOKUP(A310,بيانات!$C:$F,3,0)</f>
        <v>0561115136</v>
      </c>
      <c r="D310" s="5" t="str">
        <f>VLOOKUP(A310,بيانات!$C:$F,4,0)</f>
        <v>0561115165</v>
      </c>
      <c r="E310" s="5" t="s">
        <v>1904</v>
      </c>
      <c r="F310" s="5" t="s">
        <v>1934</v>
      </c>
      <c r="G310" s="6">
        <v>1608.7</v>
      </c>
      <c r="H310" s="6">
        <v>0</v>
      </c>
      <c r="I310" s="6">
        <f t="shared" si="103"/>
        <v>0</v>
      </c>
      <c r="J310" s="6">
        <v>0</v>
      </c>
      <c r="K310" s="6">
        <f t="shared" si="104"/>
        <v>0</v>
      </c>
      <c r="L310" s="6">
        <v>0</v>
      </c>
      <c r="M310" s="6">
        <v>1608.7</v>
      </c>
      <c r="N310" s="14">
        <f t="shared" si="105"/>
        <v>1850.0049999999999</v>
      </c>
    </row>
    <row r="311" spans="1:14" hidden="1" x14ac:dyDescent="0.3">
      <c r="A311" s="5" t="s">
        <v>1547</v>
      </c>
      <c r="B311" s="5" t="str">
        <f>VLOOKUP(A311,بيانات!$C:$F,2,0)</f>
        <v>سعودى</v>
      </c>
      <c r="C311" s="5" t="str">
        <f>VLOOKUP(A311,بيانات!$C:$F,3,0)</f>
        <v>0500072464</v>
      </c>
      <c r="D311" s="5" t="str">
        <f>VLOOKUP(A311,بيانات!$C:$F,4,0)</f>
        <v>0542000356</v>
      </c>
      <c r="E311" s="5" t="s">
        <v>555</v>
      </c>
      <c r="F311" s="5" t="s">
        <v>1934</v>
      </c>
      <c r="G311" s="6">
        <v>22250</v>
      </c>
      <c r="H311" s="6">
        <v>5010</v>
      </c>
      <c r="I311" s="6">
        <v>0.22520000000000001</v>
      </c>
      <c r="J311" s="6">
        <v>16740</v>
      </c>
      <c r="K311" s="6">
        <f t="shared" ref="K311:K314" si="106">J311</f>
        <v>16740</v>
      </c>
      <c r="L311" s="6">
        <v>97.1</v>
      </c>
      <c r="M311" s="6">
        <v>500</v>
      </c>
      <c r="N311" s="14">
        <f t="shared" si="98"/>
        <v>500</v>
      </c>
    </row>
    <row r="312" spans="1:14" hidden="1" x14ac:dyDescent="0.3">
      <c r="A312" s="5" t="s">
        <v>872</v>
      </c>
      <c r="B312" s="5" t="str">
        <f>VLOOKUP(A312,بيانات!$C:$F,2,0)</f>
        <v>سعودى</v>
      </c>
      <c r="C312" s="5" t="str">
        <f>VLOOKUP(A312,بيانات!$C:$F,3,0)</f>
        <v>0500072464</v>
      </c>
      <c r="D312" s="5" t="str">
        <f>VLOOKUP(A312,بيانات!$C:$F,4,0)</f>
        <v>0542000356</v>
      </c>
      <c r="E312" s="5" t="s">
        <v>1907</v>
      </c>
      <c r="F312" s="5" t="s">
        <v>1934</v>
      </c>
      <c r="G312" s="6">
        <v>22250</v>
      </c>
      <c r="H312" s="6">
        <v>5565</v>
      </c>
      <c r="I312" s="6">
        <v>0.25009999999999999</v>
      </c>
      <c r="J312" s="6">
        <v>15685</v>
      </c>
      <c r="K312" s="6">
        <f t="shared" si="106"/>
        <v>15685</v>
      </c>
      <c r="L312" s="6">
        <v>94.01</v>
      </c>
      <c r="M312" s="6">
        <v>1000</v>
      </c>
      <c r="N312" s="14">
        <f t="shared" si="98"/>
        <v>1000</v>
      </c>
    </row>
    <row r="313" spans="1:14" hidden="1" x14ac:dyDescent="0.3">
      <c r="A313" s="5" t="s">
        <v>73</v>
      </c>
      <c r="B313" s="5" t="str">
        <f>VLOOKUP(A313,بيانات!$C:$F,2,0)</f>
        <v>سعودى</v>
      </c>
      <c r="C313" s="5" t="str">
        <f>VLOOKUP(A313,بيانات!$C:$F,3,0)</f>
        <v>0555516782</v>
      </c>
      <c r="D313" s="5" t="str">
        <f>VLOOKUP(A313,بيانات!$C:$F,4,0)</f>
        <v>0555511112</v>
      </c>
      <c r="E313" s="5" t="s">
        <v>1885</v>
      </c>
      <c r="F313" s="5" t="s">
        <v>1934</v>
      </c>
      <c r="G313" s="6">
        <v>22250</v>
      </c>
      <c r="H313" s="6">
        <v>5010</v>
      </c>
      <c r="I313" s="6">
        <v>0.22520000000000001</v>
      </c>
      <c r="J313" s="6">
        <v>15800</v>
      </c>
      <c r="K313" s="6">
        <f t="shared" si="106"/>
        <v>15800</v>
      </c>
      <c r="L313" s="6">
        <v>91.65</v>
      </c>
      <c r="M313" s="6">
        <v>1440</v>
      </c>
      <c r="N313" s="14">
        <f t="shared" si="98"/>
        <v>1440</v>
      </c>
    </row>
    <row r="314" spans="1:14" hidden="1" x14ac:dyDescent="0.3">
      <c r="A314" s="5" t="s">
        <v>1426</v>
      </c>
      <c r="B314" s="5" t="str">
        <f>VLOOKUP(A314,بيانات!$C:$F,2,0)</f>
        <v>سعودى</v>
      </c>
      <c r="C314" s="5" t="str">
        <f>VLOOKUP(A314,بيانات!$C:$F,3,0)</f>
        <v>0555516782</v>
      </c>
      <c r="D314" s="5" t="str">
        <f>VLOOKUP(A314,بيانات!$C:$F,4,0)</f>
        <v/>
      </c>
      <c r="E314" s="5" t="s">
        <v>1875</v>
      </c>
      <c r="F314" s="5" t="s">
        <v>1934</v>
      </c>
      <c r="G314" s="6">
        <v>19750</v>
      </c>
      <c r="H314" s="6">
        <v>4450</v>
      </c>
      <c r="I314" s="6">
        <v>0.2253</v>
      </c>
      <c r="J314" s="6">
        <v>14100</v>
      </c>
      <c r="K314" s="6">
        <f t="shared" si="106"/>
        <v>14100</v>
      </c>
      <c r="L314" s="6">
        <v>92.16</v>
      </c>
      <c r="M314" s="6">
        <v>1200</v>
      </c>
      <c r="N314" s="14">
        <f t="shared" si="98"/>
        <v>1200</v>
      </c>
    </row>
    <row r="315" spans="1:14" x14ac:dyDescent="0.3">
      <c r="A315" s="5" t="s">
        <v>1193</v>
      </c>
      <c r="B315" s="5" t="str">
        <f>VLOOKUP(A315,بيانات!$C:$F,2,0)</f>
        <v>سعودى</v>
      </c>
      <c r="C315" s="5" t="str">
        <f>VLOOKUP(A315,بيانات!$C:$F,3,0)</f>
        <v>0565944442</v>
      </c>
      <c r="D315" s="5" t="str">
        <f>VLOOKUP(A315,بيانات!$C:$F,4,0)</f>
        <v>0566047026</v>
      </c>
      <c r="E315" s="5" t="s">
        <v>1904</v>
      </c>
      <c r="F315" s="5" t="s">
        <v>1934</v>
      </c>
      <c r="G315" s="6">
        <v>1608.7</v>
      </c>
      <c r="H315" s="6">
        <v>0</v>
      </c>
      <c r="I315" s="6">
        <f t="shared" ref="I315:I321" si="107">H315*1.15</f>
        <v>0</v>
      </c>
      <c r="J315" s="6">
        <v>1608.7</v>
      </c>
      <c r="K315" s="6">
        <f t="shared" ref="K315:K321" si="108">J315*1.15</f>
        <v>1850.0049999999999</v>
      </c>
      <c r="L315" s="6">
        <v>100</v>
      </c>
      <c r="M315" s="6">
        <v>0</v>
      </c>
      <c r="N315" s="14">
        <f t="shared" ref="N315:N321" si="109">G315*1.15-I315-K315</f>
        <v>0</v>
      </c>
    </row>
    <row r="316" spans="1:14" x14ac:dyDescent="0.3">
      <c r="A316" s="5" t="s">
        <v>1193</v>
      </c>
      <c r="B316" s="5" t="str">
        <f>VLOOKUP(A316,بيانات!$C:$F,2,0)</f>
        <v>سعودى</v>
      </c>
      <c r="C316" s="5" t="str">
        <f>VLOOKUP(A316,بيانات!$C:$F,3,0)</f>
        <v>0565944442</v>
      </c>
      <c r="D316" s="5" t="str">
        <f>VLOOKUP(A316,بيانات!$C:$F,4,0)</f>
        <v>0566047026</v>
      </c>
      <c r="E316" s="5" t="s">
        <v>1904</v>
      </c>
      <c r="F316" s="5" t="s">
        <v>1934</v>
      </c>
      <c r="G316" s="6">
        <v>1608.7</v>
      </c>
      <c r="H316" s="6">
        <v>0</v>
      </c>
      <c r="I316" s="6">
        <f t="shared" si="107"/>
        <v>0</v>
      </c>
      <c r="J316" s="6">
        <v>1608.6900000000003</v>
      </c>
      <c r="K316" s="6">
        <f t="shared" si="108"/>
        <v>1849.9935000000003</v>
      </c>
      <c r="L316" s="6">
        <v>100</v>
      </c>
      <c r="M316" s="6">
        <v>0.01</v>
      </c>
      <c r="N316" s="14">
        <f t="shared" si="109"/>
        <v>1.1499999999614374E-2</v>
      </c>
    </row>
    <row r="317" spans="1:14" x14ac:dyDescent="0.3">
      <c r="A317" s="5" t="s">
        <v>1307</v>
      </c>
      <c r="B317" s="5" t="str">
        <f>VLOOKUP(A317,بيانات!$C:$F,2,0)</f>
        <v>سعودى</v>
      </c>
      <c r="C317" s="5" t="str">
        <f>VLOOKUP(A317,بيانات!$C:$F,3,0)</f>
        <v>0598672222</v>
      </c>
      <c r="D317" s="5" t="str">
        <f>VLOOKUP(A317,بيانات!$C:$F,4,0)</f>
        <v>0533482957</v>
      </c>
      <c r="E317" s="5" t="s">
        <v>1904</v>
      </c>
      <c r="F317" s="5" t="s">
        <v>1934</v>
      </c>
      <c r="G317" s="6">
        <v>1608.7</v>
      </c>
      <c r="H317" s="6">
        <v>0</v>
      </c>
      <c r="I317" s="6">
        <f t="shared" si="107"/>
        <v>0</v>
      </c>
      <c r="J317" s="6">
        <v>1608.7</v>
      </c>
      <c r="K317" s="6">
        <f t="shared" si="108"/>
        <v>1850.0049999999999</v>
      </c>
      <c r="L317" s="6">
        <v>100</v>
      </c>
      <c r="M317" s="6">
        <v>0</v>
      </c>
      <c r="N317" s="14">
        <f t="shared" si="109"/>
        <v>0</v>
      </c>
    </row>
    <row r="318" spans="1:14" x14ac:dyDescent="0.3">
      <c r="A318" s="5" t="s">
        <v>1307</v>
      </c>
      <c r="B318" s="5" t="str">
        <f>VLOOKUP(A318,بيانات!$C:$F,2,0)</f>
        <v>سعودى</v>
      </c>
      <c r="C318" s="5" t="str">
        <f>VLOOKUP(A318,بيانات!$C:$F,3,0)</f>
        <v>0598672222</v>
      </c>
      <c r="D318" s="5" t="str">
        <f>VLOOKUP(A318,بيانات!$C:$F,4,0)</f>
        <v>0533482957</v>
      </c>
      <c r="E318" s="5" t="s">
        <v>1904</v>
      </c>
      <c r="F318" s="5" t="s">
        <v>1934</v>
      </c>
      <c r="G318" s="6">
        <v>1608.7</v>
      </c>
      <c r="H318" s="6">
        <v>0</v>
      </c>
      <c r="I318" s="6">
        <f t="shared" si="107"/>
        <v>0</v>
      </c>
      <c r="J318" s="6">
        <v>1608.7</v>
      </c>
      <c r="K318" s="6">
        <f t="shared" si="108"/>
        <v>1850.0049999999999</v>
      </c>
      <c r="L318" s="6">
        <v>100</v>
      </c>
      <c r="M318" s="6">
        <v>0</v>
      </c>
      <c r="N318" s="14">
        <f t="shared" si="109"/>
        <v>0</v>
      </c>
    </row>
    <row r="319" spans="1:14" x14ac:dyDescent="0.3">
      <c r="A319" s="5" t="s">
        <v>1307</v>
      </c>
      <c r="B319" s="5" t="str">
        <f>VLOOKUP(A319,بيانات!$C:$F,2,0)</f>
        <v>سعودى</v>
      </c>
      <c r="C319" s="5" t="str">
        <f>VLOOKUP(A319,بيانات!$C:$F,3,0)</f>
        <v>0598672222</v>
      </c>
      <c r="D319" s="5" t="str">
        <f>VLOOKUP(A319,بيانات!$C:$F,4,0)</f>
        <v>0533482957</v>
      </c>
      <c r="E319" s="5" t="s">
        <v>1904</v>
      </c>
      <c r="F319" s="5" t="s">
        <v>1934</v>
      </c>
      <c r="G319" s="6">
        <v>1608.7</v>
      </c>
      <c r="H319" s="6">
        <v>0</v>
      </c>
      <c r="I319" s="6">
        <f t="shared" si="107"/>
        <v>0</v>
      </c>
      <c r="J319" s="6">
        <v>1608.6999999999998</v>
      </c>
      <c r="K319" s="6">
        <f t="shared" si="108"/>
        <v>1850.0049999999997</v>
      </c>
      <c r="L319" s="6">
        <v>100</v>
      </c>
      <c r="M319" s="6">
        <v>0</v>
      </c>
      <c r="N319" s="14">
        <f t="shared" si="109"/>
        <v>0</v>
      </c>
    </row>
    <row r="320" spans="1:14" x14ac:dyDescent="0.3">
      <c r="A320" s="5" t="s">
        <v>1089</v>
      </c>
      <c r="B320" s="5" t="str">
        <f>VLOOKUP(A320,بيانات!$C:$F,2,0)</f>
        <v>سعودى</v>
      </c>
      <c r="C320" s="5" t="str">
        <f>VLOOKUP(A320,بيانات!$C:$F,3,0)</f>
        <v>0505117817</v>
      </c>
      <c r="D320" s="5" t="str">
        <f>VLOOKUP(A320,بيانات!$C:$F,4,0)</f>
        <v>0563264265</v>
      </c>
      <c r="E320" s="5" t="s">
        <v>1904</v>
      </c>
      <c r="F320" s="5" t="s">
        <v>1934</v>
      </c>
      <c r="G320" s="6">
        <v>1608.7</v>
      </c>
      <c r="H320" s="6">
        <v>0</v>
      </c>
      <c r="I320" s="6">
        <f t="shared" si="107"/>
        <v>0</v>
      </c>
      <c r="J320" s="6">
        <v>1608.7</v>
      </c>
      <c r="K320" s="6">
        <f t="shared" si="108"/>
        <v>1850.0049999999999</v>
      </c>
      <c r="L320" s="6">
        <v>100</v>
      </c>
      <c r="M320" s="6">
        <v>0</v>
      </c>
      <c r="N320" s="14">
        <f t="shared" si="109"/>
        <v>0</v>
      </c>
    </row>
    <row r="321" spans="1:14" x14ac:dyDescent="0.3">
      <c r="A321" s="5" t="s">
        <v>1089</v>
      </c>
      <c r="B321" s="5" t="str">
        <f>VLOOKUP(A321,بيانات!$C:$F,2,0)</f>
        <v>سعودى</v>
      </c>
      <c r="C321" s="5" t="str">
        <f>VLOOKUP(A321,بيانات!$C:$F,3,0)</f>
        <v>0505117817</v>
      </c>
      <c r="D321" s="5" t="str">
        <f>VLOOKUP(A321,بيانات!$C:$F,4,0)</f>
        <v>0563264265</v>
      </c>
      <c r="E321" s="5" t="s">
        <v>1904</v>
      </c>
      <c r="F321" s="5" t="s">
        <v>1934</v>
      </c>
      <c r="G321" s="6">
        <v>1608.7</v>
      </c>
      <c r="H321" s="6">
        <v>0</v>
      </c>
      <c r="I321" s="6">
        <f t="shared" si="107"/>
        <v>0</v>
      </c>
      <c r="J321" s="6">
        <v>1608.7</v>
      </c>
      <c r="K321" s="6">
        <f t="shared" si="108"/>
        <v>1850.0049999999999</v>
      </c>
      <c r="L321" s="6">
        <v>100</v>
      </c>
      <c r="M321" s="6">
        <v>0</v>
      </c>
      <c r="N321" s="14">
        <f t="shared" si="109"/>
        <v>0</v>
      </c>
    </row>
    <row r="322" spans="1:14" hidden="1" x14ac:dyDescent="0.3">
      <c r="A322" s="5" t="s">
        <v>656</v>
      </c>
      <c r="B322" s="5" t="str">
        <f>VLOOKUP(A322,بيانات!$C:$F,2,0)</f>
        <v>سعودى</v>
      </c>
      <c r="C322" s="5" t="str">
        <f>VLOOKUP(A322,بيانات!$C:$F,3,0)</f>
        <v>0534681506</v>
      </c>
      <c r="D322" s="5" t="str">
        <f>VLOOKUP(A322,بيانات!$C:$F,4,0)</f>
        <v>0509750309</v>
      </c>
      <c r="E322" s="5" t="s">
        <v>1865</v>
      </c>
      <c r="F322" s="5" t="s">
        <v>1934</v>
      </c>
      <c r="G322" s="6">
        <v>22250</v>
      </c>
      <c r="H322" s="6">
        <v>5010</v>
      </c>
      <c r="I322" s="6">
        <v>0.22520000000000001</v>
      </c>
      <c r="J322" s="6">
        <v>12300</v>
      </c>
      <c r="K322" s="6">
        <f t="shared" ref="K322:K326" si="110">J322</f>
        <v>12300</v>
      </c>
      <c r="L322" s="6">
        <v>71.349999999999994</v>
      </c>
      <c r="M322" s="6">
        <v>4940</v>
      </c>
      <c r="N322" s="14">
        <f t="shared" si="98"/>
        <v>4940</v>
      </c>
    </row>
    <row r="323" spans="1:14" hidden="1" x14ac:dyDescent="0.3">
      <c r="A323" s="5" t="s">
        <v>1830</v>
      </c>
      <c r="B323" s="5" t="str">
        <f>VLOOKUP(A323,بيانات!$C:$F,2,0)</f>
        <v>سعودى</v>
      </c>
      <c r="C323" s="5" t="str">
        <f>VLOOKUP(A323,بيانات!$C:$F,3,0)</f>
        <v>0559706970</v>
      </c>
      <c r="D323" s="5" t="str">
        <f>VLOOKUP(A323,بيانات!$C:$F,4,0)</f>
        <v/>
      </c>
      <c r="E323" s="5" t="s">
        <v>555</v>
      </c>
      <c r="F323" s="5" t="s">
        <v>1935</v>
      </c>
      <c r="G323" s="6">
        <v>22250</v>
      </c>
      <c r="H323" s="6">
        <v>5010</v>
      </c>
      <c r="I323" s="6">
        <v>0.22520000000000001</v>
      </c>
      <c r="J323" s="6">
        <v>16740</v>
      </c>
      <c r="K323" s="6">
        <f t="shared" si="110"/>
        <v>16740</v>
      </c>
      <c r="L323" s="6">
        <v>97.1</v>
      </c>
      <c r="M323" s="6">
        <v>500</v>
      </c>
      <c r="N323" s="14">
        <f t="shared" si="98"/>
        <v>500</v>
      </c>
    </row>
    <row r="324" spans="1:14" hidden="1" x14ac:dyDescent="0.3">
      <c r="A324" s="5" t="s">
        <v>933</v>
      </c>
      <c r="B324" s="5" t="str">
        <f>VLOOKUP(A324,بيانات!$C:$F,2,0)</f>
        <v>سعودى</v>
      </c>
      <c r="C324" s="5" t="str">
        <f>VLOOKUP(A324,بيانات!$C:$F,3,0)</f>
        <v>0559706970</v>
      </c>
      <c r="D324" s="5" t="str">
        <f>VLOOKUP(A324,بيانات!$C:$F,4,0)</f>
        <v/>
      </c>
      <c r="E324" s="5" t="s">
        <v>1864</v>
      </c>
      <c r="F324" s="5" t="s">
        <v>1935</v>
      </c>
      <c r="G324" s="6">
        <v>22250</v>
      </c>
      <c r="H324" s="6">
        <v>5010</v>
      </c>
      <c r="I324" s="6">
        <v>0.22520000000000001</v>
      </c>
      <c r="J324" s="6">
        <v>17240</v>
      </c>
      <c r="K324" s="6">
        <f t="shared" si="110"/>
        <v>17240</v>
      </c>
      <c r="L324" s="6">
        <v>100</v>
      </c>
      <c r="M324" s="6">
        <v>0</v>
      </c>
      <c r="N324" s="14">
        <f t="shared" si="98"/>
        <v>0</v>
      </c>
    </row>
    <row r="325" spans="1:14" hidden="1" x14ac:dyDescent="0.3">
      <c r="A325" s="5" t="s">
        <v>453</v>
      </c>
      <c r="B325" s="5" t="str">
        <f>VLOOKUP(A325,بيانات!$C:$F,2,0)</f>
        <v>سعودى</v>
      </c>
      <c r="C325" s="5" t="str">
        <f>VLOOKUP(A325,بيانات!$C:$F,3,0)</f>
        <v>0555543537</v>
      </c>
      <c r="D325" s="5" t="str">
        <f>VLOOKUP(A325,بيانات!$C:$F,4,0)</f>
        <v>0552564814</v>
      </c>
      <c r="E325" s="5" t="s">
        <v>1865</v>
      </c>
      <c r="F325" s="5" t="s">
        <v>1934</v>
      </c>
      <c r="G325" s="6">
        <v>22250</v>
      </c>
      <c r="H325" s="6">
        <v>5010</v>
      </c>
      <c r="I325" s="6">
        <v>0.22520000000000001</v>
      </c>
      <c r="J325" s="6">
        <v>17240</v>
      </c>
      <c r="K325" s="6">
        <f t="shared" si="110"/>
        <v>17240</v>
      </c>
      <c r="L325" s="6">
        <v>100</v>
      </c>
      <c r="M325" s="6">
        <v>0</v>
      </c>
      <c r="N325" s="14">
        <f t="shared" si="98"/>
        <v>0</v>
      </c>
    </row>
    <row r="326" spans="1:14" hidden="1" x14ac:dyDescent="0.3">
      <c r="A326" s="5" t="s">
        <v>1774</v>
      </c>
      <c r="B326" s="5" t="str">
        <f>VLOOKUP(A326,بيانات!$C:$F,2,0)</f>
        <v>سعودى</v>
      </c>
      <c r="C326" s="5" t="str">
        <f>VLOOKUP(A326,بيانات!$C:$F,3,0)</f>
        <v>0505550908</v>
      </c>
      <c r="D326" s="5" t="str">
        <f>VLOOKUP(A326,بيانات!$C:$F,4,0)</f>
        <v>0553559228</v>
      </c>
      <c r="E326" s="5" t="s">
        <v>1877</v>
      </c>
      <c r="F326" s="5" t="s">
        <v>1934</v>
      </c>
      <c r="G326" s="6">
        <v>22250</v>
      </c>
      <c r="H326" s="6">
        <v>5010</v>
      </c>
      <c r="I326" s="6">
        <v>0.22520000000000001</v>
      </c>
      <c r="J326" s="6">
        <v>17240</v>
      </c>
      <c r="K326" s="6">
        <f t="shared" si="110"/>
        <v>17240</v>
      </c>
      <c r="L326" s="6">
        <v>100</v>
      </c>
      <c r="M326" s="6">
        <v>0</v>
      </c>
      <c r="N326" s="14">
        <f t="shared" si="98"/>
        <v>0</v>
      </c>
    </row>
    <row r="327" spans="1:14" hidden="1" x14ac:dyDescent="0.3">
      <c r="A327" s="5" t="s">
        <v>77</v>
      </c>
      <c r="B327" s="5" t="str">
        <f>VLOOKUP(A327,بيانات!$C:$F,2,0)</f>
        <v>يمنى</v>
      </c>
      <c r="C327" s="5" t="str">
        <f>VLOOKUP(A327,بيانات!$C:$F,3,0)</f>
        <v>0532070305</v>
      </c>
      <c r="D327" s="5" t="str">
        <f>VLOOKUP(A327,بيانات!$C:$F,4,0)</f>
        <v>0552836458</v>
      </c>
      <c r="E327" s="5" t="s">
        <v>1885</v>
      </c>
      <c r="F327" s="5" t="s">
        <v>1935</v>
      </c>
      <c r="G327" s="6">
        <v>22250</v>
      </c>
      <c r="H327" s="6">
        <v>5010</v>
      </c>
      <c r="I327" s="6">
        <v>0.22520000000000001</v>
      </c>
      <c r="J327" s="6">
        <v>16677.830000000002</v>
      </c>
      <c r="K327" s="6">
        <f t="shared" ref="K327:K328" si="111">J327*1.15</f>
        <v>19179.504499999999</v>
      </c>
      <c r="L327" s="6">
        <v>96.74</v>
      </c>
      <c r="M327" s="6">
        <v>562.16999999999996</v>
      </c>
      <c r="N327" s="14"/>
    </row>
    <row r="328" spans="1:14" hidden="1" x14ac:dyDescent="0.3">
      <c r="A328" s="5" t="s">
        <v>77</v>
      </c>
      <c r="B328" s="5" t="str">
        <f>VLOOKUP(A328,بيانات!$C:$F,2,0)</f>
        <v>يمنى</v>
      </c>
      <c r="C328" s="5" t="str">
        <f>VLOOKUP(A328,بيانات!$C:$F,3,0)</f>
        <v>0532070305</v>
      </c>
      <c r="D328" s="5" t="str">
        <f>VLOOKUP(A328,بيانات!$C:$F,4,0)</f>
        <v>0552836458</v>
      </c>
      <c r="E328" s="5" t="s">
        <v>1885</v>
      </c>
      <c r="F328" s="5" t="s">
        <v>1935</v>
      </c>
      <c r="G328" s="6">
        <v>0</v>
      </c>
      <c r="H328" s="6">
        <v>562.16999999999996</v>
      </c>
      <c r="I328" s="6"/>
      <c r="J328" s="6">
        <v>0</v>
      </c>
      <c r="K328" s="6">
        <f t="shared" si="111"/>
        <v>0</v>
      </c>
      <c r="L328" s="6">
        <v>0</v>
      </c>
      <c r="M328" s="6">
        <v>-562.16999999999996</v>
      </c>
      <c r="N328" s="14"/>
    </row>
    <row r="329" spans="1:14" hidden="1" x14ac:dyDescent="0.3">
      <c r="A329" s="5" t="s">
        <v>1622</v>
      </c>
      <c r="B329" s="5" t="str">
        <f>VLOOKUP(A329,بيانات!$C:$F,2,0)</f>
        <v>سعودى</v>
      </c>
      <c r="C329" s="5" t="str">
        <f>VLOOKUP(A329,بيانات!$C:$F,3,0)</f>
        <v>0503563611</v>
      </c>
      <c r="D329" s="5" t="str">
        <f>VLOOKUP(A329,بيانات!$C:$F,4,0)</f>
        <v>0561566135</v>
      </c>
      <c r="E329" s="5" t="s">
        <v>1885</v>
      </c>
      <c r="F329" s="5" t="s">
        <v>1934</v>
      </c>
      <c r="G329" s="6">
        <v>22250</v>
      </c>
      <c r="H329" s="6">
        <v>5010</v>
      </c>
      <c r="I329" s="6">
        <v>0.22520000000000001</v>
      </c>
      <c r="J329" s="6">
        <v>9300</v>
      </c>
      <c r="K329" s="6">
        <f>J329</f>
        <v>9300</v>
      </c>
      <c r="L329" s="6">
        <v>53.94</v>
      </c>
      <c r="M329" s="6">
        <v>7940</v>
      </c>
      <c r="N329" s="14">
        <f t="shared" ref="N329:N382" si="112">G329-H329-K329</f>
        <v>7940</v>
      </c>
    </row>
    <row r="330" spans="1:14" x14ac:dyDescent="0.3">
      <c r="A330" s="5" t="s">
        <v>123</v>
      </c>
      <c r="B330" s="5" t="str">
        <f>VLOOKUP(A330,بيانات!$C:$F,2,0)</f>
        <v>سعودى</v>
      </c>
      <c r="C330" s="5" t="str">
        <f>VLOOKUP(A330,بيانات!$C:$F,3,0)</f>
        <v>0569690602</v>
      </c>
      <c r="D330" s="5" t="str">
        <f>VLOOKUP(A330,بيانات!$C:$F,4,0)</f>
        <v>0599007050</v>
      </c>
      <c r="E330" s="5" t="s">
        <v>1904</v>
      </c>
      <c r="F330" s="5" t="s">
        <v>1935</v>
      </c>
      <c r="G330" s="6">
        <v>1608.7</v>
      </c>
      <c r="H330" s="6">
        <v>0</v>
      </c>
      <c r="I330" s="6">
        <f t="shared" ref="I330:I331" si="113">H330*1.15</f>
        <v>0</v>
      </c>
      <c r="J330" s="6">
        <v>1608.7</v>
      </c>
      <c r="K330" s="6">
        <f t="shared" ref="K330:K331" si="114">J330*1.15</f>
        <v>1850.0049999999999</v>
      </c>
      <c r="L330" s="6">
        <v>100</v>
      </c>
      <c r="M330" s="6">
        <v>0</v>
      </c>
      <c r="N330" s="14">
        <f t="shared" ref="N330:N331" si="115">G330*1.15-I330-K330</f>
        <v>0</v>
      </c>
    </row>
    <row r="331" spans="1:14" x14ac:dyDescent="0.3">
      <c r="A331" s="5" t="s">
        <v>123</v>
      </c>
      <c r="B331" s="5" t="str">
        <f>VLOOKUP(A331,بيانات!$C:$F,2,0)</f>
        <v>سعودى</v>
      </c>
      <c r="C331" s="5" t="str">
        <f>VLOOKUP(A331,بيانات!$C:$F,3,0)</f>
        <v>0569690602</v>
      </c>
      <c r="D331" s="5" t="str">
        <f>VLOOKUP(A331,بيانات!$C:$F,4,0)</f>
        <v>0599007050</v>
      </c>
      <c r="E331" s="5" t="s">
        <v>1904</v>
      </c>
      <c r="F331" s="5" t="s">
        <v>1935</v>
      </c>
      <c r="G331" s="6">
        <v>1608.7</v>
      </c>
      <c r="H331" s="6">
        <v>0</v>
      </c>
      <c r="I331" s="6">
        <f t="shared" si="113"/>
        <v>0</v>
      </c>
      <c r="J331" s="6">
        <v>1608.6699999999996</v>
      </c>
      <c r="K331" s="6">
        <f t="shared" si="114"/>
        <v>1849.9704999999994</v>
      </c>
      <c r="L331" s="6">
        <v>100</v>
      </c>
      <c r="M331" s="6">
        <v>0.03</v>
      </c>
      <c r="N331" s="14">
        <f t="shared" si="115"/>
        <v>3.4500000000434738E-2</v>
      </c>
    </row>
    <row r="332" spans="1:14" hidden="1" x14ac:dyDescent="0.3">
      <c r="A332" s="5" t="s">
        <v>1005</v>
      </c>
      <c r="B332" s="5" t="str">
        <f>VLOOKUP(A332,بيانات!$C:$F,2,0)</f>
        <v>سعودى</v>
      </c>
      <c r="C332" s="5" t="str">
        <f>VLOOKUP(A332,بيانات!$C:$F,3,0)</f>
        <v>0542225847</v>
      </c>
      <c r="D332" s="5" t="str">
        <f>VLOOKUP(A332,بيانات!$C:$F,4,0)</f>
        <v>0599629101</v>
      </c>
      <c r="E332" s="5" t="s">
        <v>1865</v>
      </c>
      <c r="F332" s="5" t="s">
        <v>1935</v>
      </c>
      <c r="G332" s="6">
        <v>22250</v>
      </c>
      <c r="H332" s="6">
        <v>5010</v>
      </c>
      <c r="I332" s="6">
        <v>0.22520000000000001</v>
      </c>
      <c r="J332" s="6">
        <v>16000</v>
      </c>
      <c r="K332" s="6">
        <f t="shared" ref="K332:K340" si="116">J332</f>
        <v>16000</v>
      </c>
      <c r="L332" s="6">
        <v>92.81</v>
      </c>
      <c r="M332" s="6">
        <v>1240</v>
      </c>
      <c r="N332" s="14">
        <f t="shared" si="112"/>
        <v>1240</v>
      </c>
    </row>
    <row r="333" spans="1:14" hidden="1" x14ac:dyDescent="0.3">
      <c r="A333" s="5" t="s">
        <v>1119</v>
      </c>
      <c r="B333" s="5" t="str">
        <f>VLOOKUP(A333,بيانات!$C:$F,2,0)</f>
        <v>سعودى</v>
      </c>
      <c r="C333" s="5" t="str">
        <f>VLOOKUP(A333,بيانات!$C:$F,3,0)</f>
        <v>0590483688</v>
      </c>
      <c r="D333" s="5" t="str">
        <f>VLOOKUP(A333,بيانات!$C:$F,4,0)</f>
        <v/>
      </c>
      <c r="E333" s="5" t="s">
        <v>555</v>
      </c>
      <c r="F333" s="5" t="s">
        <v>1935</v>
      </c>
      <c r="G333" s="6">
        <v>22250</v>
      </c>
      <c r="H333" s="6">
        <v>5010</v>
      </c>
      <c r="I333" s="6">
        <v>0.22520000000000001</v>
      </c>
      <c r="J333" s="6">
        <v>9300</v>
      </c>
      <c r="K333" s="6">
        <f t="shared" si="116"/>
        <v>9300</v>
      </c>
      <c r="L333" s="6">
        <v>53.94</v>
      </c>
      <c r="M333" s="6">
        <v>7940</v>
      </c>
      <c r="N333" s="14">
        <f t="shared" si="112"/>
        <v>7940</v>
      </c>
    </row>
    <row r="334" spans="1:14" hidden="1" x14ac:dyDescent="0.3">
      <c r="A334" s="5" t="s">
        <v>1592</v>
      </c>
      <c r="B334" s="5" t="str">
        <f>VLOOKUP(A334,بيانات!$C:$F,2,0)</f>
        <v>سعودى</v>
      </c>
      <c r="C334" s="5" t="str">
        <f>VLOOKUP(A334,بيانات!$C:$F,3,0)</f>
        <v>0595555380</v>
      </c>
      <c r="D334" s="5" t="str">
        <f>VLOOKUP(A334,بيانات!$C:$F,4,0)</f>
        <v>0582636596</v>
      </c>
      <c r="E334" s="5" t="s">
        <v>1864</v>
      </c>
      <c r="F334" s="5" t="s">
        <v>1935</v>
      </c>
      <c r="G334" s="6">
        <v>22250</v>
      </c>
      <c r="H334" s="6">
        <v>5010</v>
      </c>
      <c r="I334" s="6">
        <v>0.22520000000000001</v>
      </c>
      <c r="J334" s="6">
        <v>17240</v>
      </c>
      <c r="K334" s="6">
        <f t="shared" si="116"/>
        <v>17240</v>
      </c>
      <c r="L334" s="6">
        <v>100</v>
      </c>
      <c r="M334" s="6">
        <v>0</v>
      </c>
      <c r="N334" s="14">
        <f t="shared" si="112"/>
        <v>0</v>
      </c>
    </row>
    <row r="335" spans="1:14" hidden="1" x14ac:dyDescent="0.3">
      <c r="A335" s="5" t="s">
        <v>598</v>
      </c>
      <c r="B335" s="5" t="str">
        <f>VLOOKUP(A335,بيانات!$C:$F,2,0)</f>
        <v>سعودى</v>
      </c>
      <c r="C335" s="5" t="str">
        <f>VLOOKUP(A335,بيانات!$C:$F,3,0)</f>
        <v>0540092935</v>
      </c>
      <c r="D335" s="5" t="str">
        <f>VLOOKUP(A335,بيانات!$C:$F,4,0)</f>
        <v>0531448090</v>
      </c>
      <c r="E335" s="5" t="s">
        <v>1877</v>
      </c>
      <c r="F335" s="5" t="s">
        <v>1935</v>
      </c>
      <c r="G335" s="6">
        <v>22250</v>
      </c>
      <c r="H335" s="6">
        <v>5010</v>
      </c>
      <c r="I335" s="6">
        <v>0.22520000000000001</v>
      </c>
      <c r="J335" s="6">
        <v>16740</v>
      </c>
      <c r="K335" s="6">
        <f t="shared" si="116"/>
        <v>16740</v>
      </c>
      <c r="L335" s="6">
        <v>97.1</v>
      </c>
      <c r="M335" s="6">
        <v>500</v>
      </c>
      <c r="N335" s="14">
        <f t="shared" si="112"/>
        <v>500</v>
      </c>
    </row>
    <row r="336" spans="1:14" hidden="1" x14ac:dyDescent="0.3">
      <c r="A336" s="5" t="s">
        <v>175</v>
      </c>
      <c r="B336" s="5" t="str">
        <f>VLOOKUP(A336,بيانات!$C:$F,2,0)</f>
        <v>سعودى</v>
      </c>
      <c r="C336" s="5" t="str">
        <f>VLOOKUP(A336,بيانات!$C:$F,3,0)</f>
        <v>0540092935</v>
      </c>
      <c r="D336" s="5" t="str">
        <f>VLOOKUP(A336,بيانات!$C:$F,4,0)</f>
        <v>0531448090</v>
      </c>
      <c r="E336" s="5" t="s">
        <v>1884</v>
      </c>
      <c r="F336" s="5" t="s">
        <v>1935</v>
      </c>
      <c r="G336" s="6">
        <v>22250</v>
      </c>
      <c r="H336" s="6">
        <v>5010</v>
      </c>
      <c r="I336" s="6">
        <v>0.22520000000000001</v>
      </c>
      <c r="J336" s="6">
        <v>17240</v>
      </c>
      <c r="K336" s="6">
        <f t="shared" si="116"/>
        <v>17240</v>
      </c>
      <c r="L336" s="6">
        <v>100</v>
      </c>
      <c r="M336" s="6">
        <v>0</v>
      </c>
      <c r="N336" s="14">
        <f t="shared" si="112"/>
        <v>0</v>
      </c>
    </row>
    <row r="337" spans="1:14" hidden="1" x14ac:dyDescent="0.3">
      <c r="A337" s="5" t="s">
        <v>127</v>
      </c>
      <c r="B337" s="5" t="str">
        <f>VLOOKUP(A337,بيانات!$C:$F,2,0)</f>
        <v>سعودى</v>
      </c>
      <c r="C337" s="5" t="str">
        <f>VLOOKUP(A337,بيانات!$C:$F,3,0)</f>
        <v>0554777560</v>
      </c>
      <c r="D337" s="5" t="str">
        <f>VLOOKUP(A337,بيانات!$C:$F,4,0)</f>
        <v/>
      </c>
      <c r="E337" s="5" t="s">
        <v>1884</v>
      </c>
      <c r="F337" s="5" t="s">
        <v>1935</v>
      </c>
      <c r="G337" s="6">
        <v>22250</v>
      </c>
      <c r="H337" s="6">
        <v>5010</v>
      </c>
      <c r="I337" s="6">
        <v>0.22520000000000001</v>
      </c>
      <c r="J337" s="6">
        <v>11800</v>
      </c>
      <c r="K337" s="6">
        <f t="shared" si="116"/>
        <v>11800</v>
      </c>
      <c r="L337" s="6">
        <v>68.45</v>
      </c>
      <c r="M337" s="6">
        <v>5440</v>
      </c>
      <c r="N337" s="14">
        <f t="shared" si="112"/>
        <v>5440</v>
      </c>
    </row>
    <row r="338" spans="1:14" hidden="1" x14ac:dyDescent="0.3">
      <c r="A338" s="5" t="s">
        <v>1148</v>
      </c>
      <c r="B338" s="5" t="str">
        <f>VLOOKUP(A338,بيانات!$C:$F,2,0)</f>
        <v>سعودى</v>
      </c>
      <c r="C338" s="5" t="str">
        <f>VLOOKUP(A338,بيانات!$C:$F,3,0)</f>
        <v>0542263222</v>
      </c>
      <c r="D338" s="5" t="str">
        <f>VLOOKUP(A338,بيانات!$C:$F,4,0)</f>
        <v>0537291165</v>
      </c>
      <c r="E338" s="5" t="s">
        <v>1102</v>
      </c>
      <c r="F338" s="5" t="s">
        <v>1935</v>
      </c>
      <c r="G338" s="6">
        <v>22250</v>
      </c>
      <c r="H338" s="6">
        <v>5010</v>
      </c>
      <c r="I338" s="6">
        <v>0.22520000000000001</v>
      </c>
      <c r="J338" s="6">
        <v>17240</v>
      </c>
      <c r="K338" s="6">
        <f t="shared" si="116"/>
        <v>17240</v>
      </c>
      <c r="L338" s="6">
        <v>100</v>
      </c>
      <c r="M338" s="6">
        <v>0</v>
      </c>
      <c r="N338" s="14">
        <f t="shared" si="112"/>
        <v>0</v>
      </c>
    </row>
    <row r="339" spans="1:14" hidden="1" x14ac:dyDescent="0.3">
      <c r="A339" s="5" t="s">
        <v>1666</v>
      </c>
      <c r="B339" s="5" t="str">
        <f>VLOOKUP(A339,بيانات!$C:$F,2,0)</f>
        <v>سعودى</v>
      </c>
      <c r="C339" s="5" t="str">
        <f>VLOOKUP(A339,بيانات!$C:$F,3,0)</f>
        <v>0555500409</v>
      </c>
      <c r="D339" s="5" t="str">
        <f>VLOOKUP(A339,بيانات!$C:$F,4,0)</f>
        <v/>
      </c>
      <c r="E339" s="5" t="s">
        <v>1870</v>
      </c>
      <c r="F339" s="5" t="s">
        <v>1935</v>
      </c>
      <c r="G339" s="6">
        <v>19750</v>
      </c>
      <c r="H339" s="6">
        <v>4450</v>
      </c>
      <c r="I339" s="6">
        <v>0.2253</v>
      </c>
      <c r="J339" s="6">
        <v>8500</v>
      </c>
      <c r="K339" s="6">
        <f t="shared" si="116"/>
        <v>8500</v>
      </c>
      <c r="L339" s="6">
        <v>55.56</v>
      </c>
      <c r="M339" s="6">
        <v>6800</v>
      </c>
      <c r="N339" s="14">
        <f t="shared" si="112"/>
        <v>6800</v>
      </c>
    </row>
    <row r="340" spans="1:14" hidden="1" x14ac:dyDescent="0.3">
      <c r="A340" s="5" t="s">
        <v>1144</v>
      </c>
      <c r="B340" s="5" t="str">
        <f>VLOOKUP(A340,بيانات!$C:$F,2,0)</f>
        <v>سعودى</v>
      </c>
      <c r="C340" s="5" t="str">
        <f>VLOOKUP(A340,بيانات!$C:$F,3,0)</f>
        <v>0509917047</v>
      </c>
      <c r="D340" s="5" t="str">
        <f>VLOOKUP(A340,بيانات!$C:$F,4,0)</f>
        <v>0555537696</v>
      </c>
      <c r="E340" s="5" t="s">
        <v>1877</v>
      </c>
      <c r="F340" s="5" t="s">
        <v>1936</v>
      </c>
      <c r="G340" s="6">
        <v>22250</v>
      </c>
      <c r="H340" s="6">
        <v>5010</v>
      </c>
      <c r="I340" s="6">
        <v>0.22520000000000001</v>
      </c>
      <c r="J340" s="6">
        <v>14300</v>
      </c>
      <c r="K340" s="6">
        <f t="shared" si="116"/>
        <v>14300</v>
      </c>
      <c r="L340" s="6">
        <v>82.95</v>
      </c>
      <c r="M340" s="6">
        <v>2940</v>
      </c>
      <c r="N340" s="14">
        <f t="shared" si="112"/>
        <v>2940</v>
      </c>
    </row>
    <row r="341" spans="1:14" x14ac:dyDescent="0.3">
      <c r="A341" s="5" t="s">
        <v>808</v>
      </c>
      <c r="B341" s="5" t="str">
        <f>VLOOKUP(A341,بيانات!$C:$F,2,0)</f>
        <v>سعودى</v>
      </c>
      <c r="C341" s="5" t="str">
        <f>VLOOKUP(A341,بيانات!$C:$F,3,0)</f>
        <v>0550551948</v>
      </c>
      <c r="D341" s="5" t="str">
        <f>VLOOKUP(A341,بيانات!$C:$F,4,0)</f>
        <v>0553415104</v>
      </c>
      <c r="E341" s="5" t="s">
        <v>1904</v>
      </c>
      <c r="F341" s="5" t="s">
        <v>1936</v>
      </c>
      <c r="G341" s="6">
        <v>1608.7</v>
      </c>
      <c r="H341" s="6">
        <v>0</v>
      </c>
      <c r="I341" s="6">
        <f t="shared" ref="I341:I343" si="117">H341*1.15</f>
        <v>0</v>
      </c>
      <c r="J341" s="6">
        <v>973.04000000000087</v>
      </c>
      <c r="K341" s="6">
        <f t="shared" ref="K341:K343" si="118">J341*1.15</f>
        <v>1118.996000000001</v>
      </c>
      <c r="L341" s="6">
        <v>60.49</v>
      </c>
      <c r="M341" s="6">
        <v>635.66</v>
      </c>
      <c r="N341" s="14">
        <f t="shared" ref="N341:N343" si="119">G341*1.15-I341-K341</f>
        <v>731.00899999999888</v>
      </c>
    </row>
    <row r="342" spans="1:14" x14ac:dyDescent="0.3">
      <c r="A342" s="5" t="s">
        <v>808</v>
      </c>
      <c r="B342" s="5" t="str">
        <f>VLOOKUP(A342,بيانات!$C:$F,2,0)</f>
        <v>سعودى</v>
      </c>
      <c r="C342" s="5" t="str">
        <f>VLOOKUP(A342,بيانات!$C:$F,3,0)</f>
        <v>0550551948</v>
      </c>
      <c r="D342" s="5" t="str">
        <f>VLOOKUP(A342,بيانات!$C:$F,4,0)</f>
        <v>0553415104</v>
      </c>
      <c r="E342" s="5" t="s">
        <v>1904</v>
      </c>
      <c r="F342" s="5" t="s">
        <v>1936</v>
      </c>
      <c r="G342" s="6">
        <v>1608.7</v>
      </c>
      <c r="H342" s="6">
        <v>0</v>
      </c>
      <c r="I342" s="6">
        <f t="shared" si="117"/>
        <v>0</v>
      </c>
      <c r="J342" s="6">
        <v>0</v>
      </c>
      <c r="K342" s="6">
        <f t="shared" si="118"/>
        <v>0</v>
      </c>
      <c r="L342" s="6">
        <v>0</v>
      </c>
      <c r="M342" s="6">
        <v>1608.7</v>
      </c>
      <c r="N342" s="14">
        <f t="shared" si="119"/>
        <v>1850.0049999999999</v>
      </c>
    </row>
    <row r="343" spans="1:14" x14ac:dyDescent="0.3">
      <c r="A343" s="5" t="s">
        <v>808</v>
      </c>
      <c r="B343" s="5" t="str">
        <f>VLOOKUP(A343,بيانات!$C:$F,2,0)</f>
        <v>سعودى</v>
      </c>
      <c r="C343" s="5" t="str">
        <f>VLOOKUP(A343,بيانات!$C:$F,3,0)</f>
        <v>0550551948</v>
      </c>
      <c r="D343" s="5" t="str">
        <f>VLOOKUP(A343,بيانات!$C:$F,4,0)</f>
        <v>0553415104</v>
      </c>
      <c r="E343" s="5" t="s">
        <v>1904</v>
      </c>
      <c r="F343" s="5" t="s">
        <v>1936</v>
      </c>
      <c r="G343" s="6">
        <v>1608.7</v>
      </c>
      <c r="H343" s="6">
        <v>0</v>
      </c>
      <c r="I343" s="6">
        <f t="shared" si="117"/>
        <v>0</v>
      </c>
      <c r="J343" s="6">
        <v>0</v>
      </c>
      <c r="K343" s="6">
        <f t="shared" si="118"/>
        <v>0</v>
      </c>
      <c r="L343" s="6">
        <v>0</v>
      </c>
      <c r="M343" s="6">
        <v>1608.7</v>
      </c>
      <c r="N343" s="14">
        <f t="shared" si="119"/>
        <v>1850.0049999999999</v>
      </c>
    </row>
    <row r="344" spans="1:14" hidden="1" x14ac:dyDescent="0.3">
      <c r="A344" s="5" t="s">
        <v>1673</v>
      </c>
      <c r="B344" s="5" t="str">
        <f>VLOOKUP(A344,بيانات!$C:$F,2,0)</f>
        <v>سعودى</v>
      </c>
      <c r="C344" s="5" t="str">
        <f>VLOOKUP(A344,بيانات!$C:$F,3,0)</f>
        <v>0557451728</v>
      </c>
      <c r="D344" s="5" t="str">
        <f>VLOOKUP(A344,بيانات!$C:$F,4,0)</f>
        <v/>
      </c>
      <c r="E344" s="5" t="s">
        <v>1102</v>
      </c>
      <c r="F344" s="5" t="s">
        <v>1936</v>
      </c>
      <c r="G344" s="6">
        <v>22250</v>
      </c>
      <c r="H344" s="6">
        <v>4450</v>
      </c>
      <c r="I344" s="6">
        <v>0.2</v>
      </c>
      <c r="J344" s="6">
        <v>15800</v>
      </c>
      <c r="K344" s="6">
        <f t="shared" ref="K344:K345" si="120">J344</f>
        <v>15800</v>
      </c>
      <c r="L344" s="6">
        <v>88.76</v>
      </c>
      <c r="M344" s="6">
        <v>2000</v>
      </c>
      <c r="N344" s="14">
        <f t="shared" si="112"/>
        <v>2000</v>
      </c>
    </row>
    <row r="345" spans="1:14" hidden="1" x14ac:dyDescent="0.3">
      <c r="A345" s="5" t="s">
        <v>1045</v>
      </c>
      <c r="B345" s="5" t="str">
        <f>VLOOKUP(A345,بيانات!$C:$F,2,0)</f>
        <v>سعودى</v>
      </c>
      <c r="C345" s="5" t="str">
        <f>VLOOKUP(A345,بيانات!$C:$F,3,0)</f>
        <v>0542333948</v>
      </c>
      <c r="D345" s="5" t="str">
        <f>VLOOKUP(A345,بيانات!$C:$F,4,0)</f>
        <v/>
      </c>
      <c r="E345" s="5" t="s">
        <v>542</v>
      </c>
      <c r="F345" s="5" t="s">
        <v>1936</v>
      </c>
      <c r="G345" s="6">
        <v>19750</v>
      </c>
      <c r="H345" s="6">
        <v>3950</v>
      </c>
      <c r="I345" s="6">
        <v>0.2</v>
      </c>
      <c r="J345" s="6">
        <v>14100</v>
      </c>
      <c r="K345" s="6">
        <f t="shared" si="120"/>
        <v>14100</v>
      </c>
      <c r="L345" s="6">
        <v>89.24</v>
      </c>
      <c r="M345" s="6">
        <v>1700</v>
      </c>
      <c r="N345" s="14">
        <f t="shared" si="112"/>
        <v>1700</v>
      </c>
    </row>
    <row r="346" spans="1:14" x14ac:dyDescent="0.3">
      <c r="A346" s="5" t="s">
        <v>1533</v>
      </c>
      <c r="B346" s="5" t="str">
        <f>VLOOKUP(A346,بيانات!$C:$F,2,0)</f>
        <v>سعودى</v>
      </c>
      <c r="C346" s="5" t="str">
        <f>VLOOKUP(A346,بيانات!$C:$F,3,0)</f>
        <v>0505902976</v>
      </c>
      <c r="D346" s="5" t="str">
        <f>VLOOKUP(A346,بيانات!$C:$F,4,0)</f>
        <v>0556176556</v>
      </c>
      <c r="E346" s="5" t="s">
        <v>1904</v>
      </c>
      <c r="F346" s="5" t="s">
        <v>1937</v>
      </c>
      <c r="G346" s="6">
        <v>1608.6956</v>
      </c>
      <c r="H346" s="6">
        <v>804.34780000000001</v>
      </c>
      <c r="I346" s="6">
        <f t="shared" ref="I346:I347" si="121">H346*1.15</f>
        <v>924.99996999999996</v>
      </c>
      <c r="J346" s="6">
        <v>0</v>
      </c>
      <c r="K346" s="6">
        <f t="shared" ref="K346:K347" si="122">J346*1.15</f>
        <v>0</v>
      </c>
      <c r="L346" s="6">
        <v>0</v>
      </c>
      <c r="M346" s="6">
        <v>804.35</v>
      </c>
      <c r="N346" s="14">
        <f t="shared" ref="N346:N347" si="123">G346*1.15-I346-K346</f>
        <v>924.99996999999996</v>
      </c>
    </row>
    <row r="347" spans="1:14" x14ac:dyDescent="0.3">
      <c r="A347" s="5" t="s">
        <v>1533</v>
      </c>
      <c r="B347" s="5" t="str">
        <f>VLOOKUP(A347,بيانات!$C:$F,2,0)</f>
        <v>سعودى</v>
      </c>
      <c r="C347" s="5" t="str">
        <f>VLOOKUP(A347,بيانات!$C:$F,3,0)</f>
        <v>0505902976</v>
      </c>
      <c r="D347" s="5" t="str">
        <f>VLOOKUP(A347,بيانات!$C:$F,4,0)</f>
        <v>0556176556</v>
      </c>
      <c r="E347" s="5" t="s">
        <v>1904</v>
      </c>
      <c r="F347" s="5" t="s">
        <v>1937</v>
      </c>
      <c r="G347" s="6">
        <v>1608.7</v>
      </c>
      <c r="H347" s="6">
        <v>1608.7</v>
      </c>
      <c r="I347" s="6">
        <f t="shared" si="121"/>
        <v>1850.0049999999999</v>
      </c>
      <c r="J347" s="6">
        <v>0</v>
      </c>
      <c r="K347" s="6">
        <f t="shared" si="122"/>
        <v>0</v>
      </c>
      <c r="L347" s="6"/>
      <c r="M347" s="6">
        <v>0</v>
      </c>
      <c r="N347" s="14">
        <f t="shared" si="123"/>
        <v>0</v>
      </c>
    </row>
    <row r="348" spans="1:14" hidden="1" x14ac:dyDescent="0.3">
      <c r="A348" s="5" t="s">
        <v>1524</v>
      </c>
      <c r="B348" s="5" t="str">
        <f>VLOOKUP(A348,بيانات!$C:$F,2,0)</f>
        <v>سعودى</v>
      </c>
      <c r="C348" s="5" t="str">
        <f>VLOOKUP(A348,بيانات!$C:$F,3,0)</f>
        <v>0504523654</v>
      </c>
      <c r="D348" s="5" t="str">
        <f>VLOOKUP(A348,بيانات!$C:$F,4,0)</f>
        <v/>
      </c>
      <c r="E348" s="5" t="s">
        <v>542</v>
      </c>
      <c r="F348" s="5" t="s">
        <v>1938</v>
      </c>
      <c r="G348" s="6">
        <v>19750</v>
      </c>
      <c r="H348" s="6">
        <v>3950</v>
      </c>
      <c r="I348" s="6">
        <v>0.2</v>
      </c>
      <c r="J348" s="6">
        <v>14100</v>
      </c>
      <c r="K348" s="6">
        <f t="shared" ref="K348:K355" si="124">J348</f>
        <v>14100</v>
      </c>
      <c r="L348" s="6">
        <v>89.24</v>
      </c>
      <c r="M348" s="6">
        <v>1700</v>
      </c>
      <c r="N348" s="14">
        <f t="shared" si="112"/>
        <v>1700</v>
      </c>
    </row>
    <row r="349" spans="1:14" hidden="1" x14ac:dyDescent="0.3">
      <c r="A349" s="5" t="s">
        <v>1688</v>
      </c>
      <c r="B349" s="5" t="str">
        <f>VLOOKUP(A349,بيانات!$C:$F,2,0)</f>
        <v>سعودى</v>
      </c>
      <c r="C349" s="5" t="str">
        <f>VLOOKUP(A349,بيانات!$C:$F,3,0)</f>
        <v>0548190993</v>
      </c>
      <c r="D349" s="5" t="str">
        <f>VLOOKUP(A349,بيانات!$C:$F,4,0)</f>
        <v>0502394460</v>
      </c>
      <c r="E349" s="5" t="s">
        <v>542</v>
      </c>
      <c r="F349" s="5" t="s">
        <v>1938</v>
      </c>
      <c r="G349" s="6">
        <v>19750</v>
      </c>
      <c r="H349" s="6">
        <v>4450</v>
      </c>
      <c r="I349" s="6">
        <v>0.2253</v>
      </c>
      <c r="J349" s="6">
        <v>8500</v>
      </c>
      <c r="K349" s="6">
        <f t="shared" si="124"/>
        <v>8500</v>
      </c>
      <c r="L349" s="6">
        <v>55.56</v>
      </c>
      <c r="M349" s="6">
        <v>6800</v>
      </c>
      <c r="N349" s="14">
        <f t="shared" si="112"/>
        <v>6800</v>
      </c>
    </row>
    <row r="350" spans="1:14" hidden="1" x14ac:dyDescent="0.3">
      <c r="A350" s="5" t="s">
        <v>968</v>
      </c>
      <c r="B350" s="5" t="str">
        <f>VLOOKUP(A350,بيانات!$C:$F,2,0)</f>
        <v>سعودى</v>
      </c>
      <c r="C350" s="5" t="str">
        <f>VLOOKUP(A350,بيانات!$C:$F,3,0)</f>
        <v>0564446893</v>
      </c>
      <c r="D350" s="5" t="str">
        <f>VLOOKUP(A350,بيانات!$C:$F,4,0)</f>
        <v>0567906408</v>
      </c>
      <c r="E350" s="5" t="s">
        <v>1102</v>
      </c>
      <c r="F350" s="5" t="s">
        <v>1938</v>
      </c>
      <c r="G350" s="6">
        <v>22250</v>
      </c>
      <c r="H350" s="6">
        <v>4450</v>
      </c>
      <c r="I350" s="6">
        <v>0.2</v>
      </c>
      <c r="J350" s="6">
        <v>7500</v>
      </c>
      <c r="K350" s="6">
        <f t="shared" si="124"/>
        <v>7500</v>
      </c>
      <c r="L350" s="6">
        <v>42.13</v>
      </c>
      <c r="M350" s="6">
        <v>10300</v>
      </c>
      <c r="N350" s="14">
        <f t="shared" si="112"/>
        <v>10300</v>
      </c>
    </row>
    <row r="351" spans="1:14" hidden="1" x14ac:dyDescent="0.3">
      <c r="A351" s="5" t="s">
        <v>239</v>
      </c>
      <c r="B351" s="5" t="str">
        <f>VLOOKUP(A351,بيانات!$C:$F,2,0)</f>
        <v>سعودى</v>
      </c>
      <c r="C351" s="5" t="str">
        <f>VLOOKUP(A351,بيانات!$C:$F,3,0)</f>
        <v>0543727979</v>
      </c>
      <c r="D351" s="5" t="str">
        <f>VLOOKUP(A351,بيانات!$C:$F,4,0)</f>
        <v>0599009316</v>
      </c>
      <c r="E351" s="5" t="s">
        <v>1884</v>
      </c>
      <c r="F351" s="5" t="s">
        <v>1939</v>
      </c>
      <c r="G351" s="6">
        <v>0</v>
      </c>
      <c r="H351" s="6">
        <v>500</v>
      </c>
      <c r="I351" s="6"/>
      <c r="J351" s="6">
        <v>0</v>
      </c>
      <c r="K351" s="6">
        <f t="shared" si="124"/>
        <v>0</v>
      </c>
      <c r="L351" s="6">
        <v>0</v>
      </c>
      <c r="M351" s="6">
        <v>-500</v>
      </c>
      <c r="N351" s="14">
        <f t="shared" si="112"/>
        <v>-500</v>
      </c>
    </row>
    <row r="352" spans="1:14" hidden="1" x14ac:dyDescent="0.3">
      <c r="A352" s="5" t="s">
        <v>571</v>
      </c>
      <c r="B352" s="5" t="str">
        <f>VLOOKUP(A352,بيانات!$C:$F,2,0)</f>
        <v>سعودى</v>
      </c>
      <c r="C352" s="5" t="str">
        <f>VLOOKUP(A352,بيانات!$C:$F,3,0)</f>
        <v>0543727979</v>
      </c>
      <c r="D352" s="5" t="str">
        <f>VLOOKUP(A352,بيانات!$C:$F,4,0)</f>
        <v>0599009316</v>
      </c>
      <c r="E352" s="5" t="s">
        <v>1875</v>
      </c>
      <c r="F352" s="5" t="s">
        <v>1911</v>
      </c>
      <c r="G352" s="6">
        <v>19750</v>
      </c>
      <c r="H352" s="6">
        <v>4450</v>
      </c>
      <c r="I352" s="6">
        <v>0.2253</v>
      </c>
      <c r="J352" s="6">
        <v>10600</v>
      </c>
      <c r="K352" s="6">
        <f t="shared" si="124"/>
        <v>10600</v>
      </c>
      <c r="L352" s="6">
        <v>69.28</v>
      </c>
      <c r="M352" s="6">
        <v>4700</v>
      </c>
      <c r="N352" s="14">
        <f t="shared" si="112"/>
        <v>4700</v>
      </c>
    </row>
    <row r="353" spans="1:14" hidden="1" x14ac:dyDescent="0.3">
      <c r="A353" s="5" t="s">
        <v>291</v>
      </c>
      <c r="B353" s="5" t="str">
        <f>VLOOKUP(A353,بيانات!$C:$F,2,0)</f>
        <v>سعودى</v>
      </c>
      <c r="C353" s="5" t="str">
        <f>VLOOKUP(A353,بيانات!$C:$F,3,0)</f>
        <v>0553353364</v>
      </c>
      <c r="D353" s="5" t="str">
        <f>VLOOKUP(A353,بيانات!$C:$F,4,0)</f>
        <v>0532931561</v>
      </c>
      <c r="E353" s="5" t="s">
        <v>1865</v>
      </c>
      <c r="F353" s="5" t="s">
        <v>1938</v>
      </c>
      <c r="G353" s="6">
        <v>22250</v>
      </c>
      <c r="H353" s="6">
        <v>5010</v>
      </c>
      <c r="I353" s="6">
        <v>0.22520000000000001</v>
      </c>
      <c r="J353" s="6">
        <v>17240</v>
      </c>
      <c r="K353" s="6">
        <f t="shared" si="124"/>
        <v>17240</v>
      </c>
      <c r="L353" s="6">
        <v>100</v>
      </c>
      <c r="M353" s="6">
        <v>0</v>
      </c>
      <c r="N353" s="14">
        <f t="shared" si="112"/>
        <v>0</v>
      </c>
    </row>
    <row r="354" spans="1:14" hidden="1" x14ac:dyDescent="0.3">
      <c r="A354" s="5" t="s">
        <v>902</v>
      </c>
      <c r="B354" s="5" t="str">
        <f>VLOOKUP(A354,بيانات!$C:$F,2,0)</f>
        <v>سعودى</v>
      </c>
      <c r="C354" s="5" t="str">
        <f>VLOOKUP(A354,بيانات!$C:$F,3,0)</f>
        <v>0561167007</v>
      </c>
      <c r="D354" s="5" t="str">
        <f>VLOOKUP(A354,بيانات!$C:$F,4,0)</f>
        <v>0537730707</v>
      </c>
      <c r="E354" s="5" t="s">
        <v>1896</v>
      </c>
      <c r="F354" s="5" t="s">
        <v>1938</v>
      </c>
      <c r="G354" s="6">
        <v>22250</v>
      </c>
      <c r="H354" s="6">
        <v>5010</v>
      </c>
      <c r="I354" s="6">
        <v>0.22520000000000001</v>
      </c>
      <c r="J354" s="6">
        <v>15800.01</v>
      </c>
      <c r="K354" s="6">
        <f t="shared" si="124"/>
        <v>15800.01</v>
      </c>
      <c r="L354" s="6">
        <v>91.65</v>
      </c>
      <c r="M354" s="6">
        <v>1439.99</v>
      </c>
      <c r="N354" s="14">
        <f t="shared" si="112"/>
        <v>1439.9899999999998</v>
      </c>
    </row>
    <row r="355" spans="1:14" hidden="1" x14ac:dyDescent="0.3">
      <c r="A355" s="5" t="s">
        <v>838</v>
      </c>
      <c r="B355" s="5" t="str">
        <f>VLOOKUP(A355,بيانات!$C:$F,2,0)</f>
        <v>سعودى</v>
      </c>
      <c r="C355" s="5" t="str">
        <f>VLOOKUP(A355,بيانات!$C:$F,3,0)</f>
        <v>0561167007</v>
      </c>
      <c r="D355" s="5" t="str">
        <f>VLOOKUP(A355,بيانات!$C:$F,4,0)</f>
        <v>0537730707</v>
      </c>
      <c r="E355" s="5" t="s">
        <v>1102</v>
      </c>
      <c r="F355" s="5" t="s">
        <v>1938</v>
      </c>
      <c r="G355" s="6">
        <v>22250</v>
      </c>
      <c r="H355" s="6">
        <v>5010</v>
      </c>
      <c r="I355" s="6">
        <v>0.22520000000000001</v>
      </c>
      <c r="J355" s="6">
        <v>15800.01</v>
      </c>
      <c r="K355" s="6">
        <f t="shared" si="124"/>
        <v>15800.01</v>
      </c>
      <c r="L355" s="6">
        <v>91.65</v>
      </c>
      <c r="M355" s="6">
        <v>1439.99</v>
      </c>
      <c r="N355" s="14">
        <f t="shared" si="112"/>
        <v>1439.9899999999998</v>
      </c>
    </row>
    <row r="356" spans="1:14" x14ac:dyDescent="0.3">
      <c r="A356" s="5" t="s">
        <v>291</v>
      </c>
      <c r="B356" s="5" t="str">
        <f>VLOOKUP(A356,بيانات!$C:$F,2,0)</f>
        <v>سعودى</v>
      </c>
      <c r="C356" s="5" t="str">
        <f>VLOOKUP(A356,بيانات!$C:$F,3,0)</f>
        <v>0553353364</v>
      </c>
      <c r="D356" s="5" t="str">
        <f>VLOOKUP(A356,بيانات!$C:$F,4,0)</f>
        <v>0532931561</v>
      </c>
      <c r="E356" s="5" t="s">
        <v>1904</v>
      </c>
      <c r="F356" s="5" t="s">
        <v>1938</v>
      </c>
      <c r="G356" s="6">
        <v>1608.7</v>
      </c>
      <c r="H356" s="6">
        <v>0</v>
      </c>
      <c r="I356" s="6">
        <f t="shared" ref="I356:I358" si="125">H356*1.15</f>
        <v>0</v>
      </c>
      <c r="J356" s="6">
        <v>856.47000000000071</v>
      </c>
      <c r="K356" s="6">
        <f t="shared" ref="K356:K358" si="126">J356*1.15</f>
        <v>984.94050000000072</v>
      </c>
      <c r="L356" s="6">
        <v>53.24</v>
      </c>
      <c r="M356" s="6">
        <v>752.23</v>
      </c>
      <c r="N356" s="14">
        <f t="shared" ref="N356:N358" si="127">G356*1.15-I356-K356</f>
        <v>865.06449999999916</v>
      </c>
    </row>
    <row r="357" spans="1:14" x14ac:dyDescent="0.3">
      <c r="A357" s="5" t="s">
        <v>291</v>
      </c>
      <c r="B357" s="5" t="str">
        <f>VLOOKUP(A357,بيانات!$C:$F,2,0)</f>
        <v>سعودى</v>
      </c>
      <c r="C357" s="5" t="str">
        <f>VLOOKUP(A357,بيانات!$C:$F,3,0)</f>
        <v>0553353364</v>
      </c>
      <c r="D357" s="5" t="str">
        <f>VLOOKUP(A357,بيانات!$C:$F,4,0)</f>
        <v>0532931561</v>
      </c>
      <c r="E357" s="5" t="s">
        <v>1904</v>
      </c>
      <c r="F357" s="5" t="s">
        <v>1938</v>
      </c>
      <c r="G357" s="6">
        <v>1608.7</v>
      </c>
      <c r="H357" s="6">
        <v>0</v>
      </c>
      <c r="I357" s="6">
        <f t="shared" si="125"/>
        <v>0</v>
      </c>
      <c r="J357" s="6">
        <v>0</v>
      </c>
      <c r="K357" s="6">
        <f t="shared" si="126"/>
        <v>0</v>
      </c>
      <c r="L357" s="6">
        <v>0</v>
      </c>
      <c r="M357" s="6">
        <v>1608.7</v>
      </c>
      <c r="N357" s="14">
        <f t="shared" si="127"/>
        <v>1850.0049999999999</v>
      </c>
    </row>
    <row r="358" spans="1:14" x14ac:dyDescent="0.3">
      <c r="A358" s="5" t="s">
        <v>291</v>
      </c>
      <c r="B358" s="5" t="str">
        <f>VLOOKUP(A358,بيانات!$C:$F,2,0)</f>
        <v>سعودى</v>
      </c>
      <c r="C358" s="5" t="str">
        <f>VLOOKUP(A358,بيانات!$C:$F,3,0)</f>
        <v>0553353364</v>
      </c>
      <c r="D358" s="5" t="str">
        <f>VLOOKUP(A358,بيانات!$C:$F,4,0)</f>
        <v>0532931561</v>
      </c>
      <c r="E358" s="5" t="s">
        <v>1904</v>
      </c>
      <c r="F358" s="5" t="s">
        <v>1938</v>
      </c>
      <c r="G358" s="6">
        <v>1608.7</v>
      </c>
      <c r="H358" s="6">
        <v>0</v>
      </c>
      <c r="I358" s="6">
        <f t="shared" si="125"/>
        <v>0</v>
      </c>
      <c r="J358" s="6">
        <v>0</v>
      </c>
      <c r="K358" s="6">
        <f t="shared" si="126"/>
        <v>0</v>
      </c>
      <c r="L358" s="6">
        <v>0</v>
      </c>
      <c r="M358" s="6">
        <v>1608.7</v>
      </c>
      <c r="N358" s="14">
        <f t="shared" si="127"/>
        <v>1850.0049999999999</v>
      </c>
    </row>
    <row r="359" spans="1:14" hidden="1" x14ac:dyDescent="0.3">
      <c r="A359" s="5" t="s">
        <v>1253</v>
      </c>
      <c r="B359" s="5" t="str">
        <f>VLOOKUP(A359,بيانات!$C:$F,2,0)</f>
        <v>سعودى</v>
      </c>
      <c r="C359" s="5" t="str">
        <f>VLOOKUP(A359,بيانات!$C:$F,3,0)</f>
        <v>0548394130</v>
      </c>
      <c r="D359" s="5" t="str">
        <f>VLOOKUP(A359,بيانات!$C:$F,4,0)</f>
        <v>0557284959</v>
      </c>
      <c r="E359" s="5" t="s">
        <v>1881</v>
      </c>
      <c r="F359" s="5" t="s">
        <v>1938</v>
      </c>
      <c r="G359" s="6">
        <v>22250</v>
      </c>
      <c r="H359" s="6">
        <v>5565</v>
      </c>
      <c r="I359" s="6">
        <v>0.25009999999999999</v>
      </c>
      <c r="J359" s="6">
        <v>16685</v>
      </c>
      <c r="K359" s="6">
        <f t="shared" ref="K359:K368" si="128">J359</f>
        <v>16685</v>
      </c>
      <c r="L359" s="6">
        <v>100</v>
      </c>
      <c r="M359" s="6">
        <v>0</v>
      </c>
      <c r="N359" s="14">
        <f t="shared" si="112"/>
        <v>0</v>
      </c>
    </row>
    <row r="360" spans="1:14" hidden="1" x14ac:dyDescent="0.3">
      <c r="A360" s="5" t="s">
        <v>1767</v>
      </c>
      <c r="B360" s="5" t="str">
        <f>VLOOKUP(A360,بيانات!$C:$F,2,0)</f>
        <v>سعودى</v>
      </c>
      <c r="C360" s="5" t="str">
        <f>VLOOKUP(A360,بيانات!$C:$F,3,0)</f>
        <v>0566616900</v>
      </c>
      <c r="D360" s="5" t="str">
        <f>VLOOKUP(A360,بيانات!$C:$F,4,0)</f>
        <v>0554289061</v>
      </c>
      <c r="E360" s="5" t="s">
        <v>542</v>
      </c>
      <c r="F360" s="5" t="s">
        <v>1938</v>
      </c>
      <c r="G360" s="6">
        <v>19750</v>
      </c>
      <c r="H360" s="6">
        <v>3950</v>
      </c>
      <c r="I360" s="6">
        <v>0.2</v>
      </c>
      <c r="J360" s="6">
        <v>15800</v>
      </c>
      <c r="K360" s="6">
        <f t="shared" si="128"/>
        <v>15800</v>
      </c>
      <c r="L360" s="6">
        <v>100</v>
      </c>
      <c r="M360" s="6">
        <v>0</v>
      </c>
      <c r="N360" s="14">
        <f t="shared" si="112"/>
        <v>0</v>
      </c>
    </row>
    <row r="361" spans="1:14" hidden="1" x14ac:dyDescent="0.3">
      <c r="A361" s="5" t="s">
        <v>403</v>
      </c>
      <c r="B361" s="5" t="str">
        <f>VLOOKUP(A361,بيانات!$C:$F,2,0)</f>
        <v>سعودى</v>
      </c>
      <c r="C361" s="5" t="str">
        <f>VLOOKUP(A361,بيانات!$C:$F,3,0)</f>
        <v>0556777707</v>
      </c>
      <c r="D361" s="5" t="str">
        <f>VLOOKUP(A361,بيانات!$C:$F,4,0)</f>
        <v>0508822355</v>
      </c>
      <c r="E361" s="5" t="s">
        <v>555</v>
      </c>
      <c r="F361" s="5" t="s">
        <v>1938</v>
      </c>
      <c r="G361" s="6">
        <v>22250</v>
      </c>
      <c r="H361" s="6">
        <v>4450</v>
      </c>
      <c r="I361" s="6">
        <v>0.2</v>
      </c>
      <c r="J361" s="6">
        <v>17800</v>
      </c>
      <c r="K361" s="6">
        <f t="shared" si="128"/>
        <v>17800</v>
      </c>
      <c r="L361" s="6">
        <v>100</v>
      </c>
      <c r="M361" s="6">
        <v>0</v>
      </c>
      <c r="N361" s="14">
        <f t="shared" si="112"/>
        <v>0</v>
      </c>
    </row>
    <row r="362" spans="1:14" hidden="1" x14ac:dyDescent="0.3">
      <c r="A362" s="5" t="s">
        <v>1266</v>
      </c>
      <c r="B362" s="5" t="str">
        <f>VLOOKUP(A362,بيانات!$C:$F,2,0)</f>
        <v>سعودى</v>
      </c>
      <c r="C362" s="5" t="str">
        <f>VLOOKUP(A362,بيانات!$C:$F,3,0)</f>
        <v/>
      </c>
      <c r="D362" s="5" t="str">
        <f>VLOOKUP(A362,بيانات!$C:$F,4,0)</f>
        <v>0570737665</v>
      </c>
      <c r="E362" s="5" t="s">
        <v>1870</v>
      </c>
      <c r="F362" s="5" t="s">
        <v>1938</v>
      </c>
      <c r="G362" s="6">
        <v>19750</v>
      </c>
      <c r="H362" s="6">
        <v>4450</v>
      </c>
      <c r="I362" s="6">
        <v>0.2253</v>
      </c>
      <c r="J362" s="6">
        <v>15300</v>
      </c>
      <c r="K362" s="6">
        <f t="shared" si="128"/>
        <v>15300</v>
      </c>
      <c r="L362" s="6">
        <v>100</v>
      </c>
      <c r="M362" s="6">
        <v>0</v>
      </c>
      <c r="N362" s="14">
        <f t="shared" si="112"/>
        <v>0</v>
      </c>
    </row>
    <row r="363" spans="1:14" hidden="1" x14ac:dyDescent="0.3">
      <c r="A363" s="5" t="s">
        <v>738</v>
      </c>
      <c r="B363" s="5" t="str">
        <f>VLOOKUP(A363,بيانات!$C:$F,2,0)</f>
        <v>سعودى</v>
      </c>
      <c r="C363" s="5" t="str">
        <f>VLOOKUP(A363,بيانات!$C:$F,3,0)</f>
        <v>0599370786</v>
      </c>
      <c r="D363" s="5" t="str">
        <f>VLOOKUP(A363,بيانات!$C:$F,4,0)</f>
        <v>0599154596</v>
      </c>
      <c r="E363" s="5" t="s">
        <v>542</v>
      </c>
      <c r="F363" s="5" t="s">
        <v>1940</v>
      </c>
      <c r="G363" s="6">
        <v>19750</v>
      </c>
      <c r="H363" s="6">
        <v>3950</v>
      </c>
      <c r="I363" s="6">
        <v>0.2</v>
      </c>
      <c r="J363" s="6">
        <v>13000</v>
      </c>
      <c r="K363" s="6">
        <f t="shared" si="128"/>
        <v>13000</v>
      </c>
      <c r="L363" s="6">
        <v>82.28</v>
      </c>
      <c r="M363" s="6">
        <v>2800</v>
      </c>
      <c r="N363" s="14">
        <f t="shared" si="112"/>
        <v>2800</v>
      </c>
    </row>
    <row r="364" spans="1:14" hidden="1" x14ac:dyDescent="0.3">
      <c r="A364" s="5" t="s">
        <v>372</v>
      </c>
      <c r="B364" s="5" t="str">
        <f>VLOOKUP(A364,بيانات!$C:$F,2,0)</f>
        <v>سعودى</v>
      </c>
      <c r="C364" s="5" t="str">
        <f>VLOOKUP(A364,بيانات!$C:$F,3,0)</f>
        <v>0555026688</v>
      </c>
      <c r="D364" s="5" t="str">
        <f>VLOOKUP(A364,بيانات!$C:$F,4,0)</f>
        <v/>
      </c>
      <c r="E364" s="5" t="s">
        <v>1907</v>
      </c>
      <c r="F364" s="5" t="s">
        <v>1940</v>
      </c>
      <c r="G364" s="6">
        <v>22250</v>
      </c>
      <c r="H364" s="6">
        <v>5565</v>
      </c>
      <c r="I364" s="6">
        <v>0.25009999999999999</v>
      </c>
      <c r="J364" s="6">
        <v>16685</v>
      </c>
      <c r="K364" s="6">
        <f t="shared" si="128"/>
        <v>16685</v>
      </c>
      <c r="L364" s="6">
        <v>100</v>
      </c>
      <c r="M364" s="6">
        <v>0</v>
      </c>
      <c r="N364" s="14">
        <f t="shared" si="112"/>
        <v>0</v>
      </c>
    </row>
    <row r="365" spans="1:14" hidden="1" x14ac:dyDescent="0.3">
      <c r="A365" s="5" t="s">
        <v>120</v>
      </c>
      <c r="B365" s="5" t="str">
        <f>VLOOKUP(A365,بيانات!$C:$F,2,0)</f>
        <v>سعودى</v>
      </c>
      <c r="C365" s="5" t="str">
        <f>VLOOKUP(A365,بيانات!$C:$F,3,0)</f>
        <v>0555026688</v>
      </c>
      <c r="D365" s="5" t="str">
        <f>VLOOKUP(A365,بيانات!$C:$F,4,0)</f>
        <v/>
      </c>
      <c r="E365" s="5" t="s">
        <v>555</v>
      </c>
      <c r="F365" s="5" t="s">
        <v>1940</v>
      </c>
      <c r="G365" s="6">
        <v>22250</v>
      </c>
      <c r="H365" s="6">
        <v>5010</v>
      </c>
      <c r="I365" s="6">
        <v>0.22520000000000001</v>
      </c>
      <c r="J365" s="6">
        <v>17240</v>
      </c>
      <c r="K365" s="6">
        <f t="shared" si="128"/>
        <v>17240</v>
      </c>
      <c r="L365" s="6">
        <v>100</v>
      </c>
      <c r="M365" s="6">
        <v>0</v>
      </c>
      <c r="N365" s="14">
        <f t="shared" si="112"/>
        <v>0</v>
      </c>
    </row>
    <row r="366" spans="1:14" hidden="1" x14ac:dyDescent="0.3">
      <c r="A366" s="5" t="s">
        <v>172</v>
      </c>
      <c r="B366" s="5" t="str">
        <f>VLOOKUP(A366,بيانات!$C:$F,2,0)</f>
        <v>سعودى</v>
      </c>
      <c r="C366" s="5" t="str">
        <f>VLOOKUP(A366,بيانات!$C:$F,3,0)</f>
        <v>0555026688</v>
      </c>
      <c r="D366" s="5" t="str">
        <f>VLOOKUP(A366,بيانات!$C:$F,4,0)</f>
        <v>0555551279</v>
      </c>
      <c r="E366" s="5" t="s">
        <v>1885</v>
      </c>
      <c r="F366" s="5" t="s">
        <v>1940</v>
      </c>
      <c r="G366" s="6">
        <v>22250</v>
      </c>
      <c r="H366" s="6">
        <v>5010</v>
      </c>
      <c r="I366" s="6">
        <v>0.22520000000000001</v>
      </c>
      <c r="J366" s="6">
        <v>17240</v>
      </c>
      <c r="K366" s="6">
        <f t="shared" si="128"/>
        <v>17240</v>
      </c>
      <c r="L366" s="6">
        <v>100</v>
      </c>
      <c r="M366" s="6">
        <v>0</v>
      </c>
      <c r="N366" s="14">
        <f t="shared" si="112"/>
        <v>0</v>
      </c>
    </row>
    <row r="367" spans="1:14" hidden="1" x14ac:dyDescent="0.3">
      <c r="A367" s="5" t="s">
        <v>172</v>
      </c>
      <c r="B367" s="5" t="str">
        <f>VLOOKUP(A367,بيانات!$C:$F,2,0)</f>
        <v>سعودى</v>
      </c>
      <c r="C367" s="5" t="str">
        <f>VLOOKUP(A367,بيانات!$C:$F,3,0)</f>
        <v>0555026688</v>
      </c>
      <c r="D367" s="5" t="str">
        <f>VLOOKUP(A367,بيانات!$C:$F,4,0)</f>
        <v>0555551279</v>
      </c>
      <c r="E367" s="5" t="s">
        <v>1885</v>
      </c>
      <c r="F367" s="5" t="s">
        <v>1940</v>
      </c>
      <c r="G367" s="6">
        <v>0</v>
      </c>
      <c r="H367" s="6">
        <v>500</v>
      </c>
      <c r="I367" s="6"/>
      <c r="J367" s="6">
        <v>0</v>
      </c>
      <c r="K367" s="6">
        <f t="shared" si="128"/>
        <v>0</v>
      </c>
      <c r="L367" s="6">
        <v>0</v>
      </c>
      <c r="M367" s="6">
        <v>-500</v>
      </c>
      <c r="N367" s="14">
        <f t="shared" si="112"/>
        <v>-500</v>
      </c>
    </row>
    <row r="368" spans="1:14" hidden="1" x14ac:dyDescent="0.3">
      <c r="A368" s="5" t="s">
        <v>372</v>
      </c>
      <c r="B368" s="5" t="str">
        <f>VLOOKUP(A368,بيانات!$C:$F,2,0)</f>
        <v>سعودى</v>
      </c>
      <c r="C368" s="5" t="str">
        <f>VLOOKUP(A368,بيانات!$C:$F,3,0)</f>
        <v>0555026688</v>
      </c>
      <c r="D368" s="5" t="str">
        <f>VLOOKUP(A368,بيانات!$C:$F,4,0)</f>
        <v/>
      </c>
      <c r="E368" s="5" t="s">
        <v>1907</v>
      </c>
      <c r="F368" s="5" t="s">
        <v>1940</v>
      </c>
      <c r="G368" s="6">
        <v>0</v>
      </c>
      <c r="H368" s="6">
        <v>1000</v>
      </c>
      <c r="I368" s="6"/>
      <c r="J368" s="6">
        <v>0</v>
      </c>
      <c r="K368" s="6">
        <f t="shared" si="128"/>
        <v>0</v>
      </c>
      <c r="L368" s="6">
        <v>0</v>
      </c>
      <c r="M368" s="6">
        <v>-1000</v>
      </c>
      <c r="N368" s="14">
        <f t="shared" si="112"/>
        <v>-1000</v>
      </c>
    </row>
    <row r="369" spans="1:14" x14ac:dyDescent="0.3">
      <c r="A369" s="5" t="s">
        <v>172</v>
      </c>
      <c r="B369" s="5" t="str">
        <f>VLOOKUP(A369,بيانات!$C:$F,2,0)</f>
        <v>سعودى</v>
      </c>
      <c r="C369" s="5" t="str">
        <f>VLOOKUP(A369,بيانات!$C:$F,3,0)</f>
        <v>0555026688</v>
      </c>
      <c r="D369" s="5" t="str">
        <f>VLOOKUP(A369,بيانات!$C:$F,4,0)</f>
        <v>0555551279</v>
      </c>
      <c r="E369" s="5" t="s">
        <v>1904</v>
      </c>
      <c r="F369" s="5" t="s">
        <v>1940</v>
      </c>
      <c r="G369" s="6">
        <v>1608.7</v>
      </c>
      <c r="H369" s="6">
        <v>0</v>
      </c>
      <c r="I369" s="6">
        <f t="shared" ref="I369:I377" si="129">H369*1.15</f>
        <v>0</v>
      </c>
      <c r="J369" s="6">
        <v>1608.7</v>
      </c>
      <c r="K369" s="6">
        <f t="shared" ref="K369:K377" si="130">J369*1.15</f>
        <v>1850.0049999999999</v>
      </c>
      <c r="L369" s="6">
        <v>100</v>
      </c>
      <c r="M369" s="6">
        <v>0</v>
      </c>
      <c r="N369" s="14">
        <f t="shared" ref="N369:N377" si="131">G369*1.15-I369-K369</f>
        <v>0</v>
      </c>
    </row>
    <row r="370" spans="1:14" x14ac:dyDescent="0.3">
      <c r="A370" s="5" t="s">
        <v>172</v>
      </c>
      <c r="B370" s="5" t="str">
        <f>VLOOKUP(A370,بيانات!$C:$F,2,0)</f>
        <v>سعودى</v>
      </c>
      <c r="C370" s="5" t="str">
        <f>VLOOKUP(A370,بيانات!$C:$F,3,0)</f>
        <v>0555026688</v>
      </c>
      <c r="D370" s="5" t="str">
        <f>VLOOKUP(A370,بيانات!$C:$F,4,0)</f>
        <v>0555551279</v>
      </c>
      <c r="E370" s="5" t="s">
        <v>1904</v>
      </c>
      <c r="F370" s="5" t="s">
        <v>1940</v>
      </c>
      <c r="G370" s="6">
        <v>1608.694</v>
      </c>
      <c r="H370" s="6">
        <v>869.56399999999996</v>
      </c>
      <c r="I370" s="6">
        <f t="shared" si="129"/>
        <v>999.9985999999999</v>
      </c>
      <c r="J370" s="6">
        <v>739.13</v>
      </c>
      <c r="K370" s="6">
        <f t="shared" si="130"/>
        <v>849.9994999999999</v>
      </c>
      <c r="L370" s="6">
        <v>100</v>
      </c>
      <c r="M370" s="6">
        <v>0</v>
      </c>
      <c r="N370" s="14">
        <f t="shared" si="131"/>
        <v>0</v>
      </c>
    </row>
    <row r="371" spans="1:14" x14ac:dyDescent="0.3">
      <c r="A371" s="5" t="s">
        <v>172</v>
      </c>
      <c r="B371" s="5" t="str">
        <f>VLOOKUP(A371,بيانات!$C:$F,2,0)</f>
        <v>سعودى</v>
      </c>
      <c r="C371" s="5" t="str">
        <f>VLOOKUP(A371,بيانات!$C:$F,3,0)</f>
        <v>0555026688</v>
      </c>
      <c r="D371" s="5" t="str">
        <f>VLOOKUP(A371,بيانات!$C:$F,4,0)</f>
        <v>0555551279</v>
      </c>
      <c r="E371" s="5" t="s">
        <v>1904</v>
      </c>
      <c r="F371" s="5" t="s">
        <v>1940</v>
      </c>
      <c r="G371" s="6">
        <v>1608.7</v>
      </c>
      <c r="H371" s="6">
        <v>0</v>
      </c>
      <c r="I371" s="6">
        <f t="shared" si="129"/>
        <v>0</v>
      </c>
      <c r="J371" s="6">
        <v>1108.7000000000003</v>
      </c>
      <c r="K371" s="6">
        <f t="shared" si="130"/>
        <v>1275.0050000000001</v>
      </c>
      <c r="L371" s="6">
        <v>68.92</v>
      </c>
      <c r="M371" s="6">
        <v>500</v>
      </c>
      <c r="N371" s="14">
        <f t="shared" si="131"/>
        <v>574.99999999999977</v>
      </c>
    </row>
    <row r="372" spans="1:14" x14ac:dyDescent="0.3">
      <c r="A372" s="5" t="s">
        <v>372</v>
      </c>
      <c r="B372" s="5" t="str">
        <f>VLOOKUP(A372,بيانات!$C:$F,2,0)</f>
        <v>سعودى</v>
      </c>
      <c r="C372" s="5" t="str">
        <f>VLOOKUP(A372,بيانات!$C:$F,3,0)</f>
        <v>0555026688</v>
      </c>
      <c r="D372" s="5" t="str">
        <f>VLOOKUP(A372,بيانات!$C:$F,4,0)</f>
        <v/>
      </c>
      <c r="E372" s="5" t="s">
        <v>1904</v>
      </c>
      <c r="F372" s="5" t="s">
        <v>1940</v>
      </c>
      <c r="G372" s="6">
        <v>1608.7</v>
      </c>
      <c r="H372" s="6">
        <v>0</v>
      </c>
      <c r="I372" s="6">
        <f t="shared" si="129"/>
        <v>0</v>
      </c>
      <c r="J372" s="6">
        <v>1608.7</v>
      </c>
      <c r="K372" s="6">
        <f t="shared" si="130"/>
        <v>1850.0049999999999</v>
      </c>
      <c r="L372" s="6">
        <v>100</v>
      </c>
      <c r="M372" s="6">
        <v>0</v>
      </c>
      <c r="N372" s="14">
        <f t="shared" si="131"/>
        <v>0</v>
      </c>
    </row>
    <row r="373" spans="1:14" x14ac:dyDescent="0.3">
      <c r="A373" s="5" t="s">
        <v>372</v>
      </c>
      <c r="B373" s="5" t="str">
        <f>VLOOKUP(A373,بيانات!$C:$F,2,0)</f>
        <v>سعودى</v>
      </c>
      <c r="C373" s="5" t="str">
        <f>VLOOKUP(A373,بيانات!$C:$F,3,0)</f>
        <v>0555026688</v>
      </c>
      <c r="D373" s="5" t="str">
        <f>VLOOKUP(A373,بيانات!$C:$F,4,0)</f>
        <v/>
      </c>
      <c r="E373" s="5" t="s">
        <v>1904</v>
      </c>
      <c r="F373" s="5" t="s">
        <v>1940</v>
      </c>
      <c r="G373" s="6">
        <v>739.21600000000001</v>
      </c>
      <c r="H373" s="6">
        <v>0</v>
      </c>
      <c r="I373" s="6">
        <f t="shared" si="129"/>
        <v>0</v>
      </c>
      <c r="J373" s="6">
        <v>739.21600000000001</v>
      </c>
      <c r="K373" s="6">
        <f t="shared" si="130"/>
        <v>850.09839999999997</v>
      </c>
      <c r="L373" s="6">
        <v>100</v>
      </c>
      <c r="M373" s="6">
        <v>0</v>
      </c>
      <c r="N373" s="14">
        <f t="shared" si="131"/>
        <v>0</v>
      </c>
    </row>
    <row r="374" spans="1:14" x14ac:dyDescent="0.3">
      <c r="A374" s="5" t="s">
        <v>372</v>
      </c>
      <c r="B374" s="5" t="str">
        <f>VLOOKUP(A374,بيانات!$C:$F,2,0)</f>
        <v>سعودى</v>
      </c>
      <c r="C374" s="5" t="str">
        <f>VLOOKUP(A374,بيانات!$C:$F,3,0)</f>
        <v>0555026688</v>
      </c>
      <c r="D374" s="5" t="str">
        <f>VLOOKUP(A374,بيانات!$C:$F,4,0)</f>
        <v/>
      </c>
      <c r="E374" s="5" t="s">
        <v>1904</v>
      </c>
      <c r="F374" s="5" t="s">
        <v>1940</v>
      </c>
      <c r="G374" s="6">
        <v>1608.7</v>
      </c>
      <c r="H374" s="6">
        <v>0</v>
      </c>
      <c r="I374" s="6">
        <f t="shared" si="129"/>
        <v>0</v>
      </c>
      <c r="J374" s="6">
        <v>608.70400000000006</v>
      </c>
      <c r="K374" s="6">
        <f t="shared" si="130"/>
        <v>700.00959999999998</v>
      </c>
      <c r="L374" s="6">
        <v>37.840000000000003</v>
      </c>
      <c r="M374" s="6">
        <v>1000</v>
      </c>
      <c r="N374" s="14">
        <f t="shared" si="131"/>
        <v>1149.9953999999998</v>
      </c>
    </row>
    <row r="375" spans="1:14" x14ac:dyDescent="0.3">
      <c r="A375" s="5" t="s">
        <v>120</v>
      </c>
      <c r="B375" s="5" t="str">
        <f>VLOOKUP(A375,بيانات!$C:$F,2,0)</f>
        <v>سعودى</v>
      </c>
      <c r="C375" s="5" t="str">
        <f>VLOOKUP(A375,بيانات!$C:$F,3,0)</f>
        <v>0555026688</v>
      </c>
      <c r="D375" s="5" t="str">
        <f>VLOOKUP(A375,بيانات!$C:$F,4,0)</f>
        <v/>
      </c>
      <c r="E375" s="5" t="s">
        <v>1904</v>
      </c>
      <c r="F375" s="5" t="s">
        <v>1940</v>
      </c>
      <c r="G375" s="6">
        <v>1608.7</v>
      </c>
      <c r="H375" s="6">
        <v>0</v>
      </c>
      <c r="I375" s="6">
        <f t="shared" si="129"/>
        <v>0</v>
      </c>
      <c r="J375" s="6">
        <v>1608.7</v>
      </c>
      <c r="K375" s="6">
        <f t="shared" si="130"/>
        <v>1850.0049999999999</v>
      </c>
      <c r="L375" s="6">
        <v>100</v>
      </c>
      <c r="M375" s="6">
        <v>0</v>
      </c>
      <c r="N375" s="14">
        <f t="shared" si="131"/>
        <v>0</v>
      </c>
    </row>
    <row r="376" spans="1:14" x14ac:dyDescent="0.3">
      <c r="A376" s="5" t="s">
        <v>120</v>
      </c>
      <c r="B376" s="5" t="str">
        <f>VLOOKUP(A376,بيانات!$C:$F,2,0)</f>
        <v>سعودى</v>
      </c>
      <c r="C376" s="5" t="str">
        <f>VLOOKUP(A376,بيانات!$C:$F,3,0)</f>
        <v>0555026688</v>
      </c>
      <c r="D376" s="5" t="str">
        <f>VLOOKUP(A376,بيانات!$C:$F,4,0)</f>
        <v/>
      </c>
      <c r="E376" s="5" t="s">
        <v>1904</v>
      </c>
      <c r="F376" s="5" t="s">
        <v>1940</v>
      </c>
      <c r="G376" s="6">
        <v>1608.6950000000002</v>
      </c>
      <c r="H376" s="6">
        <v>869.56500000000005</v>
      </c>
      <c r="I376" s="6">
        <f t="shared" si="129"/>
        <v>999.99974999999995</v>
      </c>
      <c r="J376" s="6">
        <v>739.13</v>
      </c>
      <c r="K376" s="6">
        <f t="shared" si="130"/>
        <v>849.9994999999999</v>
      </c>
      <c r="L376" s="6">
        <v>100</v>
      </c>
      <c r="M376" s="6">
        <v>0</v>
      </c>
      <c r="N376" s="14">
        <f t="shared" si="131"/>
        <v>0</v>
      </c>
    </row>
    <row r="377" spans="1:14" x14ac:dyDescent="0.3">
      <c r="A377" s="5" t="s">
        <v>120</v>
      </c>
      <c r="B377" s="5" t="str">
        <f>VLOOKUP(A377,بيانات!$C:$F,2,0)</f>
        <v>سعودى</v>
      </c>
      <c r="C377" s="5" t="str">
        <f>VLOOKUP(A377,بيانات!$C:$F,3,0)</f>
        <v>0555026688</v>
      </c>
      <c r="D377" s="5" t="str">
        <f>VLOOKUP(A377,بيانات!$C:$F,4,0)</f>
        <v/>
      </c>
      <c r="E377" s="5" t="s">
        <v>1904</v>
      </c>
      <c r="F377" s="5" t="s">
        <v>1940</v>
      </c>
      <c r="G377" s="6">
        <v>1608.7</v>
      </c>
      <c r="H377" s="6">
        <v>0</v>
      </c>
      <c r="I377" s="6">
        <f t="shared" si="129"/>
        <v>0</v>
      </c>
      <c r="J377" s="6">
        <v>1608.7</v>
      </c>
      <c r="K377" s="6">
        <f t="shared" si="130"/>
        <v>1850.0049999999999</v>
      </c>
      <c r="L377" s="6">
        <v>100</v>
      </c>
      <c r="M377" s="6">
        <v>0</v>
      </c>
      <c r="N377" s="14">
        <f t="shared" si="131"/>
        <v>0</v>
      </c>
    </row>
    <row r="378" spans="1:14" hidden="1" x14ac:dyDescent="0.3">
      <c r="A378" s="5" t="s">
        <v>228</v>
      </c>
      <c r="B378" s="5" t="str">
        <f>VLOOKUP(A378,بيانات!$C:$F,2,0)</f>
        <v>سعودى</v>
      </c>
      <c r="C378" s="5" t="str">
        <f>VLOOKUP(A378,بيانات!$C:$F,3,0)</f>
        <v>0544289725</v>
      </c>
      <c r="D378" s="5" t="str">
        <f>VLOOKUP(A378,بيانات!$C:$F,4,0)</f>
        <v/>
      </c>
      <c r="E378" s="5" t="s">
        <v>1870</v>
      </c>
      <c r="F378" s="5" t="s">
        <v>1940</v>
      </c>
      <c r="G378" s="6">
        <v>19750</v>
      </c>
      <c r="H378" s="6">
        <v>4950</v>
      </c>
      <c r="I378" s="6">
        <v>0.25059999999999999</v>
      </c>
      <c r="J378" s="6">
        <v>12800</v>
      </c>
      <c r="K378" s="6">
        <f>J378</f>
        <v>12800</v>
      </c>
      <c r="L378" s="6">
        <v>86.49</v>
      </c>
      <c r="M378" s="6">
        <v>2000</v>
      </c>
      <c r="N378" s="14">
        <f t="shared" si="112"/>
        <v>2000</v>
      </c>
    </row>
    <row r="379" spans="1:14" x14ac:dyDescent="0.3">
      <c r="A379" s="5" t="s">
        <v>1592</v>
      </c>
      <c r="B379" s="5" t="str">
        <f>VLOOKUP(A379,بيانات!$C:$F,2,0)</f>
        <v>سعودى</v>
      </c>
      <c r="C379" s="5" t="str">
        <f>VLOOKUP(A379,بيانات!$C:$F,3,0)</f>
        <v>0595555380</v>
      </c>
      <c r="D379" s="5" t="str">
        <f>VLOOKUP(A379,بيانات!$C:$F,4,0)</f>
        <v>0582636596</v>
      </c>
      <c r="E379" s="5" t="s">
        <v>1904</v>
      </c>
      <c r="F379" s="5" t="s">
        <v>1940</v>
      </c>
      <c r="G379" s="6">
        <v>1608.7</v>
      </c>
      <c r="H379" s="6">
        <v>0</v>
      </c>
      <c r="I379" s="6">
        <f t="shared" ref="I379:I381" si="132">H379*1.15</f>
        <v>0</v>
      </c>
      <c r="J379" s="6">
        <v>1608.7</v>
      </c>
      <c r="K379" s="6">
        <f t="shared" ref="K379:K381" si="133">J379*1.15</f>
        <v>1850.0049999999999</v>
      </c>
      <c r="L379" s="6">
        <v>100</v>
      </c>
      <c r="M379" s="6">
        <v>0</v>
      </c>
      <c r="N379" s="14">
        <f t="shared" ref="N379:N381" si="134">G379*1.15-I379-K379</f>
        <v>0</v>
      </c>
    </row>
    <row r="380" spans="1:14" x14ac:dyDescent="0.3">
      <c r="A380" s="5" t="s">
        <v>1592</v>
      </c>
      <c r="B380" s="5" t="str">
        <f>VLOOKUP(A380,بيانات!$C:$F,2,0)</f>
        <v>سعودى</v>
      </c>
      <c r="C380" s="5" t="str">
        <f>VLOOKUP(A380,بيانات!$C:$F,3,0)</f>
        <v>0595555380</v>
      </c>
      <c r="D380" s="5" t="str">
        <f>VLOOKUP(A380,بيانات!$C:$F,4,0)</f>
        <v>0582636596</v>
      </c>
      <c r="E380" s="5" t="s">
        <v>1904</v>
      </c>
      <c r="F380" s="5" t="s">
        <v>1940</v>
      </c>
      <c r="G380" s="6">
        <v>1608.7</v>
      </c>
      <c r="H380" s="6">
        <v>0</v>
      </c>
      <c r="I380" s="6">
        <f t="shared" si="132"/>
        <v>0</v>
      </c>
      <c r="J380" s="6">
        <v>1608.7</v>
      </c>
      <c r="K380" s="6">
        <f t="shared" si="133"/>
        <v>1850.0049999999999</v>
      </c>
      <c r="L380" s="6">
        <v>100</v>
      </c>
      <c r="M380" s="6">
        <v>0</v>
      </c>
      <c r="N380" s="14">
        <f t="shared" si="134"/>
        <v>0</v>
      </c>
    </row>
    <row r="381" spans="1:14" x14ac:dyDescent="0.3">
      <c r="A381" s="5" t="s">
        <v>1592</v>
      </c>
      <c r="B381" s="5" t="str">
        <f>VLOOKUP(A381,بيانات!$C:$F,2,0)</f>
        <v>سعودى</v>
      </c>
      <c r="C381" s="5" t="str">
        <f>VLOOKUP(A381,بيانات!$C:$F,3,0)</f>
        <v>0595555380</v>
      </c>
      <c r="D381" s="5" t="str">
        <f>VLOOKUP(A381,بيانات!$C:$F,4,0)</f>
        <v>0582636596</v>
      </c>
      <c r="E381" s="5" t="s">
        <v>1904</v>
      </c>
      <c r="F381" s="5" t="s">
        <v>1940</v>
      </c>
      <c r="G381" s="6">
        <v>1608.7</v>
      </c>
      <c r="H381" s="6">
        <v>0</v>
      </c>
      <c r="I381" s="6">
        <f t="shared" si="132"/>
        <v>0</v>
      </c>
      <c r="J381" s="6">
        <v>1608.7</v>
      </c>
      <c r="K381" s="6">
        <f t="shared" si="133"/>
        <v>1850.0049999999999</v>
      </c>
      <c r="L381" s="6">
        <v>100</v>
      </c>
      <c r="M381" s="6">
        <v>0</v>
      </c>
      <c r="N381" s="14">
        <f t="shared" si="134"/>
        <v>0</v>
      </c>
    </row>
    <row r="382" spans="1:14" hidden="1" x14ac:dyDescent="0.3">
      <c r="A382" s="5" t="s">
        <v>1791</v>
      </c>
      <c r="B382" s="5" t="str">
        <f>VLOOKUP(A382,بيانات!$C:$F,2,0)</f>
        <v>سعودى</v>
      </c>
      <c r="C382" s="5" t="str">
        <f>VLOOKUP(A382,بيانات!$C:$F,3,0)</f>
        <v>0555567391</v>
      </c>
      <c r="D382" s="5" t="str">
        <f>VLOOKUP(A382,بيانات!$C:$F,4,0)</f>
        <v/>
      </c>
      <c r="E382" s="5" t="s">
        <v>1877</v>
      </c>
      <c r="F382" s="5" t="s">
        <v>1940</v>
      </c>
      <c r="G382" s="6">
        <v>22250</v>
      </c>
      <c r="H382" s="6">
        <v>4450</v>
      </c>
      <c r="I382" s="6">
        <v>0.2</v>
      </c>
      <c r="J382" s="6">
        <v>11300</v>
      </c>
      <c r="K382" s="6">
        <f>J382</f>
        <v>11300</v>
      </c>
      <c r="L382" s="6">
        <v>63.48</v>
      </c>
      <c r="M382" s="6">
        <v>6500</v>
      </c>
      <c r="N382" s="14">
        <f t="shared" si="112"/>
        <v>6500</v>
      </c>
    </row>
    <row r="383" spans="1:14" hidden="1" x14ac:dyDescent="0.3">
      <c r="A383" s="5" t="s">
        <v>418</v>
      </c>
      <c r="B383" s="5" t="str">
        <f>VLOOKUP(A383,بيانات!$C:$F,2,0)</f>
        <v>اريتريا</v>
      </c>
      <c r="C383" s="5" t="str">
        <f>VLOOKUP(A383,بيانات!$C:$F,3,0)</f>
        <v>0551822040</v>
      </c>
      <c r="D383" s="5" t="str">
        <f>VLOOKUP(A383,بيانات!$C:$F,4,0)</f>
        <v/>
      </c>
      <c r="E383" s="5" t="s">
        <v>1865</v>
      </c>
      <c r="F383" s="5" t="s">
        <v>1940</v>
      </c>
      <c r="G383" s="6">
        <v>22250</v>
      </c>
      <c r="H383" s="6">
        <v>4450</v>
      </c>
      <c r="I383" s="6">
        <v>0.2</v>
      </c>
      <c r="J383" s="6">
        <v>15800</v>
      </c>
      <c r="K383" s="6">
        <f t="shared" ref="K383:K384" si="135">J383*1.15</f>
        <v>18170</v>
      </c>
      <c r="L383" s="6">
        <v>88.76</v>
      </c>
      <c r="M383" s="6">
        <v>2000</v>
      </c>
      <c r="N383" s="14"/>
    </row>
    <row r="384" spans="1:14" hidden="1" x14ac:dyDescent="0.3">
      <c r="A384" s="5" t="s">
        <v>477</v>
      </c>
      <c r="B384" s="5" t="str">
        <f>VLOOKUP(A384,بيانات!$C:$F,2,0)</f>
        <v>اريتريا</v>
      </c>
      <c r="C384" s="5" t="str">
        <f>VLOOKUP(A384,بيانات!$C:$F,3,0)</f>
        <v>0551822040</v>
      </c>
      <c r="D384" s="5" t="str">
        <f>VLOOKUP(A384,بيانات!$C:$F,4,0)</f>
        <v/>
      </c>
      <c r="E384" s="5" t="s">
        <v>1896</v>
      </c>
      <c r="F384" s="5" t="s">
        <v>1940</v>
      </c>
      <c r="G384" s="6">
        <v>22250</v>
      </c>
      <c r="H384" s="6">
        <v>4450</v>
      </c>
      <c r="I384" s="6">
        <v>0.2</v>
      </c>
      <c r="J384" s="6">
        <v>15800</v>
      </c>
      <c r="K384" s="6">
        <f t="shared" si="135"/>
        <v>18170</v>
      </c>
      <c r="L384" s="6">
        <v>88.76</v>
      </c>
      <c r="M384" s="6">
        <v>2000</v>
      </c>
      <c r="N384" s="14"/>
    </row>
    <row r="385" spans="1:14" hidden="1" x14ac:dyDescent="0.3">
      <c r="A385" s="5" t="s">
        <v>378</v>
      </c>
      <c r="B385" s="5" t="str">
        <f>VLOOKUP(A385,بيانات!$C:$F,2,0)</f>
        <v>سعودى</v>
      </c>
      <c r="C385" s="5" t="str">
        <f>VLOOKUP(A385,بيانات!$C:$F,3,0)</f>
        <v>0555183846</v>
      </c>
      <c r="D385" s="5" t="str">
        <f>VLOOKUP(A385,بيانات!$C:$F,4,0)</f>
        <v/>
      </c>
      <c r="E385" s="5" t="s">
        <v>555</v>
      </c>
      <c r="F385" s="5" t="s">
        <v>1940</v>
      </c>
      <c r="G385" s="6">
        <v>22250</v>
      </c>
      <c r="H385" s="6">
        <v>5010</v>
      </c>
      <c r="I385" s="6">
        <v>0.22520000000000001</v>
      </c>
      <c r="J385" s="6">
        <v>15300</v>
      </c>
      <c r="K385" s="6">
        <f t="shared" ref="K385:K391" si="136">J385</f>
        <v>15300</v>
      </c>
      <c r="L385" s="6">
        <v>88.75</v>
      </c>
      <c r="M385" s="6">
        <v>1940</v>
      </c>
      <c r="N385" s="14">
        <f t="shared" ref="N385:N391" si="137">G385-H385-K385</f>
        <v>1940</v>
      </c>
    </row>
    <row r="386" spans="1:14" hidden="1" x14ac:dyDescent="0.3">
      <c r="A386" s="5" t="s">
        <v>1839</v>
      </c>
      <c r="B386" s="5" t="str">
        <f>VLOOKUP(A386,بيانات!$C:$F,2,0)</f>
        <v>سعودى</v>
      </c>
      <c r="C386" s="5" t="str">
        <f>VLOOKUP(A386,بيانات!$C:$F,3,0)</f>
        <v>0555512494</v>
      </c>
      <c r="D386" s="5" t="str">
        <f>VLOOKUP(A386,بيانات!$C:$F,4,0)</f>
        <v>0554778336</v>
      </c>
      <c r="E386" s="5" t="s">
        <v>1884</v>
      </c>
      <c r="F386" s="5" t="s">
        <v>1940</v>
      </c>
      <c r="G386" s="6">
        <v>22250</v>
      </c>
      <c r="H386" s="6">
        <v>4450</v>
      </c>
      <c r="I386" s="6">
        <v>0.2</v>
      </c>
      <c r="J386" s="6">
        <v>17800</v>
      </c>
      <c r="K386" s="6">
        <f t="shared" si="136"/>
        <v>17800</v>
      </c>
      <c r="L386" s="6">
        <v>100</v>
      </c>
      <c r="M386" s="6">
        <v>0</v>
      </c>
      <c r="N386" s="14">
        <f t="shared" si="137"/>
        <v>0</v>
      </c>
    </row>
    <row r="387" spans="1:14" hidden="1" x14ac:dyDescent="0.3">
      <c r="A387" s="5" t="s">
        <v>534</v>
      </c>
      <c r="B387" s="5" t="str">
        <f>VLOOKUP(A387,بيانات!$C:$F,2,0)</f>
        <v>سعودى</v>
      </c>
      <c r="C387" s="5" t="str">
        <f>VLOOKUP(A387,بيانات!$C:$F,3,0)</f>
        <v>0555534411</v>
      </c>
      <c r="D387" s="5" t="str">
        <f>VLOOKUP(A387,بيانات!$C:$F,4,0)</f>
        <v/>
      </c>
      <c r="E387" s="5" t="s">
        <v>1864</v>
      </c>
      <c r="F387" s="5" t="s">
        <v>1940</v>
      </c>
      <c r="G387" s="6">
        <v>22250</v>
      </c>
      <c r="H387" s="6">
        <v>5010</v>
      </c>
      <c r="I387" s="6">
        <v>0.22520000000000001</v>
      </c>
      <c r="J387" s="6">
        <v>17240</v>
      </c>
      <c r="K387" s="6">
        <f t="shared" si="136"/>
        <v>17240</v>
      </c>
      <c r="L387" s="6">
        <v>100</v>
      </c>
      <c r="M387" s="6">
        <v>0</v>
      </c>
      <c r="N387" s="14">
        <f t="shared" si="137"/>
        <v>0</v>
      </c>
    </row>
    <row r="388" spans="1:14" hidden="1" x14ac:dyDescent="0.3">
      <c r="A388" s="5" t="s">
        <v>1699</v>
      </c>
      <c r="B388" s="5" t="str">
        <f>VLOOKUP(A388,بيانات!$C:$F,2,0)</f>
        <v>سعودى</v>
      </c>
      <c r="C388" s="5" t="str">
        <f>VLOOKUP(A388,بيانات!$C:$F,3,0)</f>
        <v>0533331367</v>
      </c>
      <c r="D388" s="5" t="str">
        <f>VLOOKUP(A388,بيانات!$C:$F,4,0)</f>
        <v/>
      </c>
      <c r="E388" s="5" t="s">
        <v>1864</v>
      </c>
      <c r="F388" s="5" t="s">
        <v>1941</v>
      </c>
      <c r="G388" s="6">
        <v>22250</v>
      </c>
      <c r="H388" s="6">
        <v>4450</v>
      </c>
      <c r="I388" s="6">
        <v>0.2</v>
      </c>
      <c r="J388" s="6">
        <v>13800</v>
      </c>
      <c r="K388" s="6">
        <f t="shared" si="136"/>
        <v>13800</v>
      </c>
      <c r="L388" s="6">
        <v>77.53</v>
      </c>
      <c r="M388" s="6">
        <v>4000</v>
      </c>
      <c r="N388" s="14">
        <f t="shared" si="137"/>
        <v>4000</v>
      </c>
    </row>
    <row r="389" spans="1:14" hidden="1" x14ac:dyDescent="0.3">
      <c r="A389" s="5" t="s">
        <v>1201</v>
      </c>
      <c r="B389" s="5" t="str">
        <f>VLOOKUP(A389,بيانات!$C:$F,2,0)</f>
        <v>سعودى</v>
      </c>
      <c r="C389" s="5" t="str">
        <f>VLOOKUP(A389,بيانات!$C:$F,3,0)</f>
        <v>0500553691</v>
      </c>
      <c r="D389" s="5" t="str">
        <f>VLOOKUP(A389,بيانات!$C:$F,4,0)</f>
        <v>0537619969</v>
      </c>
      <c r="E389" s="5" t="s">
        <v>1864</v>
      </c>
      <c r="F389" s="5" t="s">
        <v>1940</v>
      </c>
      <c r="G389" s="6">
        <v>22250</v>
      </c>
      <c r="H389" s="6">
        <v>5010</v>
      </c>
      <c r="I389" s="6">
        <v>0.22520000000000001</v>
      </c>
      <c r="J389" s="6">
        <v>17240</v>
      </c>
      <c r="K389" s="6">
        <f t="shared" si="136"/>
        <v>17240</v>
      </c>
      <c r="L389" s="6">
        <v>100</v>
      </c>
      <c r="M389" s="6">
        <v>0</v>
      </c>
      <c r="N389" s="14">
        <f t="shared" si="137"/>
        <v>0</v>
      </c>
    </row>
    <row r="390" spans="1:14" hidden="1" x14ac:dyDescent="0.3">
      <c r="A390" s="5" t="s">
        <v>882</v>
      </c>
      <c r="B390" s="5" t="str">
        <f>VLOOKUP(A390,بيانات!$C:$F,2,0)</f>
        <v>سعودى</v>
      </c>
      <c r="C390" s="5" t="str">
        <f>VLOOKUP(A390,بيانات!$C:$F,3,0)</f>
        <v>0555949565</v>
      </c>
      <c r="D390" s="5" t="str">
        <f>VLOOKUP(A390,بيانات!$C:$F,4,0)</f>
        <v>0555339220</v>
      </c>
      <c r="E390" s="5" t="s">
        <v>1865</v>
      </c>
      <c r="F390" s="5" t="s">
        <v>1941</v>
      </c>
      <c r="G390" s="6">
        <v>22250</v>
      </c>
      <c r="H390" s="6">
        <v>4450</v>
      </c>
      <c r="I390" s="6">
        <v>0.2</v>
      </c>
      <c r="J390" s="6">
        <v>7500</v>
      </c>
      <c r="K390" s="6">
        <f t="shared" si="136"/>
        <v>7500</v>
      </c>
      <c r="L390" s="6">
        <v>42.13</v>
      </c>
      <c r="M390" s="6">
        <v>10300</v>
      </c>
      <c r="N390" s="14">
        <f t="shared" si="137"/>
        <v>10300</v>
      </c>
    </row>
    <row r="391" spans="1:14" hidden="1" x14ac:dyDescent="0.3">
      <c r="A391" s="5" t="s">
        <v>1334</v>
      </c>
      <c r="B391" s="5" t="str">
        <f>VLOOKUP(A391,بيانات!$C:$F,2,0)</f>
        <v>سعودى</v>
      </c>
      <c r="C391" s="5" t="str">
        <f>VLOOKUP(A391,بيانات!$C:$F,3,0)</f>
        <v>0555949565</v>
      </c>
      <c r="D391" s="5" t="str">
        <f>VLOOKUP(A391,بيانات!$C:$F,4,0)</f>
        <v>0555339220</v>
      </c>
      <c r="E391" s="5" t="s">
        <v>1877</v>
      </c>
      <c r="F391" s="5" t="s">
        <v>1941</v>
      </c>
      <c r="G391" s="6">
        <v>22250</v>
      </c>
      <c r="H391" s="6">
        <v>4450</v>
      </c>
      <c r="I391" s="6">
        <v>0.2</v>
      </c>
      <c r="J391" s="6">
        <v>7500</v>
      </c>
      <c r="K391" s="6">
        <f t="shared" si="136"/>
        <v>7500</v>
      </c>
      <c r="L391" s="6">
        <v>42.13</v>
      </c>
      <c r="M391" s="6">
        <v>10300</v>
      </c>
      <c r="N391" s="14">
        <f t="shared" si="137"/>
        <v>10300</v>
      </c>
    </row>
    <row r="392" spans="1:14" hidden="1" x14ac:dyDescent="0.3">
      <c r="A392" s="5" t="s">
        <v>628</v>
      </c>
      <c r="B392" s="5" t="str">
        <f>VLOOKUP(A392,بيانات!$C:$F,2,0)</f>
        <v>سوداني</v>
      </c>
      <c r="C392" s="5" t="str">
        <f>VLOOKUP(A392,بيانات!$C:$F,3,0)</f>
        <v>0508391331</v>
      </c>
      <c r="D392" s="5" t="str">
        <f>VLOOKUP(A392,بيانات!$C:$F,4,0)</f>
        <v/>
      </c>
      <c r="E392" s="5" t="s">
        <v>1870</v>
      </c>
      <c r="F392" s="5" t="s">
        <v>1941</v>
      </c>
      <c r="G392" s="6">
        <v>19750</v>
      </c>
      <c r="H392" s="6">
        <v>3950</v>
      </c>
      <c r="I392" s="6">
        <v>0.2</v>
      </c>
      <c r="J392" s="6">
        <v>10000</v>
      </c>
      <c r="K392" s="6">
        <f t="shared" ref="K392:K393" si="138">J392*1.15</f>
        <v>11500</v>
      </c>
      <c r="L392" s="6">
        <v>63.29</v>
      </c>
      <c r="M392" s="6">
        <v>5800</v>
      </c>
      <c r="N392" s="14"/>
    </row>
    <row r="393" spans="1:14" hidden="1" x14ac:dyDescent="0.3">
      <c r="A393" s="5" t="s">
        <v>484</v>
      </c>
      <c r="B393" s="5" t="str">
        <f>VLOOKUP(A393,بيانات!$C:$F,2,0)</f>
        <v>سوداني</v>
      </c>
      <c r="C393" s="5" t="str">
        <f>VLOOKUP(A393,بيانات!$C:$F,3,0)</f>
        <v>0508391331</v>
      </c>
      <c r="D393" s="5" t="str">
        <f>VLOOKUP(A393,بيانات!$C:$F,4,0)</f>
        <v>0503956161</v>
      </c>
      <c r="E393" s="5" t="s">
        <v>555</v>
      </c>
      <c r="F393" s="5" t="s">
        <v>1941</v>
      </c>
      <c r="G393" s="6">
        <v>22250</v>
      </c>
      <c r="H393" s="6">
        <v>4450</v>
      </c>
      <c r="I393" s="6">
        <v>0.2</v>
      </c>
      <c r="J393" s="6">
        <v>12213.04</v>
      </c>
      <c r="K393" s="6">
        <f t="shared" si="138"/>
        <v>14044.995999999999</v>
      </c>
      <c r="L393" s="6">
        <v>68.61</v>
      </c>
      <c r="M393" s="6">
        <v>5586.96</v>
      </c>
      <c r="N393" s="14"/>
    </row>
    <row r="394" spans="1:14" hidden="1" x14ac:dyDescent="0.3">
      <c r="A394" s="5" t="s">
        <v>484</v>
      </c>
      <c r="B394" s="5" t="str">
        <f>VLOOKUP(A394,بيانات!$C:$F,2,0)</f>
        <v>سوداني</v>
      </c>
      <c r="C394" s="5" t="str">
        <f>VLOOKUP(A394,بيانات!$C:$F,3,0)</f>
        <v>0508391331</v>
      </c>
      <c r="D394" s="5" t="str">
        <f>VLOOKUP(A394,بيانات!$C:$F,4,0)</f>
        <v>0503956161</v>
      </c>
      <c r="E394" s="5" t="s">
        <v>1902</v>
      </c>
      <c r="F394" s="5" t="s">
        <v>1941</v>
      </c>
      <c r="G394" s="6">
        <v>1000</v>
      </c>
      <c r="H394" s="6">
        <v>0</v>
      </c>
      <c r="I394" s="6">
        <v>0</v>
      </c>
      <c r="J394" s="6">
        <v>86.96</v>
      </c>
      <c r="K394" s="6">
        <f t="shared" ref="K394:K399" si="139">J394*1.15</f>
        <v>100.00399999999999</v>
      </c>
      <c r="L394" s="6">
        <v>8.6999999999999993</v>
      </c>
      <c r="M394" s="6">
        <v>913.04</v>
      </c>
      <c r="N394" s="14"/>
    </row>
    <row r="395" spans="1:14" hidden="1" x14ac:dyDescent="0.3">
      <c r="A395" s="5" t="s">
        <v>484</v>
      </c>
      <c r="B395" s="5" t="str">
        <f>VLOOKUP(A395,بيانات!$C:$F,2,0)</f>
        <v>سوداني</v>
      </c>
      <c r="C395" s="5" t="str">
        <f>VLOOKUP(A395,بيانات!$C:$F,3,0)</f>
        <v>0508391331</v>
      </c>
      <c r="D395" s="5" t="str">
        <f>VLOOKUP(A395,بيانات!$C:$F,4,0)</f>
        <v>0503956161</v>
      </c>
      <c r="E395" s="5" t="s">
        <v>1902</v>
      </c>
      <c r="F395" s="5" t="s">
        <v>1941</v>
      </c>
      <c r="G395" s="6">
        <v>1000</v>
      </c>
      <c r="H395" s="6">
        <v>0</v>
      </c>
      <c r="I395" s="6">
        <v>0</v>
      </c>
      <c r="J395" s="6">
        <v>0</v>
      </c>
      <c r="K395" s="6">
        <f t="shared" si="139"/>
        <v>0</v>
      </c>
      <c r="L395" s="6">
        <v>0</v>
      </c>
      <c r="M395" s="6">
        <v>1000</v>
      </c>
      <c r="N395" s="14"/>
    </row>
    <row r="396" spans="1:14" hidden="1" x14ac:dyDescent="0.3">
      <c r="A396" s="5" t="s">
        <v>484</v>
      </c>
      <c r="B396" s="5" t="str">
        <f>VLOOKUP(A396,بيانات!$C:$F,2,0)</f>
        <v>سوداني</v>
      </c>
      <c r="C396" s="5" t="str">
        <f>VLOOKUP(A396,بيانات!$C:$F,3,0)</f>
        <v>0508391331</v>
      </c>
      <c r="D396" s="5" t="str">
        <f>VLOOKUP(A396,بيانات!$C:$F,4,0)</f>
        <v>0503956161</v>
      </c>
      <c r="E396" s="5" t="s">
        <v>1902</v>
      </c>
      <c r="F396" s="5" t="s">
        <v>1941</v>
      </c>
      <c r="G396" s="6">
        <v>1000</v>
      </c>
      <c r="H396" s="6">
        <v>0</v>
      </c>
      <c r="I396" s="6">
        <v>0</v>
      </c>
      <c r="J396" s="6">
        <v>0</v>
      </c>
      <c r="K396" s="6">
        <f t="shared" si="139"/>
        <v>0</v>
      </c>
      <c r="L396" s="6">
        <v>0</v>
      </c>
      <c r="M396" s="6">
        <v>1000</v>
      </c>
      <c r="N396" s="14"/>
    </row>
    <row r="397" spans="1:14" hidden="1" x14ac:dyDescent="0.3">
      <c r="A397" s="5" t="s">
        <v>628</v>
      </c>
      <c r="B397" s="5" t="str">
        <f>VLOOKUP(A397,بيانات!$C:$F,2,0)</f>
        <v>سوداني</v>
      </c>
      <c r="C397" s="5" t="str">
        <f>VLOOKUP(A397,بيانات!$C:$F,3,0)</f>
        <v>0508391331</v>
      </c>
      <c r="D397" s="5" t="str">
        <f>VLOOKUP(A397,بيانات!$C:$F,4,0)</f>
        <v/>
      </c>
      <c r="E397" s="5" t="s">
        <v>1902</v>
      </c>
      <c r="F397" s="5" t="s">
        <v>1941</v>
      </c>
      <c r="G397" s="6">
        <v>1000</v>
      </c>
      <c r="H397" s="6">
        <v>0</v>
      </c>
      <c r="I397" s="6">
        <v>0</v>
      </c>
      <c r="J397" s="6">
        <v>1000</v>
      </c>
      <c r="K397" s="6">
        <f t="shared" si="139"/>
        <v>1150</v>
      </c>
      <c r="L397" s="6">
        <v>100</v>
      </c>
      <c r="M397" s="6">
        <v>0</v>
      </c>
      <c r="N397" s="14"/>
    </row>
    <row r="398" spans="1:14" hidden="1" x14ac:dyDescent="0.3">
      <c r="A398" s="5" t="s">
        <v>628</v>
      </c>
      <c r="B398" s="5" t="str">
        <f>VLOOKUP(A398,بيانات!$C:$F,2,0)</f>
        <v>سوداني</v>
      </c>
      <c r="C398" s="5" t="str">
        <f>VLOOKUP(A398,بيانات!$C:$F,3,0)</f>
        <v>0508391331</v>
      </c>
      <c r="D398" s="5" t="str">
        <f>VLOOKUP(A398,بيانات!$C:$F,4,0)</f>
        <v/>
      </c>
      <c r="E398" s="5" t="s">
        <v>1902</v>
      </c>
      <c r="F398" s="5" t="s">
        <v>1941</v>
      </c>
      <c r="G398" s="6">
        <v>1000</v>
      </c>
      <c r="H398" s="6">
        <v>0</v>
      </c>
      <c r="I398" s="6">
        <v>0</v>
      </c>
      <c r="J398" s="6">
        <v>500</v>
      </c>
      <c r="K398" s="6">
        <f t="shared" si="139"/>
        <v>575</v>
      </c>
      <c r="L398" s="6">
        <v>50</v>
      </c>
      <c r="M398" s="6">
        <v>500</v>
      </c>
      <c r="N398" s="14"/>
    </row>
    <row r="399" spans="1:14" hidden="1" x14ac:dyDescent="0.3">
      <c r="A399" s="5" t="s">
        <v>628</v>
      </c>
      <c r="B399" s="5" t="str">
        <f>VLOOKUP(A399,بيانات!$C:$F,2,0)</f>
        <v>سوداني</v>
      </c>
      <c r="C399" s="5" t="str">
        <f>VLOOKUP(A399,بيانات!$C:$F,3,0)</f>
        <v>0508391331</v>
      </c>
      <c r="D399" s="5" t="str">
        <f>VLOOKUP(A399,بيانات!$C:$F,4,0)</f>
        <v/>
      </c>
      <c r="E399" s="5" t="s">
        <v>1902</v>
      </c>
      <c r="F399" s="5" t="s">
        <v>1941</v>
      </c>
      <c r="G399" s="6">
        <v>1000</v>
      </c>
      <c r="H399" s="6">
        <v>0</v>
      </c>
      <c r="I399" s="6">
        <v>0</v>
      </c>
      <c r="J399" s="6">
        <v>0</v>
      </c>
      <c r="K399" s="6">
        <f t="shared" si="139"/>
        <v>0</v>
      </c>
      <c r="L399" s="6">
        <v>0</v>
      </c>
      <c r="M399" s="6">
        <v>1000</v>
      </c>
      <c r="N399" s="14"/>
    </row>
    <row r="400" spans="1:14" hidden="1" x14ac:dyDescent="0.3">
      <c r="A400" s="5" t="s">
        <v>926</v>
      </c>
      <c r="B400" s="5" t="str">
        <f>VLOOKUP(A400,بيانات!$C:$F,2,0)</f>
        <v>سعودى</v>
      </c>
      <c r="C400" s="5" t="str">
        <f>VLOOKUP(A400,بيانات!$C:$F,3,0)</f>
        <v>0540006007</v>
      </c>
      <c r="D400" s="5" t="str">
        <f>VLOOKUP(A400,بيانات!$C:$F,4,0)</f>
        <v/>
      </c>
      <c r="E400" s="5" t="s">
        <v>555</v>
      </c>
      <c r="F400" s="5" t="s">
        <v>1941</v>
      </c>
      <c r="G400" s="6">
        <v>22250</v>
      </c>
      <c r="H400" s="6">
        <v>4450</v>
      </c>
      <c r="I400" s="6">
        <v>0.2</v>
      </c>
      <c r="J400" s="6">
        <v>11713.04</v>
      </c>
      <c r="K400" s="6">
        <f>J400</f>
        <v>11713.04</v>
      </c>
      <c r="L400" s="6">
        <v>65.8</v>
      </c>
      <c r="M400" s="6">
        <v>6086.96</v>
      </c>
      <c r="N400" s="14">
        <f t="shared" ref="N400:N406" si="140">G400-H400-K400</f>
        <v>6086.9599999999991</v>
      </c>
    </row>
    <row r="401" spans="1:14" x14ac:dyDescent="0.3">
      <c r="A401" s="5" t="s">
        <v>926</v>
      </c>
      <c r="B401" s="5" t="str">
        <f>VLOOKUP(A401,بيانات!$C:$F,2,0)</f>
        <v>سعودى</v>
      </c>
      <c r="C401" s="5" t="str">
        <f>VLOOKUP(A401,بيانات!$C:$F,3,0)</f>
        <v>0540006007</v>
      </c>
      <c r="D401" s="5" t="str">
        <f>VLOOKUP(A401,بيانات!$C:$F,4,0)</f>
        <v/>
      </c>
      <c r="E401" s="5" t="s">
        <v>1904</v>
      </c>
      <c r="F401" s="5" t="s">
        <v>1941</v>
      </c>
      <c r="G401" s="6">
        <v>1608.7</v>
      </c>
      <c r="H401" s="6">
        <v>0</v>
      </c>
      <c r="I401" s="6">
        <f t="shared" ref="I401:I404" si="141">H401*1.15</f>
        <v>0</v>
      </c>
      <c r="J401" s="6">
        <v>0</v>
      </c>
      <c r="K401" s="6">
        <f t="shared" ref="K401:K404" si="142">J401*1.15</f>
        <v>0</v>
      </c>
      <c r="L401" s="6">
        <v>0</v>
      </c>
      <c r="M401" s="6">
        <v>1608.7</v>
      </c>
      <c r="N401" s="14">
        <f t="shared" ref="N401:N404" si="143">G401*1.15-I401-K401</f>
        <v>1850.0049999999999</v>
      </c>
    </row>
    <row r="402" spans="1:14" x14ac:dyDescent="0.3">
      <c r="A402" s="5" t="s">
        <v>1414</v>
      </c>
      <c r="B402" s="5" t="str">
        <f>VLOOKUP(A402,بيانات!$C:$F,2,0)</f>
        <v>سعودى</v>
      </c>
      <c r="C402" s="5" t="str">
        <f>VLOOKUP(A402,بيانات!$C:$F,3,0)</f>
        <v>0594915887</v>
      </c>
      <c r="D402" s="5" t="str">
        <f>VLOOKUP(A402,بيانات!$C:$F,4,0)</f>
        <v>0551260301</v>
      </c>
      <c r="E402" s="5" t="s">
        <v>1904</v>
      </c>
      <c r="F402" s="5" t="s">
        <v>1941</v>
      </c>
      <c r="G402" s="6">
        <v>1608.7</v>
      </c>
      <c r="H402" s="6">
        <v>0</v>
      </c>
      <c r="I402" s="6">
        <f t="shared" si="141"/>
        <v>0</v>
      </c>
      <c r="J402" s="6">
        <v>1608.7</v>
      </c>
      <c r="K402" s="6">
        <f t="shared" si="142"/>
        <v>1850.0049999999999</v>
      </c>
      <c r="L402" s="6">
        <v>100</v>
      </c>
      <c r="M402" s="6">
        <v>0</v>
      </c>
      <c r="N402" s="14">
        <f t="shared" si="143"/>
        <v>0</v>
      </c>
    </row>
    <row r="403" spans="1:14" x14ac:dyDescent="0.3">
      <c r="A403" s="5" t="s">
        <v>1414</v>
      </c>
      <c r="B403" s="5" t="str">
        <f>VLOOKUP(A403,بيانات!$C:$F,2,0)</f>
        <v>سعودى</v>
      </c>
      <c r="C403" s="5" t="str">
        <f>VLOOKUP(A403,بيانات!$C:$F,3,0)</f>
        <v>0594915887</v>
      </c>
      <c r="D403" s="5" t="str">
        <f>VLOOKUP(A403,بيانات!$C:$F,4,0)</f>
        <v>0551260301</v>
      </c>
      <c r="E403" s="5" t="s">
        <v>1904</v>
      </c>
      <c r="F403" s="5" t="s">
        <v>1941</v>
      </c>
      <c r="G403" s="6">
        <v>1608.7</v>
      </c>
      <c r="H403" s="6">
        <v>603.26</v>
      </c>
      <c r="I403" s="6">
        <f t="shared" si="141"/>
        <v>693.74899999999991</v>
      </c>
      <c r="J403" s="6">
        <v>1005.44</v>
      </c>
      <c r="K403" s="6">
        <f t="shared" si="142"/>
        <v>1156.2560000000001</v>
      </c>
      <c r="L403" s="6">
        <v>100</v>
      </c>
      <c r="M403" s="6">
        <v>0</v>
      </c>
      <c r="N403" s="14">
        <f t="shared" si="143"/>
        <v>0</v>
      </c>
    </row>
    <row r="404" spans="1:14" x14ac:dyDescent="0.3">
      <c r="A404" s="5" t="s">
        <v>1414</v>
      </c>
      <c r="B404" s="5" t="str">
        <f>VLOOKUP(A404,بيانات!$C:$F,2,0)</f>
        <v>سعودى</v>
      </c>
      <c r="C404" s="5" t="str">
        <f>VLOOKUP(A404,بيانات!$C:$F,3,0)</f>
        <v>0594915887</v>
      </c>
      <c r="D404" s="5" t="str">
        <f>VLOOKUP(A404,بيانات!$C:$F,4,0)</f>
        <v>0551260301</v>
      </c>
      <c r="E404" s="5" t="s">
        <v>1904</v>
      </c>
      <c r="F404" s="5" t="s">
        <v>1941</v>
      </c>
      <c r="G404" s="6">
        <v>1608.7</v>
      </c>
      <c r="H404" s="6">
        <v>603.26</v>
      </c>
      <c r="I404" s="6">
        <f t="shared" si="141"/>
        <v>693.74899999999991</v>
      </c>
      <c r="J404" s="6">
        <v>65.199999999999818</v>
      </c>
      <c r="K404" s="6">
        <f t="shared" si="142"/>
        <v>74.979999999999791</v>
      </c>
      <c r="L404" s="6">
        <v>6.48</v>
      </c>
      <c r="M404" s="6">
        <v>940.24</v>
      </c>
      <c r="N404" s="14">
        <f t="shared" si="143"/>
        <v>1081.2760000000001</v>
      </c>
    </row>
    <row r="405" spans="1:14" hidden="1" x14ac:dyDescent="0.3">
      <c r="A405" s="5" t="s">
        <v>1236</v>
      </c>
      <c r="B405" s="5" t="str">
        <f>VLOOKUP(A405,بيانات!$C:$F,2,0)</f>
        <v>سعودى</v>
      </c>
      <c r="C405" s="5" t="str">
        <f>VLOOKUP(A405,بيانات!$C:$F,3,0)</f>
        <v>0507333756</v>
      </c>
      <c r="D405" s="5" t="str">
        <f>VLOOKUP(A405,بيانات!$C:$F,4,0)</f>
        <v>0507940780</v>
      </c>
      <c r="E405" s="5" t="s">
        <v>1870</v>
      </c>
      <c r="F405" s="5" t="s">
        <v>1942</v>
      </c>
      <c r="G405" s="6">
        <v>19750</v>
      </c>
      <c r="H405" s="6">
        <v>4450</v>
      </c>
      <c r="I405" s="6">
        <v>0.2253</v>
      </c>
      <c r="J405" s="6">
        <v>15300</v>
      </c>
      <c r="K405" s="6">
        <f t="shared" ref="K405:K406" si="144">J405</f>
        <v>15300</v>
      </c>
      <c r="L405" s="6">
        <v>100</v>
      </c>
      <c r="M405" s="6">
        <v>0</v>
      </c>
      <c r="N405" s="14">
        <f t="shared" si="140"/>
        <v>0</v>
      </c>
    </row>
    <row r="406" spans="1:14" hidden="1" x14ac:dyDescent="0.3">
      <c r="A406" s="5" t="s">
        <v>1586</v>
      </c>
      <c r="B406" s="5" t="str">
        <f>VLOOKUP(A406,بيانات!$C:$F,2,0)</f>
        <v>سعودى</v>
      </c>
      <c r="C406" s="5" t="str">
        <f>VLOOKUP(A406,بيانات!$C:$F,3,0)</f>
        <v>0559516993</v>
      </c>
      <c r="D406" s="5" t="str">
        <f>VLOOKUP(A406,بيانات!$C:$F,4,0)</f>
        <v>0532667714</v>
      </c>
      <c r="E406" s="5" t="s">
        <v>1896</v>
      </c>
      <c r="F406" s="5" t="s">
        <v>1942</v>
      </c>
      <c r="G406" s="6">
        <v>22250</v>
      </c>
      <c r="H406" s="6">
        <v>4450</v>
      </c>
      <c r="I406" s="6">
        <v>0.2</v>
      </c>
      <c r="J406" s="6">
        <v>11200</v>
      </c>
      <c r="K406" s="6">
        <f t="shared" si="144"/>
        <v>11200</v>
      </c>
      <c r="L406" s="6">
        <v>62.92</v>
      </c>
      <c r="M406" s="6">
        <v>6600</v>
      </c>
      <c r="N406" s="14">
        <f t="shared" si="140"/>
        <v>6600</v>
      </c>
    </row>
    <row r="407" spans="1:14" hidden="1" x14ac:dyDescent="0.3">
      <c r="A407" s="5" t="s">
        <v>327</v>
      </c>
      <c r="B407" s="5" t="str">
        <f>VLOOKUP(A407,بيانات!$C:$F,2,0)</f>
        <v>سوداني</v>
      </c>
      <c r="C407" s="5" t="str">
        <f>VLOOKUP(A407,بيانات!$C:$F,3,0)</f>
        <v>0564260992</v>
      </c>
      <c r="D407" s="5" t="str">
        <f>VLOOKUP(A407,بيانات!$C:$F,4,0)</f>
        <v>0554605641</v>
      </c>
      <c r="E407" s="5" t="s">
        <v>1864</v>
      </c>
      <c r="F407" s="5" t="s">
        <v>1929</v>
      </c>
      <c r="G407" s="6">
        <v>0</v>
      </c>
      <c r="H407" s="6">
        <v>562.16999999999996</v>
      </c>
      <c r="I407" s="6"/>
      <c r="J407" s="6">
        <v>0</v>
      </c>
      <c r="K407" s="6">
        <f t="shared" ref="K407:K409" si="145">J407*1.15</f>
        <v>0</v>
      </c>
      <c r="L407" s="6">
        <v>0</v>
      </c>
      <c r="M407" s="6">
        <v>-562.16999999999996</v>
      </c>
      <c r="N407" s="14"/>
    </row>
    <row r="408" spans="1:14" hidden="1" x14ac:dyDescent="0.3">
      <c r="A408" s="5" t="s">
        <v>354</v>
      </c>
      <c r="B408" s="5" t="str">
        <f>VLOOKUP(A408,بيانات!$C:$F,2,0)</f>
        <v>مصرى</v>
      </c>
      <c r="C408" s="5" t="str">
        <f>VLOOKUP(A408,بيانات!$C:$F,3,0)</f>
        <v>0500881545</v>
      </c>
      <c r="D408" s="5" t="str">
        <f>VLOOKUP(A408,بيانات!$C:$F,4,0)</f>
        <v>0535293632</v>
      </c>
      <c r="E408" s="5" t="s">
        <v>1877</v>
      </c>
      <c r="F408" s="5" t="s">
        <v>1942</v>
      </c>
      <c r="G408" s="6">
        <v>22250</v>
      </c>
      <c r="H408" s="6">
        <v>4450</v>
      </c>
      <c r="I408" s="6">
        <v>0.2</v>
      </c>
      <c r="J408" s="6">
        <v>17237.830000000002</v>
      </c>
      <c r="K408" s="6">
        <f t="shared" si="145"/>
        <v>19823.504499999999</v>
      </c>
      <c r="L408" s="6">
        <v>96.84</v>
      </c>
      <c r="M408" s="6">
        <v>562.16999999999996</v>
      </c>
      <c r="N408" s="14"/>
    </row>
    <row r="409" spans="1:14" hidden="1" x14ac:dyDescent="0.3">
      <c r="A409" s="5" t="s">
        <v>354</v>
      </c>
      <c r="B409" s="5" t="str">
        <f>VLOOKUP(A409,بيانات!$C:$F,2,0)</f>
        <v>مصرى</v>
      </c>
      <c r="C409" s="5" t="str">
        <f>VLOOKUP(A409,بيانات!$C:$F,3,0)</f>
        <v>0500881545</v>
      </c>
      <c r="D409" s="5" t="str">
        <f>VLOOKUP(A409,بيانات!$C:$F,4,0)</f>
        <v>0535293632</v>
      </c>
      <c r="E409" s="5" t="s">
        <v>1877</v>
      </c>
      <c r="F409" s="5" t="s">
        <v>1942</v>
      </c>
      <c r="G409" s="6">
        <v>0</v>
      </c>
      <c r="H409" s="6">
        <v>562.173</v>
      </c>
      <c r="I409" s="6"/>
      <c r="J409" s="6">
        <v>0</v>
      </c>
      <c r="K409" s="6">
        <f t="shared" si="145"/>
        <v>0</v>
      </c>
      <c r="L409" s="6">
        <v>0</v>
      </c>
      <c r="M409" s="6">
        <v>-562.16999999999996</v>
      </c>
      <c r="N409" s="14"/>
    </row>
    <row r="410" spans="1:14" x14ac:dyDescent="0.3">
      <c r="A410" s="5" t="s">
        <v>1168</v>
      </c>
      <c r="B410" s="5" t="str">
        <f>VLOOKUP(A410,بيانات!$C:$F,2,0)</f>
        <v>سعودى</v>
      </c>
      <c r="C410" s="5" t="str">
        <f>VLOOKUP(A410,بيانات!$C:$F,3,0)</f>
        <v>0552379882</v>
      </c>
      <c r="D410" s="5" t="str">
        <f>VLOOKUP(A410,بيانات!$C:$F,4,0)</f>
        <v>0502988195</v>
      </c>
      <c r="E410" s="5" t="s">
        <v>1904</v>
      </c>
      <c r="F410" s="5" t="s">
        <v>1942</v>
      </c>
      <c r="G410" s="6">
        <v>1608.7</v>
      </c>
      <c r="H410" s="6">
        <v>0</v>
      </c>
      <c r="I410" s="6">
        <f t="shared" ref="I410:I415" si="146">H410*1.15</f>
        <v>0</v>
      </c>
      <c r="J410" s="6">
        <v>1608.7</v>
      </c>
      <c r="K410" s="6">
        <f t="shared" ref="K410:K415" si="147">J410*1.15</f>
        <v>1850.0049999999999</v>
      </c>
      <c r="L410" s="6">
        <v>100</v>
      </c>
      <c r="M410" s="6">
        <v>0</v>
      </c>
      <c r="N410" s="14">
        <f t="shared" ref="N410:N415" si="148">G410*1.15-I410-K410</f>
        <v>0</v>
      </c>
    </row>
    <row r="411" spans="1:14" x14ac:dyDescent="0.3">
      <c r="A411" s="5" t="s">
        <v>1168</v>
      </c>
      <c r="B411" s="5" t="str">
        <f>VLOOKUP(A411,بيانات!$C:$F,2,0)</f>
        <v>سعودى</v>
      </c>
      <c r="C411" s="5" t="str">
        <f>VLOOKUP(A411,بيانات!$C:$F,3,0)</f>
        <v>0552379882</v>
      </c>
      <c r="D411" s="5" t="str">
        <f>VLOOKUP(A411,بيانات!$C:$F,4,0)</f>
        <v>0502988195</v>
      </c>
      <c r="E411" s="5" t="s">
        <v>1904</v>
      </c>
      <c r="F411" s="5" t="s">
        <v>1942</v>
      </c>
      <c r="G411" s="6">
        <v>1608.7</v>
      </c>
      <c r="H411" s="6">
        <v>0</v>
      </c>
      <c r="I411" s="6">
        <f t="shared" si="146"/>
        <v>0</v>
      </c>
      <c r="J411" s="6">
        <v>1608.7</v>
      </c>
      <c r="K411" s="6">
        <f t="shared" si="147"/>
        <v>1850.0049999999999</v>
      </c>
      <c r="L411" s="6">
        <v>100</v>
      </c>
      <c r="M411" s="6">
        <v>0</v>
      </c>
      <c r="N411" s="14">
        <f t="shared" si="148"/>
        <v>0</v>
      </c>
    </row>
    <row r="412" spans="1:14" x14ac:dyDescent="0.3">
      <c r="A412" s="5" t="s">
        <v>1168</v>
      </c>
      <c r="B412" s="5" t="str">
        <f>VLOOKUP(A412,بيانات!$C:$F,2,0)</f>
        <v>سعودى</v>
      </c>
      <c r="C412" s="5" t="str">
        <f>VLOOKUP(A412,بيانات!$C:$F,3,0)</f>
        <v>0552379882</v>
      </c>
      <c r="D412" s="5" t="str">
        <f>VLOOKUP(A412,بيانات!$C:$F,4,0)</f>
        <v>0502988195</v>
      </c>
      <c r="E412" s="5" t="s">
        <v>1904</v>
      </c>
      <c r="F412" s="5" t="s">
        <v>1942</v>
      </c>
      <c r="G412" s="6">
        <v>1608.7</v>
      </c>
      <c r="H412" s="6">
        <v>0</v>
      </c>
      <c r="I412" s="6">
        <f t="shared" si="146"/>
        <v>0</v>
      </c>
      <c r="J412" s="6">
        <v>168.70000000000073</v>
      </c>
      <c r="K412" s="6">
        <f t="shared" si="147"/>
        <v>194.00500000000082</v>
      </c>
      <c r="L412" s="6">
        <v>10.49</v>
      </c>
      <c r="M412" s="6">
        <v>1440</v>
      </c>
      <c r="N412" s="14">
        <f t="shared" si="148"/>
        <v>1655.9999999999991</v>
      </c>
    </row>
    <row r="413" spans="1:14" x14ac:dyDescent="0.3">
      <c r="A413" s="5" t="s">
        <v>1379</v>
      </c>
      <c r="B413" s="5" t="str">
        <f>VLOOKUP(A413,بيانات!$C:$F,2,0)</f>
        <v>سعودى</v>
      </c>
      <c r="C413" s="5" t="str">
        <f>VLOOKUP(A413,بيانات!$C:$F,3,0)</f>
        <v>0505207753</v>
      </c>
      <c r="D413" s="5" t="str">
        <f>VLOOKUP(A413,بيانات!$C:$F,4,0)</f>
        <v/>
      </c>
      <c r="E413" s="5" t="s">
        <v>1904</v>
      </c>
      <c r="F413" s="5" t="s">
        <v>1942</v>
      </c>
      <c r="G413" s="6">
        <v>1608.7</v>
      </c>
      <c r="H413" s="6">
        <v>0</v>
      </c>
      <c r="I413" s="6">
        <f t="shared" si="146"/>
        <v>0</v>
      </c>
      <c r="J413" s="6">
        <v>856.08000000000175</v>
      </c>
      <c r="K413" s="6">
        <f t="shared" si="147"/>
        <v>984.49200000000189</v>
      </c>
      <c r="L413" s="6">
        <v>53.22</v>
      </c>
      <c r="M413" s="6">
        <v>752.62</v>
      </c>
      <c r="N413" s="14">
        <f t="shared" si="148"/>
        <v>865.51299999999799</v>
      </c>
    </row>
    <row r="414" spans="1:14" x14ac:dyDescent="0.3">
      <c r="A414" s="5" t="s">
        <v>1379</v>
      </c>
      <c r="B414" s="5" t="str">
        <f>VLOOKUP(A414,بيانات!$C:$F,2,0)</f>
        <v>سعودى</v>
      </c>
      <c r="C414" s="5" t="str">
        <f>VLOOKUP(A414,بيانات!$C:$F,3,0)</f>
        <v>0505207753</v>
      </c>
      <c r="D414" s="5" t="str">
        <f>VLOOKUP(A414,بيانات!$C:$F,4,0)</f>
        <v/>
      </c>
      <c r="E414" s="5" t="s">
        <v>1904</v>
      </c>
      <c r="F414" s="5" t="s">
        <v>1942</v>
      </c>
      <c r="G414" s="6">
        <v>1608.7</v>
      </c>
      <c r="H414" s="6">
        <v>0</v>
      </c>
      <c r="I414" s="6">
        <f t="shared" si="146"/>
        <v>0</v>
      </c>
      <c r="J414" s="6">
        <v>0</v>
      </c>
      <c r="K414" s="6">
        <f t="shared" si="147"/>
        <v>0</v>
      </c>
      <c r="L414" s="6">
        <v>0</v>
      </c>
      <c r="M414" s="6">
        <v>1608.7</v>
      </c>
      <c r="N414" s="14">
        <f t="shared" si="148"/>
        <v>1850.0049999999999</v>
      </c>
    </row>
    <row r="415" spans="1:14" x14ac:dyDescent="0.3">
      <c r="A415" s="5" t="s">
        <v>1379</v>
      </c>
      <c r="B415" s="5" t="str">
        <f>VLOOKUP(A415,بيانات!$C:$F,2,0)</f>
        <v>سعودى</v>
      </c>
      <c r="C415" s="5" t="str">
        <f>VLOOKUP(A415,بيانات!$C:$F,3,0)</f>
        <v>0505207753</v>
      </c>
      <c r="D415" s="5" t="str">
        <f>VLOOKUP(A415,بيانات!$C:$F,4,0)</f>
        <v/>
      </c>
      <c r="E415" s="5" t="s">
        <v>1904</v>
      </c>
      <c r="F415" s="5" t="s">
        <v>1942</v>
      </c>
      <c r="G415" s="6">
        <v>1608.7</v>
      </c>
      <c r="H415" s="6">
        <v>0</v>
      </c>
      <c r="I415" s="6">
        <f t="shared" si="146"/>
        <v>0</v>
      </c>
      <c r="J415" s="6">
        <v>0</v>
      </c>
      <c r="K415" s="6">
        <f t="shared" si="147"/>
        <v>0</v>
      </c>
      <c r="L415" s="6">
        <v>0</v>
      </c>
      <c r="M415" s="6">
        <v>1608.7</v>
      </c>
      <c r="N415" s="14">
        <f t="shared" si="148"/>
        <v>1850.0049999999999</v>
      </c>
    </row>
    <row r="416" spans="1:14" hidden="1" x14ac:dyDescent="0.3">
      <c r="A416" s="5" t="s">
        <v>1068</v>
      </c>
      <c r="B416" s="5" t="str">
        <f>VLOOKUP(A416,بيانات!$C:$F,2,0)</f>
        <v>سعودى</v>
      </c>
      <c r="C416" s="5" t="str">
        <f>VLOOKUP(A416,بيانات!$C:$F,3,0)</f>
        <v>0534008923</v>
      </c>
      <c r="D416" s="5" t="str">
        <f>VLOOKUP(A416,بيانات!$C:$F,4,0)</f>
        <v>0534130780</v>
      </c>
      <c r="E416" s="5" t="s">
        <v>542</v>
      </c>
      <c r="F416" s="5" t="s">
        <v>1942</v>
      </c>
      <c r="G416" s="6">
        <v>19750</v>
      </c>
      <c r="H416" s="6">
        <v>4450</v>
      </c>
      <c r="I416" s="6">
        <v>0.2253</v>
      </c>
      <c r="J416" s="6">
        <v>6000</v>
      </c>
      <c r="K416" s="6">
        <f t="shared" ref="K416:K417" si="149">J416</f>
        <v>6000</v>
      </c>
      <c r="L416" s="6">
        <v>39.22</v>
      </c>
      <c r="M416" s="6">
        <v>9300</v>
      </c>
      <c r="N416" s="14">
        <f t="shared" ref="N416:N417" si="150">G416-H416-K416</f>
        <v>9300</v>
      </c>
    </row>
    <row r="417" spans="1:14" hidden="1" x14ac:dyDescent="0.3">
      <c r="A417" s="5" t="s">
        <v>679</v>
      </c>
      <c r="B417" s="5" t="str">
        <f>VLOOKUP(A417,بيانات!$C:$F,2,0)</f>
        <v>سعودى</v>
      </c>
      <c r="C417" s="5" t="str">
        <f>VLOOKUP(A417,بيانات!$C:$F,3,0)</f>
        <v>0508863496</v>
      </c>
      <c r="D417" s="5" t="str">
        <f>VLOOKUP(A417,بيانات!$C:$F,4,0)</f>
        <v>0506245189</v>
      </c>
      <c r="E417" s="5" t="s">
        <v>1907</v>
      </c>
      <c r="F417" s="5" t="s">
        <v>1943</v>
      </c>
      <c r="G417" s="6">
        <v>22250</v>
      </c>
      <c r="H417" s="6">
        <v>5565</v>
      </c>
      <c r="I417" s="6">
        <v>0.25009999999999999</v>
      </c>
      <c r="J417" s="6">
        <v>12000</v>
      </c>
      <c r="K417" s="6">
        <f t="shared" si="149"/>
        <v>12000</v>
      </c>
      <c r="L417" s="6">
        <v>71.92</v>
      </c>
      <c r="M417" s="6">
        <v>4685</v>
      </c>
      <c r="N417" s="14">
        <f t="shared" si="150"/>
        <v>4685</v>
      </c>
    </row>
    <row r="418" spans="1:14" hidden="1" x14ac:dyDescent="0.3">
      <c r="A418" s="5" t="s">
        <v>1418</v>
      </c>
      <c r="B418" s="5" t="str">
        <f>VLOOKUP(A418,بيانات!$C:$F,2,0)</f>
        <v>مصرى</v>
      </c>
      <c r="C418" s="5" t="str">
        <f>VLOOKUP(A418,بيانات!$C:$F,3,0)</f>
        <v/>
      </c>
      <c r="D418" s="5" t="str">
        <f>VLOOKUP(A418,بيانات!$C:$F,4,0)</f>
        <v>0554720239</v>
      </c>
      <c r="E418" s="5" t="s">
        <v>1870</v>
      </c>
      <c r="F418" s="5" t="s">
        <v>1943</v>
      </c>
      <c r="G418" s="6">
        <v>19750</v>
      </c>
      <c r="H418" s="6">
        <v>3950</v>
      </c>
      <c r="I418" s="6">
        <v>0.2</v>
      </c>
      <c r="J418" s="6">
        <v>14256.52</v>
      </c>
      <c r="K418" s="6">
        <f t="shared" ref="K418:K419" si="151">J418*1.15</f>
        <v>16394.998</v>
      </c>
      <c r="L418" s="6">
        <v>90.23</v>
      </c>
      <c r="M418" s="6">
        <v>1543.48</v>
      </c>
      <c r="N418" s="14"/>
    </row>
    <row r="419" spans="1:14" hidden="1" x14ac:dyDescent="0.3">
      <c r="A419" s="5" t="s">
        <v>1418</v>
      </c>
      <c r="B419" s="5" t="str">
        <f>VLOOKUP(A419,بيانات!$C:$F,2,0)</f>
        <v>مصرى</v>
      </c>
      <c r="C419" s="5" t="str">
        <f>VLOOKUP(A419,بيانات!$C:$F,3,0)</f>
        <v/>
      </c>
      <c r="D419" s="5" t="str">
        <f>VLOOKUP(A419,بيانات!$C:$F,4,0)</f>
        <v>0554720239</v>
      </c>
      <c r="E419" s="5" t="s">
        <v>1870</v>
      </c>
      <c r="F419" s="5" t="s">
        <v>1943</v>
      </c>
      <c r="G419" s="6">
        <v>0</v>
      </c>
      <c r="H419" s="6">
        <v>515.21699999999998</v>
      </c>
      <c r="I419" s="6"/>
      <c r="J419" s="6">
        <v>0</v>
      </c>
      <c r="K419" s="6">
        <f t="shared" si="151"/>
        <v>0</v>
      </c>
      <c r="L419" s="6">
        <v>0</v>
      </c>
      <c r="M419" s="6">
        <v>-515.22</v>
      </c>
      <c r="N419" s="14"/>
    </row>
    <row r="420" spans="1:14" hidden="1" x14ac:dyDescent="0.3">
      <c r="A420" s="5" t="s">
        <v>644</v>
      </c>
      <c r="B420" s="5" t="str">
        <f>VLOOKUP(A420,بيانات!$C:$F,2,0)</f>
        <v>سعودى</v>
      </c>
      <c r="C420" s="5" t="str">
        <f>VLOOKUP(A420,بيانات!$C:$F,3,0)</f>
        <v>0555530888</v>
      </c>
      <c r="D420" s="5" t="str">
        <f>VLOOKUP(A420,بيانات!$C:$F,4,0)</f>
        <v>0507793676</v>
      </c>
      <c r="E420" s="5" t="s">
        <v>1884</v>
      </c>
      <c r="F420" s="5" t="s">
        <v>1943</v>
      </c>
      <c r="G420" s="6">
        <v>22250</v>
      </c>
      <c r="H420" s="6">
        <v>4450</v>
      </c>
      <c r="I420" s="6">
        <v>0.2</v>
      </c>
      <c r="J420" s="6">
        <v>17800</v>
      </c>
      <c r="K420" s="6">
        <f t="shared" ref="K420:K423" si="152">J420</f>
        <v>17800</v>
      </c>
      <c r="L420" s="6">
        <v>100</v>
      </c>
      <c r="M420" s="6">
        <v>0</v>
      </c>
      <c r="N420" s="14">
        <f t="shared" ref="N420:N435" si="153">G420-H420-K420</f>
        <v>0</v>
      </c>
    </row>
    <row r="421" spans="1:14" hidden="1" x14ac:dyDescent="0.3">
      <c r="A421" s="5" t="s">
        <v>449</v>
      </c>
      <c r="B421" s="5" t="str">
        <f>VLOOKUP(A421,بيانات!$C:$F,2,0)</f>
        <v>سعودى</v>
      </c>
      <c r="C421" s="5" t="str">
        <f>VLOOKUP(A421,بيانات!$C:$F,3,0)</f>
        <v>0555530888</v>
      </c>
      <c r="D421" s="5" t="str">
        <f>VLOOKUP(A421,بيانات!$C:$F,4,0)</f>
        <v>0507793676</v>
      </c>
      <c r="E421" s="5" t="s">
        <v>1877</v>
      </c>
      <c r="F421" s="5" t="s">
        <v>1943</v>
      </c>
      <c r="G421" s="6">
        <v>22250</v>
      </c>
      <c r="H421" s="6">
        <v>4450</v>
      </c>
      <c r="I421" s="6">
        <v>0.2</v>
      </c>
      <c r="J421" s="6">
        <v>17300</v>
      </c>
      <c r="K421" s="6">
        <f t="shared" si="152"/>
        <v>17300</v>
      </c>
      <c r="L421" s="6">
        <v>97.19</v>
      </c>
      <c r="M421" s="6">
        <v>500</v>
      </c>
      <c r="N421" s="14">
        <f t="shared" si="153"/>
        <v>500</v>
      </c>
    </row>
    <row r="422" spans="1:14" hidden="1" x14ac:dyDescent="0.3">
      <c r="A422" s="5" t="s">
        <v>1540</v>
      </c>
      <c r="B422" s="5" t="str">
        <f>VLOOKUP(A422,بيانات!$C:$F,2,0)</f>
        <v>سعودى</v>
      </c>
      <c r="C422" s="5" t="str">
        <f>VLOOKUP(A422,بيانات!$C:$F,3,0)</f>
        <v>0507556605</v>
      </c>
      <c r="D422" s="5" t="str">
        <f>VLOOKUP(A422,بيانات!$C:$F,4,0)</f>
        <v>0507556605</v>
      </c>
      <c r="E422" s="5" t="s">
        <v>1865</v>
      </c>
      <c r="F422" s="5" t="s">
        <v>1943</v>
      </c>
      <c r="G422" s="6">
        <v>22250</v>
      </c>
      <c r="H422" s="6">
        <v>4450</v>
      </c>
      <c r="I422" s="6">
        <v>0.2</v>
      </c>
      <c r="J422" s="6">
        <v>17800</v>
      </c>
      <c r="K422" s="6">
        <f t="shared" si="152"/>
        <v>17800</v>
      </c>
      <c r="L422" s="6">
        <v>100</v>
      </c>
      <c r="M422" s="6">
        <v>0</v>
      </c>
      <c r="N422" s="14">
        <f t="shared" si="153"/>
        <v>0</v>
      </c>
    </row>
    <row r="423" spans="1:14" hidden="1" x14ac:dyDescent="0.3">
      <c r="A423" s="5" t="s">
        <v>1784</v>
      </c>
      <c r="B423" s="5" t="str">
        <f>VLOOKUP(A423,بيانات!$C:$F,2,0)</f>
        <v>سعودى</v>
      </c>
      <c r="C423" s="5" t="str">
        <f>VLOOKUP(A423,بيانات!$C:$F,3,0)</f>
        <v>0507556605</v>
      </c>
      <c r="D423" s="5" t="str">
        <f>VLOOKUP(A423,بيانات!$C:$F,4,0)</f>
        <v>0507556605</v>
      </c>
      <c r="E423" s="5" t="s">
        <v>1896</v>
      </c>
      <c r="F423" s="5" t="s">
        <v>1943</v>
      </c>
      <c r="G423" s="6">
        <v>22250</v>
      </c>
      <c r="H423" s="6">
        <v>4450</v>
      </c>
      <c r="I423" s="6">
        <v>0.2</v>
      </c>
      <c r="J423" s="6">
        <v>17300</v>
      </c>
      <c r="K423" s="6">
        <f t="shared" si="152"/>
        <v>17300</v>
      </c>
      <c r="L423" s="6">
        <v>97.19</v>
      </c>
      <c r="M423" s="6">
        <v>500</v>
      </c>
      <c r="N423" s="14">
        <f t="shared" si="153"/>
        <v>500</v>
      </c>
    </row>
    <row r="424" spans="1:14" x14ac:dyDescent="0.3">
      <c r="A424" s="5" t="s">
        <v>608</v>
      </c>
      <c r="B424" s="5" t="str">
        <f>VLOOKUP(A424,بيانات!$C:$F,2,0)</f>
        <v>سعودى</v>
      </c>
      <c r="C424" s="5" t="str">
        <f>VLOOKUP(A424,بيانات!$C:$F,3,0)</f>
        <v>0561064000</v>
      </c>
      <c r="D424" s="5" t="str">
        <f>VLOOKUP(A424,بيانات!$C:$F,4,0)</f>
        <v>0533154266</v>
      </c>
      <c r="E424" s="5" t="s">
        <v>1944</v>
      </c>
      <c r="F424" s="5" t="s">
        <v>1943</v>
      </c>
      <c r="G424" s="6">
        <v>1086.96</v>
      </c>
      <c r="H424" s="6">
        <v>0</v>
      </c>
      <c r="I424" s="6">
        <f t="shared" ref="I424:I426" si="154">H424*1.15</f>
        <v>0</v>
      </c>
      <c r="J424" s="6">
        <v>1086.96</v>
      </c>
      <c r="K424" s="6">
        <f t="shared" ref="K424:K426" si="155">J424*1.15</f>
        <v>1250.0039999999999</v>
      </c>
      <c r="L424" s="6">
        <v>100</v>
      </c>
      <c r="M424" s="6">
        <v>0</v>
      </c>
      <c r="N424" s="14">
        <f t="shared" ref="N424:N426" si="156">G424*1.15-I424-K424</f>
        <v>0</v>
      </c>
    </row>
    <row r="425" spans="1:14" x14ac:dyDescent="0.3">
      <c r="A425" s="5" t="s">
        <v>608</v>
      </c>
      <c r="B425" s="5" t="str">
        <f>VLOOKUP(A425,بيانات!$C:$F,2,0)</f>
        <v>سعودى</v>
      </c>
      <c r="C425" s="5" t="str">
        <f>VLOOKUP(A425,بيانات!$C:$F,3,0)</f>
        <v>0561064000</v>
      </c>
      <c r="D425" s="5" t="str">
        <f>VLOOKUP(A425,بيانات!$C:$F,4,0)</f>
        <v>0533154266</v>
      </c>
      <c r="E425" s="5" t="s">
        <v>1944</v>
      </c>
      <c r="F425" s="5" t="s">
        <v>1943</v>
      </c>
      <c r="G425" s="6">
        <v>1086.96</v>
      </c>
      <c r="H425" s="6">
        <v>0</v>
      </c>
      <c r="I425" s="6">
        <f t="shared" si="154"/>
        <v>0</v>
      </c>
      <c r="J425" s="6">
        <v>1086.96</v>
      </c>
      <c r="K425" s="6">
        <f t="shared" si="155"/>
        <v>1250.0039999999999</v>
      </c>
      <c r="L425" s="6">
        <v>100</v>
      </c>
      <c r="M425" s="6">
        <v>0</v>
      </c>
      <c r="N425" s="14">
        <f t="shared" si="156"/>
        <v>0</v>
      </c>
    </row>
    <row r="426" spans="1:14" x14ac:dyDescent="0.3">
      <c r="A426" s="5" t="s">
        <v>608</v>
      </c>
      <c r="B426" s="5" t="str">
        <f>VLOOKUP(A426,بيانات!$C:$F,2,0)</f>
        <v>سعودى</v>
      </c>
      <c r="C426" s="5" t="str">
        <f>VLOOKUP(A426,بيانات!$C:$F,3,0)</f>
        <v>0561064000</v>
      </c>
      <c r="D426" s="5" t="str">
        <f>VLOOKUP(A426,بيانات!$C:$F,4,0)</f>
        <v>0533154266</v>
      </c>
      <c r="E426" s="5" t="s">
        <v>1944</v>
      </c>
      <c r="F426" s="5" t="s">
        <v>1943</v>
      </c>
      <c r="G426" s="6">
        <v>1086.96</v>
      </c>
      <c r="H426" s="6">
        <v>0</v>
      </c>
      <c r="I426" s="6">
        <f t="shared" si="154"/>
        <v>0</v>
      </c>
      <c r="J426" s="6">
        <v>1086.94</v>
      </c>
      <c r="K426" s="6">
        <f t="shared" si="155"/>
        <v>1249.981</v>
      </c>
      <c r="L426" s="6">
        <v>100</v>
      </c>
      <c r="M426" s="6">
        <v>0.02</v>
      </c>
      <c r="N426" s="14">
        <f t="shared" si="156"/>
        <v>2.299999999991087E-2</v>
      </c>
    </row>
    <row r="427" spans="1:14" hidden="1" x14ac:dyDescent="0.3">
      <c r="A427" s="5" t="s">
        <v>1407</v>
      </c>
      <c r="B427" s="5" t="str">
        <f>VLOOKUP(A427,بيانات!$C:$F,2,0)</f>
        <v>سعودى</v>
      </c>
      <c r="C427" s="5" t="str">
        <f>VLOOKUP(A427,بيانات!$C:$F,3,0)</f>
        <v>0533879603</v>
      </c>
      <c r="D427" s="5" t="str">
        <f>VLOOKUP(A427,بيانات!$C:$F,4,0)</f>
        <v>0533879603</v>
      </c>
      <c r="E427" s="5" t="s">
        <v>1870</v>
      </c>
      <c r="F427" s="5" t="s">
        <v>1945</v>
      </c>
      <c r="G427" s="6">
        <v>19750</v>
      </c>
      <c r="H427" s="6">
        <v>4450</v>
      </c>
      <c r="I427" s="6">
        <v>0.2253</v>
      </c>
      <c r="J427" s="6">
        <v>15300</v>
      </c>
      <c r="K427" s="6">
        <f t="shared" ref="K427:K435" si="157">J427</f>
        <v>15300</v>
      </c>
      <c r="L427" s="6">
        <v>100</v>
      </c>
      <c r="M427" s="6">
        <v>0</v>
      </c>
      <c r="N427" s="14">
        <f t="shared" si="153"/>
        <v>0</v>
      </c>
    </row>
    <row r="428" spans="1:14" hidden="1" x14ac:dyDescent="0.3">
      <c r="A428" s="5" t="s">
        <v>438</v>
      </c>
      <c r="B428" s="5" t="str">
        <f>VLOOKUP(A428,بيانات!$C:$F,2,0)</f>
        <v>سعودى</v>
      </c>
      <c r="C428" s="5" t="str">
        <f>VLOOKUP(A428,بيانات!$C:$F,3,0)</f>
        <v>0540664908</v>
      </c>
      <c r="D428" s="5" t="str">
        <f>VLOOKUP(A428,بيانات!$C:$F,4,0)</f>
        <v/>
      </c>
      <c r="E428" s="5" t="s">
        <v>1864</v>
      </c>
      <c r="F428" s="5" t="s">
        <v>1945</v>
      </c>
      <c r="G428" s="6">
        <v>22250</v>
      </c>
      <c r="H428" s="6">
        <v>5010</v>
      </c>
      <c r="I428" s="6">
        <v>0.22520000000000001</v>
      </c>
      <c r="J428" s="6">
        <v>16550.349999999999</v>
      </c>
      <c r="K428" s="6">
        <f t="shared" si="157"/>
        <v>16550.349999999999</v>
      </c>
      <c r="L428" s="6">
        <v>96</v>
      </c>
      <c r="M428" s="6">
        <v>689.65</v>
      </c>
      <c r="N428" s="14">
        <f t="shared" si="153"/>
        <v>689.65000000000146</v>
      </c>
    </row>
    <row r="429" spans="1:14" hidden="1" x14ac:dyDescent="0.3">
      <c r="A429" s="5" t="s">
        <v>508</v>
      </c>
      <c r="B429" s="5" t="str">
        <f>VLOOKUP(A429,بيانات!$C:$F,2,0)</f>
        <v>سعودى</v>
      </c>
      <c r="C429" s="5" t="str">
        <f>VLOOKUP(A429,بيانات!$C:$F,3,0)</f>
        <v>0542850793</v>
      </c>
      <c r="D429" s="5" t="str">
        <f>VLOOKUP(A429,بيانات!$C:$F,4,0)</f>
        <v>0545824544</v>
      </c>
      <c r="E429" s="5" t="s">
        <v>1881</v>
      </c>
      <c r="F429" s="5" t="s">
        <v>1945</v>
      </c>
      <c r="G429" s="6">
        <v>22250</v>
      </c>
      <c r="H429" s="6">
        <v>5565</v>
      </c>
      <c r="I429" s="6">
        <v>0.25009999999999999</v>
      </c>
      <c r="J429" s="6">
        <v>13000</v>
      </c>
      <c r="K429" s="6">
        <f t="shared" si="157"/>
        <v>13000</v>
      </c>
      <c r="L429" s="6">
        <v>77.91</v>
      </c>
      <c r="M429" s="6">
        <v>3685</v>
      </c>
      <c r="N429" s="14">
        <f t="shared" si="153"/>
        <v>3685</v>
      </c>
    </row>
    <row r="430" spans="1:14" hidden="1" x14ac:dyDescent="0.3">
      <c r="A430" s="5" t="s">
        <v>1743</v>
      </c>
      <c r="B430" s="5" t="str">
        <f>VLOOKUP(A430,بيانات!$C:$F,2,0)</f>
        <v>سعودى</v>
      </c>
      <c r="C430" s="5" t="str">
        <f>VLOOKUP(A430,بيانات!$C:$F,3,0)</f>
        <v>0542850793</v>
      </c>
      <c r="D430" s="5" t="str">
        <f>VLOOKUP(A430,بيانات!$C:$F,4,0)</f>
        <v/>
      </c>
      <c r="E430" s="5" t="s">
        <v>1885</v>
      </c>
      <c r="F430" s="5" t="s">
        <v>1945</v>
      </c>
      <c r="G430" s="6">
        <v>22250</v>
      </c>
      <c r="H430" s="6">
        <v>4450</v>
      </c>
      <c r="I430" s="6">
        <v>0.2</v>
      </c>
      <c r="J430" s="6">
        <v>13621.5</v>
      </c>
      <c r="K430" s="6">
        <f t="shared" si="157"/>
        <v>13621.5</v>
      </c>
      <c r="L430" s="6">
        <v>76.53</v>
      </c>
      <c r="M430" s="6">
        <v>4178.5</v>
      </c>
      <c r="N430" s="14">
        <f t="shared" si="153"/>
        <v>4178.5</v>
      </c>
    </row>
    <row r="431" spans="1:14" hidden="1" x14ac:dyDescent="0.3">
      <c r="A431" s="5" t="s">
        <v>1078</v>
      </c>
      <c r="B431" s="5" t="str">
        <f>VLOOKUP(A431,بيانات!$C:$F,2,0)</f>
        <v>سعودى</v>
      </c>
      <c r="C431" s="5" t="str">
        <f>VLOOKUP(A431,بيانات!$C:$F,3,0)</f>
        <v>0555520130</v>
      </c>
      <c r="D431" s="5" t="str">
        <f>VLOOKUP(A431,بيانات!$C:$F,4,0)</f>
        <v>0555544653</v>
      </c>
      <c r="E431" s="5" t="s">
        <v>1865</v>
      </c>
      <c r="F431" s="5" t="s">
        <v>1918</v>
      </c>
      <c r="G431" s="6">
        <v>22250</v>
      </c>
      <c r="H431" s="6">
        <v>4450</v>
      </c>
      <c r="I431" s="6">
        <v>0.2</v>
      </c>
      <c r="J431" s="6">
        <v>15800</v>
      </c>
      <c r="K431" s="6">
        <f t="shared" si="157"/>
        <v>15800</v>
      </c>
      <c r="L431" s="6">
        <v>88.76</v>
      </c>
      <c r="M431" s="6">
        <v>2000</v>
      </c>
      <c r="N431" s="14">
        <f t="shared" si="153"/>
        <v>2000</v>
      </c>
    </row>
    <row r="432" spans="1:14" hidden="1" x14ac:dyDescent="0.3">
      <c r="A432" s="5" t="s">
        <v>856</v>
      </c>
      <c r="B432" s="5" t="str">
        <f>VLOOKUP(A432,بيانات!$C:$F,2,0)</f>
        <v>سعودى</v>
      </c>
      <c r="C432" s="5" t="str">
        <f>VLOOKUP(A432,بيانات!$C:$F,3,0)</f>
        <v>0555547794</v>
      </c>
      <c r="D432" s="5" t="str">
        <f>VLOOKUP(A432,بيانات!$C:$F,4,0)</f>
        <v>0535277771</v>
      </c>
      <c r="E432" s="5" t="s">
        <v>1870</v>
      </c>
      <c r="F432" s="5" t="s">
        <v>1918</v>
      </c>
      <c r="G432" s="6">
        <v>19750</v>
      </c>
      <c r="H432" s="6">
        <v>3950</v>
      </c>
      <c r="I432" s="6">
        <v>0.2</v>
      </c>
      <c r="J432" s="6">
        <v>15800</v>
      </c>
      <c r="K432" s="6">
        <f t="shared" si="157"/>
        <v>15800</v>
      </c>
      <c r="L432" s="6">
        <v>100</v>
      </c>
      <c r="M432" s="6">
        <v>0</v>
      </c>
      <c r="N432" s="14">
        <f t="shared" si="153"/>
        <v>0</v>
      </c>
    </row>
    <row r="433" spans="1:14" hidden="1" x14ac:dyDescent="0.3">
      <c r="A433" s="5" t="s">
        <v>1057</v>
      </c>
      <c r="B433" s="5" t="str">
        <f>VLOOKUP(A433,بيانات!$C:$F,2,0)</f>
        <v>سعودى</v>
      </c>
      <c r="C433" s="5" t="str">
        <f>VLOOKUP(A433,بيانات!$C:$F,3,0)</f>
        <v>0555500823</v>
      </c>
      <c r="D433" s="5" t="str">
        <f>VLOOKUP(A433,بيانات!$C:$F,4,0)</f>
        <v>0555500823</v>
      </c>
      <c r="E433" s="5" t="s">
        <v>1881</v>
      </c>
      <c r="F433" s="5" t="s">
        <v>1918</v>
      </c>
      <c r="G433" s="6">
        <v>22250</v>
      </c>
      <c r="H433" s="6">
        <v>9725</v>
      </c>
      <c r="I433" s="6">
        <v>0.43709999999999999</v>
      </c>
      <c r="J433" s="6">
        <v>12525</v>
      </c>
      <c r="K433" s="6">
        <f t="shared" si="157"/>
        <v>12525</v>
      </c>
      <c r="L433" s="6">
        <v>100</v>
      </c>
      <c r="M433" s="6">
        <v>0</v>
      </c>
      <c r="N433" s="14">
        <f t="shared" si="153"/>
        <v>0</v>
      </c>
    </row>
    <row r="434" spans="1:14" hidden="1" x14ac:dyDescent="0.3">
      <c r="A434" s="5" t="s">
        <v>1356</v>
      </c>
      <c r="B434" s="5" t="str">
        <f>VLOOKUP(A434,بيانات!$C:$F,2,0)</f>
        <v>سعودى</v>
      </c>
      <c r="C434" s="5" t="str">
        <f>VLOOKUP(A434,بيانات!$C:$F,3,0)</f>
        <v>0554644757</v>
      </c>
      <c r="D434" s="5" t="str">
        <f>VLOOKUP(A434,بيانات!$C:$F,4,0)</f>
        <v/>
      </c>
      <c r="E434" s="5" t="s">
        <v>1884</v>
      </c>
      <c r="F434" s="5" t="s">
        <v>1918</v>
      </c>
      <c r="G434" s="6">
        <v>22250</v>
      </c>
      <c r="H434" s="6">
        <v>4450</v>
      </c>
      <c r="I434" s="6">
        <v>0.2</v>
      </c>
      <c r="J434" s="6">
        <v>3000</v>
      </c>
      <c r="K434" s="6">
        <f t="shared" si="157"/>
        <v>3000</v>
      </c>
      <c r="L434" s="6">
        <v>16.850000000000001</v>
      </c>
      <c r="M434" s="6">
        <v>14800</v>
      </c>
      <c r="N434" s="14">
        <f t="shared" si="153"/>
        <v>14800</v>
      </c>
    </row>
    <row r="435" spans="1:14" hidden="1" x14ac:dyDescent="0.3">
      <c r="A435" s="5" t="s">
        <v>550</v>
      </c>
      <c r="B435" s="5" t="str">
        <f>VLOOKUP(A435,بيانات!$C:$F,2,0)</f>
        <v>سعودى</v>
      </c>
      <c r="C435" s="5" t="str">
        <f>VLOOKUP(A435,بيانات!$C:$F,3,0)</f>
        <v>0500800035</v>
      </c>
      <c r="D435" s="5" t="str">
        <f>VLOOKUP(A435,بيانات!$C:$F,4,0)</f>
        <v>0557831720</v>
      </c>
      <c r="E435" s="5" t="s">
        <v>1864</v>
      </c>
      <c r="F435" s="5" t="s">
        <v>1918</v>
      </c>
      <c r="G435" s="6">
        <v>22250</v>
      </c>
      <c r="H435" s="6">
        <v>4450</v>
      </c>
      <c r="I435" s="6">
        <v>0.2</v>
      </c>
      <c r="J435" s="6">
        <v>15800</v>
      </c>
      <c r="K435" s="6">
        <f t="shared" si="157"/>
        <v>15800</v>
      </c>
      <c r="L435" s="6">
        <v>88.76</v>
      </c>
      <c r="M435" s="6">
        <v>2000</v>
      </c>
      <c r="N435" s="14">
        <f t="shared" si="153"/>
        <v>2000</v>
      </c>
    </row>
    <row r="436" spans="1:14" hidden="1" x14ac:dyDescent="0.3">
      <c r="A436" s="5" t="s">
        <v>399</v>
      </c>
      <c r="B436" s="5" t="str">
        <f>VLOOKUP(A436,بيانات!$C:$F,2,0)</f>
        <v>مصرى</v>
      </c>
      <c r="C436" s="5" t="str">
        <f>VLOOKUP(A436,بيانات!$C:$F,3,0)</f>
        <v>0538730517</v>
      </c>
      <c r="D436" s="5" t="str">
        <f>VLOOKUP(A436,بيانات!$C:$F,4,0)</f>
        <v>0549050517</v>
      </c>
      <c r="E436" s="5" t="s">
        <v>542</v>
      </c>
      <c r="F436" s="5" t="s">
        <v>1918</v>
      </c>
      <c r="G436" s="6">
        <v>19750</v>
      </c>
      <c r="H436" s="6">
        <v>3950</v>
      </c>
      <c r="I436" s="6">
        <v>0.2</v>
      </c>
      <c r="J436" s="6">
        <v>14100</v>
      </c>
      <c r="K436" s="6">
        <f>J436*1.15</f>
        <v>16214.999999999998</v>
      </c>
      <c r="L436" s="6">
        <v>89.24</v>
      </c>
      <c r="M436" s="6">
        <v>1700</v>
      </c>
      <c r="N436" s="14"/>
    </row>
    <row r="437" spans="1:14" hidden="1" x14ac:dyDescent="0.3">
      <c r="A437" s="5" t="s">
        <v>343</v>
      </c>
      <c r="B437" s="5" t="str">
        <f>VLOOKUP(A437,بيانات!$C:$F,2,0)</f>
        <v>سعودى</v>
      </c>
      <c r="C437" s="5" t="str">
        <f>VLOOKUP(A437,بيانات!$C:$F,3,0)</f>
        <v>0548190993</v>
      </c>
      <c r="D437" s="5" t="str">
        <f>VLOOKUP(A437,بيانات!$C:$F,4,0)</f>
        <v>0502394460</v>
      </c>
      <c r="E437" s="5" t="s">
        <v>1896</v>
      </c>
      <c r="F437" s="5" t="s">
        <v>1918</v>
      </c>
      <c r="G437" s="6">
        <v>22250</v>
      </c>
      <c r="H437" s="6">
        <v>5010</v>
      </c>
      <c r="I437" s="6">
        <v>0.22520000000000001</v>
      </c>
      <c r="J437" s="6">
        <v>11000</v>
      </c>
      <c r="K437" s="6">
        <f t="shared" ref="K437:K455" si="158">J437</f>
        <v>11000</v>
      </c>
      <c r="L437" s="6">
        <v>63.81</v>
      </c>
      <c r="M437" s="6">
        <v>6240</v>
      </c>
      <c r="N437" s="14">
        <f t="shared" ref="N437:N455" si="159">G437-H437-K437</f>
        <v>6240</v>
      </c>
    </row>
    <row r="438" spans="1:14" hidden="1" x14ac:dyDescent="0.3">
      <c r="A438" s="5" t="s">
        <v>677</v>
      </c>
      <c r="B438" s="5" t="str">
        <f>VLOOKUP(A438,بيانات!$C:$F,2,0)</f>
        <v>سعودى</v>
      </c>
      <c r="C438" s="5" t="str">
        <f>VLOOKUP(A438,بيانات!$C:$F,3,0)</f>
        <v>0503993071</v>
      </c>
      <c r="D438" s="5" t="str">
        <f>VLOOKUP(A438,بيانات!$C:$F,4,0)</f>
        <v>0502130096</v>
      </c>
      <c r="E438" s="5" t="s">
        <v>555</v>
      </c>
      <c r="F438" s="5" t="s">
        <v>1918</v>
      </c>
      <c r="G438" s="6">
        <v>22250</v>
      </c>
      <c r="H438" s="6">
        <v>4450</v>
      </c>
      <c r="I438" s="6">
        <v>0.2</v>
      </c>
      <c r="J438" s="6">
        <v>15800</v>
      </c>
      <c r="K438" s="6">
        <f t="shared" si="158"/>
        <v>15800</v>
      </c>
      <c r="L438" s="6">
        <v>88.76</v>
      </c>
      <c r="M438" s="6">
        <v>2000</v>
      </c>
      <c r="N438" s="14">
        <f t="shared" si="159"/>
        <v>2000</v>
      </c>
    </row>
    <row r="439" spans="1:14" hidden="1" x14ac:dyDescent="0.3">
      <c r="A439" s="5" t="s">
        <v>650</v>
      </c>
      <c r="B439" s="5" t="str">
        <f>VLOOKUP(A439,بيانات!$C:$F,2,0)</f>
        <v>سعودى</v>
      </c>
      <c r="C439" s="5" t="str">
        <f>VLOOKUP(A439,بيانات!$C:$F,3,0)</f>
        <v>0503993071</v>
      </c>
      <c r="D439" s="5" t="str">
        <f>VLOOKUP(A439,بيانات!$C:$F,4,0)</f>
        <v>0502130096</v>
      </c>
      <c r="E439" s="5" t="s">
        <v>1870</v>
      </c>
      <c r="F439" s="5" t="s">
        <v>1918</v>
      </c>
      <c r="G439" s="6">
        <v>19750</v>
      </c>
      <c r="H439" s="6">
        <v>3950</v>
      </c>
      <c r="I439" s="6">
        <v>0.2</v>
      </c>
      <c r="J439" s="6">
        <v>15800</v>
      </c>
      <c r="K439" s="6">
        <f t="shared" si="158"/>
        <v>15800</v>
      </c>
      <c r="L439" s="6">
        <v>100</v>
      </c>
      <c r="M439" s="6">
        <v>0</v>
      </c>
      <c r="N439" s="14">
        <f t="shared" si="159"/>
        <v>0</v>
      </c>
    </row>
    <row r="440" spans="1:14" hidden="1" x14ac:dyDescent="0.3">
      <c r="A440" s="5" t="s">
        <v>393</v>
      </c>
      <c r="B440" s="5" t="str">
        <f>VLOOKUP(A440,بيانات!$C:$F,2,0)</f>
        <v>سعودى</v>
      </c>
      <c r="C440" s="5" t="str">
        <f>VLOOKUP(A440,بيانات!$C:$F,3,0)</f>
        <v>0530605777</v>
      </c>
      <c r="D440" s="5" t="str">
        <f>VLOOKUP(A440,بيانات!$C:$F,4,0)</f>
        <v>0538138383</v>
      </c>
      <c r="E440" s="5" t="s">
        <v>1884</v>
      </c>
      <c r="F440" s="5" t="s">
        <v>1918</v>
      </c>
      <c r="G440" s="6">
        <v>22250</v>
      </c>
      <c r="H440" s="6">
        <v>4450</v>
      </c>
      <c r="I440" s="6">
        <v>0.2</v>
      </c>
      <c r="J440" s="6">
        <v>17300</v>
      </c>
      <c r="K440" s="6">
        <f t="shared" si="158"/>
        <v>17300</v>
      </c>
      <c r="L440" s="6">
        <v>97.19</v>
      </c>
      <c r="M440" s="6">
        <v>500</v>
      </c>
      <c r="N440" s="14">
        <f t="shared" si="159"/>
        <v>500</v>
      </c>
    </row>
    <row r="441" spans="1:14" hidden="1" x14ac:dyDescent="0.3">
      <c r="A441" s="5" t="s">
        <v>397</v>
      </c>
      <c r="B441" s="5" t="str">
        <f>VLOOKUP(A441,بيانات!$C:$F,2,0)</f>
        <v>سعودى</v>
      </c>
      <c r="C441" s="5" t="str">
        <f>VLOOKUP(A441,بيانات!$C:$F,3,0)</f>
        <v>0530605777</v>
      </c>
      <c r="D441" s="5" t="str">
        <f>VLOOKUP(A441,بيانات!$C:$F,4,0)</f>
        <v/>
      </c>
      <c r="E441" s="5" t="s">
        <v>542</v>
      </c>
      <c r="F441" s="5" t="s">
        <v>1918</v>
      </c>
      <c r="G441" s="6">
        <v>19750</v>
      </c>
      <c r="H441" s="6">
        <v>3950</v>
      </c>
      <c r="I441" s="6">
        <v>0.2</v>
      </c>
      <c r="J441" s="6">
        <v>15800</v>
      </c>
      <c r="K441" s="6">
        <f t="shared" si="158"/>
        <v>15800</v>
      </c>
      <c r="L441" s="6">
        <v>100</v>
      </c>
      <c r="M441" s="6">
        <v>0</v>
      </c>
      <c r="N441" s="14">
        <f t="shared" si="159"/>
        <v>0</v>
      </c>
    </row>
    <row r="442" spans="1:14" hidden="1" x14ac:dyDescent="0.3">
      <c r="A442" s="5" t="s">
        <v>422</v>
      </c>
      <c r="B442" s="5" t="str">
        <f>VLOOKUP(A442,بيانات!$C:$F,2,0)</f>
        <v>سعودى</v>
      </c>
      <c r="C442" s="5" t="str">
        <f>VLOOKUP(A442,بيانات!$C:$F,3,0)</f>
        <v>0563116126</v>
      </c>
      <c r="D442" s="5" t="str">
        <f>VLOOKUP(A442,بيانات!$C:$F,4,0)</f>
        <v>0543747762</v>
      </c>
      <c r="E442" s="5" t="s">
        <v>1865</v>
      </c>
      <c r="F442" s="5" t="s">
        <v>1918</v>
      </c>
      <c r="G442" s="6">
        <v>22250</v>
      </c>
      <c r="H442" s="6">
        <v>4450</v>
      </c>
      <c r="I442" s="6">
        <v>0.2</v>
      </c>
      <c r="J442" s="6">
        <v>15800</v>
      </c>
      <c r="K442" s="6">
        <f t="shared" si="158"/>
        <v>15800</v>
      </c>
      <c r="L442" s="6">
        <v>88.76</v>
      </c>
      <c r="M442" s="6">
        <v>2000</v>
      </c>
      <c r="N442" s="14">
        <f t="shared" si="159"/>
        <v>2000</v>
      </c>
    </row>
    <row r="443" spans="1:14" hidden="1" x14ac:dyDescent="0.3">
      <c r="A443" s="5" t="s">
        <v>189</v>
      </c>
      <c r="B443" s="5" t="str">
        <f>VLOOKUP(A443,بيانات!$C:$F,2,0)</f>
        <v>سعودى</v>
      </c>
      <c r="C443" s="5" t="str">
        <f>VLOOKUP(A443,بيانات!$C:$F,3,0)</f>
        <v>0534348003</v>
      </c>
      <c r="D443" s="5" t="str">
        <f>VLOOKUP(A443,بيانات!$C:$F,4,0)</f>
        <v>0534348003</v>
      </c>
      <c r="E443" s="5" t="s">
        <v>1884</v>
      </c>
      <c r="F443" s="5" t="s">
        <v>1946</v>
      </c>
      <c r="G443" s="6">
        <v>22250</v>
      </c>
      <c r="H443" s="6">
        <v>4450</v>
      </c>
      <c r="I443" s="6">
        <v>0.2</v>
      </c>
      <c r="J443" s="6">
        <v>14300</v>
      </c>
      <c r="K443" s="6">
        <f t="shared" si="158"/>
        <v>14300</v>
      </c>
      <c r="L443" s="6">
        <v>80.34</v>
      </c>
      <c r="M443" s="6">
        <v>3500</v>
      </c>
      <c r="N443" s="14">
        <f t="shared" si="159"/>
        <v>3500</v>
      </c>
    </row>
    <row r="444" spans="1:14" hidden="1" x14ac:dyDescent="0.3">
      <c r="A444" s="5" t="s">
        <v>1097</v>
      </c>
      <c r="B444" s="5" t="str">
        <f>VLOOKUP(A444,بيانات!$C:$F,2,0)</f>
        <v>سعودى</v>
      </c>
      <c r="C444" s="5" t="str">
        <f>VLOOKUP(A444,بيانات!$C:$F,3,0)</f>
        <v>0534348003</v>
      </c>
      <c r="D444" s="5" t="str">
        <f>VLOOKUP(A444,بيانات!$C:$F,4,0)</f>
        <v>0534348003</v>
      </c>
      <c r="E444" s="5" t="s">
        <v>1881</v>
      </c>
      <c r="F444" s="5" t="s">
        <v>1946</v>
      </c>
      <c r="G444" s="6">
        <v>22250</v>
      </c>
      <c r="H444" s="6">
        <v>5565</v>
      </c>
      <c r="I444" s="6">
        <v>0.25009999999999999</v>
      </c>
      <c r="J444" s="6">
        <v>14300</v>
      </c>
      <c r="K444" s="6">
        <f t="shared" si="158"/>
        <v>14300</v>
      </c>
      <c r="L444" s="6">
        <v>85.71</v>
      </c>
      <c r="M444" s="6">
        <v>2385</v>
      </c>
      <c r="N444" s="14">
        <f t="shared" si="159"/>
        <v>2385</v>
      </c>
    </row>
    <row r="445" spans="1:14" hidden="1" x14ac:dyDescent="0.3">
      <c r="A445" s="5" t="s">
        <v>1396</v>
      </c>
      <c r="B445" s="5" t="str">
        <f>VLOOKUP(A445,بيانات!$C:$F,2,0)</f>
        <v>سعودى</v>
      </c>
      <c r="C445" s="5" t="str">
        <f>VLOOKUP(A445,بيانات!$C:$F,3,0)</f>
        <v>0501927400</v>
      </c>
      <c r="D445" s="5" t="str">
        <f>VLOOKUP(A445,بيانات!$C:$F,4,0)</f>
        <v/>
      </c>
      <c r="E445" s="5" t="s">
        <v>480</v>
      </c>
      <c r="F445" s="5" t="s">
        <v>1946</v>
      </c>
      <c r="G445" s="6">
        <v>22250</v>
      </c>
      <c r="H445" s="6">
        <v>4450</v>
      </c>
      <c r="I445" s="6">
        <v>0.2</v>
      </c>
      <c r="J445" s="6">
        <v>15800</v>
      </c>
      <c r="K445" s="6">
        <f t="shared" si="158"/>
        <v>15800</v>
      </c>
      <c r="L445" s="6">
        <v>88.76</v>
      </c>
      <c r="M445" s="6">
        <v>2000</v>
      </c>
      <c r="N445" s="14">
        <f t="shared" si="159"/>
        <v>2000</v>
      </c>
    </row>
    <row r="446" spans="1:14" hidden="1" x14ac:dyDescent="0.3">
      <c r="A446" s="5" t="s">
        <v>1520</v>
      </c>
      <c r="B446" s="5" t="str">
        <f>VLOOKUP(A446,بيانات!$C:$F,2,0)</f>
        <v>سعودى</v>
      </c>
      <c r="C446" s="5" t="str">
        <f>VLOOKUP(A446,بيانات!$C:$F,3,0)</f>
        <v>0555553430</v>
      </c>
      <c r="D446" s="5" t="str">
        <f>VLOOKUP(A446,بيانات!$C:$F,4,0)</f>
        <v>0553270678</v>
      </c>
      <c r="E446" s="5" t="s">
        <v>542</v>
      </c>
      <c r="F446" s="5" t="s">
        <v>1946</v>
      </c>
      <c r="G446" s="6">
        <v>19750</v>
      </c>
      <c r="H446" s="6">
        <v>4450</v>
      </c>
      <c r="I446" s="6">
        <v>0.2253</v>
      </c>
      <c r="J446" s="6">
        <v>15300</v>
      </c>
      <c r="K446" s="6">
        <f t="shared" si="158"/>
        <v>15300</v>
      </c>
      <c r="L446" s="6">
        <v>100</v>
      </c>
      <c r="M446" s="6">
        <v>0</v>
      </c>
      <c r="N446" s="14">
        <f t="shared" si="159"/>
        <v>0</v>
      </c>
    </row>
    <row r="447" spans="1:14" hidden="1" x14ac:dyDescent="0.3">
      <c r="A447" s="5" t="s">
        <v>1220</v>
      </c>
      <c r="B447" s="5" t="str">
        <f>VLOOKUP(A447,بيانات!$C:$F,2,0)</f>
        <v>سعودى</v>
      </c>
      <c r="C447" s="5" t="str">
        <f>VLOOKUP(A447,بيانات!$C:$F,3,0)</f>
        <v>0557505014</v>
      </c>
      <c r="D447" s="5" t="str">
        <f>VLOOKUP(A447,بيانات!$C:$F,4,0)</f>
        <v/>
      </c>
      <c r="E447" s="5" t="s">
        <v>542</v>
      </c>
      <c r="F447" s="5" t="s">
        <v>1946</v>
      </c>
      <c r="G447" s="6">
        <v>19750</v>
      </c>
      <c r="H447" s="6">
        <v>3950</v>
      </c>
      <c r="I447" s="6">
        <v>0.2</v>
      </c>
      <c r="J447" s="6">
        <v>13000</v>
      </c>
      <c r="K447" s="6">
        <f t="shared" si="158"/>
        <v>13000</v>
      </c>
      <c r="L447" s="6">
        <v>82.28</v>
      </c>
      <c r="M447" s="6">
        <v>2800</v>
      </c>
      <c r="N447" s="14">
        <f t="shared" si="159"/>
        <v>2800</v>
      </c>
    </row>
    <row r="448" spans="1:14" hidden="1" x14ac:dyDescent="0.3">
      <c r="A448" s="5" t="s">
        <v>1475</v>
      </c>
      <c r="B448" s="5" t="str">
        <f>VLOOKUP(A448,بيانات!$C:$F,2,0)</f>
        <v>سعودى</v>
      </c>
      <c r="C448" s="5" t="str">
        <f>VLOOKUP(A448,بيانات!$C:$F,3,0)</f>
        <v>0555550259</v>
      </c>
      <c r="D448" s="5" t="str">
        <f>VLOOKUP(A448,بيانات!$C:$F,4,0)</f>
        <v/>
      </c>
      <c r="E448" s="5" t="s">
        <v>555</v>
      </c>
      <c r="F448" s="5" t="s">
        <v>1946</v>
      </c>
      <c r="G448" s="6">
        <v>22250</v>
      </c>
      <c r="H448" s="6">
        <v>4450</v>
      </c>
      <c r="I448" s="6">
        <v>0.2</v>
      </c>
      <c r="J448" s="6">
        <v>15800</v>
      </c>
      <c r="K448" s="6">
        <f t="shared" si="158"/>
        <v>15800</v>
      </c>
      <c r="L448" s="6">
        <v>88.76</v>
      </c>
      <c r="M448" s="6">
        <v>2000</v>
      </c>
      <c r="N448" s="14">
        <f t="shared" si="159"/>
        <v>2000</v>
      </c>
    </row>
    <row r="449" spans="1:14" hidden="1" x14ac:dyDescent="0.3">
      <c r="A449" s="5" t="s">
        <v>389</v>
      </c>
      <c r="B449" s="5" t="str">
        <f>VLOOKUP(A449,بيانات!$C:$F,2,0)</f>
        <v>سعودى</v>
      </c>
      <c r="C449" s="5" t="str">
        <f>VLOOKUP(A449,بيانات!$C:$F,3,0)</f>
        <v>0555504121</v>
      </c>
      <c r="D449" s="5" t="str">
        <f>VLOOKUP(A449,بيانات!$C:$F,4,0)</f>
        <v>0545050955</v>
      </c>
      <c r="E449" s="5" t="s">
        <v>1932</v>
      </c>
      <c r="F449" s="5" t="s">
        <v>1946</v>
      </c>
      <c r="G449" s="6">
        <v>22250</v>
      </c>
      <c r="H449" s="6">
        <v>4450</v>
      </c>
      <c r="I449" s="6">
        <v>0.2</v>
      </c>
      <c r="J449" s="6">
        <v>17800</v>
      </c>
      <c r="K449" s="6">
        <f t="shared" si="158"/>
        <v>17800</v>
      </c>
      <c r="L449" s="6">
        <v>100</v>
      </c>
      <c r="M449" s="6">
        <v>0</v>
      </c>
      <c r="N449" s="14">
        <f t="shared" si="159"/>
        <v>0</v>
      </c>
    </row>
    <row r="450" spans="1:14" hidden="1" x14ac:dyDescent="0.3">
      <c r="A450" s="5" t="s">
        <v>295</v>
      </c>
      <c r="B450" s="5" t="str">
        <f>VLOOKUP(A450,بيانات!$C:$F,2,0)</f>
        <v>سعودى</v>
      </c>
      <c r="C450" s="5" t="str">
        <f>VLOOKUP(A450,بيانات!$C:$F,3,0)</f>
        <v>0564608982</v>
      </c>
      <c r="D450" s="5" t="str">
        <f>VLOOKUP(A450,بيانات!$C:$F,4,0)</f>
        <v>0535266115</v>
      </c>
      <c r="E450" s="5" t="s">
        <v>555</v>
      </c>
      <c r="F450" s="5" t="s">
        <v>1946</v>
      </c>
      <c r="G450" s="6">
        <v>22250</v>
      </c>
      <c r="H450" s="6">
        <v>4450</v>
      </c>
      <c r="I450" s="6">
        <v>0.2</v>
      </c>
      <c r="J450" s="6">
        <v>9300</v>
      </c>
      <c r="K450" s="6">
        <f t="shared" si="158"/>
        <v>9300</v>
      </c>
      <c r="L450" s="6">
        <v>52.25</v>
      </c>
      <c r="M450" s="6">
        <v>8500</v>
      </c>
      <c r="N450" s="14">
        <f t="shared" si="159"/>
        <v>8500</v>
      </c>
    </row>
    <row r="451" spans="1:14" hidden="1" x14ac:dyDescent="0.3">
      <c r="A451" s="5" t="s">
        <v>95</v>
      </c>
      <c r="B451" s="5" t="str">
        <f>VLOOKUP(A451,بيانات!$C:$F,2,0)</f>
        <v>سعودى</v>
      </c>
      <c r="C451" s="5" t="str">
        <f>VLOOKUP(A451,بيانات!$C:$F,3,0)</f>
        <v>0555566177</v>
      </c>
      <c r="D451" s="5" t="str">
        <f>VLOOKUP(A451,بيانات!$C:$F,4,0)</f>
        <v>0556262024</v>
      </c>
      <c r="E451" s="5" t="s">
        <v>480</v>
      </c>
      <c r="F451" s="5" t="s">
        <v>1946</v>
      </c>
      <c r="G451" s="6">
        <v>22250</v>
      </c>
      <c r="H451" s="6">
        <v>5010</v>
      </c>
      <c r="I451" s="6">
        <v>0.22520000000000001</v>
      </c>
      <c r="J451" s="6">
        <v>14500</v>
      </c>
      <c r="K451" s="6">
        <f t="shared" si="158"/>
        <v>14500</v>
      </c>
      <c r="L451" s="6">
        <v>84.11</v>
      </c>
      <c r="M451" s="6">
        <v>2740</v>
      </c>
      <c r="N451" s="14">
        <f t="shared" si="159"/>
        <v>2740</v>
      </c>
    </row>
    <row r="452" spans="1:14" hidden="1" x14ac:dyDescent="0.3">
      <c r="A452" s="5" t="s">
        <v>107</v>
      </c>
      <c r="B452" s="5" t="str">
        <f>VLOOKUP(A452,بيانات!$C:$F,2,0)</f>
        <v>سعودى</v>
      </c>
      <c r="C452" s="5" t="str">
        <f>VLOOKUP(A452,بيانات!$C:$F,3,0)</f>
        <v>0555566177</v>
      </c>
      <c r="D452" s="5" t="str">
        <f>VLOOKUP(A452,بيانات!$C:$F,4,0)</f>
        <v/>
      </c>
      <c r="E452" s="5" t="s">
        <v>1102</v>
      </c>
      <c r="F452" s="5" t="s">
        <v>1946</v>
      </c>
      <c r="G452" s="6">
        <v>22250</v>
      </c>
      <c r="H452" s="6">
        <v>5010</v>
      </c>
      <c r="I452" s="6">
        <v>0.22520000000000001</v>
      </c>
      <c r="J452" s="6">
        <v>11500</v>
      </c>
      <c r="K452" s="6">
        <f t="shared" si="158"/>
        <v>11500</v>
      </c>
      <c r="L452" s="6">
        <v>66.709999999999994</v>
      </c>
      <c r="M452" s="6">
        <v>5740</v>
      </c>
      <c r="N452" s="14">
        <f t="shared" si="159"/>
        <v>5740</v>
      </c>
    </row>
    <row r="453" spans="1:14" hidden="1" x14ac:dyDescent="0.3">
      <c r="A453" s="5" t="s">
        <v>1218</v>
      </c>
      <c r="B453" s="5" t="str">
        <f>VLOOKUP(A453,بيانات!$C:$F,2,0)</f>
        <v>سعودى</v>
      </c>
      <c r="C453" s="5" t="str">
        <f>VLOOKUP(A453,بيانات!$C:$F,3,0)</f>
        <v>0555530888</v>
      </c>
      <c r="D453" s="5" t="str">
        <f>VLOOKUP(A453,بيانات!$C:$F,4,0)</f>
        <v>0507793676</v>
      </c>
      <c r="E453" s="5" t="s">
        <v>694</v>
      </c>
      <c r="F453" s="5" t="s">
        <v>1946</v>
      </c>
      <c r="G453" s="6">
        <v>22250</v>
      </c>
      <c r="H453" s="6">
        <v>5565</v>
      </c>
      <c r="I453" s="6">
        <v>0.25009999999999999</v>
      </c>
      <c r="J453" s="6">
        <v>15685</v>
      </c>
      <c r="K453" s="6">
        <f t="shared" si="158"/>
        <v>15685</v>
      </c>
      <c r="L453" s="6">
        <v>94.01</v>
      </c>
      <c r="M453" s="6">
        <v>1000</v>
      </c>
      <c r="N453" s="14">
        <f t="shared" si="159"/>
        <v>1000</v>
      </c>
    </row>
    <row r="454" spans="1:14" hidden="1" x14ac:dyDescent="0.3">
      <c r="A454" s="5" t="s">
        <v>1501</v>
      </c>
      <c r="B454" s="5" t="str">
        <f>VLOOKUP(A454,بيانات!$C:$F,2,0)</f>
        <v>سعودى</v>
      </c>
      <c r="C454" s="5" t="str">
        <f>VLOOKUP(A454,بيانات!$C:$F,3,0)</f>
        <v>0501555010</v>
      </c>
      <c r="D454" s="5" t="str">
        <f>VLOOKUP(A454,بيانات!$C:$F,4,0)</f>
        <v>0554590484</v>
      </c>
      <c r="E454" s="5" t="s">
        <v>1885</v>
      </c>
      <c r="F454" s="5" t="s">
        <v>1946</v>
      </c>
      <c r="G454" s="6">
        <v>22250</v>
      </c>
      <c r="H454" s="6">
        <v>5010</v>
      </c>
      <c r="I454" s="6">
        <v>0.22520000000000001</v>
      </c>
      <c r="J454" s="6">
        <v>17240</v>
      </c>
      <c r="K454" s="6">
        <f t="shared" si="158"/>
        <v>17240</v>
      </c>
      <c r="L454" s="6">
        <v>100</v>
      </c>
      <c r="M454" s="6">
        <v>0</v>
      </c>
      <c r="N454" s="14">
        <f t="shared" si="159"/>
        <v>0</v>
      </c>
    </row>
    <row r="455" spans="1:14" hidden="1" x14ac:dyDescent="0.3">
      <c r="A455" s="5" t="s">
        <v>165</v>
      </c>
      <c r="B455" s="5" t="str">
        <f>VLOOKUP(A455,بيانات!$C:$F,2,0)</f>
        <v>سعودى</v>
      </c>
      <c r="C455" s="5" t="str">
        <f>VLOOKUP(A455,بيانات!$C:$F,3,0)</f>
        <v>0562019120</v>
      </c>
      <c r="D455" s="5" t="str">
        <f>VLOOKUP(A455,بيانات!$C:$F,4,0)</f>
        <v>0568782162</v>
      </c>
      <c r="E455" s="5" t="s">
        <v>1865</v>
      </c>
      <c r="F455" s="5" t="s">
        <v>1946</v>
      </c>
      <c r="G455" s="6">
        <v>22250</v>
      </c>
      <c r="H455" s="6">
        <v>7250</v>
      </c>
      <c r="I455" s="6">
        <v>0.32579999999999998</v>
      </c>
      <c r="J455" s="6">
        <v>10200</v>
      </c>
      <c r="K455" s="6">
        <f t="shared" si="158"/>
        <v>10200</v>
      </c>
      <c r="L455" s="6">
        <v>68</v>
      </c>
      <c r="M455" s="6">
        <v>4800</v>
      </c>
      <c r="N455" s="14">
        <f t="shared" si="159"/>
        <v>4800</v>
      </c>
    </row>
    <row r="456" spans="1:14" hidden="1" x14ac:dyDescent="0.3">
      <c r="A456" s="5" t="s">
        <v>1694</v>
      </c>
      <c r="B456" s="5" t="str">
        <f>VLOOKUP(A456,بيانات!$C:$F,2,0)</f>
        <v>بنجلاديش</v>
      </c>
      <c r="C456" s="5" t="str">
        <f>VLOOKUP(A456,بيانات!$C:$F,3,0)</f>
        <v>0542533976</v>
      </c>
      <c r="D456" s="5" t="str">
        <f>VLOOKUP(A456,بيانات!$C:$F,4,0)</f>
        <v xml:space="preserve">0557121629 </v>
      </c>
      <c r="E456" s="5" t="s">
        <v>542</v>
      </c>
      <c r="F456" s="5" t="s">
        <v>1946</v>
      </c>
      <c r="G456" s="6">
        <v>19750</v>
      </c>
      <c r="H456" s="6">
        <v>3950</v>
      </c>
      <c r="I456" s="6">
        <v>0.2</v>
      </c>
      <c r="J456" s="6">
        <v>8500</v>
      </c>
      <c r="K456" s="6">
        <f>J456*1.15</f>
        <v>9775</v>
      </c>
      <c r="L456" s="6">
        <v>53.8</v>
      </c>
      <c r="M456" s="6">
        <v>7300</v>
      </c>
      <c r="N456" s="14"/>
    </row>
    <row r="457" spans="1:14" hidden="1" x14ac:dyDescent="0.3">
      <c r="A457" s="5" t="s">
        <v>1610</v>
      </c>
      <c r="B457" s="5" t="str">
        <f>VLOOKUP(A457,بيانات!$C:$F,2,0)</f>
        <v>سعودى</v>
      </c>
      <c r="C457" s="5" t="str">
        <f>VLOOKUP(A457,بيانات!$C:$F,3,0)</f>
        <v>0555680866</v>
      </c>
      <c r="D457" s="5" t="str">
        <f>VLOOKUP(A457,بيانات!$C:$F,4,0)</f>
        <v>0599908726</v>
      </c>
      <c r="E457" s="5" t="s">
        <v>1884</v>
      </c>
      <c r="F457" s="5" t="s">
        <v>1946</v>
      </c>
      <c r="G457" s="6">
        <v>22250</v>
      </c>
      <c r="H457" s="6">
        <v>6675</v>
      </c>
      <c r="I457" s="6">
        <v>0.3</v>
      </c>
      <c r="J457" s="6">
        <v>15575</v>
      </c>
      <c r="K457" s="6">
        <f>J457</f>
        <v>15575</v>
      </c>
      <c r="L457" s="6">
        <v>100</v>
      </c>
      <c r="M457" s="6">
        <v>0</v>
      </c>
      <c r="N457" s="14">
        <f t="shared" ref="N457" si="160">G457-H457-K457</f>
        <v>0</v>
      </c>
    </row>
    <row r="458" spans="1:14" x14ac:dyDescent="0.3">
      <c r="A458" s="5" t="s">
        <v>1610</v>
      </c>
      <c r="B458" s="5" t="str">
        <f>VLOOKUP(A458,بيانات!$C:$F,2,0)</f>
        <v>سعودى</v>
      </c>
      <c r="C458" s="5" t="str">
        <f>VLOOKUP(A458,بيانات!$C:$F,3,0)</f>
        <v>0555680866</v>
      </c>
      <c r="D458" s="5" t="str">
        <f>VLOOKUP(A458,بيانات!$C:$F,4,0)</f>
        <v>0599908726</v>
      </c>
      <c r="E458" s="5" t="s">
        <v>1904</v>
      </c>
      <c r="F458" s="5" t="s">
        <v>1946</v>
      </c>
      <c r="G458" s="6">
        <v>1608.7</v>
      </c>
      <c r="H458" s="6">
        <v>0</v>
      </c>
      <c r="I458" s="6">
        <f t="shared" ref="I458:I460" si="161">H458*1.15</f>
        <v>0</v>
      </c>
      <c r="J458" s="6">
        <v>1608.7</v>
      </c>
      <c r="K458" s="6">
        <f t="shared" ref="K458:K460" si="162">J458*1.15</f>
        <v>1850.0049999999999</v>
      </c>
      <c r="L458" s="6">
        <v>100</v>
      </c>
      <c r="M458" s="6">
        <v>0</v>
      </c>
      <c r="N458" s="14">
        <f t="shared" ref="N458:N460" si="163">G458*1.15-I458-K458</f>
        <v>0</v>
      </c>
    </row>
    <row r="459" spans="1:14" x14ac:dyDescent="0.3">
      <c r="A459" s="5" t="s">
        <v>1610</v>
      </c>
      <c r="B459" s="5" t="str">
        <f>VLOOKUP(A459,بيانات!$C:$F,2,0)</f>
        <v>سعودى</v>
      </c>
      <c r="C459" s="5" t="str">
        <f>VLOOKUP(A459,بيانات!$C:$F,3,0)</f>
        <v>0555680866</v>
      </c>
      <c r="D459" s="5" t="str">
        <f>VLOOKUP(A459,بيانات!$C:$F,4,0)</f>
        <v>0599908726</v>
      </c>
      <c r="E459" s="5" t="s">
        <v>1904</v>
      </c>
      <c r="F459" s="5" t="s">
        <v>1946</v>
      </c>
      <c r="G459" s="6">
        <v>1608.7</v>
      </c>
      <c r="H459" s="6">
        <v>0</v>
      </c>
      <c r="I459" s="6">
        <f t="shared" si="161"/>
        <v>0</v>
      </c>
      <c r="J459" s="6">
        <v>1608.7</v>
      </c>
      <c r="K459" s="6">
        <f t="shared" si="162"/>
        <v>1850.0049999999999</v>
      </c>
      <c r="L459" s="6">
        <v>100</v>
      </c>
      <c r="M459" s="6">
        <v>0</v>
      </c>
      <c r="N459" s="14">
        <f t="shared" si="163"/>
        <v>0</v>
      </c>
    </row>
    <row r="460" spans="1:14" x14ac:dyDescent="0.3">
      <c r="A460" s="5" t="s">
        <v>1610</v>
      </c>
      <c r="B460" s="5" t="str">
        <f>VLOOKUP(A460,بيانات!$C:$F,2,0)</f>
        <v>سعودى</v>
      </c>
      <c r="C460" s="5" t="str">
        <f>VLOOKUP(A460,بيانات!$C:$F,3,0)</f>
        <v>0555680866</v>
      </c>
      <c r="D460" s="5" t="str">
        <f>VLOOKUP(A460,بيانات!$C:$F,4,0)</f>
        <v>0599908726</v>
      </c>
      <c r="E460" s="5" t="s">
        <v>1904</v>
      </c>
      <c r="F460" s="5" t="s">
        <v>1946</v>
      </c>
      <c r="G460" s="6">
        <v>1608.7</v>
      </c>
      <c r="H460" s="6">
        <v>0</v>
      </c>
      <c r="I460" s="6">
        <f t="shared" si="161"/>
        <v>0</v>
      </c>
      <c r="J460" s="6">
        <v>1608.6999999999998</v>
      </c>
      <c r="K460" s="6">
        <f t="shared" si="162"/>
        <v>1850.0049999999997</v>
      </c>
      <c r="L460" s="6">
        <v>100</v>
      </c>
      <c r="M460" s="6">
        <v>0</v>
      </c>
      <c r="N460" s="14">
        <f t="shared" si="163"/>
        <v>0</v>
      </c>
    </row>
    <row r="461" spans="1:14" hidden="1" x14ac:dyDescent="0.3">
      <c r="A461" s="5" t="s">
        <v>1529</v>
      </c>
      <c r="B461" s="5" t="str">
        <f>VLOOKUP(A461,بيانات!$C:$F,2,0)</f>
        <v>مصرى</v>
      </c>
      <c r="C461" s="5" t="str">
        <f>VLOOKUP(A461,بيانات!$C:$F,3,0)</f>
        <v>0535905452</v>
      </c>
      <c r="D461" s="5" t="str">
        <f>VLOOKUP(A461,بيانات!$C:$F,4,0)</f>
        <v>0549029892</v>
      </c>
      <c r="E461" s="5" t="s">
        <v>1864</v>
      </c>
      <c r="F461" s="5" t="s">
        <v>1946</v>
      </c>
      <c r="G461" s="6">
        <v>22250</v>
      </c>
      <c r="H461" s="6">
        <v>4450</v>
      </c>
      <c r="I461" s="6">
        <v>0.2</v>
      </c>
      <c r="J461" s="6">
        <v>17219.57</v>
      </c>
      <c r="K461" s="6">
        <f>J461*1.15</f>
        <v>19802.505499999999</v>
      </c>
      <c r="L461" s="6">
        <v>96.74</v>
      </c>
      <c r="M461" s="6">
        <v>580.42999999999995</v>
      </c>
      <c r="N461" s="14"/>
    </row>
    <row r="462" spans="1:14" hidden="1" x14ac:dyDescent="0.3">
      <c r="A462" s="5" t="s">
        <v>1303</v>
      </c>
      <c r="B462" s="5" t="str">
        <f>VLOOKUP(A462,بيانات!$C:$F,2,0)</f>
        <v>سعودى</v>
      </c>
      <c r="C462" s="5" t="str">
        <f>VLOOKUP(A462,بيانات!$C:$F,3,0)</f>
        <v>0555590912</v>
      </c>
      <c r="D462" s="5" t="str">
        <f>VLOOKUP(A462,بيانات!$C:$F,4,0)</f>
        <v>0558327621</v>
      </c>
      <c r="E462" s="5" t="s">
        <v>1865</v>
      </c>
      <c r="F462" s="5" t="s">
        <v>1946</v>
      </c>
      <c r="G462" s="6">
        <v>22250</v>
      </c>
      <c r="H462" s="6">
        <v>4450</v>
      </c>
      <c r="I462" s="6">
        <v>0.2</v>
      </c>
      <c r="J462" s="6">
        <v>15800</v>
      </c>
      <c r="K462" s="6">
        <f t="shared" ref="K462:K463" si="164">J462</f>
        <v>15800</v>
      </c>
      <c r="L462" s="6">
        <v>88.76</v>
      </c>
      <c r="M462" s="6">
        <v>2000</v>
      </c>
      <c r="N462" s="14">
        <f t="shared" ref="N462:N470" si="165">G462-H462-K462</f>
        <v>2000</v>
      </c>
    </row>
    <row r="463" spans="1:14" hidden="1" x14ac:dyDescent="0.3">
      <c r="A463" s="5" t="s">
        <v>1164</v>
      </c>
      <c r="B463" s="5" t="str">
        <f>VLOOKUP(A463,بيانات!$C:$F,2,0)</f>
        <v>سعودى</v>
      </c>
      <c r="C463" s="5" t="str">
        <f>VLOOKUP(A463,بيانات!$C:$F,3,0)</f>
        <v>0551411575</v>
      </c>
      <c r="D463" s="5" t="str">
        <f>VLOOKUP(A463,بيانات!$C:$F,4,0)</f>
        <v>0557441281</v>
      </c>
      <c r="E463" s="5" t="s">
        <v>1865</v>
      </c>
      <c r="F463" s="5" t="s">
        <v>1947</v>
      </c>
      <c r="G463" s="6">
        <v>22250</v>
      </c>
      <c r="H463" s="6">
        <v>4450</v>
      </c>
      <c r="I463" s="6">
        <v>0.2</v>
      </c>
      <c r="J463" s="6">
        <v>12000</v>
      </c>
      <c r="K463" s="6">
        <f t="shared" si="164"/>
        <v>12000</v>
      </c>
      <c r="L463" s="6">
        <v>67.42</v>
      </c>
      <c r="M463" s="6">
        <v>5800</v>
      </c>
      <c r="N463" s="14">
        <f t="shared" si="165"/>
        <v>5800</v>
      </c>
    </row>
    <row r="464" spans="1:14" x14ac:dyDescent="0.3">
      <c r="A464" s="5" t="s">
        <v>1236</v>
      </c>
      <c r="B464" s="5" t="str">
        <f>VLOOKUP(A464,بيانات!$C:$F,2,0)</f>
        <v>سعودى</v>
      </c>
      <c r="C464" s="5" t="str">
        <f>VLOOKUP(A464,بيانات!$C:$F,3,0)</f>
        <v>0507333756</v>
      </c>
      <c r="D464" s="5" t="str">
        <f>VLOOKUP(A464,بيانات!$C:$F,4,0)</f>
        <v>0507940780</v>
      </c>
      <c r="E464" s="5" t="s">
        <v>1902</v>
      </c>
      <c r="F464" s="5" t="s">
        <v>1946</v>
      </c>
      <c r="G464" s="6">
        <v>1000</v>
      </c>
      <c r="H464" s="6">
        <v>0</v>
      </c>
      <c r="I464" s="6">
        <f t="shared" ref="I464:I466" si="166">H464*1.15</f>
        <v>0</v>
      </c>
      <c r="J464" s="6">
        <v>1000</v>
      </c>
      <c r="K464" s="6">
        <f t="shared" ref="K464:K466" si="167">J464*1.15</f>
        <v>1150</v>
      </c>
      <c r="L464" s="6">
        <v>100</v>
      </c>
      <c r="M464" s="6">
        <v>0</v>
      </c>
      <c r="N464" s="14">
        <f t="shared" ref="N464:N466" si="168">G464*1.15-I464-K464</f>
        <v>0</v>
      </c>
    </row>
    <row r="465" spans="1:14" x14ac:dyDescent="0.3">
      <c r="A465" s="5" t="s">
        <v>1236</v>
      </c>
      <c r="B465" s="5" t="str">
        <f>VLOOKUP(A465,بيانات!$C:$F,2,0)</f>
        <v>سعودى</v>
      </c>
      <c r="C465" s="5" t="str">
        <f>VLOOKUP(A465,بيانات!$C:$F,3,0)</f>
        <v>0507333756</v>
      </c>
      <c r="D465" s="5" t="str">
        <f>VLOOKUP(A465,بيانات!$C:$F,4,0)</f>
        <v>0507940780</v>
      </c>
      <c r="E465" s="5" t="s">
        <v>1902</v>
      </c>
      <c r="F465" s="5" t="s">
        <v>1946</v>
      </c>
      <c r="G465" s="6">
        <v>1000</v>
      </c>
      <c r="H465" s="6">
        <v>0</v>
      </c>
      <c r="I465" s="6">
        <f t="shared" si="166"/>
        <v>0</v>
      </c>
      <c r="J465" s="6">
        <v>1000</v>
      </c>
      <c r="K465" s="6">
        <f t="shared" si="167"/>
        <v>1150</v>
      </c>
      <c r="L465" s="6">
        <v>100</v>
      </c>
      <c r="M465" s="6">
        <v>0</v>
      </c>
      <c r="N465" s="14">
        <f t="shared" si="168"/>
        <v>0</v>
      </c>
    </row>
    <row r="466" spans="1:14" x14ac:dyDescent="0.3">
      <c r="A466" s="5" t="s">
        <v>1236</v>
      </c>
      <c r="B466" s="5" t="str">
        <f>VLOOKUP(A466,بيانات!$C:$F,2,0)</f>
        <v>سعودى</v>
      </c>
      <c r="C466" s="5" t="str">
        <f>VLOOKUP(A466,بيانات!$C:$F,3,0)</f>
        <v>0507333756</v>
      </c>
      <c r="D466" s="5" t="str">
        <f>VLOOKUP(A466,بيانات!$C:$F,4,0)</f>
        <v>0507940780</v>
      </c>
      <c r="E466" s="5" t="s">
        <v>1902</v>
      </c>
      <c r="F466" s="5" t="s">
        <v>1946</v>
      </c>
      <c r="G466" s="6">
        <v>1000</v>
      </c>
      <c r="H466" s="6">
        <v>0</v>
      </c>
      <c r="I466" s="6">
        <f t="shared" si="166"/>
        <v>0</v>
      </c>
      <c r="J466" s="6">
        <v>1000</v>
      </c>
      <c r="K466" s="6">
        <f t="shared" si="167"/>
        <v>1150</v>
      </c>
      <c r="L466" s="6">
        <v>100</v>
      </c>
      <c r="M466" s="6">
        <v>0</v>
      </c>
      <c r="N466" s="14">
        <f t="shared" si="168"/>
        <v>0</v>
      </c>
    </row>
    <row r="467" spans="1:14" hidden="1" x14ac:dyDescent="0.3">
      <c r="A467" s="5" t="s">
        <v>1836</v>
      </c>
      <c r="B467" s="5" t="s">
        <v>8</v>
      </c>
      <c r="C467" s="5" t="str">
        <f>VLOOKUP(A467,بيانات!$C:$F,3,0)</f>
        <v>0594221208</v>
      </c>
      <c r="D467" s="5" t="str">
        <f>VLOOKUP(A467,بيانات!$C:$F,4,0)</f>
        <v/>
      </c>
      <c r="E467" s="5" t="s">
        <v>542</v>
      </c>
      <c r="F467" s="5" t="s">
        <v>1947</v>
      </c>
      <c r="G467" s="6">
        <v>19750</v>
      </c>
      <c r="H467" s="6">
        <v>3950</v>
      </c>
      <c r="I467" s="6">
        <v>0.2</v>
      </c>
      <c r="J467" s="6">
        <v>14100</v>
      </c>
      <c r="K467" s="6">
        <f t="shared" ref="K467:K470" si="169">J467</f>
        <v>14100</v>
      </c>
      <c r="L467" s="6">
        <v>89.24</v>
      </c>
      <c r="M467" s="6">
        <v>1700</v>
      </c>
      <c r="N467" s="14">
        <f t="shared" si="165"/>
        <v>1700</v>
      </c>
    </row>
    <row r="468" spans="1:14" hidden="1" x14ac:dyDescent="0.3">
      <c r="A468" s="5" t="s">
        <v>916</v>
      </c>
      <c r="B468" s="5" t="str">
        <f>VLOOKUP(A468,بيانات!$C:$F,2,0)</f>
        <v>سعودى</v>
      </c>
      <c r="C468" s="5" t="str">
        <f>VLOOKUP(A468,بيانات!$C:$F,3,0)</f>
        <v>0555585817</v>
      </c>
      <c r="D468" s="5" t="str">
        <f>VLOOKUP(A468,بيانات!$C:$F,4,0)</f>
        <v>0560290406</v>
      </c>
      <c r="E468" s="5" t="s">
        <v>1884</v>
      </c>
      <c r="F468" s="5" t="s">
        <v>1947</v>
      </c>
      <c r="G468" s="6">
        <v>22250</v>
      </c>
      <c r="H468" s="6">
        <v>4450</v>
      </c>
      <c r="I468" s="6">
        <v>0.2</v>
      </c>
      <c r="J468" s="6">
        <v>17800</v>
      </c>
      <c r="K468" s="6">
        <f t="shared" si="169"/>
        <v>17800</v>
      </c>
      <c r="L468" s="6">
        <v>100</v>
      </c>
      <c r="M468" s="6">
        <v>0</v>
      </c>
      <c r="N468" s="14">
        <f t="shared" si="165"/>
        <v>0</v>
      </c>
    </row>
    <row r="469" spans="1:14" hidden="1" x14ac:dyDescent="0.3">
      <c r="A469" s="5" t="s">
        <v>781</v>
      </c>
      <c r="B469" s="5" t="str">
        <f>VLOOKUP(A469,بيانات!$C:$F,2,0)</f>
        <v>سعودى</v>
      </c>
      <c r="C469" s="5" t="str">
        <f>VLOOKUP(A469,بيانات!$C:$F,3,0)</f>
        <v>0532774653</v>
      </c>
      <c r="D469" s="5" t="str">
        <f>VLOOKUP(A469,بيانات!$C:$F,4,0)</f>
        <v/>
      </c>
      <c r="E469" s="5" t="s">
        <v>480</v>
      </c>
      <c r="F469" s="5" t="s">
        <v>1947</v>
      </c>
      <c r="G469" s="6">
        <v>22250</v>
      </c>
      <c r="H469" s="6">
        <v>4450</v>
      </c>
      <c r="I469" s="6">
        <v>0.2</v>
      </c>
      <c r="J469" s="6">
        <v>10000</v>
      </c>
      <c r="K469" s="6">
        <f t="shared" si="169"/>
        <v>10000</v>
      </c>
      <c r="L469" s="6">
        <v>56.18</v>
      </c>
      <c r="M469" s="6">
        <v>7800</v>
      </c>
      <c r="N469" s="14">
        <f t="shared" si="165"/>
        <v>7800</v>
      </c>
    </row>
    <row r="470" spans="1:14" hidden="1" x14ac:dyDescent="0.3">
      <c r="A470" s="5" t="s">
        <v>1001</v>
      </c>
      <c r="B470" s="5" t="str">
        <f>VLOOKUP(A470,بيانات!$C:$F,2,0)</f>
        <v>سعودى</v>
      </c>
      <c r="C470" s="5" t="str">
        <f>VLOOKUP(A470,بيانات!$C:$F,3,0)</f>
        <v>0599997758</v>
      </c>
      <c r="D470" s="5" t="str">
        <f>VLOOKUP(A470,بيانات!$C:$F,4,0)</f>
        <v>0580629760</v>
      </c>
      <c r="E470" s="5" t="s">
        <v>555</v>
      </c>
      <c r="F470" s="5" t="s">
        <v>1947</v>
      </c>
      <c r="G470" s="6">
        <v>22250</v>
      </c>
      <c r="H470" s="6">
        <v>4450</v>
      </c>
      <c r="I470" s="6">
        <v>0.2</v>
      </c>
      <c r="J470" s="6">
        <v>17800</v>
      </c>
      <c r="K470" s="6">
        <f t="shared" si="169"/>
        <v>17800</v>
      </c>
      <c r="L470" s="6">
        <v>100</v>
      </c>
      <c r="M470" s="6">
        <v>0</v>
      </c>
      <c r="N470" s="14">
        <f t="shared" si="165"/>
        <v>0</v>
      </c>
    </row>
    <row r="471" spans="1:14" hidden="1" x14ac:dyDescent="0.3">
      <c r="A471" s="5" t="s">
        <v>474</v>
      </c>
      <c r="B471" s="5" t="str">
        <f>VLOOKUP(A471,بيانات!$C:$F,2,0)</f>
        <v>مصرى</v>
      </c>
      <c r="C471" s="5" t="str">
        <f>VLOOKUP(A471,بيانات!$C:$F,3,0)</f>
        <v>0537931476</v>
      </c>
      <c r="D471" s="5" t="str">
        <f>VLOOKUP(A471,بيانات!$C:$F,4,0)</f>
        <v/>
      </c>
      <c r="E471" s="5" t="s">
        <v>542</v>
      </c>
      <c r="F471" s="5" t="s">
        <v>1947</v>
      </c>
      <c r="G471" s="6">
        <v>19750</v>
      </c>
      <c r="H471" s="6">
        <v>3950</v>
      </c>
      <c r="I471" s="6">
        <v>0.2</v>
      </c>
      <c r="J471" s="6">
        <v>15800</v>
      </c>
      <c r="K471" s="6">
        <f>J471*1.15</f>
        <v>18170</v>
      </c>
      <c r="L471" s="6">
        <v>100</v>
      </c>
      <c r="M471" s="6">
        <v>0</v>
      </c>
      <c r="N471" s="14"/>
    </row>
    <row r="472" spans="1:14" hidden="1" x14ac:dyDescent="0.3">
      <c r="A472" s="5" t="s">
        <v>99</v>
      </c>
      <c r="B472" s="5" t="str">
        <f>VLOOKUP(A472,بيانات!$C:$F,2,0)</f>
        <v>سعودى</v>
      </c>
      <c r="C472" s="5" t="str">
        <f>VLOOKUP(A472,بيانات!$C:$F,3,0)</f>
        <v>0555569444</v>
      </c>
      <c r="D472" s="5" t="str">
        <f>VLOOKUP(A472,بيانات!$C:$F,4,0)</f>
        <v>0500069444</v>
      </c>
      <c r="E472" s="5" t="s">
        <v>1896</v>
      </c>
      <c r="F472" s="5" t="s">
        <v>1947</v>
      </c>
      <c r="G472" s="6">
        <v>22250</v>
      </c>
      <c r="H472" s="6">
        <v>4450</v>
      </c>
      <c r="I472" s="6">
        <v>0.2</v>
      </c>
      <c r="J472" s="6">
        <v>9300</v>
      </c>
      <c r="K472" s="6">
        <f t="shared" ref="K472:K476" si="170">J472</f>
        <v>9300</v>
      </c>
      <c r="L472" s="6">
        <v>52.25</v>
      </c>
      <c r="M472" s="6">
        <v>8500</v>
      </c>
      <c r="N472" s="14">
        <f t="shared" ref="N472:N476" si="171">G472-H472-K472</f>
        <v>8500</v>
      </c>
    </row>
    <row r="473" spans="1:14" hidden="1" x14ac:dyDescent="0.3">
      <c r="A473" s="5" t="s">
        <v>1257</v>
      </c>
      <c r="B473" s="5" t="str">
        <f>VLOOKUP(A473,بيانات!$C:$F,2,0)</f>
        <v>سعودى</v>
      </c>
      <c r="C473" s="5" t="str">
        <f>VLOOKUP(A473,بيانات!$C:$F,3,0)</f>
        <v>0500057666</v>
      </c>
      <c r="D473" s="5" t="str">
        <f>VLOOKUP(A473,بيانات!$C:$F,4,0)</f>
        <v/>
      </c>
      <c r="E473" s="5" t="s">
        <v>1896</v>
      </c>
      <c r="F473" s="5" t="s">
        <v>1947</v>
      </c>
      <c r="G473" s="6">
        <v>22250</v>
      </c>
      <c r="H473" s="6">
        <v>4450</v>
      </c>
      <c r="I473" s="6">
        <v>0.2</v>
      </c>
      <c r="J473" s="6">
        <v>9300</v>
      </c>
      <c r="K473" s="6">
        <f t="shared" si="170"/>
        <v>9300</v>
      </c>
      <c r="L473" s="6">
        <v>52.25</v>
      </c>
      <c r="M473" s="6">
        <v>8500</v>
      </c>
      <c r="N473" s="14">
        <f t="shared" si="171"/>
        <v>8500</v>
      </c>
    </row>
    <row r="474" spans="1:14" hidden="1" x14ac:dyDescent="0.3">
      <c r="A474" s="5" t="s">
        <v>1782</v>
      </c>
      <c r="B474" s="5" t="str">
        <f>VLOOKUP(A474,بيانات!$C:$F,2,0)</f>
        <v>سعودى</v>
      </c>
      <c r="C474" s="5" t="str">
        <f>VLOOKUP(A474,بيانات!$C:$F,3,0)</f>
        <v>0500057666</v>
      </c>
      <c r="D474" s="5" t="str">
        <f>VLOOKUP(A474,بيانات!$C:$F,4,0)</f>
        <v/>
      </c>
      <c r="E474" s="5" t="s">
        <v>542</v>
      </c>
      <c r="F474" s="5" t="s">
        <v>1947</v>
      </c>
      <c r="G474" s="6">
        <v>19750</v>
      </c>
      <c r="H474" s="6">
        <v>3950</v>
      </c>
      <c r="I474" s="6">
        <v>0.2</v>
      </c>
      <c r="J474" s="6">
        <v>5500</v>
      </c>
      <c r="K474" s="6">
        <f t="shared" si="170"/>
        <v>5500</v>
      </c>
      <c r="L474" s="6">
        <v>34.81</v>
      </c>
      <c r="M474" s="6">
        <v>10300</v>
      </c>
      <c r="N474" s="14">
        <f t="shared" si="171"/>
        <v>10300</v>
      </c>
    </row>
    <row r="475" spans="1:14" hidden="1" x14ac:dyDescent="0.3">
      <c r="A475" s="5" t="s">
        <v>1367</v>
      </c>
      <c r="B475" s="5" t="str">
        <f>VLOOKUP(A475,بيانات!$C:$F,2,0)</f>
        <v>سعودى</v>
      </c>
      <c r="C475" s="5" t="str">
        <f>VLOOKUP(A475,بيانات!$C:$F,3,0)</f>
        <v>0550789838</v>
      </c>
      <c r="D475" s="5" t="str">
        <f>VLOOKUP(A475,بيانات!$C:$F,4,0)</f>
        <v>0556654343</v>
      </c>
      <c r="E475" s="5" t="s">
        <v>1896</v>
      </c>
      <c r="F475" s="5" t="s">
        <v>1947</v>
      </c>
      <c r="G475" s="6">
        <v>22250</v>
      </c>
      <c r="H475" s="6">
        <v>5010</v>
      </c>
      <c r="I475" s="6">
        <v>0.22520000000000001</v>
      </c>
      <c r="J475" s="6">
        <v>15800</v>
      </c>
      <c r="K475" s="6">
        <f t="shared" si="170"/>
        <v>15800</v>
      </c>
      <c r="L475" s="6">
        <v>91.65</v>
      </c>
      <c r="M475" s="6">
        <v>1440</v>
      </c>
      <c r="N475" s="14">
        <f t="shared" si="171"/>
        <v>1440</v>
      </c>
    </row>
    <row r="476" spans="1:14" hidden="1" x14ac:dyDescent="0.3">
      <c r="A476" s="5" t="s">
        <v>1551</v>
      </c>
      <c r="B476" s="5" t="str">
        <f>VLOOKUP(A476,بيانات!$C:$F,2,0)</f>
        <v>سعودى</v>
      </c>
      <c r="C476" s="5" t="str">
        <f>VLOOKUP(A476,بيانات!$C:$F,3,0)</f>
        <v>0556654343</v>
      </c>
      <c r="D476" s="5" t="str">
        <f>VLOOKUP(A476,بيانات!$C:$F,4,0)</f>
        <v>0556654343</v>
      </c>
      <c r="E476" s="5" t="s">
        <v>1884</v>
      </c>
      <c r="F476" s="5" t="s">
        <v>1947</v>
      </c>
      <c r="G476" s="6">
        <v>22250</v>
      </c>
      <c r="H476" s="6">
        <v>5010</v>
      </c>
      <c r="I476" s="6">
        <v>0.22520000000000001</v>
      </c>
      <c r="J476" s="6">
        <v>15800</v>
      </c>
      <c r="K476" s="6">
        <f t="shared" si="170"/>
        <v>15800</v>
      </c>
      <c r="L476" s="6">
        <v>91.65</v>
      </c>
      <c r="M476" s="6">
        <v>1440</v>
      </c>
      <c r="N476" s="14">
        <f t="shared" si="171"/>
        <v>1440</v>
      </c>
    </row>
    <row r="477" spans="1:14" hidden="1" x14ac:dyDescent="0.3">
      <c r="A477" s="5" t="s">
        <v>474</v>
      </c>
      <c r="B477" s="5" t="str">
        <f>VLOOKUP(A477,بيانات!$C:$F,2,0)</f>
        <v>مصرى</v>
      </c>
      <c r="C477" s="5" t="str">
        <f>VLOOKUP(A477,بيانات!$C:$F,3,0)</f>
        <v>0537931476</v>
      </c>
      <c r="D477" s="5" t="str">
        <f>VLOOKUP(A477,بيانات!$C:$F,4,0)</f>
        <v/>
      </c>
      <c r="E477" s="5" t="s">
        <v>1904</v>
      </c>
      <c r="F477" s="5" t="s">
        <v>1947</v>
      </c>
      <c r="G477" s="6">
        <v>1608.7</v>
      </c>
      <c r="H477" s="6">
        <v>0</v>
      </c>
      <c r="I477" s="6">
        <v>0</v>
      </c>
      <c r="J477" s="6">
        <v>1608.7</v>
      </c>
      <c r="K477" s="6">
        <f t="shared" ref="K477:K479" si="172">J477*1.15</f>
        <v>1850.0049999999999</v>
      </c>
      <c r="L477" s="6">
        <v>100</v>
      </c>
      <c r="M477" s="6">
        <v>0</v>
      </c>
      <c r="N477" s="14"/>
    </row>
    <row r="478" spans="1:14" hidden="1" x14ac:dyDescent="0.3">
      <c r="A478" s="5" t="s">
        <v>474</v>
      </c>
      <c r="B478" s="5" t="str">
        <f>VLOOKUP(A478,بيانات!$C:$F,2,0)</f>
        <v>مصرى</v>
      </c>
      <c r="C478" s="5" t="str">
        <f>VLOOKUP(A478,بيانات!$C:$F,3,0)</f>
        <v>0537931476</v>
      </c>
      <c r="D478" s="5" t="str">
        <f>VLOOKUP(A478,بيانات!$C:$F,4,0)</f>
        <v/>
      </c>
      <c r="E478" s="5" t="s">
        <v>1904</v>
      </c>
      <c r="F478" s="5" t="s">
        <v>1947</v>
      </c>
      <c r="G478" s="6">
        <v>1608.7</v>
      </c>
      <c r="H478" s="6">
        <v>0</v>
      </c>
      <c r="I478" s="6">
        <v>0</v>
      </c>
      <c r="J478" s="6">
        <v>1608.7</v>
      </c>
      <c r="K478" s="6">
        <f t="shared" si="172"/>
        <v>1850.0049999999999</v>
      </c>
      <c r="L478" s="6">
        <v>100</v>
      </c>
      <c r="M478" s="6">
        <v>0</v>
      </c>
      <c r="N478" s="14"/>
    </row>
    <row r="479" spans="1:14" hidden="1" x14ac:dyDescent="0.3">
      <c r="A479" s="5" t="s">
        <v>474</v>
      </c>
      <c r="B479" s="5" t="str">
        <f>VLOOKUP(A479,بيانات!$C:$F,2,0)</f>
        <v>مصرى</v>
      </c>
      <c r="C479" s="5" t="str">
        <f>VLOOKUP(A479,بيانات!$C:$F,3,0)</f>
        <v>0537931476</v>
      </c>
      <c r="D479" s="5" t="str">
        <f>VLOOKUP(A479,بيانات!$C:$F,4,0)</f>
        <v/>
      </c>
      <c r="E479" s="5" t="s">
        <v>1904</v>
      </c>
      <c r="F479" s="5" t="s">
        <v>1947</v>
      </c>
      <c r="G479" s="6">
        <v>1608.7</v>
      </c>
      <c r="H479" s="6">
        <v>0</v>
      </c>
      <c r="I479" s="6">
        <v>0</v>
      </c>
      <c r="J479" s="6">
        <v>1608.7</v>
      </c>
      <c r="K479" s="6">
        <f t="shared" si="172"/>
        <v>1850.0049999999999</v>
      </c>
      <c r="L479" s="6">
        <v>100</v>
      </c>
      <c r="M479" s="6">
        <v>0</v>
      </c>
      <c r="N479" s="14"/>
    </row>
    <row r="480" spans="1:14" hidden="1" x14ac:dyDescent="0.3">
      <c r="A480" s="5" t="s">
        <v>769</v>
      </c>
      <c r="B480" s="5" t="str">
        <f>VLOOKUP(A480,بيانات!$C:$F,2,0)</f>
        <v>سعودى</v>
      </c>
      <c r="C480" s="5" t="str">
        <f>VLOOKUP(A480,بيانات!$C:$F,3,0)</f>
        <v>0545886088</v>
      </c>
      <c r="D480" s="5" t="str">
        <f>VLOOKUP(A480,بيانات!$C:$F,4,0)</f>
        <v>0559333066</v>
      </c>
      <c r="E480" s="5" t="s">
        <v>1884</v>
      </c>
      <c r="F480" s="5" t="s">
        <v>1947</v>
      </c>
      <c r="G480" s="6">
        <v>22250</v>
      </c>
      <c r="H480" s="6">
        <v>4450</v>
      </c>
      <c r="I480" s="6">
        <v>0.2</v>
      </c>
      <c r="J480" s="6">
        <v>17800</v>
      </c>
      <c r="K480" s="6">
        <f>J480</f>
        <v>17800</v>
      </c>
      <c r="L480" s="6">
        <v>100</v>
      </c>
      <c r="M480" s="6">
        <v>0</v>
      </c>
      <c r="N480" s="14">
        <f t="shared" ref="N480:N503" si="173">G480-H480-K480</f>
        <v>0</v>
      </c>
    </row>
    <row r="481" spans="1:14" x14ac:dyDescent="0.3">
      <c r="A481" s="5" t="s">
        <v>1140</v>
      </c>
      <c r="B481" s="5" t="str">
        <f>VLOOKUP(A481,بيانات!$C:$F,2,0)</f>
        <v>سعودى</v>
      </c>
      <c r="C481" s="5" t="str">
        <f>VLOOKUP(A481,بيانات!$C:$F,3,0)</f>
        <v>0568528628</v>
      </c>
      <c r="D481" s="5" t="str">
        <f>VLOOKUP(A481,بيانات!$C:$F,4,0)</f>
        <v>0507771274</v>
      </c>
      <c r="E481" s="5" t="s">
        <v>1904</v>
      </c>
      <c r="F481" s="5" t="s">
        <v>1947</v>
      </c>
      <c r="G481" s="6">
        <v>1608.7</v>
      </c>
      <c r="H481" s="6">
        <v>0</v>
      </c>
      <c r="I481" s="6">
        <f t="shared" ref="I481:I486" si="174">H481*1.15</f>
        <v>0</v>
      </c>
      <c r="J481" s="6">
        <v>1608.7</v>
      </c>
      <c r="K481" s="6">
        <f t="shared" ref="K481:K486" si="175">J481*1.15</f>
        <v>1850.0049999999999</v>
      </c>
      <c r="L481" s="6">
        <v>100</v>
      </c>
      <c r="M481" s="6">
        <v>0</v>
      </c>
      <c r="N481" s="14">
        <f t="shared" ref="N481:N486" si="176">G481*1.15-I481-K481</f>
        <v>0</v>
      </c>
    </row>
    <row r="482" spans="1:14" x14ac:dyDescent="0.3">
      <c r="A482" s="5" t="s">
        <v>1140</v>
      </c>
      <c r="B482" s="5" t="str">
        <f>VLOOKUP(A482,بيانات!$C:$F,2,0)</f>
        <v>سعودى</v>
      </c>
      <c r="C482" s="5" t="str">
        <f>VLOOKUP(A482,بيانات!$C:$F,3,0)</f>
        <v>0568528628</v>
      </c>
      <c r="D482" s="5" t="str">
        <f>VLOOKUP(A482,بيانات!$C:$F,4,0)</f>
        <v>0507771274</v>
      </c>
      <c r="E482" s="5" t="s">
        <v>1904</v>
      </c>
      <c r="F482" s="5" t="s">
        <v>1947</v>
      </c>
      <c r="G482" s="6">
        <v>1608.7</v>
      </c>
      <c r="H482" s="6">
        <v>0</v>
      </c>
      <c r="I482" s="6">
        <f t="shared" si="174"/>
        <v>0</v>
      </c>
      <c r="J482" s="6">
        <v>1608.7</v>
      </c>
      <c r="K482" s="6">
        <f t="shared" si="175"/>
        <v>1850.0049999999999</v>
      </c>
      <c r="L482" s="6">
        <v>100</v>
      </c>
      <c r="M482" s="6">
        <v>0</v>
      </c>
      <c r="N482" s="14">
        <f t="shared" si="176"/>
        <v>0</v>
      </c>
    </row>
    <row r="483" spans="1:14" x14ac:dyDescent="0.3">
      <c r="A483" s="5" t="s">
        <v>1140</v>
      </c>
      <c r="B483" s="5" t="str">
        <f>VLOOKUP(A483,بيانات!$C:$F,2,0)</f>
        <v>سعودى</v>
      </c>
      <c r="C483" s="5" t="str">
        <f>VLOOKUP(A483,بيانات!$C:$F,3,0)</f>
        <v>0568528628</v>
      </c>
      <c r="D483" s="5" t="str">
        <f>VLOOKUP(A483,بيانات!$C:$F,4,0)</f>
        <v>0507771274</v>
      </c>
      <c r="E483" s="5" t="s">
        <v>1904</v>
      </c>
      <c r="F483" s="5" t="s">
        <v>1947</v>
      </c>
      <c r="G483" s="6">
        <v>1608.7</v>
      </c>
      <c r="H483" s="6">
        <v>0</v>
      </c>
      <c r="I483" s="6">
        <f t="shared" si="174"/>
        <v>0</v>
      </c>
      <c r="J483" s="6">
        <v>1608.6799999999998</v>
      </c>
      <c r="K483" s="6">
        <f t="shared" si="175"/>
        <v>1849.9819999999997</v>
      </c>
      <c r="L483" s="6">
        <v>100</v>
      </c>
      <c r="M483" s="6">
        <v>0.02</v>
      </c>
      <c r="N483" s="14">
        <f t="shared" si="176"/>
        <v>2.3000000000138243E-2</v>
      </c>
    </row>
    <row r="484" spans="1:14" x14ac:dyDescent="0.3">
      <c r="A484" s="5" t="s">
        <v>769</v>
      </c>
      <c r="B484" s="5" t="str">
        <f>VLOOKUP(A484,بيانات!$C:$F,2,0)</f>
        <v>سعودى</v>
      </c>
      <c r="C484" s="5" t="str">
        <f>VLOOKUP(A484,بيانات!$C:$F,3,0)</f>
        <v>0545886088</v>
      </c>
      <c r="D484" s="5" t="str">
        <f>VLOOKUP(A484,بيانات!$C:$F,4,0)</f>
        <v>0559333066</v>
      </c>
      <c r="E484" s="5" t="s">
        <v>1904</v>
      </c>
      <c r="F484" s="5" t="s">
        <v>1947</v>
      </c>
      <c r="G484" s="6">
        <v>1608.7</v>
      </c>
      <c r="H484" s="6">
        <v>0</v>
      </c>
      <c r="I484" s="6">
        <f t="shared" si="174"/>
        <v>0</v>
      </c>
      <c r="J484" s="6">
        <v>1608.7</v>
      </c>
      <c r="K484" s="6">
        <f t="shared" si="175"/>
        <v>1850.0049999999999</v>
      </c>
      <c r="L484" s="6">
        <v>100</v>
      </c>
      <c r="M484" s="6">
        <v>0</v>
      </c>
      <c r="N484" s="14">
        <f t="shared" si="176"/>
        <v>0</v>
      </c>
    </row>
    <row r="485" spans="1:14" x14ac:dyDescent="0.3">
      <c r="A485" s="5" t="s">
        <v>769</v>
      </c>
      <c r="B485" s="5" t="str">
        <f>VLOOKUP(A485,بيانات!$C:$F,2,0)</f>
        <v>سعودى</v>
      </c>
      <c r="C485" s="5" t="str">
        <f>VLOOKUP(A485,بيانات!$C:$F,3,0)</f>
        <v>0545886088</v>
      </c>
      <c r="D485" s="5" t="str">
        <f>VLOOKUP(A485,بيانات!$C:$F,4,0)</f>
        <v>0559333066</v>
      </c>
      <c r="E485" s="5" t="s">
        <v>1904</v>
      </c>
      <c r="F485" s="5" t="s">
        <v>1947</v>
      </c>
      <c r="G485" s="6">
        <v>1608.7</v>
      </c>
      <c r="H485" s="6">
        <v>0</v>
      </c>
      <c r="I485" s="6">
        <f t="shared" si="174"/>
        <v>0</v>
      </c>
      <c r="J485" s="6">
        <v>1608.7</v>
      </c>
      <c r="K485" s="6">
        <f t="shared" si="175"/>
        <v>1850.0049999999999</v>
      </c>
      <c r="L485" s="6">
        <v>100</v>
      </c>
      <c r="M485" s="6">
        <v>0</v>
      </c>
      <c r="N485" s="14">
        <f t="shared" si="176"/>
        <v>0</v>
      </c>
    </row>
    <row r="486" spans="1:14" x14ac:dyDescent="0.3">
      <c r="A486" s="5" t="s">
        <v>769</v>
      </c>
      <c r="B486" s="5" t="str">
        <f>VLOOKUP(A486,بيانات!$C:$F,2,0)</f>
        <v>سعودى</v>
      </c>
      <c r="C486" s="5" t="str">
        <f>VLOOKUP(A486,بيانات!$C:$F,3,0)</f>
        <v>0545886088</v>
      </c>
      <c r="D486" s="5" t="str">
        <f>VLOOKUP(A486,بيانات!$C:$F,4,0)</f>
        <v>0559333066</v>
      </c>
      <c r="E486" s="5" t="s">
        <v>1904</v>
      </c>
      <c r="F486" s="5" t="s">
        <v>1947</v>
      </c>
      <c r="G486" s="6">
        <v>1608.7</v>
      </c>
      <c r="H486" s="6">
        <v>0</v>
      </c>
      <c r="I486" s="6">
        <f t="shared" si="174"/>
        <v>0</v>
      </c>
      <c r="J486" s="6">
        <v>1608.6999999999998</v>
      </c>
      <c r="K486" s="6">
        <f t="shared" si="175"/>
        <v>1850.0049999999997</v>
      </c>
      <c r="L486" s="6">
        <v>100</v>
      </c>
      <c r="M486" s="6">
        <v>0</v>
      </c>
      <c r="N486" s="14">
        <f t="shared" si="176"/>
        <v>0</v>
      </c>
    </row>
    <row r="487" spans="1:14" hidden="1" x14ac:dyDescent="0.3">
      <c r="A487" s="5" t="s">
        <v>624</v>
      </c>
      <c r="B487" s="5" t="str">
        <f>VLOOKUP(A487,بيانات!$C:$F,2,0)</f>
        <v>سعودى</v>
      </c>
      <c r="C487" s="5" t="str">
        <f>VLOOKUP(A487,بيانات!$C:$F,3,0)</f>
        <v>0555564202</v>
      </c>
      <c r="D487" s="5" t="str">
        <f>VLOOKUP(A487,بيانات!$C:$F,4,0)</f>
        <v>0521222716</v>
      </c>
      <c r="E487" s="5" t="s">
        <v>480</v>
      </c>
      <c r="F487" s="5" t="s">
        <v>1947</v>
      </c>
      <c r="G487" s="6">
        <v>22250</v>
      </c>
      <c r="H487" s="6">
        <v>5010</v>
      </c>
      <c r="I487" s="6">
        <v>0.22520000000000001</v>
      </c>
      <c r="J487" s="6">
        <v>17240</v>
      </c>
      <c r="K487" s="6">
        <f>J487</f>
        <v>17240</v>
      </c>
      <c r="L487" s="6">
        <v>100</v>
      </c>
      <c r="M487" s="6">
        <v>0</v>
      </c>
      <c r="N487" s="14">
        <f t="shared" si="173"/>
        <v>0</v>
      </c>
    </row>
    <row r="488" spans="1:14" x14ac:dyDescent="0.3">
      <c r="A488" s="5" t="s">
        <v>1293</v>
      </c>
      <c r="B488" s="5" t="str">
        <f>VLOOKUP(A488,بيانات!$C:$F,2,0)</f>
        <v>سعودى</v>
      </c>
      <c r="C488" s="5" t="str">
        <f>VLOOKUP(A488,بيانات!$C:$F,3,0)</f>
        <v>0560740077</v>
      </c>
      <c r="D488" s="5" t="str">
        <f>VLOOKUP(A488,بيانات!$C:$F,4,0)</f>
        <v>0566420729</v>
      </c>
      <c r="E488" s="5" t="s">
        <v>1921</v>
      </c>
      <c r="F488" s="5" t="s">
        <v>1947</v>
      </c>
      <c r="G488" s="6">
        <v>1695.65</v>
      </c>
      <c r="H488" s="6">
        <v>0</v>
      </c>
      <c r="I488" s="6">
        <f t="shared" ref="I488:I490" si="177">H488*1.15</f>
        <v>0</v>
      </c>
      <c r="J488" s="6">
        <v>1695.65</v>
      </c>
      <c r="K488" s="6">
        <f t="shared" ref="K488:K490" si="178">J488*1.15</f>
        <v>1949.9974999999999</v>
      </c>
      <c r="L488" s="6">
        <v>100</v>
      </c>
      <c r="M488" s="6">
        <v>0</v>
      </c>
      <c r="N488" s="14">
        <f t="shared" ref="N488:N490" si="179">G488*1.15-I488-K488</f>
        <v>0</v>
      </c>
    </row>
    <row r="489" spans="1:14" x14ac:dyDescent="0.3">
      <c r="A489" s="5" t="s">
        <v>1293</v>
      </c>
      <c r="B489" s="5" t="str">
        <f>VLOOKUP(A489,بيانات!$C:$F,2,0)</f>
        <v>سعودى</v>
      </c>
      <c r="C489" s="5" t="str">
        <f>VLOOKUP(A489,بيانات!$C:$F,3,0)</f>
        <v>0560740077</v>
      </c>
      <c r="D489" s="5" t="str">
        <f>VLOOKUP(A489,بيانات!$C:$F,4,0)</f>
        <v>0566420729</v>
      </c>
      <c r="E489" s="5" t="s">
        <v>1921</v>
      </c>
      <c r="F489" s="5" t="s">
        <v>1947</v>
      </c>
      <c r="G489" s="6">
        <v>1695.65</v>
      </c>
      <c r="H489" s="6">
        <v>0</v>
      </c>
      <c r="I489" s="6">
        <f t="shared" si="177"/>
        <v>0</v>
      </c>
      <c r="J489" s="6">
        <v>1695.65</v>
      </c>
      <c r="K489" s="6">
        <f t="shared" si="178"/>
        <v>1949.9974999999999</v>
      </c>
      <c r="L489" s="6">
        <v>100</v>
      </c>
      <c r="M489" s="6">
        <v>0</v>
      </c>
      <c r="N489" s="14">
        <f t="shared" si="179"/>
        <v>0</v>
      </c>
    </row>
    <row r="490" spans="1:14" x14ac:dyDescent="0.3">
      <c r="A490" s="5" t="s">
        <v>1293</v>
      </c>
      <c r="B490" s="5" t="str">
        <f>VLOOKUP(A490,بيانات!$C:$F,2,0)</f>
        <v>سعودى</v>
      </c>
      <c r="C490" s="5" t="str">
        <f>VLOOKUP(A490,بيانات!$C:$F,3,0)</f>
        <v>0560740077</v>
      </c>
      <c r="D490" s="5" t="str">
        <f>VLOOKUP(A490,بيانات!$C:$F,4,0)</f>
        <v>0566420729</v>
      </c>
      <c r="E490" s="5" t="s">
        <v>1921</v>
      </c>
      <c r="F490" s="5" t="s">
        <v>1947</v>
      </c>
      <c r="G490" s="6">
        <v>1695.65</v>
      </c>
      <c r="H490" s="6">
        <v>0</v>
      </c>
      <c r="I490" s="6">
        <f t="shared" si="177"/>
        <v>0</v>
      </c>
      <c r="J490" s="6">
        <v>1695.6499999999996</v>
      </c>
      <c r="K490" s="6">
        <f t="shared" si="178"/>
        <v>1949.9974999999995</v>
      </c>
      <c r="L490" s="6">
        <v>100</v>
      </c>
      <c r="M490" s="6">
        <v>0</v>
      </c>
      <c r="N490" s="14">
        <f t="shared" si="179"/>
        <v>0</v>
      </c>
    </row>
    <row r="491" spans="1:14" hidden="1" x14ac:dyDescent="0.3">
      <c r="A491" s="5" t="s">
        <v>637</v>
      </c>
      <c r="B491" s="5" t="str">
        <f>VLOOKUP(A491,بيانات!$C:$F,2,0)</f>
        <v>سعودى</v>
      </c>
      <c r="C491" s="5" t="str">
        <f>VLOOKUP(A491,بيانات!$C:$F,3,0)</f>
        <v>0555575129</v>
      </c>
      <c r="D491" s="5" t="str">
        <f>VLOOKUP(A491,بيانات!$C:$F,4,0)</f>
        <v/>
      </c>
      <c r="E491" s="5" t="s">
        <v>480</v>
      </c>
      <c r="F491" s="5" t="s">
        <v>1948</v>
      </c>
      <c r="G491" s="6">
        <v>22250</v>
      </c>
      <c r="H491" s="6">
        <v>4450</v>
      </c>
      <c r="I491" s="6">
        <v>0.2</v>
      </c>
      <c r="J491" s="6">
        <v>10000</v>
      </c>
      <c r="K491" s="6">
        <f t="shared" ref="K491:K503" si="180">J491</f>
        <v>10000</v>
      </c>
      <c r="L491" s="6">
        <v>56.18</v>
      </c>
      <c r="M491" s="6">
        <v>7800</v>
      </c>
      <c r="N491" s="14">
        <f t="shared" si="173"/>
        <v>7800</v>
      </c>
    </row>
    <row r="492" spans="1:14" hidden="1" x14ac:dyDescent="0.3">
      <c r="A492" s="5" t="s">
        <v>1110</v>
      </c>
      <c r="B492" s="5" t="str">
        <f>VLOOKUP(A492,بيانات!$C:$F,2,0)</f>
        <v>سعودى</v>
      </c>
      <c r="C492" s="5" t="str">
        <f>VLOOKUP(A492,بيانات!$C:$F,3,0)</f>
        <v>0566669991</v>
      </c>
      <c r="D492" s="5" t="str">
        <f>VLOOKUP(A492,بيانات!$C:$F,4,0)</f>
        <v>0567016660</v>
      </c>
      <c r="E492" s="5" t="s">
        <v>555</v>
      </c>
      <c r="F492" s="5" t="s">
        <v>1948</v>
      </c>
      <c r="G492" s="6">
        <v>22250</v>
      </c>
      <c r="H492" s="6">
        <v>4450</v>
      </c>
      <c r="I492" s="6">
        <v>0.2</v>
      </c>
      <c r="J492" s="6">
        <v>7000</v>
      </c>
      <c r="K492" s="6">
        <f t="shared" si="180"/>
        <v>7000</v>
      </c>
      <c r="L492" s="6">
        <v>39.33</v>
      </c>
      <c r="M492" s="6">
        <v>10800</v>
      </c>
      <c r="N492" s="14">
        <f t="shared" si="173"/>
        <v>10800</v>
      </c>
    </row>
    <row r="493" spans="1:14" hidden="1" x14ac:dyDescent="0.3">
      <c r="A493" s="5" t="s">
        <v>616</v>
      </c>
      <c r="B493" s="5" t="str">
        <f>VLOOKUP(A493,بيانات!$C:$F,2,0)</f>
        <v>سعودى</v>
      </c>
      <c r="C493" s="5" t="str">
        <f>VLOOKUP(A493,بيانات!$C:$F,3,0)</f>
        <v>0566669991</v>
      </c>
      <c r="D493" s="5" t="str">
        <f>VLOOKUP(A493,بيانات!$C:$F,4,0)</f>
        <v>0567016660</v>
      </c>
      <c r="E493" s="5" t="s">
        <v>1907</v>
      </c>
      <c r="F493" s="5" t="s">
        <v>1948</v>
      </c>
      <c r="G493" s="6">
        <v>22250</v>
      </c>
      <c r="H493" s="6">
        <v>5565</v>
      </c>
      <c r="I493" s="6">
        <v>0.25009999999999999</v>
      </c>
      <c r="J493" s="6">
        <v>8000</v>
      </c>
      <c r="K493" s="6">
        <f t="shared" si="180"/>
        <v>8000</v>
      </c>
      <c r="L493" s="6">
        <v>47.95</v>
      </c>
      <c r="M493" s="6">
        <v>8685</v>
      </c>
      <c r="N493" s="14">
        <f t="shared" si="173"/>
        <v>8685</v>
      </c>
    </row>
    <row r="494" spans="1:14" hidden="1" x14ac:dyDescent="0.3">
      <c r="A494" s="5" t="s">
        <v>869</v>
      </c>
      <c r="B494" s="5" t="str">
        <f>VLOOKUP(A494,بيانات!$C:$F,2,0)</f>
        <v>سعودى</v>
      </c>
      <c r="C494" s="5" t="str">
        <f>VLOOKUP(A494,بيانات!$C:$F,3,0)</f>
        <v>0505567109</v>
      </c>
      <c r="D494" s="5" t="str">
        <f>VLOOKUP(A494,بيانات!$C:$F,4,0)</f>
        <v/>
      </c>
      <c r="E494" s="5" t="s">
        <v>1870</v>
      </c>
      <c r="F494" s="5" t="s">
        <v>1948</v>
      </c>
      <c r="G494" s="6">
        <v>19750</v>
      </c>
      <c r="H494" s="6">
        <v>3950</v>
      </c>
      <c r="I494" s="6">
        <v>0.2</v>
      </c>
      <c r="J494" s="6">
        <v>15800</v>
      </c>
      <c r="K494" s="6">
        <f t="shared" si="180"/>
        <v>15800</v>
      </c>
      <c r="L494" s="6">
        <v>100</v>
      </c>
      <c r="M494" s="6">
        <v>0</v>
      </c>
      <c r="N494" s="14">
        <f t="shared" si="173"/>
        <v>0</v>
      </c>
    </row>
    <row r="495" spans="1:14" hidden="1" x14ac:dyDescent="0.3">
      <c r="A495" s="5" t="s">
        <v>220</v>
      </c>
      <c r="B495" s="5" t="str">
        <f>VLOOKUP(A495,بيانات!$C:$F,2,0)</f>
        <v>سعودى</v>
      </c>
      <c r="C495" s="5" t="str">
        <f>VLOOKUP(A495,بيانات!$C:$F,3,0)</f>
        <v>0555569693</v>
      </c>
      <c r="D495" s="5" t="str">
        <f>VLOOKUP(A495,بيانات!$C:$F,4,0)</f>
        <v>0566134212</v>
      </c>
      <c r="E495" s="5" t="s">
        <v>480</v>
      </c>
      <c r="F495" s="5" t="s">
        <v>1948</v>
      </c>
      <c r="G495" s="6">
        <v>22250</v>
      </c>
      <c r="H495" s="6">
        <v>4450</v>
      </c>
      <c r="I495" s="6">
        <v>0.2</v>
      </c>
      <c r="J495" s="6">
        <v>5000</v>
      </c>
      <c r="K495" s="6">
        <f t="shared" si="180"/>
        <v>5000</v>
      </c>
      <c r="L495" s="6">
        <v>28.09</v>
      </c>
      <c r="M495" s="6">
        <v>12800</v>
      </c>
      <c r="N495" s="14">
        <f t="shared" si="173"/>
        <v>12800</v>
      </c>
    </row>
    <row r="496" spans="1:14" hidden="1" x14ac:dyDescent="0.3">
      <c r="A496" s="5" t="s">
        <v>1055</v>
      </c>
      <c r="B496" s="5" t="str">
        <f>VLOOKUP(A496,بيانات!$C:$F,2,0)</f>
        <v>سعودى</v>
      </c>
      <c r="C496" s="5" t="str">
        <f>VLOOKUP(A496,بيانات!$C:$F,3,0)</f>
        <v>0555569693</v>
      </c>
      <c r="D496" s="5" t="str">
        <f>VLOOKUP(A496,بيانات!$C:$F,4,0)</f>
        <v/>
      </c>
      <c r="E496" s="5" t="s">
        <v>555</v>
      </c>
      <c r="F496" s="5" t="s">
        <v>1948</v>
      </c>
      <c r="G496" s="6">
        <v>22250</v>
      </c>
      <c r="H496" s="6">
        <v>4450</v>
      </c>
      <c r="I496" s="6">
        <v>0.2</v>
      </c>
      <c r="J496" s="6">
        <v>5000</v>
      </c>
      <c r="K496" s="6">
        <f t="shared" si="180"/>
        <v>5000</v>
      </c>
      <c r="L496" s="6">
        <v>28.09</v>
      </c>
      <c r="M496" s="6">
        <v>12800</v>
      </c>
      <c r="N496" s="14">
        <f t="shared" si="173"/>
        <v>12800</v>
      </c>
    </row>
    <row r="497" spans="1:14" hidden="1" x14ac:dyDescent="0.3">
      <c r="A497" s="5" t="s">
        <v>407</v>
      </c>
      <c r="B497" s="5" t="str">
        <f>VLOOKUP(A497,بيانات!$C:$F,2,0)</f>
        <v>سعودى</v>
      </c>
      <c r="C497" s="5" t="str">
        <f>VLOOKUP(A497,بيانات!$C:$F,3,0)</f>
        <v>0555507970</v>
      </c>
      <c r="D497" s="5" t="str">
        <f>VLOOKUP(A497,بيانات!$C:$F,4,0)</f>
        <v>0541510036</v>
      </c>
      <c r="E497" s="5" t="s">
        <v>1885</v>
      </c>
      <c r="F497" s="5" t="s">
        <v>1948</v>
      </c>
      <c r="G497" s="6">
        <v>22250</v>
      </c>
      <c r="H497" s="6">
        <v>4450</v>
      </c>
      <c r="I497" s="6">
        <v>0.2</v>
      </c>
      <c r="J497" s="6">
        <v>17800</v>
      </c>
      <c r="K497" s="6">
        <f t="shared" si="180"/>
        <v>17800</v>
      </c>
      <c r="L497" s="6">
        <v>100</v>
      </c>
      <c r="M497" s="6">
        <v>0</v>
      </c>
      <c r="N497" s="14">
        <f t="shared" si="173"/>
        <v>0</v>
      </c>
    </row>
    <row r="498" spans="1:14" hidden="1" x14ac:dyDescent="0.3">
      <c r="A498" s="5" t="s">
        <v>1209</v>
      </c>
      <c r="B498" s="5" t="str">
        <f>VLOOKUP(A498,بيانات!$C:$F,2,0)</f>
        <v>سعودى</v>
      </c>
      <c r="C498" s="5" t="str">
        <f>VLOOKUP(A498,بيانات!$C:$F,3,0)</f>
        <v>0533068555</v>
      </c>
      <c r="D498" s="5" t="str">
        <f>VLOOKUP(A498,بيانات!$C:$F,4,0)</f>
        <v/>
      </c>
      <c r="E498" s="5" t="s">
        <v>480</v>
      </c>
      <c r="F498" s="5" t="s">
        <v>1948</v>
      </c>
      <c r="G498" s="6">
        <v>22250</v>
      </c>
      <c r="H498" s="6">
        <v>4450</v>
      </c>
      <c r="I498" s="6">
        <v>0.2</v>
      </c>
      <c r="J498" s="6">
        <v>17800</v>
      </c>
      <c r="K498" s="6">
        <f t="shared" si="180"/>
        <v>17800</v>
      </c>
      <c r="L498" s="6">
        <v>100</v>
      </c>
      <c r="M498" s="6">
        <v>0</v>
      </c>
      <c r="N498" s="14">
        <f t="shared" si="173"/>
        <v>0</v>
      </c>
    </row>
    <row r="499" spans="1:14" hidden="1" x14ac:dyDescent="0.3">
      <c r="A499" s="5" t="s">
        <v>1015</v>
      </c>
      <c r="B499" s="5" t="str">
        <f>VLOOKUP(A499,بيانات!$C:$F,2,0)</f>
        <v>سعودى</v>
      </c>
      <c r="C499" s="5" t="str">
        <f>VLOOKUP(A499,بيانات!$C:$F,3,0)</f>
        <v>0530788900</v>
      </c>
      <c r="D499" s="5" t="str">
        <f>VLOOKUP(A499,بيانات!$C:$F,4,0)</f>
        <v>0599297772</v>
      </c>
      <c r="E499" s="5" t="s">
        <v>1932</v>
      </c>
      <c r="F499" s="5" t="s">
        <v>1948</v>
      </c>
      <c r="G499" s="6">
        <v>22250</v>
      </c>
      <c r="H499" s="6">
        <v>4450</v>
      </c>
      <c r="I499" s="6">
        <v>0.2</v>
      </c>
      <c r="J499" s="6">
        <v>11300</v>
      </c>
      <c r="K499" s="6">
        <f t="shared" si="180"/>
        <v>11300</v>
      </c>
      <c r="L499" s="6">
        <v>63.48</v>
      </c>
      <c r="M499" s="6">
        <v>6500</v>
      </c>
      <c r="N499" s="14">
        <f t="shared" si="173"/>
        <v>6500</v>
      </c>
    </row>
    <row r="500" spans="1:14" hidden="1" x14ac:dyDescent="0.3">
      <c r="A500" s="5" t="s">
        <v>920</v>
      </c>
      <c r="B500" s="5" t="str">
        <f>VLOOKUP(A500,بيانات!$C:$F,2,0)</f>
        <v>سعودى</v>
      </c>
      <c r="C500" s="5" t="str">
        <f>VLOOKUP(A500,بيانات!$C:$F,3,0)</f>
        <v>0504544223</v>
      </c>
      <c r="D500" s="5" t="str">
        <f>VLOOKUP(A500,بيانات!$C:$F,4,0)</f>
        <v>0501566926</v>
      </c>
      <c r="E500" s="5" t="s">
        <v>1865</v>
      </c>
      <c r="F500" s="5" t="s">
        <v>1948</v>
      </c>
      <c r="G500" s="6">
        <v>22250</v>
      </c>
      <c r="H500" s="6">
        <v>5010</v>
      </c>
      <c r="I500" s="6">
        <v>0.22520000000000001</v>
      </c>
      <c r="J500" s="6">
        <v>17200</v>
      </c>
      <c r="K500" s="6">
        <f t="shared" si="180"/>
        <v>17200</v>
      </c>
      <c r="L500" s="6">
        <v>99.77</v>
      </c>
      <c r="M500" s="6">
        <v>40</v>
      </c>
      <c r="N500" s="14">
        <f t="shared" si="173"/>
        <v>40</v>
      </c>
    </row>
    <row r="501" spans="1:14" hidden="1" x14ac:dyDescent="0.3">
      <c r="A501" s="5" t="s">
        <v>584</v>
      </c>
      <c r="B501" s="5" t="str">
        <f>VLOOKUP(A501,بيانات!$C:$F,2,0)</f>
        <v>سعودى</v>
      </c>
      <c r="C501" s="5" t="str">
        <f>VLOOKUP(A501,بيانات!$C:$F,3,0)</f>
        <v>0504544223</v>
      </c>
      <c r="D501" s="5" t="str">
        <f>VLOOKUP(A501,بيانات!$C:$F,4,0)</f>
        <v/>
      </c>
      <c r="E501" s="5" t="s">
        <v>1870</v>
      </c>
      <c r="F501" s="5" t="s">
        <v>1938</v>
      </c>
      <c r="G501" s="6">
        <v>19750</v>
      </c>
      <c r="H501" s="6">
        <v>4450</v>
      </c>
      <c r="I501" s="6">
        <v>0.2253</v>
      </c>
      <c r="J501" s="6">
        <v>15800</v>
      </c>
      <c r="K501" s="6">
        <f t="shared" si="180"/>
        <v>15800</v>
      </c>
      <c r="L501" s="6">
        <v>103.27</v>
      </c>
      <c r="M501" s="6">
        <v>-500</v>
      </c>
      <c r="N501" s="14">
        <f t="shared" si="173"/>
        <v>-500</v>
      </c>
    </row>
    <row r="502" spans="1:14" hidden="1" x14ac:dyDescent="0.3">
      <c r="A502" s="5" t="s">
        <v>461</v>
      </c>
      <c r="B502" s="5" t="str">
        <f>VLOOKUP(A502,بيانات!$C:$F,2,0)</f>
        <v>سعودى</v>
      </c>
      <c r="C502" s="5" t="str">
        <f>VLOOKUP(A502,بيانات!$C:$F,3,0)</f>
        <v>0555872128</v>
      </c>
      <c r="D502" s="5" t="str">
        <f>VLOOKUP(A502,بيانات!$C:$F,4,0)</f>
        <v/>
      </c>
      <c r="E502" s="5" t="s">
        <v>1884</v>
      </c>
      <c r="F502" s="5" t="s">
        <v>1948</v>
      </c>
      <c r="G502" s="6">
        <v>22250</v>
      </c>
      <c r="H502" s="6">
        <v>4450</v>
      </c>
      <c r="I502" s="6">
        <v>0.2</v>
      </c>
      <c r="J502" s="6">
        <v>15800</v>
      </c>
      <c r="K502" s="6">
        <f t="shared" si="180"/>
        <v>15800</v>
      </c>
      <c r="L502" s="6">
        <v>88.76</v>
      </c>
      <c r="M502" s="6">
        <v>2000</v>
      </c>
      <c r="N502" s="14">
        <f t="shared" si="173"/>
        <v>2000</v>
      </c>
    </row>
    <row r="503" spans="1:14" hidden="1" x14ac:dyDescent="0.3">
      <c r="A503" s="5" t="s">
        <v>1626</v>
      </c>
      <c r="B503" s="5" t="str">
        <f>VLOOKUP(A503,بيانات!$C:$F,2,0)</f>
        <v>سعودى</v>
      </c>
      <c r="C503" s="5" t="str">
        <f>VLOOKUP(A503,بيانات!$C:$F,3,0)</f>
        <v>0554504085</v>
      </c>
      <c r="D503" s="5" t="str">
        <f>VLOOKUP(A503,بيانات!$C:$F,4,0)</f>
        <v>0540605019</v>
      </c>
      <c r="E503" s="5" t="s">
        <v>480</v>
      </c>
      <c r="F503" s="5" t="s">
        <v>1948</v>
      </c>
      <c r="G503" s="6">
        <v>22250</v>
      </c>
      <c r="H503" s="6">
        <v>5010</v>
      </c>
      <c r="I503" s="6">
        <v>0.22520000000000001</v>
      </c>
      <c r="J503" s="6">
        <v>17240</v>
      </c>
      <c r="K503" s="6">
        <f t="shared" si="180"/>
        <v>17240</v>
      </c>
      <c r="L503" s="6">
        <v>100</v>
      </c>
      <c r="M503" s="6">
        <v>0</v>
      </c>
      <c r="N503" s="14">
        <f t="shared" si="173"/>
        <v>0</v>
      </c>
    </row>
    <row r="504" spans="1:14" hidden="1" x14ac:dyDescent="0.3">
      <c r="A504" s="5" t="s">
        <v>445</v>
      </c>
      <c r="B504" s="5" t="str">
        <f>VLOOKUP(A504,بيانات!$C:$F,2,0)</f>
        <v>مصرى</v>
      </c>
      <c r="C504" s="5" t="str">
        <f>VLOOKUP(A504,بيانات!$C:$F,3,0)</f>
        <v>0564355968</v>
      </c>
      <c r="D504" s="5" t="str">
        <f>VLOOKUP(A504,بيانات!$C:$F,4,0)</f>
        <v>0566708895</v>
      </c>
      <c r="E504" s="5" t="s">
        <v>694</v>
      </c>
      <c r="F504" s="5" t="s">
        <v>1948</v>
      </c>
      <c r="G504" s="6">
        <v>22250</v>
      </c>
      <c r="H504" s="6">
        <v>5565</v>
      </c>
      <c r="I504" s="6">
        <v>0.25009999999999999</v>
      </c>
      <c r="J504" s="6">
        <v>15096.85</v>
      </c>
      <c r="K504" s="6">
        <f t="shared" ref="K504:K507" si="181">J504*1.15</f>
        <v>17361.377499999999</v>
      </c>
      <c r="L504" s="6">
        <v>90.48</v>
      </c>
      <c r="M504" s="6">
        <v>1588.15</v>
      </c>
      <c r="N504" s="14"/>
    </row>
    <row r="505" spans="1:14" hidden="1" x14ac:dyDescent="0.3">
      <c r="A505" s="5" t="s">
        <v>1156</v>
      </c>
      <c r="B505" s="5" t="str">
        <f>VLOOKUP(A505,بيانات!$C:$F,2,0)</f>
        <v>مصرى</v>
      </c>
      <c r="C505" s="5" t="str">
        <f>VLOOKUP(A505,بيانات!$C:$F,3,0)</f>
        <v>0564355968</v>
      </c>
      <c r="D505" s="5" t="str">
        <f>VLOOKUP(A505,بيانات!$C:$F,4,0)</f>
        <v>0566708895</v>
      </c>
      <c r="E505" s="5" t="s">
        <v>1102</v>
      </c>
      <c r="F505" s="5" t="s">
        <v>1948</v>
      </c>
      <c r="G505" s="6">
        <v>22250</v>
      </c>
      <c r="H505" s="6">
        <v>5010</v>
      </c>
      <c r="I505" s="6">
        <v>0.22520000000000001</v>
      </c>
      <c r="J505" s="6">
        <v>16677.829999999998</v>
      </c>
      <c r="K505" s="6">
        <f t="shared" si="181"/>
        <v>19179.504499999995</v>
      </c>
      <c r="L505" s="6">
        <v>96.74</v>
      </c>
      <c r="M505" s="6">
        <v>562.16999999999996</v>
      </c>
      <c r="N505" s="14"/>
    </row>
    <row r="506" spans="1:14" hidden="1" x14ac:dyDescent="0.3">
      <c r="A506" s="5" t="s">
        <v>445</v>
      </c>
      <c r="B506" s="5" t="str">
        <f>VLOOKUP(A506,بيانات!$C:$F,2,0)</f>
        <v>مصرى</v>
      </c>
      <c r="C506" s="5" t="str">
        <f>VLOOKUP(A506,بيانات!$C:$F,3,0)</f>
        <v>0564355968</v>
      </c>
      <c r="D506" s="5" t="str">
        <f>VLOOKUP(A506,بيانات!$C:$F,4,0)</f>
        <v>0566708895</v>
      </c>
      <c r="E506" s="5" t="s">
        <v>694</v>
      </c>
      <c r="F506" s="5" t="s">
        <v>1948</v>
      </c>
      <c r="G506" s="6">
        <v>0</v>
      </c>
      <c r="H506" s="6">
        <v>1088.1500000000001</v>
      </c>
      <c r="I506" s="6"/>
      <c r="J506" s="6">
        <v>0</v>
      </c>
      <c r="K506" s="6">
        <f t="shared" si="181"/>
        <v>0</v>
      </c>
      <c r="L506" s="6">
        <v>0</v>
      </c>
      <c r="M506" s="6">
        <v>-1088.1500000000001</v>
      </c>
      <c r="N506" s="14"/>
    </row>
    <row r="507" spans="1:14" hidden="1" x14ac:dyDescent="0.3">
      <c r="A507" s="5" t="s">
        <v>1156</v>
      </c>
      <c r="B507" s="5" t="str">
        <f>VLOOKUP(A507,بيانات!$C:$F,2,0)</f>
        <v>مصرى</v>
      </c>
      <c r="C507" s="5" t="str">
        <f>VLOOKUP(A507,بيانات!$C:$F,3,0)</f>
        <v>0564355968</v>
      </c>
      <c r="D507" s="5" t="str">
        <f>VLOOKUP(A507,بيانات!$C:$F,4,0)</f>
        <v>0566708895</v>
      </c>
      <c r="E507" s="5" t="s">
        <v>1102</v>
      </c>
      <c r="F507" s="5" t="s">
        <v>1948</v>
      </c>
      <c r="G507" s="6">
        <v>0</v>
      </c>
      <c r="H507" s="6">
        <v>562.16999999999996</v>
      </c>
      <c r="I507" s="6"/>
      <c r="J507" s="6">
        <v>0</v>
      </c>
      <c r="K507" s="6">
        <f t="shared" si="181"/>
        <v>0</v>
      </c>
      <c r="L507" s="6">
        <v>0</v>
      </c>
      <c r="M507" s="6">
        <v>-562.16999999999996</v>
      </c>
      <c r="N507" s="14"/>
    </row>
    <row r="508" spans="1:14" hidden="1" x14ac:dyDescent="0.3">
      <c r="A508" s="5" t="s">
        <v>1457</v>
      </c>
      <c r="B508" s="5" t="str">
        <f>VLOOKUP(A508,بيانات!$C:$F,2,0)</f>
        <v>سعودى</v>
      </c>
      <c r="C508" s="5" t="str">
        <f>VLOOKUP(A508,بيانات!$C:$F,3,0)</f>
        <v>0569133828</v>
      </c>
      <c r="D508" s="5" t="str">
        <f>VLOOKUP(A508,بيانات!$C:$F,4,0)</f>
        <v>0548395990</v>
      </c>
      <c r="E508" s="5" t="s">
        <v>1885</v>
      </c>
      <c r="F508" s="5" t="s">
        <v>1948</v>
      </c>
      <c r="G508" s="6">
        <v>22250</v>
      </c>
      <c r="H508" s="6">
        <v>4450</v>
      </c>
      <c r="I508" s="6">
        <v>0.2</v>
      </c>
      <c r="J508" s="6">
        <v>13933</v>
      </c>
      <c r="K508" s="6">
        <f t="shared" ref="K508:K514" si="182">J508</f>
        <v>13933</v>
      </c>
      <c r="L508" s="6">
        <v>78.28</v>
      </c>
      <c r="M508" s="6">
        <v>3867</v>
      </c>
      <c r="N508" s="14">
        <f t="shared" ref="N508:N514" si="183">G508-H508-K508</f>
        <v>3867</v>
      </c>
    </row>
    <row r="509" spans="1:14" hidden="1" x14ac:dyDescent="0.3">
      <c r="A509" s="5" t="s">
        <v>16</v>
      </c>
      <c r="B509" s="5" t="str">
        <f>VLOOKUP(A509,بيانات!$C:$F,2,0)</f>
        <v>سعودى</v>
      </c>
      <c r="C509" s="5" t="str">
        <f>VLOOKUP(A509,بيانات!$C:$F,3,0)</f>
        <v>0569133828</v>
      </c>
      <c r="D509" s="5" t="str">
        <f>VLOOKUP(A509,بيانات!$C:$F,4,0)</f>
        <v>0548395990</v>
      </c>
      <c r="E509" s="5" t="s">
        <v>1102</v>
      </c>
      <c r="F509" s="5" t="s">
        <v>1948</v>
      </c>
      <c r="G509" s="6">
        <v>22250</v>
      </c>
      <c r="H509" s="6">
        <v>4450</v>
      </c>
      <c r="I509" s="6">
        <v>0.2</v>
      </c>
      <c r="J509" s="6">
        <v>13933</v>
      </c>
      <c r="K509" s="6">
        <f t="shared" si="182"/>
        <v>13933</v>
      </c>
      <c r="L509" s="6">
        <v>78.28</v>
      </c>
      <c r="M509" s="6">
        <v>3867</v>
      </c>
      <c r="N509" s="14">
        <f t="shared" si="183"/>
        <v>3867</v>
      </c>
    </row>
    <row r="510" spans="1:14" hidden="1" x14ac:dyDescent="0.3">
      <c r="A510" s="5" t="s">
        <v>896</v>
      </c>
      <c r="B510" s="5" t="str">
        <f>VLOOKUP(A510,بيانات!$C:$F,2,0)</f>
        <v>سعودى</v>
      </c>
      <c r="C510" s="5" t="str">
        <f>VLOOKUP(A510,بيانات!$C:$F,3,0)</f>
        <v>0504535362</v>
      </c>
      <c r="D510" s="5" t="str">
        <f>VLOOKUP(A510,بيانات!$C:$F,4,0)</f>
        <v>0552556122</v>
      </c>
      <c r="E510" s="5" t="s">
        <v>1877</v>
      </c>
      <c r="F510" s="5" t="s">
        <v>1949</v>
      </c>
      <c r="G510" s="6">
        <v>22250</v>
      </c>
      <c r="H510" s="6">
        <v>4450</v>
      </c>
      <c r="I510" s="6">
        <v>0.2</v>
      </c>
      <c r="J510" s="6">
        <v>13550</v>
      </c>
      <c r="K510" s="6">
        <f t="shared" si="182"/>
        <v>13550</v>
      </c>
      <c r="L510" s="6">
        <v>76.12</v>
      </c>
      <c r="M510" s="6">
        <v>4250</v>
      </c>
      <c r="N510" s="14">
        <f t="shared" si="183"/>
        <v>4250</v>
      </c>
    </row>
    <row r="511" spans="1:14" hidden="1" x14ac:dyDescent="0.3">
      <c r="A511" s="5" t="s">
        <v>773</v>
      </c>
      <c r="B511" s="5" t="str">
        <f>VLOOKUP(A511,بيانات!$C:$F,2,0)</f>
        <v>سعودى</v>
      </c>
      <c r="C511" s="5" t="str">
        <f>VLOOKUP(A511,بيانات!$C:$F,3,0)</f>
        <v>0555607466</v>
      </c>
      <c r="D511" s="5" t="str">
        <f>VLOOKUP(A511,بيانات!$C:$F,4,0)</f>
        <v/>
      </c>
      <c r="E511" s="5" t="s">
        <v>1877</v>
      </c>
      <c r="F511" s="5" t="s">
        <v>1948</v>
      </c>
      <c r="G511" s="6">
        <v>22250</v>
      </c>
      <c r="H511" s="6">
        <v>4450</v>
      </c>
      <c r="I511" s="6">
        <v>0.2</v>
      </c>
      <c r="J511" s="6">
        <v>11500</v>
      </c>
      <c r="K511" s="6">
        <f t="shared" si="182"/>
        <v>11500</v>
      </c>
      <c r="L511" s="6">
        <v>64.61</v>
      </c>
      <c r="M511" s="6">
        <v>6300</v>
      </c>
      <c r="N511" s="14">
        <f t="shared" si="183"/>
        <v>6300</v>
      </c>
    </row>
    <row r="512" spans="1:14" hidden="1" x14ac:dyDescent="0.3">
      <c r="A512" s="5" t="s">
        <v>1318</v>
      </c>
      <c r="B512" s="5" t="str">
        <f>VLOOKUP(A512,بيانات!$C:$F,2,0)</f>
        <v>سعودى</v>
      </c>
      <c r="C512" s="5" t="str">
        <f>VLOOKUP(A512,بيانات!$C:$F,3,0)</f>
        <v>0595305087</v>
      </c>
      <c r="D512" s="5" t="str">
        <f>VLOOKUP(A512,بيانات!$C:$F,4,0)</f>
        <v>0548672941</v>
      </c>
      <c r="E512" s="5" t="s">
        <v>542</v>
      </c>
      <c r="F512" s="5" t="s">
        <v>1950</v>
      </c>
      <c r="G512" s="6">
        <v>19750</v>
      </c>
      <c r="H512" s="6">
        <v>4450</v>
      </c>
      <c r="I512" s="6">
        <v>0.2253</v>
      </c>
      <c r="J512" s="6">
        <v>0</v>
      </c>
      <c r="K512" s="6">
        <f t="shared" si="182"/>
        <v>0</v>
      </c>
      <c r="L512" s="6">
        <v>0</v>
      </c>
      <c r="M512" s="6">
        <v>15300</v>
      </c>
      <c r="N512" s="14">
        <f t="shared" si="183"/>
        <v>15300</v>
      </c>
    </row>
    <row r="513" spans="1:14" hidden="1" x14ac:dyDescent="0.3">
      <c r="A513" s="5" t="s">
        <v>1152</v>
      </c>
      <c r="B513" s="5" t="str">
        <f>VLOOKUP(A513,بيانات!$C:$F,2,0)</f>
        <v>سعودى</v>
      </c>
      <c r="C513" s="5" t="str">
        <f>VLOOKUP(A513,بيانات!$C:$F,3,0)</f>
        <v>0555053537</v>
      </c>
      <c r="D513" s="5" t="str">
        <f>VLOOKUP(A513,بيانات!$C:$F,4,0)</f>
        <v>0555011332</v>
      </c>
      <c r="E513" s="5" t="s">
        <v>1865</v>
      </c>
      <c r="F513" s="5" t="s">
        <v>1950</v>
      </c>
      <c r="G513" s="6">
        <v>22250</v>
      </c>
      <c r="H513" s="6">
        <v>4450</v>
      </c>
      <c r="I513" s="6">
        <v>0.2</v>
      </c>
      <c r="J513" s="6">
        <v>10500</v>
      </c>
      <c r="K513" s="6">
        <f t="shared" si="182"/>
        <v>10500</v>
      </c>
      <c r="L513" s="6">
        <v>58.99</v>
      </c>
      <c r="M513" s="6">
        <v>7300</v>
      </c>
      <c r="N513" s="14">
        <f t="shared" si="183"/>
        <v>7300</v>
      </c>
    </row>
    <row r="514" spans="1:14" hidden="1" x14ac:dyDescent="0.3">
      <c r="A514" s="5" t="s">
        <v>158</v>
      </c>
      <c r="B514" s="5" t="str">
        <f>VLOOKUP(A514,بيانات!$C:$F,2,0)</f>
        <v>سعودى</v>
      </c>
      <c r="C514" s="5" t="str">
        <f>VLOOKUP(A514,بيانات!$C:$F,3,0)</f>
        <v>0558555565</v>
      </c>
      <c r="D514" s="5" t="str">
        <f>VLOOKUP(A514,بيانات!$C:$F,4,0)</f>
        <v>0505130444</v>
      </c>
      <c r="E514" s="5" t="s">
        <v>1884</v>
      </c>
      <c r="F514" s="5" t="s">
        <v>1948</v>
      </c>
      <c r="G514" s="6">
        <v>22250</v>
      </c>
      <c r="H514" s="6">
        <v>4450</v>
      </c>
      <c r="I514" s="6">
        <v>0.2</v>
      </c>
      <c r="J514" s="6">
        <v>9300</v>
      </c>
      <c r="K514" s="6">
        <f t="shared" si="182"/>
        <v>9300</v>
      </c>
      <c r="L514" s="6">
        <v>52.25</v>
      </c>
      <c r="M514" s="6">
        <v>8500</v>
      </c>
      <c r="N514" s="14">
        <f t="shared" si="183"/>
        <v>8500</v>
      </c>
    </row>
    <row r="515" spans="1:14" hidden="1" x14ac:dyDescent="0.3">
      <c r="A515" s="5" t="s">
        <v>399</v>
      </c>
      <c r="B515" s="5" t="str">
        <f>VLOOKUP(A515,بيانات!$C:$F,2,0)</f>
        <v>مصرى</v>
      </c>
      <c r="C515" s="5" t="str">
        <f>VLOOKUP(A515,بيانات!$C:$F,3,0)</f>
        <v>0538730517</v>
      </c>
      <c r="D515" s="5" t="str">
        <f>VLOOKUP(A515,بيانات!$C:$F,4,0)</f>
        <v>0549050517</v>
      </c>
      <c r="E515" s="5" t="s">
        <v>1904</v>
      </c>
      <c r="F515" s="5" t="s">
        <v>1948</v>
      </c>
      <c r="G515" s="6">
        <v>1608.7</v>
      </c>
      <c r="H515" s="6">
        <v>0</v>
      </c>
      <c r="I515" s="6">
        <v>0</v>
      </c>
      <c r="J515" s="6">
        <v>1608.7</v>
      </c>
      <c r="K515" s="6">
        <f t="shared" ref="K515:K517" si="184">J515*1.15</f>
        <v>1850.0049999999999</v>
      </c>
      <c r="L515" s="6">
        <v>100</v>
      </c>
      <c r="M515" s="6">
        <v>0</v>
      </c>
      <c r="N515" s="14"/>
    </row>
    <row r="516" spans="1:14" hidden="1" x14ac:dyDescent="0.3">
      <c r="A516" s="5" t="s">
        <v>399</v>
      </c>
      <c r="B516" s="5" t="str">
        <f>VLOOKUP(A516,بيانات!$C:$F,2,0)</f>
        <v>مصرى</v>
      </c>
      <c r="C516" s="5" t="str">
        <f>VLOOKUP(A516,بيانات!$C:$F,3,0)</f>
        <v>0538730517</v>
      </c>
      <c r="D516" s="5" t="str">
        <f>VLOOKUP(A516,بيانات!$C:$F,4,0)</f>
        <v>0549050517</v>
      </c>
      <c r="E516" s="5" t="s">
        <v>1904</v>
      </c>
      <c r="F516" s="5" t="s">
        <v>1948</v>
      </c>
      <c r="G516" s="6">
        <v>1608.7</v>
      </c>
      <c r="H516" s="6">
        <v>0</v>
      </c>
      <c r="I516" s="6">
        <v>0</v>
      </c>
      <c r="J516" s="6">
        <v>1608.7</v>
      </c>
      <c r="K516" s="6">
        <f t="shared" si="184"/>
        <v>1850.0049999999999</v>
      </c>
      <c r="L516" s="6">
        <v>100</v>
      </c>
      <c r="M516" s="6">
        <v>0</v>
      </c>
      <c r="N516" s="14"/>
    </row>
    <row r="517" spans="1:14" hidden="1" x14ac:dyDescent="0.3">
      <c r="A517" s="5" t="s">
        <v>399</v>
      </c>
      <c r="B517" s="5" t="str">
        <f>VLOOKUP(A517,بيانات!$C:$F,2,0)</f>
        <v>مصرى</v>
      </c>
      <c r="C517" s="5" t="str">
        <f>VLOOKUP(A517,بيانات!$C:$F,3,0)</f>
        <v>0538730517</v>
      </c>
      <c r="D517" s="5" t="str">
        <f>VLOOKUP(A517,بيانات!$C:$F,4,0)</f>
        <v>0549050517</v>
      </c>
      <c r="E517" s="5" t="s">
        <v>1904</v>
      </c>
      <c r="F517" s="5" t="s">
        <v>1948</v>
      </c>
      <c r="G517" s="6">
        <v>1608.7</v>
      </c>
      <c r="H517" s="6">
        <v>0</v>
      </c>
      <c r="I517" s="6">
        <v>0</v>
      </c>
      <c r="J517" s="6">
        <v>1608.6999999999998</v>
      </c>
      <c r="K517" s="6">
        <f t="shared" si="184"/>
        <v>1850.0049999999997</v>
      </c>
      <c r="L517" s="6">
        <v>100</v>
      </c>
      <c r="M517" s="6">
        <v>0</v>
      </c>
      <c r="N517" s="14"/>
    </row>
    <row r="518" spans="1:14" hidden="1" x14ac:dyDescent="0.3">
      <c r="A518" s="5" t="s">
        <v>1734</v>
      </c>
      <c r="B518" s="5" t="str">
        <f>VLOOKUP(A518,بيانات!$C:$F,2,0)</f>
        <v>سعودى</v>
      </c>
      <c r="C518" s="5" t="str">
        <f>VLOOKUP(A518,بيانات!$C:$F,3,0)</f>
        <v>0544552093</v>
      </c>
      <c r="D518" s="5" t="str">
        <f>VLOOKUP(A518,بيانات!$C:$F,4,0)</f>
        <v>0540807050</v>
      </c>
      <c r="E518" s="5" t="s">
        <v>1877</v>
      </c>
      <c r="F518" s="5" t="s">
        <v>1948</v>
      </c>
      <c r="G518" s="6">
        <v>22250</v>
      </c>
      <c r="H518" s="6">
        <v>4450</v>
      </c>
      <c r="I518" s="6">
        <v>0.2</v>
      </c>
      <c r="J518" s="6">
        <v>10700</v>
      </c>
      <c r="K518" s="6">
        <f>J518</f>
        <v>10700</v>
      </c>
      <c r="L518" s="6">
        <v>60.11</v>
      </c>
      <c r="M518" s="6">
        <v>7100</v>
      </c>
      <c r="N518" s="14">
        <f>G518-H518-K518</f>
        <v>7100</v>
      </c>
    </row>
    <row r="519" spans="1:14" hidden="1" x14ac:dyDescent="0.3">
      <c r="A519" s="5" t="s">
        <v>1459</v>
      </c>
      <c r="B519" s="5" t="str">
        <f>VLOOKUP(A519,بيانات!$C:$F,2,0)</f>
        <v>سوداني</v>
      </c>
      <c r="C519" s="5" t="str">
        <f>VLOOKUP(A519,بيانات!$C:$F,3,0)</f>
        <v>0534154680</v>
      </c>
      <c r="D519" s="5" t="str">
        <f>VLOOKUP(A519,بيانات!$C:$F,4,0)</f>
        <v>0550375439</v>
      </c>
      <c r="E519" s="5" t="s">
        <v>542</v>
      </c>
      <c r="F519" s="5" t="s">
        <v>1950</v>
      </c>
      <c r="G519" s="6">
        <v>19750</v>
      </c>
      <c r="H519" s="6">
        <v>3950</v>
      </c>
      <c r="I519" s="6">
        <v>0.2</v>
      </c>
      <c r="J519" s="6">
        <v>12173.920000000002</v>
      </c>
      <c r="K519" s="6">
        <f t="shared" ref="K519:K520" si="185">J519*1.15</f>
        <v>14000.008000000002</v>
      </c>
      <c r="L519" s="6">
        <v>77.05</v>
      </c>
      <c r="M519" s="6">
        <v>3626.08</v>
      </c>
      <c r="N519" s="14"/>
    </row>
    <row r="520" spans="1:14" hidden="1" x14ac:dyDescent="0.3">
      <c r="A520" s="5" t="s">
        <v>347</v>
      </c>
      <c r="B520" s="5" t="str">
        <f>VLOOKUP(A520,بيانات!$C:$F,2,0)</f>
        <v>سوداني</v>
      </c>
      <c r="C520" s="5" t="str">
        <f>VLOOKUP(A520,بيانات!$C:$F,3,0)</f>
        <v>0550375439</v>
      </c>
      <c r="D520" s="5" t="str">
        <f>VLOOKUP(A520,بيانات!$C:$F,4,0)</f>
        <v>0550375439</v>
      </c>
      <c r="E520" s="5" t="s">
        <v>480</v>
      </c>
      <c r="F520" s="5" t="s">
        <v>1950</v>
      </c>
      <c r="G520" s="6">
        <v>22250</v>
      </c>
      <c r="H520" s="6">
        <v>4450</v>
      </c>
      <c r="I520" s="6">
        <v>0.2</v>
      </c>
      <c r="J520" s="6">
        <v>9565.2300000000014</v>
      </c>
      <c r="K520" s="6">
        <f t="shared" si="185"/>
        <v>11000.014500000001</v>
      </c>
      <c r="L520" s="6">
        <v>53.74</v>
      </c>
      <c r="M520" s="6">
        <v>8234.77</v>
      </c>
      <c r="N520" s="14"/>
    </row>
    <row r="521" spans="1:14" hidden="1" x14ac:dyDescent="0.3">
      <c r="A521" s="5" t="s">
        <v>1053</v>
      </c>
      <c r="B521" s="5" t="str">
        <f>VLOOKUP(A521,بيانات!$C:$F,2,0)</f>
        <v>سعودى</v>
      </c>
      <c r="C521" s="5" t="str">
        <f>VLOOKUP(A521,بيانات!$C:$F,3,0)</f>
        <v>0557447788</v>
      </c>
      <c r="D521" s="5" t="str">
        <f>VLOOKUP(A521,بيانات!$C:$F,4,0)</f>
        <v>0557786161</v>
      </c>
      <c r="E521" s="5" t="s">
        <v>1885</v>
      </c>
      <c r="F521" s="5" t="s">
        <v>1948</v>
      </c>
      <c r="G521" s="6">
        <v>22250</v>
      </c>
      <c r="H521" s="6">
        <v>5010</v>
      </c>
      <c r="I521" s="6">
        <v>0.22520000000000001</v>
      </c>
      <c r="J521" s="6">
        <v>16740</v>
      </c>
      <c r="K521" s="6">
        <f t="shared" ref="K521:K538" si="186">J521</f>
        <v>16740</v>
      </c>
      <c r="L521" s="6">
        <v>97.1</v>
      </c>
      <c r="M521" s="6">
        <v>500</v>
      </c>
      <c r="N521" s="14">
        <f t="shared" ref="N521:N538" si="187">G521-H521-K521</f>
        <v>500</v>
      </c>
    </row>
    <row r="522" spans="1:14" hidden="1" x14ac:dyDescent="0.3">
      <c r="A522" s="5" t="s">
        <v>546</v>
      </c>
      <c r="B522" s="5" t="str">
        <f>VLOOKUP(A522,بيانات!$C:$F,2,0)</f>
        <v>سعودى</v>
      </c>
      <c r="C522" s="5" t="str">
        <f>VLOOKUP(A522,بيانات!$C:$F,3,0)</f>
        <v>0557447788</v>
      </c>
      <c r="D522" s="5" t="str">
        <f>VLOOKUP(A522,بيانات!$C:$F,4,0)</f>
        <v>0557786161</v>
      </c>
      <c r="E522" s="5" t="s">
        <v>1877</v>
      </c>
      <c r="F522" s="5" t="s">
        <v>1948</v>
      </c>
      <c r="G522" s="6">
        <v>22250</v>
      </c>
      <c r="H522" s="6">
        <v>5010</v>
      </c>
      <c r="I522" s="6">
        <v>0.22520000000000001</v>
      </c>
      <c r="J522" s="6">
        <v>17240</v>
      </c>
      <c r="K522" s="6">
        <f t="shared" si="186"/>
        <v>17240</v>
      </c>
      <c r="L522" s="6">
        <v>100</v>
      </c>
      <c r="M522" s="6">
        <v>0</v>
      </c>
      <c r="N522" s="14">
        <f t="shared" si="187"/>
        <v>0</v>
      </c>
    </row>
    <row r="523" spans="1:14" hidden="1" x14ac:dyDescent="0.3">
      <c r="A523" s="5" t="s">
        <v>936</v>
      </c>
      <c r="B523" s="5" t="str">
        <f>VLOOKUP(A523,بيانات!$C:$F,2,0)</f>
        <v>سعودى</v>
      </c>
      <c r="C523" s="5" t="str">
        <f>VLOOKUP(A523,بيانات!$C:$F,3,0)</f>
        <v>0555534260</v>
      </c>
      <c r="D523" s="5" t="str">
        <f>VLOOKUP(A523,بيانات!$C:$F,4,0)</f>
        <v>0504502550</v>
      </c>
      <c r="E523" s="5" t="s">
        <v>1884</v>
      </c>
      <c r="F523" s="5" t="s">
        <v>1948</v>
      </c>
      <c r="G523" s="6">
        <v>22250</v>
      </c>
      <c r="H523" s="6">
        <v>4450</v>
      </c>
      <c r="I523" s="6">
        <v>0.2</v>
      </c>
      <c r="J523" s="6">
        <v>17800</v>
      </c>
      <c r="K523" s="6">
        <f t="shared" si="186"/>
        <v>17800</v>
      </c>
      <c r="L523" s="6">
        <v>100</v>
      </c>
      <c r="M523" s="6">
        <v>0</v>
      </c>
      <c r="N523" s="14">
        <f t="shared" si="187"/>
        <v>0</v>
      </c>
    </row>
    <row r="524" spans="1:14" hidden="1" x14ac:dyDescent="0.3">
      <c r="A524" s="5" t="s">
        <v>752</v>
      </c>
      <c r="B524" s="5" t="str">
        <f>VLOOKUP(A524,بيانات!$C:$F,2,0)</f>
        <v>سعودى</v>
      </c>
      <c r="C524" s="5" t="str">
        <f>VLOOKUP(A524,بيانات!$C:$F,3,0)</f>
        <v>0555570162</v>
      </c>
      <c r="D524" s="5" t="str">
        <f>VLOOKUP(A524,بيانات!$C:$F,4,0)</f>
        <v>0538866222</v>
      </c>
      <c r="E524" s="5" t="s">
        <v>542</v>
      </c>
      <c r="F524" s="5" t="s">
        <v>1948</v>
      </c>
      <c r="G524" s="6">
        <v>19750</v>
      </c>
      <c r="H524" s="6">
        <v>4950</v>
      </c>
      <c r="I524" s="6">
        <v>0.25059999999999999</v>
      </c>
      <c r="J524" s="6">
        <v>14800</v>
      </c>
      <c r="K524" s="6">
        <f t="shared" si="186"/>
        <v>14800</v>
      </c>
      <c r="L524" s="6">
        <v>100</v>
      </c>
      <c r="M524" s="6">
        <v>0</v>
      </c>
      <c r="N524" s="14">
        <f t="shared" si="187"/>
        <v>0</v>
      </c>
    </row>
    <row r="525" spans="1:14" hidden="1" x14ac:dyDescent="0.3">
      <c r="A525" s="5" t="s">
        <v>1248</v>
      </c>
      <c r="B525" s="5" t="str">
        <f>VLOOKUP(A525,بيانات!$C:$F,2,0)</f>
        <v>سعودى</v>
      </c>
      <c r="C525" s="5" t="str">
        <f>VLOOKUP(A525,بيانات!$C:$F,3,0)</f>
        <v>0555570162</v>
      </c>
      <c r="D525" s="5" t="str">
        <f>VLOOKUP(A525,بيانات!$C:$F,4,0)</f>
        <v>0538866222</v>
      </c>
      <c r="E525" s="5" t="s">
        <v>1865</v>
      </c>
      <c r="F525" s="5" t="s">
        <v>1948</v>
      </c>
      <c r="G525" s="6">
        <v>22250</v>
      </c>
      <c r="H525" s="6">
        <v>6675</v>
      </c>
      <c r="I525" s="6">
        <v>0.3</v>
      </c>
      <c r="J525" s="6">
        <v>15575</v>
      </c>
      <c r="K525" s="6">
        <f t="shared" si="186"/>
        <v>15575</v>
      </c>
      <c r="L525" s="6">
        <v>100</v>
      </c>
      <c r="M525" s="6">
        <v>0</v>
      </c>
      <c r="N525" s="14">
        <f t="shared" si="187"/>
        <v>0</v>
      </c>
    </row>
    <row r="526" spans="1:14" hidden="1" x14ac:dyDescent="0.3">
      <c r="A526" s="5" t="s">
        <v>1297</v>
      </c>
      <c r="B526" s="5" t="str">
        <f>VLOOKUP(A526,بيانات!$C:$F,2,0)</f>
        <v>سعودى</v>
      </c>
      <c r="C526" s="5" t="str">
        <f>VLOOKUP(A526,بيانات!$C:$F,3,0)</f>
        <v>0555570162</v>
      </c>
      <c r="D526" s="5" t="str">
        <f>VLOOKUP(A526,بيانات!$C:$F,4,0)</f>
        <v>0538866222</v>
      </c>
      <c r="E526" s="5" t="s">
        <v>1102</v>
      </c>
      <c r="F526" s="5" t="s">
        <v>1948</v>
      </c>
      <c r="G526" s="6">
        <v>22250</v>
      </c>
      <c r="H526" s="6">
        <v>9725</v>
      </c>
      <c r="I526" s="6">
        <v>0.43709999999999999</v>
      </c>
      <c r="J526" s="6">
        <v>12525</v>
      </c>
      <c r="K526" s="6">
        <f t="shared" si="186"/>
        <v>12525</v>
      </c>
      <c r="L526" s="6">
        <v>100</v>
      </c>
      <c r="M526" s="6">
        <v>0</v>
      </c>
      <c r="N526" s="14">
        <f t="shared" si="187"/>
        <v>0</v>
      </c>
    </row>
    <row r="527" spans="1:14" hidden="1" x14ac:dyDescent="0.3">
      <c r="A527" s="5" t="s">
        <v>1771</v>
      </c>
      <c r="B527" s="5" t="str">
        <f>VLOOKUP(A527,بيانات!$C:$F,2,0)</f>
        <v>سعودى</v>
      </c>
      <c r="C527" s="5" t="str">
        <f>VLOOKUP(A527,بيانات!$C:$F,3,0)</f>
        <v>0532277990</v>
      </c>
      <c r="D527" s="5" t="str">
        <f>VLOOKUP(A527,بيانات!$C:$F,4,0)</f>
        <v/>
      </c>
      <c r="E527" s="5" t="s">
        <v>542</v>
      </c>
      <c r="F527" s="5" t="s">
        <v>1948</v>
      </c>
      <c r="G527" s="6">
        <v>19750</v>
      </c>
      <c r="H527" s="6">
        <v>5925</v>
      </c>
      <c r="I527" s="6">
        <v>0.3</v>
      </c>
      <c r="J527" s="6">
        <v>10000</v>
      </c>
      <c r="K527" s="6">
        <f t="shared" si="186"/>
        <v>10000</v>
      </c>
      <c r="L527" s="6">
        <v>72.33</v>
      </c>
      <c r="M527" s="6">
        <v>3825</v>
      </c>
      <c r="N527" s="14">
        <f t="shared" si="187"/>
        <v>3825</v>
      </c>
    </row>
    <row r="528" spans="1:14" hidden="1" x14ac:dyDescent="0.3">
      <c r="A528" s="5" t="s">
        <v>146</v>
      </c>
      <c r="B528" s="5" t="str">
        <f>VLOOKUP(A528,بيانات!$C:$F,2,0)</f>
        <v>سعودى</v>
      </c>
      <c r="C528" s="5" t="str">
        <f>VLOOKUP(A528,بيانات!$C:$F,3,0)</f>
        <v>0556999880</v>
      </c>
      <c r="D528" s="5" t="str">
        <f>VLOOKUP(A528,بيانات!$C:$F,4,0)</f>
        <v>0500009397</v>
      </c>
      <c r="E528" s="5" t="s">
        <v>1864</v>
      </c>
      <c r="F528" s="5" t="s">
        <v>1948</v>
      </c>
      <c r="G528" s="6">
        <v>22250</v>
      </c>
      <c r="H528" s="6">
        <v>4450</v>
      </c>
      <c r="I528" s="6">
        <v>0.2</v>
      </c>
      <c r="J528" s="6">
        <v>9300</v>
      </c>
      <c r="K528" s="6">
        <f t="shared" si="186"/>
        <v>9300</v>
      </c>
      <c r="L528" s="6">
        <v>52.25</v>
      </c>
      <c r="M528" s="6">
        <v>8500</v>
      </c>
      <c r="N528" s="14">
        <f t="shared" si="187"/>
        <v>8500</v>
      </c>
    </row>
    <row r="529" spans="1:14" hidden="1" x14ac:dyDescent="0.3">
      <c r="A529" s="5" t="s">
        <v>1269</v>
      </c>
      <c r="B529" s="5" t="str">
        <f>VLOOKUP(A529,بيانات!$C:$F,2,0)</f>
        <v>سعودى</v>
      </c>
      <c r="C529" s="5" t="str">
        <f>VLOOKUP(A529,بيانات!$C:$F,3,0)</f>
        <v>0555558056</v>
      </c>
      <c r="D529" s="5" t="str">
        <f>VLOOKUP(A529,بيانات!$C:$F,4,0)</f>
        <v>0535666010</v>
      </c>
      <c r="E529" s="5" t="s">
        <v>1864</v>
      </c>
      <c r="F529" s="5" t="s">
        <v>1948</v>
      </c>
      <c r="G529" s="6">
        <v>22250</v>
      </c>
      <c r="H529" s="6">
        <v>4450</v>
      </c>
      <c r="I529" s="6">
        <v>0.2</v>
      </c>
      <c r="J529" s="6">
        <v>13300</v>
      </c>
      <c r="K529" s="6">
        <f t="shared" si="186"/>
        <v>13300</v>
      </c>
      <c r="L529" s="6">
        <v>74.72</v>
      </c>
      <c r="M529" s="6">
        <v>4500</v>
      </c>
      <c r="N529" s="14">
        <f t="shared" si="187"/>
        <v>4500</v>
      </c>
    </row>
    <row r="530" spans="1:14" hidden="1" x14ac:dyDescent="0.3">
      <c r="A530" s="5" t="s">
        <v>522</v>
      </c>
      <c r="B530" s="5" t="str">
        <f>VLOOKUP(A530,بيانات!$C:$F,2,0)</f>
        <v>سعودى</v>
      </c>
      <c r="C530" s="5" t="str">
        <f>VLOOKUP(A530,بيانات!$C:$F,3,0)</f>
        <v>0555077466</v>
      </c>
      <c r="D530" s="5" t="str">
        <f>VLOOKUP(A530,بيانات!$C:$F,4,0)</f>
        <v>0566888996</v>
      </c>
      <c r="E530" s="5" t="s">
        <v>1885</v>
      </c>
      <c r="F530" s="5" t="s">
        <v>1948</v>
      </c>
      <c r="G530" s="6">
        <v>22250</v>
      </c>
      <c r="H530" s="6">
        <v>5010</v>
      </c>
      <c r="I530" s="6">
        <v>0.22520000000000001</v>
      </c>
      <c r="J530" s="6">
        <v>16740</v>
      </c>
      <c r="K530" s="6">
        <f t="shared" si="186"/>
        <v>16740</v>
      </c>
      <c r="L530" s="6">
        <v>97.1</v>
      </c>
      <c r="M530" s="6">
        <v>500</v>
      </c>
      <c r="N530" s="14">
        <f t="shared" si="187"/>
        <v>500</v>
      </c>
    </row>
    <row r="531" spans="1:14" hidden="1" x14ac:dyDescent="0.3">
      <c r="A531" s="5" t="s">
        <v>816</v>
      </c>
      <c r="B531" s="5" t="str">
        <f>VLOOKUP(A531,بيانات!$C:$F,2,0)</f>
        <v>سعودى</v>
      </c>
      <c r="C531" s="5" t="str">
        <f>VLOOKUP(A531,بيانات!$C:$F,3,0)</f>
        <v>0555077466</v>
      </c>
      <c r="D531" s="5" t="str">
        <f>VLOOKUP(A531,بيانات!$C:$F,4,0)</f>
        <v>0566888996</v>
      </c>
      <c r="E531" s="5" t="s">
        <v>1884</v>
      </c>
      <c r="F531" s="5" t="s">
        <v>1950</v>
      </c>
      <c r="G531" s="6">
        <v>22250</v>
      </c>
      <c r="H531" s="6">
        <v>5010</v>
      </c>
      <c r="I531" s="6">
        <v>0.22520000000000001</v>
      </c>
      <c r="J531" s="6">
        <v>17240</v>
      </c>
      <c r="K531" s="6">
        <f t="shared" si="186"/>
        <v>17240</v>
      </c>
      <c r="L531" s="6">
        <v>100</v>
      </c>
      <c r="M531" s="6">
        <v>0</v>
      </c>
      <c r="N531" s="14">
        <f t="shared" si="187"/>
        <v>0</v>
      </c>
    </row>
    <row r="532" spans="1:14" hidden="1" x14ac:dyDescent="0.3">
      <c r="A532" s="5" t="s">
        <v>522</v>
      </c>
      <c r="B532" s="5" t="str">
        <f>VLOOKUP(A532,بيانات!$C:$F,2,0)</f>
        <v>سعودى</v>
      </c>
      <c r="C532" s="5" t="str">
        <f>VLOOKUP(A532,بيانات!$C:$F,3,0)</f>
        <v>0555077466</v>
      </c>
      <c r="D532" s="5" t="str">
        <f>VLOOKUP(A532,بيانات!$C:$F,4,0)</f>
        <v>0566888996</v>
      </c>
      <c r="E532" s="5" t="s">
        <v>1885</v>
      </c>
      <c r="F532" s="5" t="s">
        <v>1950</v>
      </c>
      <c r="G532" s="6">
        <v>0</v>
      </c>
      <c r="H532" s="6">
        <v>500</v>
      </c>
      <c r="I532" s="6"/>
      <c r="J532" s="6">
        <v>0</v>
      </c>
      <c r="K532" s="6">
        <f t="shared" si="186"/>
        <v>0</v>
      </c>
      <c r="L532" s="6">
        <v>0</v>
      </c>
      <c r="M532" s="6">
        <v>-500</v>
      </c>
      <c r="N532" s="14">
        <f t="shared" si="187"/>
        <v>-500</v>
      </c>
    </row>
    <row r="533" spans="1:14" hidden="1" x14ac:dyDescent="0.3">
      <c r="A533" s="5" t="s">
        <v>1307</v>
      </c>
      <c r="B533" s="5" t="str">
        <f>VLOOKUP(A533,بيانات!$C:$F,2,0)</f>
        <v>سعودى</v>
      </c>
      <c r="C533" s="5" t="str">
        <f>VLOOKUP(A533,بيانات!$C:$F,3,0)</f>
        <v>0598672222</v>
      </c>
      <c r="D533" s="5" t="str">
        <f>VLOOKUP(A533,بيانات!$C:$F,4,0)</f>
        <v>0533482957</v>
      </c>
      <c r="E533" s="5" t="s">
        <v>1865</v>
      </c>
      <c r="F533" s="5" t="s">
        <v>1950</v>
      </c>
      <c r="G533" s="6">
        <v>22250</v>
      </c>
      <c r="H533" s="6">
        <v>4450</v>
      </c>
      <c r="I533" s="6">
        <v>0.2</v>
      </c>
      <c r="J533" s="6">
        <v>9300</v>
      </c>
      <c r="K533" s="6">
        <f t="shared" si="186"/>
        <v>9300</v>
      </c>
      <c r="L533" s="6">
        <v>52.25</v>
      </c>
      <c r="M533" s="6">
        <v>8500</v>
      </c>
      <c r="N533" s="14">
        <f t="shared" si="187"/>
        <v>8500</v>
      </c>
    </row>
    <row r="534" spans="1:14" hidden="1" x14ac:dyDescent="0.3">
      <c r="A534" s="5" t="s">
        <v>358</v>
      </c>
      <c r="B534" s="5" t="str">
        <f>VLOOKUP(A534,بيانات!$C:$F,2,0)</f>
        <v>سعودى</v>
      </c>
      <c r="C534" s="5" t="str">
        <f>VLOOKUP(A534,بيانات!$C:$F,3,0)</f>
        <v>0541400094</v>
      </c>
      <c r="D534" s="5" t="str">
        <f>VLOOKUP(A534,بيانات!$C:$F,4,0)</f>
        <v>0505574268</v>
      </c>
      <c r="E534" s="5" t="s">
        <v>1864</v>
      </c>
      <c r="F534" s="5" t="s">
        <v>1950</v>
      </c>
      <c r="G534" s="6">
        <v>22250</v>
      </c>
      <c r="H534" s="6">
        <v>4450</v>
      </c>
      <c r="I534" s="6">
        <v>0.2</v>
      </c>
      <c r="J534" s="6">
        <v>15799.990000000002</v>
      </c>
      <c r="K534" s="6">
        <f t="shared" si="186"/>
        <v>15799.990000000002</v>
      </c>
      <c r="L534" s="6">
        <v>88.76</v>
      </c>
      <c r="M534" s="6">
        <v>2000.01</v>
      </c>
      <c r="N534" s="14">
        <f t="shared" si="187"/>
        <v>2000.0099999999984</v>
      </c>
    </row>
    <row r="535" spans="1:14" hidden="1" x14ac:dyDescent="0.3">
      <c r="A535" s="5" t="s">
        <v>608</v>
      </c>
      <c r="B535" s="5" t="str">
        <f>VLOOKUP(A535,بيانات!$C:$F,2,0)</f>
        <v>سعودى</v>
      </c>
      <c r="C535" s="5" t="str">
        <f>VLOOKUP(A535,بيانات!$C:$F,3,0)</f>
        <v>0561064000</v>
      </c>
      <c r="D535" s="5" t="str">
        <f>VLOOKUP(A535,بيانات!$C:$F,4,0)</f>
        <v>0533154266</v>
      </c>
      <c r="E535" s="5" t="s">
        <v>1884</v>
      </c>
      <c r="F535" s="5" t="s">
        <v>1950</v>
      </c>
      <c r="G535" s="6">
        <v>22250</v>
      </c>
      <c r="H535" s="6">
        <v>4450</v>
      </c>
      <c r="I535" s="6">
        <v>0.2</v>
      </c>
      <c r="J535" s="6">
        <v>17800</v>
      </c>
      <c r="K535" s="6">
        <f t="shared" si="186"/>
        <v>17800</v>
      </c>
      <c r="L535" s="6">
        <v>100</v>
      </c>
      <c r="M535" s="6">
        <v>0</v>
      </c>
      <c r="N535" s="14">
        <f t="shared" si="187"/>
        <v>0</v>
      </c>
    </row>
    <row r="536" spans="1:14" hidden="1" x14ac:dyDescent="0.3">
      <c r="A536" s="5" t="s">
        <v>1810</v>
      </c>
      <c r="B536" s="5" t="str">
        <f>VLOOKUP(A536,بيانات!$C:$F,2,0)</f>
        <v>سعودى</v>
      </c>
      <c r="C536" s="5" t="str">
        <f>VLOOKUP(A536,بيانات!$C:$F,3,0)</f>
        <v>0543532890</v>
      </c>
      <c r="D536" s="5" t="str">
        <f>VLOOKUP(A536,بيانات!$C:$F,4,0)</f>
        <v>0501592926</v>
      </c>
      <c r="E536" s="5" t="s">
        <v>542</v>
      </c>
      <c r="F536" s="5" t="s">
        <v>1950</v>
      </c>
      <c r="G536" s="6">
        <v>19750</v>
      </c>
      <c r="H536" s="6">
        <v>4450</v>
      </c>
      <c r="I536" s="6">
        <v>0.2253</v>
      </c>
      <c r="J536" s="6">
        <v>15300</v>
      </c>
      <c r="K536" s="6">
        <f t="shared" si="186"/>
        <v>15300</v>
      </c>
      <c r="L536" s="6">
        <v>100</v>
      </c>
      <c r="M536" s="6">
        <v>0</v>
      </c>
      <c r="N536" s="14">
        <f t="shared" si="187"/>
        <v>0</v>
      </c>
    </row>
    <row r="537" spans="1:14" hidden="1" x14ac:dyDescent="0.3">
      <c r="A537" s="5" t="s">
        <v>944</v>
      </c>
      <c r="B537" s="5" t="str">
        <f>VLOOKUP(A537,بيانات!$C:$F,2,0)</f>
        <v>سعودى</v>
      </c>
      <c r="C537" s="5" t="str">
        <f>VLOOKUP(A537,بيانات!$C:$F,3,0)</f>
        <v>0543532890</v>
      </c>
      <c r="D537" s="5" t="str">
        <f>VLOOKUP(A537,بيانات!$C:$F,4,0)</f>
        <v>0501592926</v>
      </c>
      <c r="E537" s="5" t="s">
        <v>1102</v>
      </c>
      <c r="F537" s="5" t="s">
        <v>1950</v>
      </c>
      <c r="G537" s="6">
        <v>22250</v>
      </c>
      <c r="H537" s="6">
        <v>5010</v>
      </c>
      <c r="I537" s="6">
        <v>0.22520000000000001</v>
      </c>
      <c r="J537" s="6">
        <v>16740</v>
      </c>
      <c r="K537" s="6">
        <f t="shared" si="186"/>
        <v>16740</v>
      </c>
      <c r="L537" s="6">
        <v>97.1</v>
      </c>
      <c r="M537" s="6">
        <v>500</v>
      </c>
      <c r="N537" s="14">
        <f t="shared" si="187"/>
        <v>500</v>
      </c>
    </row>
    <row r="538" spans="1:14" hidden="1" x14ac:dyDescent="0.3">
      <c r="A538" s="5" t="s">
        <v>504</v>
      </c>
      <c r="B538" s="5" t="str">
        <f>VLOOKUP(A538,بيانات!$C:$F,2,0)</f>
        <v>سعودى</v>
      </c>
      <c r="C538" s="5" t="str">
        <f>VLOOKUP(A538,بيانات!$C:$F,3,0)</f>
        <v>0555550979</v>
      </c>
      <c r="D538" s="5" t="str">
        <f>VLOOKUP(A538,بيانات!$C:$F,4,0)</f>
        <v>0550299857</v>
      </c>
      <c r="E538" s="5" t="s">
        <v>480</v>
      </c>
      <c r="F538" s="5" t="s">
        <v>1950</v>
      </c>
      <c r="G538" s="6">
        <v>22250</v>
      </c>
      <c r="H538" s="6">
        <v>4450</v>
      </c>
      <c r="I538" s="6">
        <v>0.2</v>
      </c>
      <c r="J538" s="6">
        <v>7000</v>
      </c>
      <c r="K538" s="6">
        <f t="shared" si="186"/>
        <v>7000</v>
      </c>
      <c r="L538" s="6">
        <v>39.33</v>
      </c>
      <c r="M538" s="6">
        <v>10800</v>
      </c>
      <c r="N538" s="14">
        <f t="shared" si="187"/>
        <v>10800</v>
      </c>
    </row>
    <row r="539" spans="1:14" hidden="1" x14ac:dyDescent="0.3">
      <c r="A539" s="5" t="s">
        <v>1515</v>
      </c>
      <c r="B539" s="5" t="str">
        <f>VLOOKUP(A539,بيانات!$C:$F,2,0)</f>
        <v>سوداني</v>
      </c>
      <c r="C539" s="5" t="str">
        <f>VLOOKUP(A539,بيانات!$C:$F,3,0)</f>
        <v>0552424968</v>
      </c>
      <c r="D539" s="5" t="str">
        <f>VLOOKUP(A539,بيانات!$C:$F,4,0)</f>
        <v>0563320633</v>
      </c>
      <c r="E539" s="5" t="s">
        <v>1865</v>
      </c>
      <c r="F539" s="5" t="s">
        <v>1950</v>
      </c>
      <c r="G539" s="6">
        <v>22250</v>
      </c>
      <c r="H539" s="6">
        <v>4450</v>
      </c>
      <c r="I539" s="6">
        <v>0.2</v>
      </c>
      <c r="J539" s="6">
        <v>4347.83</v>
      </c>
      <c r="K539" s="6">
        <f>J539*1.15</f>
        <v>5000.0044999999991</v>
      </c>
      <c r="L539" s="6">
        <v>24.43</v>
      </c>
      <c r="M539" s="6">
        <v>13452.17</v>
      </c>
      <c r="N539" s="14"/>
    </row>
    <row r="540" spans="1:14" hidden="1" x14ac:dyDescent="0.3">
      <c r="A540" s="5" t="s">
        <v>567</v>
      </c>
      <c r="B540" s="5" t="str">
        <f>VLOOKUP(A540,بيانات!$C:$F,2,0)</f>
        <v>سعودى</v>
      </c>
      <c r="C540" s="5" t="str">
        <f>VLOOKUP(A540,بيانات!$C:$F,3,0)</f>
        <v>0591111597</v>
      </c>
      <c r="D540" s="5" t="str">
        <f>VLOOKUP(A540,بيانات!$C:$F,4,0)</f>
        <v>0532620186</v>
      </c>
      <c r="E540" s="5" t="s">
        <v>1865</v>
      </c>
      <c r="F540" s="5" t="s">
        <v>1950</v>
      </c>
      <c r="G540" s="6">
        <v>22250</v>
      </c>
      <c r="H540" s="6">
        <v>4450</v>
      </c>
      <c r="I540" s="6">
        <v>0.2</v>
      </c>
      <c r="J540" s="6">
        <v>15800</v>
      </c>
      <c r="K540" s="6">
        <f t="shared" ref="K540:K545" si="188">J540</f>
        <v>15800</v>
      </c>
      <c r="L540" s="6">
        <v>88.76</v>
      </c>
      <c r="M540" s="6">
        <v>2000</v>
      </c>
      <c r="N540" s="14">
        <f t="shared" ref="N540:N545" si="189">G540-H540-K540</f>
        <v>2000</v>
      </c>
    </row>
    <row r="541" spans="1:14" hidden="1" x14ac:dyDescent="0.3">
      <c r="A541" s="5" t="s">
        <v>64</v>
      </c>
      <c r="B541" s="5" t="str">
        <f>VLOOKUP(A541,بيانات!$C:$F,2,0)</f>
        <v>سعودى</v>
      </c>
      <c r="C541" s="5" t="str">
        <f>VLOOKUP(A541,بيانات!$C:$F,3,0)</f>
        <v>0505205500</v>
      </c>
      <c r="D541" s="5" t="str">
        <f>VLOOKUP(A541,بيانات!$C:$F,4,0)</f>
        <v>0508721453</v>
      </c>
      <c r="E541" s="5" t="s">
        <v>1865</v>
      </c>
      <c r="F541" s="5" t="s">
        <v>1950</v>
      </c>
      <c r="G541" s="6">
        <v>22250</v>
      </c>
      <c r="H541" s="6">
        <v>5010</v>
      </c>
      <c r="I541" s="6">
        <v>0.22520000000000001</v>
      </c>
      <c r="J541" s="6">
        <v>17240</v>
      </c>
      <c r="K541" s="6">
        <f t="shared" si="188"/>
        <v>17240</v>
      </c>
      <c r="L541" s="6">
        <v>100</v>
      </c>
      <c r="M541" s="6">
        <v>0</v>
      </c>
      <c r="N541" s="14">
        <f t="shared" si="189"/>
        <v>0</v>
      </c>
    </row>
    <row r="542" spans="1:14" hidden="1" x14ac:dyDescent="0.3">
      <c r="A542" s="5" t="s">
        <v>271</v>
      </c>
      <c r="B542" s="5" t="str">
        <f>VLOOKUP(A542,بيانات!$C:$F,2,0)</f>
        <v>سعودى</v>
      </c>
      <c r="C542" s="5" t="str">
        <f>VLOOKUP(A542,بيانات!$C:$F,3,0)</f>
        <v>0566656456</v>
      </c>
      <c r="D542" s="5" t="str">
        <f>VLOOKUP(A542,بيانات!$C:$F,4,0)</f>
        <v>0567898639</v>
      </c>
      <c r="E542" s="5" t="s">
        <v>1102</v>
      </c>
      <c r="F542" s="5" t="s">
        <v>1950</v>
      </c>
      <c r="G542" s="6">
        <v>22250</v>
      </c>
      <c r="H542" s="6">
        <v>4450</v>
      </c>
      <c r="I542" s="6">
        <v>0.2</v>
      </c>
      <c r="J542" s="6">
        <v>17800</v>
      </c>
      <c r="K542" s="6">
        <f t="shared" si="188"/>
        <v>17800</v>
      </c>
      <c r="L542" s="6">
        <v>100</v>
      </c>
      <c r="M542" s="6">
        <v>0</v>
      </c>
      <c r="N542" s="14">
        <f t="shared" si="189"/>
        <v>0</v>
      </c>
    </row>
    <row r="543" spans="1:14" hidden="1" x14ac:dyDescent="0.3">
      <c r="A543" s="5" t="s">
        <v>319</v>
      </c>
      <c r="B543" s="5" t="str">
        <f>VLOOKUP(A543,بيانات!$C:$F,2,0)</f>
        <v>سعودى</v>
      </c>
      <c r="C543" s="5" t="str">
        <f>VLOOKUP(A543,بيانات!$C:$F,3,0)</f>
        <v>0509951309</v>
      </c>
      <c r="D543" s="5" t="str">
        <f>VLOOKUP(A543,بيانات!$C:$F,4,0)</f>
        <v>0594552238</v>
      </c>
      <c r="E543" s="5" t="s">
        <v>1875</v>
      </c>
      <c r="F543" s="5" t="s">
        <v>1950</v>
      </c>
      <c r="G543" s="6">
        <v>19750</v>
      </c>
      <c r="H543" s="6">
        <v>3950</v>
      </c>
      <c r="I543" s="6">
        <v>0.2</v>
      </c>
      <c r="J543" s="6">
        <v>15800</v>
      </c>
      <c r="K543" s="6">
        <f t="shared" si="188"/>
        <v>15800</v>
      </c>
      <c r="L543" s="6">
        <v>100</v>
      </c>
      <c r="M543" s="6">
        <v>0</v>
      </c>
      <c r="N543" s="14">
        <f t="shared" si="189"/>
        <v>0</v>
      </c>
    </row>
    <row r="544" spans="1:14" hidden="1" x14ac:dyDescent="0.3">
      <c r="A544" s="5" t="s">
        <v>1471</v>
      </c>
      <c r="B544" s="5" t="str">
        <f>VLOOKUP(A544,بيانات!$C:$F,2,0)</f>
        <v>سعودى</v>
      </c>
      <c r="C544" s="5" t="str">
        <f>VLOOKUP(A544,بيانات!$C:$F,3,0)</f>
        <v>0554623598</v>
      </c>
      <c r="D544" s="5" t="str">
        <f>VLOOKUP(A544,بيانات!$C:$F,4,0)</f>
        <v>0544534113</v>
      </c>
      <c r="E544" s="5" t="s">
        <v>1102</v>
      </c>
      <c r="F544" s="5" t="s">
        <v>1950</v>
      </c>
      <c r="G544" s="6">
        <v>22250</v>
      </c>
      <c r="H544" s="6">
        <v>4450</v>
      </c>
      <c r="I544" s="6">
        <v>0.2</v>
      </c>
      <c r="J544" s="6">
        <v>12300</v>
      </c>
      <c r="K544" s="6">
        <f t="shared" si="188"/>
        <v>12300</v>
      </c>
      <c r="L544" s="6">
        <v>69.099999999999994</v>
      </c>
      <c r="M544" s="6">
        <v>5500</v>
      </c>
      <c r="N544" s="14">
        <f t="shared" si="189"/>
        <v>5500</v>
      </c>
    </row>
    <row r="545" spans="1:14" hidden="1" x14ac:dyDescent="0.3">
      <c r="A545" s="5" t="s">
        <v>1756</v>
      </c>
      <c r="B545" s="5" t="str">
        <f>VLOOKUP(A545,بيانات!$C:$F,2,0)</f>
        <v>سعودى</v>
      </c>
      <c r="C545" s="5" t="str">
        <f>VLOOKUP(A545,بيانات!$C:$F,3,0)</f>
        <v>0554623598</v>
      </c>
      <c r="D545" s="5" t="str">
        <f>VLOOKUP(A545,بيانات!$C:$F,4,0)</f>
        <v>0554534113</v>
      </c>
      <c r="E545" s="5" t="s">
        <v>1870</v>
      </c>
      <c r="F545" s="5" t="s">
        <v>1950</v>
      </c>
      <c r="G545" s="6">
        <v>19750</v>
      </c>
      <c r="H545" s="6">
        <v>3950</v>
      </c>
      <c r="I545" s="6">
        <v>0.2</v>
      </c>
      <c r="J545" s="6">
        <v>11500</v>
      </c>
      <c r="K545" s="6">
        <f t="shared" si="188"/>
        <v>11500</v>
      </c>
      <c r="L545" s="6">
        <v>72.78</v>
      </c>
      <c r="M545" s="6">
        <v>4300</v>
      </c>
      <c r="N545" s="14">
        <f t="shared" si="189"/>
        <v>4300</v>
      </c>
    </row>
    <row r="546" spans="1:14" hidden="1" x14ac:dyDescent="0.3">
      <c r="A546" s="5" t="s">
        <v>992</v>
      </c>
      <c r="B546" s="5" t="str">
        <f>VLOOKUP(A546,بيانات!$C:$F,2,0)</f>
        <v>سيريلانكا</v>
      </c>
      <c r="C546" s="5" t="str">
        <f>VLOOKUP(A546,بيانات!$C:$F,3,0)</f>
        <v>0502645030</v>
      </c>
      <c r="D546" s="5" t="str">
        <f>VLOOKUP(A546,بيانات!$C:$F,4,0)</f>
        <v>0570610761</v>
      </c>
      <c r="E546" s="5" t="s">
        <v>542</v>
      </c>
      <c r="F546" s="5" t="s">
        <v>1950</v>
      </c>
      <c r="G546" s="6">
        <v>19750</v>
      </c>
      <c r="H546" s="6">
        <v>3950</v>
      </c>
      <c r="I546" s="6">
        <v>0.2</v>
      </c>
      <c r="J546" s="6">
        <v>14100</v>
      </c>
      <c r="K546" s="6">
        <f t="shared" ref="K546:K547" si="190">J546*1.15</f>
        <v>16214.999999999998</v>
      </c>
      <c r="L546" s="6">
        <v>89.24</v>
      </c>
      <c r="M546" s="6">
        <v>1700</v>
      </c>
      <c r="N546" s="14"/>
    </row>
    <row r="547" spans="1:14" hidden="1" x14ac:dyDescent="0.3">
      <c r="A547" s="5" t="s">
        <v>992</v>
      </c>
      <c r="B547" s="5" t="str">
        <f>VLOOKUP(A547,بيانات!$C:$F,2,0)</f>
        <v>سيريلانكا</v>
      </c>
      <c r="C547" s="5" t="str">
        <f>VLOOKUP(A547,بيانات!$C:$F,3,0)</f>
        <v>0502645030</v>
      </c>
      <c r="D547" s="5" t="str">
        <f>VLOOKUP(A547,بيانات!$C:$F,4,0)</f>
        <v>0570610761</v>
      </c>
      <c r="E547" s="5" t="s">
        <v>542</v>
      </c>
      <c r="F547" s="5" t="s">
        <v>1950</v>
      </c>
      <c r="G547" s="6">
        <v>0</v>
      </c>
      <c r="H547" s="6">
        <v>515.22</v>
      </c>
      <c r="I547" s="6"/>
      <c r="J547" s="6">
        <v>0</v>
      </c>
      <c r="K547" s="6">
        <f t="shared" si="190"/>
        <v>0</v>
      </c>
      <c r="L547" s="6">
        <v>0</v>
      </c>
      <c r="M547" s="6">
        <v>-515.22</v>
      </c>
      <c r="N547" s="14"/>
    </row>
    <row r="548" spans="1:14" hidden="1" x14ac:dyDescent="0.3">
      <c r="A548" s="5" t="s">
        <v>142</v>
      </c>
      <c r="B548" s="5" t="str">
        <f>VLOOKUP(A548,بيانات!$C:$F,2,0)</f>
        <v>سعودى</v>
      </c>
      <c r="C548" s="5" t="str">
        <f>VLOOKUP(A548,بيانات!$C:$F,3,0)</f>
        <v>0555055839</v>
      </c>
      <c r="D548" s="5" t="str">
        <f>VLOOKUP(A548,بيانات!$C:$F,4,0)</f>
        <v>0557372903</v>
      </c>
      <c r="E548" s="5" t="s">
        <v>1870</v>
      </c>
      <c r="F548" s="5" t="s">
        <v>1950</v>
      </c>
      <c r="G548" s="6">
        <v>19750</v>
      </c>
      <c r="H548" s="6">
        <v>3950</v>
      </c>
      <c r="I548" s="6">
        <v>0.2</v>
      </c>
      <c r="J548" s="6">
        <v>5000</v>
      </c>
      <c r="K548" s="6">
        <f t="shared" ref="K548:K549" si="191">J548</f>
        <v>5000</v>
      </c>
      <c r="L548" s="6">
        <v>31.65</v>
      </c>
      <c r="M548" s="6">
        <v>10800</v>
      </c>
      <c r="N548" s="14">
        <f t="shared" ref="N548:N549" si="192">G548-H548-K548</f>
        <v>10800</v>
      </c>
    </row>
    <row r="549" spans="1:14" hidden="1" x14ac:dyDescent="0.3">
      <c r="A549" s="5" t="s">
        <v>923</v>
      </c>
      <c r="B549" s="5" t="str">
        <f>VLOOKUP(A549,بيانات!$C:$F,2,0)</f>
        <v>سعودى</v>
      </c>
      <c r="C549" s="5" t="str">
        <f>VLOOKUP(A549,بيانات!$C:$F,3,0)</f>
        <v>0544044191</v>
      </c>
      <c r="D549" s="5" t="str">
        <f>VLOOKUP(A549,بيانات!$C:$F,4,0)</f>
        <v>0544044191</v>
      </c>
      <c r="E549" s="5" t="s">
        <v>480</v>
      </c>
      <c r="F549" s="5" t="s">
        <v>1950</v>
      </c>
      <c r="G549" s="6">
        <v>22250</v>
      </c>
      <c r="H549" s="6">
        <v>4450</v>
      </c>
      <c r="I549" s="6">
        <v>0.2</v>
      </c>
      <c r="J549" s="6">
        <v>15800.004000000001</v>
      </c>
      <c r="K549" s="6">
        <f t="shared" si="191"/>
        <v>15800.004000000001</v>
      </c>
      <c r="L549" s="6">
        <v>88.76</v>
      </c>
      <c r="M549" s="6">
        <v>2000</v>
      </c>
      <c r="N549" s="14">
        <f t="shared" si="192"/>
        <v>1999.9959999999992</v>
      </c>
    </row>
    <row r="550" spans="1:14" x14ac:dyDescent="0.3">
      <c r="A550" s="5" t="s">
        <v>923</v>
      </c>
      <c r="B550" s="5" t="str">
        <f>VLOOKUP(A550,بيانات!$C:$F,2,0)</f>
        <v>سعودى</v>
      </c>
      <c r="C550" s="5" t="str">
        <f>VLOOKUP(A550,بيانات!$C:$F,3,0)</f>
        <v>0544044191</v>
      </c>
      <c r="D550" s="5" t="str">
        <f>VLOOKUP(A550,بيانات!$C:$F,4,0)</f>
        <v>0544044191</v>
      </c>
      <c r="E550" s="5" t="s">
        <v>1944</v>
      </c>
      <c r="F550" s="5" t="s">
        <v>1950</v>
      </c>
      <c r="G550" s="6">
        <v>1086.96</v>
      </c>
      <c r="H550" s="6">
        <v>0</v>
      </c>
      <c r="I550" s="6">
        <f t="shared" ref="I550:I552" si="193">H550*1.15</f>
        <v>0</v>
      </c>
      <c r="J550" s="6">
        <v>1086.96</v>
      </c>
      <c r="K550" s="6">
        <f t="shared" ref="K550:K554" si="194">J550*1.15</f>
        <v>1250.0039999999999</v>
      </c>
      <c r="L550" s="6">
        <v>100</v>
      </c>
      <c r="M550" s="6">
        <v>0</v>
      </c>
      <c r="N550" s="14">
        <f t="shared" ref="N550:N552" si="195">G550*1.15-I550-K550</f>
        <v>0</v>
      </c>
    </row>
    <row r="551" spans="1:14" x14ac:dyDescent="0.3">
      <c r="A551" s="5" t="s">
        <v>923</v>
      </c>
      <c r="B551" s="5" t="str">
        <f>VLOOKUP(A551,بيانات!$C:$F,2,0)</f>
        <v>سعودى</v>
      </c>
      <c r="C551" s="5" t="str">
        <f>VLOOKUP(A551,بيانات!$C:$F,3,0)</f>
        <v>0544044191</v>
      </c>
      <c r="D551" s="5" t="str">
        <f>VLOOKUP(A551,بيانات!$C:$F,4,0)</f>
        <v>0544044191</v>
      </c>
      <c r="E551" s="5" t="s">
        <v>1904</v>
      </c>
      <c r="F551" s="5" t="s">
        <v>1950</v>
      </c>
      <c r="G551" s="6">
        <v>1608.7</v>
      </c>
      <c r="H551" s="6">
        <v>0</v>
      </c>
      <c r="I551" s="6">
        <f t="shared" si="193"/>
        <v>0</v>
      </c>
      <c r="J551" s="6">
        <v>1608.7</v>
      </c>
      <c r="K551" s="6">
        <f t="shared" si="194"/>
        <v>1850.0049999999999</v>
      </c>
      <c r="L551" s="6">
        <v>100</v>
      </c>
      <c r="M551" s="6">
        <v>0</v>
      </c>
      <c r="N551" s="14">
        <f t="shared" si="195"/>
        <v>0</v>
      </c>
    </row>
    <row r="552" spans="1:14" x14ac:dyDescent="0.3">
      <c r="A552" s="5" t="s">
        <v>923</v>
      </c>
      <c r="B552" s="5" t="str">
        <f>VLOOKUP(A552,بيانات!$C:$F,2,0)</f>
        <v>سعودى</v>
      </c>
      <c r="C552" s="5" t="str">
        <f>VLOOKUP(A552,بيانات!$C:$F,3,0)</f>
        <v>0544044191</v>
      </c>
      <c r="D552" s="5" t="str">
        <f>VLOOKUP(A552,بيانات!$C:$F,4,0)</f>
        <v>0544044191</v>
      </c>
      <c r="E552" s="5" t="s">
        <v>1904</v>
      </c>
      <c r="F552" s="5" t="s">
        <v>1950</v>
      </c>
      <c r="G552" s="6">
        <v>1608.6950000000002</v>
      </c>
      <c r="H552" s="6">
        <v>260.86900000000003</v>
      </c>
      <c r="I552" s="6">
        <f t="shared" si="193"/>
        <v>299.99934999999999</v>
      </c>
      <c r="J552" s="6">
        <v>1347.826</v>
      </c>
      <c r="K552" s="6">
        <f t="shared" si="194"/>
        <v>1549.9998999999998</v>
      </c>
      <c r="L552" s="6">
        <v>100</v>
      </c>
      <c r="M552" s="6">
        <v>0</v>
      </c>
      <c r="N552" s="14">
        <f t="shared" si="195"/>
        <v>0</v>
      </c>
    </row>
    <row r="553" spans="1:14" hidden="1" x14ac:dyDescent="0.3">
      <c r="A553" s="5" t="s">
        <v>1371</v>
      </c>
      <c r="B553" s="5" t="str">
        <f>VLOOKUP(A553,بيانات!$C:$F,2,0)</f>
        <v>مصرى</v>
      </c>
      <c r="C553" s="5" t="str">
        <f>VLOOKUP(A553,بيانات!$C:$F,3,0)</f>
        <v>0560017033</v>
      </c>
      <c r="D553" s="5" t="str">
        <f>VLOOKUP(A553,بيانات!$C:$F,4,0)</f>
        <v>0583154309</v>
      </c>
      <c r="E553" s="5" t="s">
        <v>1884</v>
      </c>
      <c r="F553" s="5" t="s">
        <v>1950</v>
      </c>
      <c r="G553" s="6">
        <v>22250</v>
      </c>
      <c r="H553" s="6">
        <v>4450</v>
      </c>
      <c r="I553" s="6">
        <v>0.2</v>
      </c>
      <c r="J553" s="6">
        <v>15799.99</v>
      </c>
      <c r="K553" s="6">
        <f t="shared" si="194"/>
        <v>18169.988499999999</v>
      </c>
      <c r="L553" s="6">
        <v>88.76</v>
      </c>
      <c r="M553" s="6">
        <v>2000.01</v>
      </c>
      <c r="N553" s="14"/>
    </row>
    <row r="554" spans="1:14" hidden="1" x14ac:dyDescent="0.3">
      <c r="A554" s="5" t="s">
        <v>1371</v>
      </c>
      <c r="B554" s="5" t="str">
        <f>VLOOKUP(A554,بيانات!$C:$F,2,0)</f>
        <v>مصرى</v>
      </c>
      <c r="C554" s="5" t="str">
        <f>VLOOKUP(A554,بيانات!$C:$F,3,0)</f>
        <v>0560017033</v>
      </c>
      <c r="D554" s="5" t="str">
        <f>VLOOKUP(A554,بيانات!$C:$F,4,0)</f>
        <v>0583154309</v>
      </c>
      <c r="E554" s="5" t="s">
        <v>1884</v>
      </c>
      <c r="F554" s="5" t="s">
        <v>1950</v>
      </c>
      <c r="G554" s="6">
        <v>0</v>
      </c>
      <c r="H554" s="6">
        <v>580.43399999999997</v>
      </c>
      <c r="I554" s="6"/>
      <c r="J554" s="6">
        <v>0</v>
      </c>
      <c r="K554" s="6">
        <f t="shared" si="194"/>
        <v>0</v>
      </c>
      <c r="L554" s="6">
        <v>0</v>
      </c>
      <c r="M554" s="6">
        <v>-580.42999999999995</v>
      </c>
      <c r="N554" s="14"/>
    </row>
    <row r="555" spans="1:14" hidden="1" x14ac:dyDescent="0.3">
      <c r="A555" s="5" t="s">
        <v>1318</v>
      </c>
      <c r="B555" s="5" t="str">
        <f>VLOOKUP(A555,بيانات!$C:$F,2,0)</f>
        <v>سعودى</v>
      </c>
      <c r="C555" s="5" t="str">
        <f>VLOOKUP(A555,بيانات!$C:$F,3,0)</f>
        <v>0595305087</v>
      </c>
      <c r="D555" s="5" t="str">
        <f>VLOOKUP(A555,بيانات!$C:$F,4,0)</f>
        <v>0548672941</v>
      </c>
      <c r="E555" s="5" t="s">
        <v>542</v>
      </c>
      <c r="F555" s="5" t="s">
        <v>1950</v>
      </c>
      <c r="G555" s="6">
        <v>19750</v>
      </c>
      <c r="H555" s="6">
        <v>4450</v>
      </c>
      <c r="I555" s="6">
        <v>0.2253</v>
      </c>
      <c r="J555" s="6">
        <v>15300</v>
      </c>
      <c r="K555" s="6">
        <f t="shared" ref="K555:K557" si="196">J555</f>
        <v>15300</v>
      </c>
      <c r="L555" s="6">
        <v>100</v>
      </c>
      <c r="M555" s="6">
        <v>0</v>
      </c>
      <c r="N555" s="14">
        <f t="shared" ref="N555:N562" si="197">G555-H555-K555</f>
        <v>0</v>
      </c>
    </row>
    <row r="556" spans="1:14" hidden="1" x14ac:dyDescent="0.3">
      <c r="A556" s="5" t="s">
        <v>1359</v>
      </c>
      <c r="B556" s="5" t="str">
        <f>VLOOKUP(A556,بيانات!$C:$F,2,0)</f>
        <v>سعودى</v>
      </c>
      <c r="C556" s="5" t="str">
        <f>VLOOKUP(A556,بيانات!$C:$F,3,0)</f>
        <v>0599931636</v>
      </c>
      <c r="D556" s="5" t="str">
        <f>VLOOKUP(A556,بيانات!$C:$F,4,0)</f>
        <v>0563444893</v>
      </c>
      <c r="E556" s="5" t="s">
        <v>1864</v>
      </c>
      <c r="F556" s="5" t="s">
        <v>1950</v>
      </c>
      <c r="G556" s="6">
        <v>22250</v>
      </c>
      <c r="H556" s="6">
        <v>4450</v>
      </c>
      <c r="I556" s="6">
        <v>0.2</v>
      </c>
      <c r="J556" s="6">
        <v>14300</v>
      </c>
      <c r="K556" s="6">
        <f t="shared" si="196"/>
        <v>14300</v>
      </c>
      <c r="L556" s="6">
        <v>80.34</v>
      </c>
      <c r="M556" s="6">
        <v>3500</v>
      </c>
      <c r="N556" s="14">
        <f t="shared" si="197"/>
        <v>3500</v>
      </c>
    </row>
    <row r="557" spans="1:14" hidden="1" x14ac:dyDescent="0.3">
      <c r="A557" s="5" t="s">
        <v>331</v>
      </c>
      <c r="B557" s="5" t="str">
        <f>VLOOKUP(A557,بيانات!$C:$F,2,0)</f>
        <v>سعودى</v>
      </c>
      <c r="C557" s="5" t="str">
        <f>VLOOKUP(A557,بيانات!$C:$F,3,0)</f>
        <v>0555504100</v>
      </c>
      <c r="D557" s="5" t="str">
        <f>VLOOKUP(A557,بيانات!$C:$F,4,0)</f>
        <v>0557230017</v>
      </c>
      <c r="E557" s="5" t="s">
        <v>1864</v>
      </c>
      <c r="F557" s="5" t="s">
        <v>1950</v>
      </c>
      <c r="G557" s="6">
        <v>22250</v>
      </c>
      <c r="H557" s="6">
        <v>4450</v>
      </c>
      <c r="I557" s="6">
        <v>0.2</v>
      </c>
      <c r="J557" s="6">
        <v>17800</v>
      </c>
      <c r="K557" s="6">
        <f t="shared" si="196"/>
        <v>17800</v>
      </c>
      <c r="L557" s="6">
        <v>100</v>
      </c>
      <c r="M557" s="6">
        <v>0</v>
      </c>
      <c r="N557" s="14">
        <f t="shared" si="197"/>
        <v>0</v>
      </c>
    </row>
    <row r="558" spans="1:14" x14ac:dyDescent="0.3">
      <c r="A558" s="5" t="s">
        <v>331</v>
      </c>
      <c r="B558" s="5" t="str">
        <f>VLOOKUP(A558,بيانات!$C:$F,2,0)</f>
        <v>سعودى</v>
      </c>
      <c r="C558" s="5" t="str">
        <f>VLOOKUP(A558,بيانات!$C:$F,3,0)</f>
        <v>0555504100</v>
      </c>
      <c r="D558" s="5" t="str">
        <f>VLOOKUP(A558,بيانات!$C:$F,4,0)</f>
        <v>0557230017</v>
      </c>
      <c r="E558" s="5" t="s">
        <v>1904</v>
      </c>
      <c r="F558" s="5" t="s">
        <v>1950</v>
      </c>
      <c r="G558" s="6">
        <v>1608.7</v>
      </c>
      <c r="H558" s="6">
        <v>0</v>
      </c>
      <c r="I558" s="6">
        <f t="shared" ref="I558:I560" si="198">H558*1.15</f>
        <v>0</v>
      </c>
      <c r="J558" s="6">
        <v>0</v>
      </c>
      <c r="K558" s="6">
        <f t="shared" ref="K558:K560" si="199">J558*1.15</f>
        <v>0</v>
      </c>
      <c r="L558" s="6">
        <v>0</v>
      </c>
      <c r="M558" s="6">
        <v>1608.7</v>
      </c>
      <c r="N558" s="14">
        <f t="shared" ref="N558:N560" si="200">G558*1.15-I558-K558</f>
        <v>1850.0049999999999</v>
      </c>
    </row>
    <row r="559" spans="1:14" x14ac:dyDescent="0.3">
      <c r="A559" s="5" t="s">
        <v>331</v>
      </c>
      <c r="B559" s="5" t="str">
        <f>VLOOKUP(A559,بيانات!$C:$F,2,0)</f>
        <v>سعودى</v>
      </c>
      <c r="C559" s="5" t="str">
        <f>VLOOKUP(A559,بيانات!$C:$F,3,0)</f>
        <v>0555504100</v>
      </c>
      <c r="D559" s="5" t="str">
        <f>VLOOKUP(A559,بيانات!$C:$F,4,0)</f>
        <v>0557230017</v>
      </c>
      <c r="E559" s="5" t="s">
        <v>1904</v>
      </c>
      <c r="F559" s="5" t="s">
        <v>1950</v>
      </c>
      <c r="G559" s="6">
        <v>1608.7</v>
      </c>
      <c r="H559" s="6">
        <v>0</v>
      </c>
      <c r="I559" s="6">
        <f t="shared" si="198"/>
        <v>0</v>
      </c>
      <c r="J559" s="6">
        <v>0</v>
      </c>
      <c r="K559" s="6">
        <f t="shared" si="199"/>
        <v>0</v>
      </c>
      <c r="L559" s="6">
        <v>0</v>
      </c>
      <c r="M559" s="6">
        <v>1608.7</v>
      </c>
      <c r="N559" s="14">
        <f t="shared" si="200"/>
        <v>1850.0049999999999</v>
      </c>
    </row>
    <row r="560" spans="1:14" x14ac:dyDescent="0.3">
      <c r="A560" s="5" t="s">
        <v>331</v>
      </c>
      <c r="B560" s="5" t="str">
        <f>VLOOKUP(A560,بيانات!$C:$F,2,0)</f>
        <v>سعودى</v>
      </c>
      <c r="C560" s="5" t="str">
        <f>VLOOKUP(A560,بيانات!$C:$F,3,0)</f>
        <v>0555504100</v>
      </c>
      <c r="D560" s="5" t="str">
        <f>VLOOKUP(A560,بيانات!$C:$F,4,0)</f>
        <v>0557230017</v>
      </c>
      <c r="E560" s="5" t="s">
        <v>1904</v>
      </c>
      <c r="F560" s="5" t="s">
        <v>1950</v>
      </c>
      <c r="G560" s="6">
        <v>1608.7</v>
      </c>
      <c r="H560" s="6">
        <v>0</v>
      </c>
      <c r="I560" s="6">
        <f t="shared" si="198"/>
        <v>0</v>
      </c>
      <c r="J560" s="6">
        <v>1608.5000000000002</v>
      </c>
      <c r="K560" s="6">
        <f t="shared" si="199"/>
        <v>1849.7750000000001</v>
      </c>
      <c r="L560" s="6">
        <v>99.99</v>
      </c>
      <c r="M560" s="6">
        <v>0.2</v>
      </c>
      <c r="N560" s="14">
        <f t="shared" si="200"/>
        <v>0.22999999999979082</v>
      </c>
    </row>
    <row r="561" spans="1:14" hidden="1" x14ac:dyDescent="0.3">
      <c r="A561" s="5" t="s">
        <v>1434</v>
      </c>
      <c r="B561" s="5" t="str">
        <f>VLOOKUP(A561,بيانات!$C:$F,2,0)</f>
        <v>سعودى</v>
      </c>
      <c r="C561" s="5" t="str">
        <f>VLOOKUP(A561,بيانات!$C:$F,3,0)</f>
        <v>0543229464</v>
      </c>
      <c r="D561" s="5" t="str">
        <f>VLOOKUP(A561,بيانات!$C:$F,4,0)</f>
        <v>0500908042</v>
      </c>
      <c r="E561" s="5" t="s">
        <v>555</v>
      </c>
      <c r="F561" s="5" t="s">
        <v>1950</v>
      </c>
      <c r="G561" s="6">
        <v>22250</v>
      </c>
      <c r="H561" s="6">
        <v>4450</v>
      </c>
      <c r="I561" s="6">
        <v>0.2</v>
      </c>
      <c r="J561" s="6">
        <v>9300</v>
      </c>
      <c r="K561" s="6">
        <f t="shared" ref="K561:K562" si="201">J561</f>
        <v>9300</v>
      </c>
      <c r="L561" s="6">
        <v>52.25</v>
      </c>
      <c r="M561" s="6">
        <v>8500</v>
      </c>
      <c r="N561" s="14">
        <f t="shared" si="197"/>
        <v>8500</v>
      </c>
    </row>
    <row r="562" spans="1:14" hidden="1" x14ac:dyDescent="0.3">
      <c r="A562" s="5" t="s">
        <v>181</v>
      </c>
      <c r="B562" s="5" t="str">
        <f>VLOOKUP(A562,بيانات!$C:$F,2,0)</f>
        <v>سعودى</v>
      </c>
      <c r="C562" s="5" t="str">
        <f>VLOOKUP(A562,بيانات!$C:$F,3,0)</f>
        <v>0543229464</v>
      </c>
      <c r="D562" s="5" t="str">
        <f>VLOOKUP(A562,بيانات!$C:$F,4,0)</f>
        <v>0500908042</v>
      </c>
      <c r="E562" s="5" t="s">
        <v>1877</v>
      </c>
      <c r="F562" s="5" t="s">
        <v>1950</v>
      </c>
      <c r="G562" s="6">
        <v>22250</v>
      </c>
      <c r="H562" s="6">
        <v>4450</v>
      </c>
      <c r="I562" s="6">
        <v>0.2</v>
      </c>
      <c r="J562" s="6">
        <v>9300</v>
      </c>
      <c r="K562" s="6">
        <f t="shared" si="201"/>
        <v>9300</v>
      </c>
      <c r="L562" s="6">
        <v>52.25</v>
      </c>
      <c r="M562" s="6">
        <v>8500</v>
      </c>
      <c r="N562" s="14">
        <f t="shared" si="197"/>
        <v>8500</v>
      </c>
    </row>
    <row r="563" spans="1:14" hidden="1" x14ac:dyDescent="0.3">
      <c r="A563" s="5" t="s">
        <v>347</v>
      </c>
      <c r="B563" s="5" t="str">
        <f>VLOOKUP(A563,بيانات!$C:$F,2,0)</f>
        <v>سوداني</v>
      </c>
      <c r="C563" s="5" t="str">
        <f>VLOOKUP(A563,بيانات!$C:$F,3,0)</f>
        <v>0550375439</v>
      </c>
      <c r="D563" s="5" t="str">
        <f>VLOOKUP(A563,بيانات!$C:$F,4,0)</f>
        <v>0550375439</v>
      </c>
      <c r="E563" s="5" t="s">
        <v>480</v>
      </c>
      <c r="F563" s="5" t="s">
        <v>1950</v>
      </c>
      <c r="G563" s="6">
        <v>0</v>
      </c>
      <c r="H563" s="6">
        <v>580.43399999999997</v>
      </c>
      <c r="I563" s="6"/>
      <c r="J563" s="6">
        <v>0</v>
      </c>
      <c r="K563" s="6">
        <f t="shared" ref="K563:K564" si="202">J563*1.15</f>
        <v>0</v>
      </c>
      <c r="L563" s="6">
        <v>0</v>
      </c>
      <c r="M563" s="6">
        <v>-580.42999999999995</v>
      </c>
      <c r="N563" s="14"/>
    </row>
    <row r="564" spans="1:14" hidden="1" x14ac:dyDescent="0.3">
      <c r="A564" s="5" t="s">
        <v>1459</v>
      </c>
      <c r="B564" s="5" t="str">
        <f>VLOOKUP(A564,بيانات!$C:$F,2,0)</f>
        <v>سوداني</v>
      </c>
      <c r="C564" s="5" t="str">
        <f>VLOOKUP(A564,بيانات!$C:$F,3,0)</f>
        <v>0534154680</v>
      </c>
      <c r="D564" s="5" t="str">
        <f>VLOOKUP(A564,بيانات!$C:$F,4,0)</f>
        <v>0550375439</v>
      </c>
      <c r="E564" s="5" t="s">
        <v>542</v>
      </c>
      <c r="F564" s="5" t="s">
        <v>1950</v>
      </c>
      <c r="G564" s="6">
        <v>0</v>
      </c>
      <c r="H564" s="6">
        <v>515.21699999999998</v>
      </c>
      <c r="I564" s="6"/>
      <c r="J564" s="6">
        <v>0</v>
      </c>
      <c r="K564" s="6">
        <f t="shared" si="202"/>
        <v>0</v>
      </c>
      <c r="L564" s="6">
        <v>0</v>
      </c>
      <c r="M564" s="6">
        <v>-515.22</v>
      </c>
      <c r="N564" s="14"/>
    </row>
    <row r="565" spans="1:14" hidden="1" x14ac:dyDescent="0.3">
      <c r="A565" s="5" t="s">
        <v>47</v>
      </c>
      <c r="B565" s="5" t="str">
        <f>VLOOKUP(A565,بيانات!$C:$F,2,0)</f>
        <v>سعودى</v>
      </c>
      <c r="C565" s="5" t="str">
        <f>VLOOKUP(A565,بيانات!$C:$F,3,0)</f>
        <v>0555542012</v>
      </c>
      <c r="D565" s="5" t="str">
        <f>VLOOKUP(A565,بيانات!$C:$F,4,0)</f>
        <v>0593142324</v>
      </c>
      <c r="E565" s="5" t="s">
        <v>480</v>
      </c>
      <c r="F565" s="5" t="s">
        <v>1951</v>
      </c>
      <c r="G565" s="6">
        <v>22250</v>
      </c>
      <c r="H565" s="6">
        <v>5010</v>
      </c>
      <c r="I565" s="6">
        <v>0.22520000000000001</v>
      </c>
      <c r="J565" s="6">
        <v>8000</v>
      </c>
      <c r="K565" s="6">
        <f t="shared" ref="K565:K566" si="203">J565</f>
        <v>8000</v>
      </c>
      <c r="L565" s="6">
        <v>46.4</v>
      </c>
      <c r="M565" s="6">
        <v>9240</v>
      </c>
      <c r="N565" s="14">
        <f t="shared" ref="N565:N566" si="204">G565-H565-K565</f>
        <v>9240</v>
      </c>
    </row>
    <row r="566" spans="1:14" hidden="1" x14ac:dyDescent="0.3">
      <c r="A566" s="5" t="s">
        <v>1223</v>
      </c>
      <c r="B566" s="5" t="str">
        <f>VLOOKUP(A566,بيانات!$C:$F,2,0)</f>
        <v>سعودى</v>
      </c>
      <c r="C566" s="5" t="str">
        <f>VLOOKUP(A566,بيانات!$C:$F,3,0)</f>
        <v>0555542012</v>
      </c>
      <c r="D566" s="5" t="str">
        <f>VLOOKUP(A566,بيانات!$C:$F,4,0)</f>
        <v>0593142324</v>
      </c>
      <c r="E566" s="5" t="s">
        <v>555</v>
      </c>
      <c r="F566" s="5" t="s">
        <v>1951</v>
      </c>
      <c r="G566" s="6">
        <v>22250</v>
      </c>
      <c r="H566" s="6">
        <v>5010</v>
      </c>
      <c r="I566" s="6">
        <v>0.22520000000000001</v>
      </c>
      <c r="J566" s="6">
        <v>8000</v>
      </c>
      <c r="K566" s="6">
        <f t="shared" si="203"/>
        <v>8000</v>
      </c>
      <c r="L566" s="6">
        <v>46.4</v>
      </c>
      <c r="M566" s="6">
        <v>9240</v>
      </c>
      <c r="N566" s="14">
        <f t="shared" si="204"/>
        <v>9240</v>
      </c>
    </row>
    <row r="567" spans="1:14" hidden="1" x14ac:dyDescent="0.3">
      <c r="A567" s="5" t="s">
        <v>796</v>
      </c>
      <c r="B567" s="5" t="str">
        <f>VLOOKUP(A567,بيانات!$C:$F,2,0)</f>
        <v>امريكا</v>
      </c>
      <c r="C567" s="5" t="str">
        <f>VLOOKUP(A567,بيانات!$C:$F,3,0)</f>
        <v/>
      </c>
      <c r="D567" s="5" t="str">
        <f>VLOOKUP(A567,بيانات!$C:$F,4,0)</f>
        <v>0555019230</v>
      </c>
      <c r="E567" s="5" t="s">
        <v>1896</v>
      </c>
      <c r="F567" s="5" t="s">
        <v>1950</v>
      </c>
      <c r="G567" s="6">
        <v>22250</v>
      </c>
      <c r="H567" s="6">
        <v>4450</v>
      </c>
      <c r="I567" s="6">
        <v>0.2</v>
      </c>
      <c r="J567" s="6">
        <v>2173.91</v>
      </c>
      <c r="K567" s="6">
        <f>J567*1.15</f>
        <v>2499.9964999999997</v>
      </c>
      <c r="L567" s="6">
        <v>12.21</v>
      </c>
      <c r="M567" s="6">
        <v>15626.09</v>
      </c>
      <c r="N567" s="14"/>
    </row>
    <row r="568" spans="1:14" x14ac:dyDescent="0.3">
      <c r="A568" s="5" t="s">
        <v>1818</v>
      </c>
      <c r="B568" s="5" t="str">
        <f>VLOOKUP(A568,بيانات!$C:$F,2,0)</f>
        <v>سعودى</v>
      </c>
      <c r="C568" s="5" t="str">
        <f>VLOOKUP(A568,بيانات!$C:$F,3,0)</f>
        <v>0555598809</v>
      </c>
      <c r="D568" s="5" t="str">
        <f>VLOOKUP(A568,بيانات!$C:$F,4,0)</f>
        <v>0530471715</v>
      </c>
      <c r="E568" s="5" t="s">
        <v>1921</v>
      </c>
      <c r="F568" s="5" t="s">
        <v>1952</v>
      </c>
      <c r="G568" s="6">
        <v>1695.65</v>
      </c>
      <c r="H568" s="6">
        <v>0</v>
      </c>
      <c r="I568" s="6">
        <f t="shared" ref="I568:I570" si="205">H568*1.15</f>
        <v>0</v>
      </c>
      <c r="J568" s="6">
        <v>1695.65</v>
      </c>
      <c r="K568" s="6">
        <f t="shared" ref="K568:K570" si="206">J568*1.15</f>
        <v>1949.9974999999999</v>
      </c>
      <c r="L568" s="6">
        <v>100</v>
      </c>
      <c r="M568" s="6">
        <v>0</v>
      </c>
      <c r="N568" s="14">
        <f t="shared" ref="N568:N570" si="207">G568*1.15-I568-K568</f>
        <v>0</v>
      </c>
    </row>
    <row r="569" spans="1:14" x14ac:dyDescent="0.3">
      <c r="A569" s="5" t="s">
        <v>1818</v>
      </c>
      <c r="B569" s="5" t="str">
        <f>VLOOKUP(A569,بيانات!$C:$F,2,0)</f>
        <v>سعودى</v>
      </c>
      <c r="C569" s="5" t="str">
        <f>VLOOKUP(A569,بيانات!$C:$F,3,0)</f>
        <v>0555598809</v>
      </c>
      <c r="D569" s="5" t="str">
        <f>VLOOKUP(A569,بيانات!$C:$F,4,0)</f>
        <v>0530471715</v>
      </c>
      <c r="E569" s="5" t="s">
        <v>1921</v>
      </c>
      <c r="F569" s="5" t="s">
        <v>1952</v>
      </c>
      <c r="G569" s="6">
        <v>1695.65</v>
      </c>
      <c r="H569" s="6">
        <v>0</v>
      </c>
      <c r="I569" s="6">
        <f t="shared" si="205"/>
        <v>0</v>
      </c>
      <c r="J569" s="6">
        <v>1695.65</v>
      </c>
      <c r="K569" s="6">
        <f t="shared" si="206"/>
        <v>1949.9974999999999</v>
      </c>
      <c r="L569" s="6">
        <v>100</v>
      </c>
      <c r="M569" s="6">
        <v>0</v>
      </c>
      <c r="N569" s="14">
        <f t="shared" si="207"/>
        <v>0</v>
      </c>
    </row>
    <row r="570" spans="1:14" x14ac:dyDescent="0.3">
      <c r="A570" s="5" t="s">
        <v>1818</v>
      </c>
      <c r="B570" s="5" t="str">
        <f>VLOOKUP(A570,بيانات!$C:$F,2,0)</f>
        <v>سعودى</v>
      </c>
      <c r="C570" s="5" t="str">
        <f>VLOOKUP(A570,بيانات!$C:$F,3,0)</f>
        <v>0555598809</v>
      </c>
      <c r="D570" s="5" t="str">
        <f>VLOOKUP(A570,بيانات!$C:$F,4,0)</f>
        <v>0530471715</v>
      </c>
      <c r="E570" s="5" t="s">
        <v>1921</v>
      </c>
      <c r="F570" s="5" t="s">
        <v>1952</v>
      </c>
      <c r="G570" s="6">
        <v>1695.65</v>
      </c>
      <c r="H570" s="6">
        <v>0</v>
      </c>
      <c r="I570" s="6">
        <f t="shared" si="205"/>
        <v>0</v>
      </c>
      <c r="J570" s="6">
        <v>1695.6499999999996</v>
      </c>
      <c r="K570" s="6">
        <f t="shared" si="206"/>
        <v>1949.9974999999995</v>
      </c>
      <c r="L570" s="6">
        <v>100</v>
      </c>
      <c r="M570" s="6">
        <v>0</v>
      </c>
      <c r="N570" s="14">
        <f t="shared" si="207"/>
        <v>0</v>
      </c>
    </row>
    <row r="571" spans="1:14" hidden="1" x14ac:dyDescent="0.3">
      <c r="A571" s="5" t="s">
        <v>929</v>
      </c>
      <c r="B571" s="5" t="str">
        <f>VLOOKUP(A571,بيانات!$C:$F,2,0)</f>
        <v>سعودى</v>
      </c>
      <c r="C571" s="5" t="str">
        <f>VLOOKUP(A571,بيانات!$C:$F,3,0)</f>
        <v>0552228400</v>
      </c>
      <c r="D571" s="5" t="str">
        <f>VLOOKUP(A571,بيانات!$C:$F,4,0)</f>
        <v>0552226700</v>
      </c>
      <c r="E571" s="5" t="s">
        <v>1864</v>
      </c>
      <c r="F571" s="5" t="s">
        <v>1951</v>
      </c>
      <c r="G571" s="6">
        <v>22250</v>
      </c>
      <c r="H571" s="6">
        <v>4450</v>
      </c>
      <c r="I571" s="6">
        <v>0.2</v>
      </c>
      <c r="J571" s="6">
        <v>11500</v>
      </c>
      <c r="K571" s="6">
        <f>J571</f>
        <v>11500</v>
      </c>
      <c r="L571" s="6">
        <v>64.61</v>
      </c>
      <c r="M571" s="6">
        <v>6300</v>
      </c>
      <c r="N571" s="14">
        <f t="shared" ref="N571:N591" si="208">G571-H571-K571</f>
        <v>6300</v>
      </c>
    </row>
    <row r="572" spans="1:14" x14ac:dyDescent="0.3">
      <c r="A572" s="5" t="s">
        <v>1183</v>
      </c>
      <c r="B572" s="5" t="str">
        <f>VLOOKUP(A572,بيانات!$C:$F,2,0)</f>
        <v>سعودى</v>
      </c>
      <c r="C572" s="5" t="str">
        <f>VLOOKUP(A572,بيانات!$C:$F,3,0)</f>
        <v>0551551983</v>
      </c>
      <c r="D572" s="5" t="str">
        <f>VLOOKUP(A572,بيانات!$C:$F,4,0)</f>
        <v>0595911611</v>
      </c>
      <c r="E572" s="5" t="s">
        <v>1904</v>
      </c>
      <c r="F572" s="5" t="s">
        <v>1951</v>
      </c>
      <c r="G572" s="6">
        <v>1608.7</v>
      </c>
      <c r="H572" s="6">
        <v>0</v>
      </c>
      <c r="I572" s="6">
        <f t="shared" ref="I572:I580" si="209">H572*1.15</f>
        <v>0</v>
      </c>
      <c r="J572" s="6">
        <v>1608.7</v>
      </c>
      <c r="K572" s="6">
        <f t="shared" ref="K572:K580" si="210">J572*1.15</f>
        <v>1850.0049999999999</v>
      </c>
      <c r="L572" s="6">
        <v>100</v>
      </c>
      <c r="M572" s="6">
        <v>0</v>
      </c>
      <c r="N572" s="14">
        <f t="shared" ref="N572:N580" si="211">G572*1.15-I572-K572</f>
        <v>0</v>
      </c>
    </row>
    <row r="573" spans="1:14" x14ac:dyDescent="0.3">
      <c r="A573" s="5" t="s">
        <v>1183</v>
      </c>
      <c r="B573" s="5" t="str">
        <f>VLOOKUP(A573,بيانات!$C:$F,2,0)</f>
        <v>سعودى</v>
      </c>
      <c r="C573" s="5" t="str">
        <f>VLOOKUP(A573,بيانات!$C:$F,3,0)</f>
        <v>0551551983</v>
      </c>
      <c r="D573" s="5" t="str">
        <f>VLOOKUP(A573,بيانات!$C:$F,4,0)</f>
        <v>0595911611</v>
      </c>
      <c r="E573" s="5" t="s">
        <v>1904</v>
      </c>
      <c r="F573" s="5" t="s">
        <v>1951</v>
      </c>
      <c r="G573" s="6">
        <v>1608.7</v>
      </c>
      <c r="H573" s="6">
        <v>0</v>
      </c>
      <c r="I573" s="6">
        <f t="shared" si="209"/>
        <v>0</v>
      </c>
      <c r="J573" s="6">
        <v>1608.7</v>
      </c>
      <c r="K573" s="6">
        <f t="shared" si="210"/>
        <v>1850.0049999999999</v>
      </c>
      <c r="L573" s="6">
        <v>100</v>
      </c>
      <c r="M573" s="6">
        <v>0</v>
      </c>
      <c r="N573" s="14">
        <f t="shared" si="211"/>
        <v>0</v>
      </c>
    </row>
    <row r="574" spans="1:14" x14ac:dyDescent="0.3">
      <c r="A574" s="5" t="s">
        <v>1183</v>
      </c>
      <c r="B574" s="5" t="str">
        <f>VLOOKUP(A574,بيانات!$C:$F,2,0)</f>
        <v>سعودى</v>
      </c>
      <c r="C574" s="5" t="str">
        <f>VLOOKUP(A574,بيانات!$C:$F,3,0)</f>
        <v>0551551983</v>
      </c>
      <c r="D574" s="5" t="str">
        <f>VLOOKUP(A574,بيانات!$C:$F,4,0)</f>
        <v>0595911611</v>
      </c>
      <c r="E574" s="5" t="s">
        <v>1904</v>
      </c>
      <c r="F574" s="5" t="s">
        <v>1951</v>
      </c>
      <c r="G574" s="6">
        <v>1608.7</v>
      </c>
      <c r="H574" s="6">
        <v>0</v>
      </c>
      <c r="I574" s="6">
        <f t="shared" si="209"/>
        <v>0</v>
      </c>
      <c r="J574" s="6">
        <v>1608.6999999999998</v>
      </c>
      <c r="K574" s="6">
        <f t="shared" si="210"/>
        <v>1850.0049999999997</v>
      </c>
      <c r="L574" s="6">
        <v>100</v>
      </c>
      <c r="M574" s="6">
        <v>0</v>
      </c>
      <c r="N574" s="14">
        <f t="shared" si="211"/>
        <v>0</v>
      </c>
    </row>
    <row r="575" spans="1:14" x14ac:dyDescent="0.3">
      <c r="A575" s="5" t="s">
        <v>47</v>
      </c>
      <c r="B575" s="5" t="str">
        <f>VLOOKUP(A575,بيانات!$C:$F,2,0)</f>
        <v>سعودى</v>
      </c>
      <c r="C575" s="5" t="str">
        <f>VLOOKUP(A575,بيانات!$C:$F,3,0)</f>
        <v>0555542012</v>
      </c>
      <c r="D575" s="5" t="str">
        <f>VLOOKUP(A575,بيانات!$C:$F,4,0)</f>
        <v>0593142324</v>
      </c>
      <c r="E575" s="5" t="s">
        <v>1904</v>
      </c>
      <c r="F575" s="5" t="s">
        <v>1951</v>
      </c>
      <c r="G575" s="6">
        <v>1608.7</v>
      </c>
      <c r="H575" s="6">
        <v>0</v>
      </c>
      <c r="I575" s="6">
        <f t="shared" si="209"/>
        <v>0</v>
      </c>
      <c r="J575" s="6">
        <v>1608.7</v>
      </c>
      <c r="K575" s="6">
        <f t="shared" si="210"/>
        <v>1850.0049999999999</v>
      </c>
      <c r="L575" s="6">
        <v>100</v>
      </c>
      <c r="M575" s="6">
        <v>0</v>
      </c>
      <c r="N575" s="14">
        <f t="shared" si="211"/>
        <v>0</v>
      </c>
    </row>
    <row r="576" spans="1:14" x14ac:dyDescent="0.3">
      <c r="A576" s="5" t="s">
        <v>47</v>
      </c>
      <c r="B576" s="5" t="str">
        <f>VLOOKUP(A576,بيانات!$C:$F,2,0)</f>
        <v>سعودى</v>
      </c>
      <c r="C576" s="5" t="str">
        <f>VLOOKUP(A576,بيانات!$C:$F,3,0)</f>
        <v>0555542012</v>
      </c>
      <c r="D576" s="5" t="str">
        <f>VLOOKUP(A576,بيانات!$C:$F,4,0)</f>
        <v>0593142324</v>
      </c>
      <c r="E576" s="5" t="s">
        <v>1904</v>
      </c>
      <c r="F576" s="5" t="s">
        <v>1951</v>
      </c>
      <c r="G576" s="6">
        <v>1608.8</v>
      </c>
      <c r="H576" s="6">
        <v>804.4</v>
      </c>
      <c r="I576" s="6">
        <f t="shared" si="209"/>
        <v>925.06</v>
      </c>
      <c r="J576" s="6">
        <v>804.3</v>
      </c>
      <c r="K576" s="6">
        <f t="shared" si="210"/>
        <v>924.94499999999982</v>
      </c>
      <c r="L576" s="6">
        <v>99.99</v>
      </c>
      <c r="M576" s="6">
        <v>0.1</v>
      </c>
      <c r="N576" s="14">
        <f t="shared" si="211"/>
        <v>0.11500000000012278</v>
      </c>
    </row>
    <row r="577" spans="1:14" x14ac:dyDescent="0.3">
      <c r="A577" s="5" t="s">
        <v>47</v>
      </c>
      <c r="B577" s="5" t="str">
        <f>VLOOKUP(A577,بيانات!$C:$F,2,0)</f>
        <v>سعودى</v>
      </c>
      <c r="C577" s="5" t="str">
        <f>VLOOKUP(A577,بيانات!$C:$F,3,0)</f>
        <v>0555542012</v>
      </c>
      <c r="D577" s="5" t="str">
        <f>VLOOKUP(A577,بيانات!$C:$F,4,0)</f>
        <v>0593142324</v>
      </c>
      <c r="E577" s="5" t="s">
        <v>1904</v>
      </c>
      <c r="F577" s="5" t="s">
        <v>1951</v>
      </c>
      <c r="G577" s="6">
        <v>1608.7</v>
      </c>
      <c r="H577" s="6">
        <v>1608.7</v>
      </c>
      <c r="I577" s="6">
        <f t="shared" si="209"/>
        <v>1850.0049999999999</v>
      </c>
      <c r="J577" s="6">
        <v>0</v>
      </c>
      <c r="K577" s="6">
        <f t="shared" si="210"/>
        <v>0</v>
      </c>
      <c r="L577" s="6"/>
      <c r="M577" s="6">
        <v>0</v>
      </c>
      <c r="N577" s="14">
        <f t="shared" si="211"/>
        <v>0</v>
      </c>
    </row>
    <row r="578" spans="1:14" x14ac:dyDescent="0.3">
      <c r="A578" s="5" t="s">
        <v>1223</v>
      </c>
      <c r="B578" s="5" t="str">
        <f>VLOOKUP(A578,بيانات!$C:$F,2,0)</f>
        <v>سعودى</v>
      </c>
      <c r="C578" s="5" t="str">
        <f>VLOOKUP(A578,بيانات!$C:$F,3,0)</f>
        <v>0555542012</v>
      </c>
      <c r="D578" s="5" t="str">
        <f>VLOOKUP(A578,بيانات!$C:$F,4,0)</f>
        <v>0593142324</v>
      </c>
      <c r="E578" s="5" t="s">
        <v>1904</v>
      </c>
      <c r="F578" s="5" t="s">
        <v>1951</v>
      </c>
      <c r="G578" s="6">
        <v>1608.7</v>
      </c>
      <c r="H578" s="6">
        <v>0</v>
      </c>
      <c r="I578" s="6">
        <f t="shared" si="209"/>
        <v>0</v>
      </c>
      <c r="J578" s="6">
        <v>1608.7</v>
      </c>
      <c r="K578" s="6">
        <f t="shared" si="210"/>
        <v>1850.0049999999999</v>
      </c>
      <c r="L578" s="6">
        <v>100</v>
      </c>
      <c r="M578" s="6">
        <v>0</v>
      </c>
      <c r="N578" s="14">
        <f t="shared" si="211"/>
        <v>0</v>
      </c>
    </row>
    <row r="579" spans="1:14" x14ac:dyDescent="0.3">
      <c r="A579" s="5" t="s">
        <v>1223</v>
      </c>
      <c r="B579" s="5" t="str">
        <f>VLOOKUP(A579,بيانات!$C:$F,2,0)</f>
        <v>سعودى</v>
      </c>
      <c r="C579" s="5" t="str">
        <f>VLOOKUP(A579,بيانات!$C:$F,3,0)</f>
        <v>0555542012</v>
      </c>
      <c r="D579" s="5" t="str">
        <f>VLOOKUP(A579,بيانات!$C:$F,4,0)</f>
        <v>0593142324</v>
      </c>
      <c r="E579" s="5" t="s">
        <v>1904</v>
      </c>
      <c r="F579" s="5" t="s">
        <v>1951</v>
      </c>
      <c r="G579" s="6">
        <v>1608.8</v>
      </c>
      <c r="H579" s="6">
        <v>804.4</v>
      </c>
      <c r="I579" s="6">
        <f t="shared" si="209"/>
        <v>925.06</v>
      </c>
      <c r="J579" s="6">
        <v>804.3</v>
      </c>
      <c r="K579" s="6">
        <f t="shared" si="210"/>
        <v>924.94499999999982</v>
      </c>
      <c r="L579" s="6">
        <v>99.99</v>
      </c>
      <c r="M579" s="6">
        <v>0.1</v>
      </c>
      <c r="N579" s="14">
        <f t="shared" si="211"/>
        <v>0.11500000000012278</v>
      </c>
    </row>
    <row r="580" spans="1:14" x14ac:dyDescent="0.3">
      <c r="A580" s="5" t="s">
        <v>1223</v>
      </c>
      <c r="B580" s="5" t="str">
        <f>VLOOKUP(A580,بيانات!$C:$F,2,0)</f>
        <v>سعودى</v>
      </c>
      <c r="C580" s="5" t="str">
        <f>VLOOKUP(A580,بيانات!$C:$F,3,0)</f>
        <v>0555542012</v>
      </c>
      <c r="D580" s="5" t="str">
        <f>VLOOKUP(A580,بيانات!$C:$F,4,0)</f>
        <v>0593142324</v>
      </c>
      <c r="E580" s="5" t="s">
        <v>1904</v>
      </c>
      <c r="F580" s="5" t="s">
        <v>1951</v>
      </c>
      <c r="G580" s="6">
        <v>1608.7</v>
      </c>
      <c r="H580" s="6">
        <v>1608.7</v>
      </c>
      <c r="I580" s="6">
        <f t="shared" si="209"/>
        <v>1850.0049999999999</v>
      </c>
      <c r="J580" s="6">
        <v>0</v>
      </c>
      <c r="K580" s="6">
        <f t="shared" si="210"/>
        <v>0</v>
      </c>
      <c r="L580" s="6"/>
      <c r="M580" s="6">
        <v>0</v>
      </c>
      <c r="N580" s="14">
        <f t="shared" si="211"/>
        <v>0</v>
      </c>
    </row>
    <row r="581" spans="1:14" hidden="1" x14ac:dyDescent="0.3">
      <c r="A581" s="5" t="s">
        <v>512</v>
      </c>
      <c r="B581" s="5" t="str">
        <f>VLOOKUP(A581,بيانات!$C:$F,2,0)</f>
        <v>سعودى</v>
      </c>
      <c r="C581" s="5" t="str">
        <f>VLOOKUP(A581,بيانات!$C:$F,3,0)</f>
        <v>0500088098</v>
      </c>
      <c r="D581" s="5" t="str">
        <f>VLOOKUP(A581,بيانات!$C:$F,4,0)</f>
        <v>0553506969</v>
      </c>
      <c r="E581" s="5" t="s">
        <v>1885</v>
      </c>
      <c r="F581" s="5" t="s">
        <v>1951</v>
      </c>
      <c r="G581" s="6">
        <v>22250</v>
      </c>
      <c r="H581" s="6">
        <v>4450</v>
      </c>
      <c r="I581" s="6">
        <v>0.2</v>
      </c>
      <c r="J581" s="6">
        <v>17300</v>
      </c>
      <c r="K581" s="6">
        <f t="shared" ref="K581:K591" si="212">J581</f>
        <v>17300</v>
      </c>
      <c r="L581" s="6">
        <v>97.19</v>
      </c>
      <c r="M581" s="6">
        <v>500</v>
      </c>
      <c r="N581" s="14">
        <f t="shared" si="208"/>
        <v>500</v>
      </c>
    </row>
    <row r="582" spans="1:14" hidden="1" x14ac:dyDescent="0.3">
      <c r="A582" s="5" t="s">
        <v>1649</v>
      </c>
      <c r="B582" s="5" t="str">
        <f>VLOOKUP(A582,بيانات!$C:$F,2,0)</f>
        <v>سعودى</v>
      </c>
      <c r="C582" s="5" t="str">
        <f>VLOOKUP(A582,بيانات!$C:$F,3,0)</f>
        <v/>
      </c>
      <c r="D582" s="5" t="str">
        <f>VLOOKUP(A582,بيانات!$C:$F,4,0)</f>
        <v>0553506969</v>
      </c>
      <c r="E582" s="5" t="s">
        <v>1870</v>
      </c>
      <c r="F582" s="5" t="s">
        <v>1951</v>
      </c>
      <c r="G582" s="6">
        <v>19750</v>
      </c>
      <c r="H582" s="6">
        <v>3950</v>
      </c>
      <c r="I582" s="6">
        <v>0.2</v>
      </c>
      <c r="J582" s="6">
        <v>15800</v>
      </c>
      <c r="K582" s="6">
        <f t="shared" si="212"/>
        <v>15800</v>
      </c>
      <c r="L582" s="6">
        <v>100</v>
      </c>
      <c r="M582" s="6">
        <v>0</v>
      </c>
      <c r="N582" s="14">
        <f t="shared" si="208"/>
        <v>0</v>
      </c>
    </row>
    <row r="583" spans="1:14" hidden="1" x14ac:dyDescent="0.3">
      <c r="A583" s="5" t="s">
        <v>1382</v>
      </c>
      <c r="B583" s="5" t="str">
        <f>VLOOKUP(A583,بيانات!$C:$F,2,0)</f>
        <v>سعودى</v>
      </c>
      <c r="C583" s="5" t="str">
        <f>VLOOKUP(A583,بيانات!$C:$F,3,0)</f>
        <v>0505289675</v>
      </c>
      <c r="D583" s="5" t="str">
        <f>VLOOKUP(A583,بيانات!$C:$F,4,0)</f>
        <v>0505289675</v>
      </c>
      <c r="E583" s="5" t="s">
        <v>1907</v>
      </c>
      <c r="F583" s="5" t="s">
        <v>1951</v>
      </c>
      <c r="G583" s="6">
        <v>22250</v>
      </c>
      <c r="H583" s="6">
        <v>4450</v>
      </c>
      <c r="I583" s="6">
        <v>0.2</v>
      </c>
      <c r="J583" s="6">
        <v>9300</v>
      </c>
      <c r="K583" s="6">
        <f t="shared" si="212"/>
        <v>9300</v>
      </c>
      <c r="L583" s="6">
        <v>52.25</v>
      </c>
      <c r="M583" s="6">
        <v>8500</v>
      </c>
      <c r="N583" s="14">
        <f t="shared" si="208"/>
        <v>8500</v>
      </c>
    </row>
    <row r="584" spans="1:14" hidden="1" x14ac:dyDescent="0.3">
      <c r="A584" s="5" t="s">
        <v>299</v>
      </c>
      <c r="B584" s="5" t="str">
        <f>VLOOKUP(A584,بيانات!$C:$F,2,0)</f>
        <v>سعودى</v>
      </c>
      <c r="C584" s="5" t="str">
        <f>VLOOKUP(A584,بيانات!$C:$F,3,0)</f>
        <v>0505517221</v>
      </c>
      <c r="D584" s="5" t="str">
        <f>VLOOKUP(A584,بيانات!$C:$F,4,0)</f>
        <v>0504543598</v>
      </c>
      <c r="E584" s="5" t="s">
        <v>1865</v>
      </c>
      <c r="F584" s="5" t="s">
        <v>1951</v>
      </c>
      <c r="G584" s="6">
        <v>22250</v>
      </c>
      <c r="H584" s="6">
        <v>4450</v>
      </c>
      <c r="I584" s="6">
        <v>0.2</v>
      </c>
      <c r="J584" s="6">
        <v>16685</v>
      </c>
      <c r="K584" s="6">
        <f t="shared" si="212"/>
        <v>16685</v>
      </c>
      <c r="L584" s="6">
        <v>93.74</v>
      </c>
      <c r="M584" s="6">
        <v>1115</v>
      </c>
      <c r="N584" s="14">
        <f t="shared" si="208"/>
        <v>1115</v>
      </c>
    </row>
    <row r="585" spans="1:14" hidden="1" x14ac:dyDescent="0.3">
      <c r="A585" s="5" t="s">
        <v>1481</v>
      </c>
      <c r="B585" s="5" t="str">
        <f>VLOOKUP(A585,بيانات!$C:$F,2,0)</f>
        <v>سعودى</v>
      </c>
      <c r="C585" s="5" t="str">
        <f>VLOOKUP(A585,بيانات!$C:$F,3,0)</f>
        <v>0555512638</v>
      </c>
      <c r="D585" s="5" t="str">
        <f>VLOOKUP(A585,بيانات!$C:$F,4,0)</f>
        <v>0509793829</v>
      </c>
      <c r="E585" s="5" t="s">
        <v>1102</v>
      </c>
      <c r="F585" s="5" t="s">
        <v>1951</v>
      </c>
      <c r="G585" s="6">
        <v>22250</v>
      </c>
      <c r="H585" s="6">
        <v>4450</v>
      </c>
      <c r="I585" s="6">
        <v>0.2</v>
      </c>
      <c r="J585" s="6">
        <v>9300</v>
      </c>
      <c r="K585" s="6">
        <f t="shared" si="212"/>
        <v>9300</v>
      </c>
      <c r="L585" s="6">
        <v>52.25</v>
      </c>
      <c r="M585" s="6">
        <v>8500</v>
      </c>
      <c r="N585" s="14">
        <f t="shared" si="208"/>
        <v>8500</v>
      </c>
    </row>
    <row r="586" spans="1:14" hidden="1" x14ac:dyDescent="0.3">
      <c r="A586" s="5" t="s">
        <v>526</v>
      </c>
      <c r="B586" s="5" t="str">
        <f>VLOOKUP(A586,بيانات!$C:$F,2,0)</f>
        <v>سعودى</v>
      </c>
      <c r="C586" s="5" t="str">
        <f>VLOOKUP(A586,بيانات!$C:$F,3,0)</f>
        <v>0555366844</v>
      </c>
      <c r="D586" s="5" t="str">
        <f>VLOOKUP(A586,بيانات!$C:$F,4,0)</f>
        <v>0547177180</v>
      </c>
      <c r="E586" s="5" t="s">
        <v>1884</v>
      </c>
      <c r="F586" s="5" t="s">
        <v>1953</v>
      </c>
      <c r="G586" s="6">
        <v>22250</v>
      </c>
      <c r="H586" s="6">
        <v>4450</v>
      </c>
      <c r="I586" s="6">
        <v>0.2</v>
      </c>
      <c r="J586" s="6">
        <v>17800</v>
      </c>
      <c r="K586" s="6">
        <f t="shared" si="212"/>
        <v>17800</v>
      </c>
      <c r="L586" s="6">
        <v>100</v>
      </c>
      <c r="M586" s="6">
        <v>0</v>
      </c>
      <c r="N586" s="14">
        <f t="shared" si="208"/>
        <v>0</v>
      </c>
    </row>
    <row r="587" spans="1:14" hidden="1" x14ac:dyDescent="0.3">
      <c r="A587" s="5" t="s">
        <v>87</v>
      </c>
      <c r="B587" s="5" t="str">
        <f>VLOOKUP(A587,بيانات!$C:$F,2,0)</f>
        <v>سعودى</v>
      </c>
      <c r="C587" s="5" t="str">
        <f>VLOOKUP(A587,بيانات!$C:$F,3,0)</f>
        <v>0555043422</v>
      </c>
      <c r="D587" s="5" t="str">
        <f>VLOOKUP(A587,بيانات!$C:$F,4,0)</f>
        <v>0567779229</v>
      </c>
      <c r="E587" s="5" t="s">
        <v>542</v>
      </c>
      <c r="F587" s="5" t="s">
        <v>1953</v>
      </c>
      <c r="G587" s="6">
        <v>19750</v>
      </c>
      <c r="H587" s="6">
        <v>3950</v>
      </c>
      <c r="I587" s="6">
        <v>0.2</v>
      </c>
      <c r="J587" s="6">
        <v>14100</v>
      </c>
      <c r="K587" s="6">
        <f t="shared" si="212"/>
        <v>14100</v>
      </c>
      <c r="L587" s="6">
        <v>89.24</v>
      </c>
      <c r="M587" s="6">
        <v>1700</v>
      </c>
      <c r="N587" s="14">
        <f t="shared" si="208"/>
        <v>1700</v>
      </c>
    </row>
    <row r="588" spans="1:14" hidden="1" x14ac:dyDescent="0.3">
      <c r="A588" s="5" t="s">
        <v>44</v>
      </c>
      <c r="B588" s="5" t="str">
        <f>VLOOKUP(A588,بيانات!$C:$F,2,0)</f>
        <v>سعودى</v>
      </c>
      <c r="C588" s="5" t="str">
        <f>VLOOKUP(A588,بيانات!$C:$F,3,0)</f>
        <v>0552262574</v>
      </c>
      <c r="D588" s="5" t="str">
        <f>VLOOKUP(A588,بيانات!$C:$F,4,0)</f>
        <v/>
      </c>
      <c r="E588" s="5" t="s">
        <v>1870</v>
      </c>
      <c r="F588" s="5" t="s">
        <v>1953</v>
      </c>
      <c r="G588" s="6">
        <v>19750</v>
      </c>
      <c r="H588" s="6">
        <v>3950</v>
      </c>
      <c r="I588" s="6">
        <v>0.2</v>
      </c>
      <c r="J588" s="6">
        <v>10500</v>
      </c>
      <c r="K588" s="6">
        <f t="shared" si="212"/>
        <v>10500</v>
      </c>
      <c r="L588" s="6">
        <v>66.459999999999994</v>
      </c>
      <c r="M588" s="6">
        <v>5300</v>
      </c>
      <c r="N588" s="14">
        <f t="shared" si="208"/>
        <v>5300</v>
      </c>
    </row>
    <row r="589" spans="1:14" hidden="1" x14ac:dyDescent="0.3">
      <c r="A589" s="5" t="s">
        <v>1808</v>
      </c>
      <c r="B589" s="5" t="str">
        <f>VLOOKUP(A589,بيانات!$C:$F,2,0)</f>
        <v>سعودى</v>
      </c>
      <c r="C589" s="5" t="str">
        <f>VLOOKUP(A589,بيانات!$C:$F,3,0)</f>
        <v>0562572552</v>
      </c>
      <c r="D589" s="5" t="str">
        <f>VLOOKUP(A589,بيانات!$C:$F,4,0)</f>
        <v>0569220239</v>
      </c>
      <c r="E589" s="5" t="s">
        <v>1875</v>
      </c>
      <c r="F589" s="5" t="s">
        <v>1953</v>
      </c>
      <c r="G589" s="6">
        <v>19750</v>
      </c>
      <c r="H589" s="6">
        <v>4450</v>
      </c>
      <c r="I589" s="6">
        <v>0.2253</v>
      </c>
      <c r="J589" s="6">
        <v>15300</v>
      </c>
      <c r="K589" s="6">
        <f t="shared" si="212"/>
        <v>15300</v>
      </c>
      <c r="L589" s="6">
        <v>100</v>
      </c>
      <c r="M589" s="6">
        <v>0</v>
      </c>
      <c r="N589" s="14">
        <f t="shared" si="208"/>
        <v>0</v>
      </c>
    </row>
    <row r="590" spans="1:14" hidden="1" x14ac:dyDescent="0.3">
      <c r="A590" s="5" t="s">
        <v>748</v>
      </c>
      <c r="B590" s="5" t="str">
        <f>VLOOKUP(A590,بيانات!$C:$F,2,0)</f>
        <v>سعودى</v>
      </c>
      <c r="C590" s="5" t="str">
        <f>VLOOKUP(A590,بيانات!$C:$F,3,0)</f>
        <v>0562572552</v>
      </c>
      <c r="D590" s="5" t="str">
        <f>VLOOKUP(A590,بيانات!$C:$F,4,0)</f>
        <v>0569220239</v>
      </c>
      <c r="E590" s="5" t="s">
        <v>542</v>
      </c>
      <c r="F590" s="5" t="s">
        <v>1953</v>
      </c>
      <c r="G590" s="6">
        <v>19750</v>
      </c>
      <c r="H590" s="6">
        <v>4450</v>
      </c>
      <c r="I590" s="6">
        <v>0.2253</v>
      </c>
      <c r="J590" s="6">
        <v>14800</v>
      </c>
      <c r="K590" s="6">
        <f t="shared" si="212"/>
        <v>14800</v>
      </c>
      <c r="L590" s="6">
        <v>96.73</v>
      </c>
      <c r="M590" s="6">
        <v>500</v>
      </c>
      <c r="N590" s="14">
        <f t="shared" si="208"/>
        <v>500</v>
      </c>
    </row>
    <row r="591" spans="1:14" hidden="1" x14ac:dyDescent="0.3">
      <c r="A591" s="5" t="s">
        <v>748</v>
      </c>
      <c r="B591" s="5" t="str">
        <f>VLOOKUP(A591,بيانات!$C:$F,2,0)</f>
        <v>سعودى</v>
      </c>
      <c r="C591" s="5" t="str">
        <f>VLOOKUP(A591,بيانات!$C:$F,3,0)</f>
        <v>0562572552</v>
      </c>
      <c r="D591" s="5" t="str">
        <f>VLOOKUP(A591,بيانات!$C:$F,4,0)</f>
        <v>0569220239</v>
      </c>
      <c r="E591" s="5" t="s">
        <v>542</v>
      </c>
      <c r="F591" s="5" t="s">
        <v>1953</v>
      </c>
      <c r="G591" s="6">
        <v>0</v>
      </c>
      <c r="H591" s="6">
        <v>500</v>
      </c>
      <c r="I591" s="6"/>
      <c r="J591" s="6">
        <v>0</v>
      </c>
      <c r="K591" s="6">
        <f t="shared" si="212"/>
        <v>0</v>
      </c>
      <c r="L591" s="6">
        <v>0</v>
      </c>
      <c r="M591" s="6">
        <v>-500</v>
      </c>
      <c r="N591" s="14">
        <f t="shared" si="208"/>
        <v>-500</v>
      </c>
    </row>
    <row r="592" spans="1:14" hidden="1" x14ac:dyDescent="0.3">
      <c r="A592" s="5" t="s">
        <v>1451</v>
      </c>
      <c r="B592" s="5" t="str">
        <f>VLOOKUP(A592,بيانات!$C:$F,2,0)</f>
        <v>هندي</v>
      </c>
      <c r="C592" s="5" t="str">
        <f>VLOOKUP(A592,بيانات!$C:$F,3,0)</f>
        <v>0543784015</v>
      </c>
      <c r="D592" s="5" t="str">
        <f>VLOOKUP(A592,بيانات!$C:$F,4,0)</f>
        <v>0544291142</v>
      </c>
      <c r="E592" s="5" t="s">
        <v>1864</v>
      </c>
      <c r="F592" s="5" t="s">
        <v>1953</v>
      </c>
      <c r="G592" s="6">
        <v>22250</v>
      </c>
      <c r="H592" s="6">
        <v>4450</v>
      </c>
      <c r="I592" s="6">
        <v>0.2</v>
      </c>
      <c r="J592" s="6">
        <v>8695.65</v>
      </c>
      <c r="K592" s="6">
        <f t="shared" ref="K592:K593" si="213">J592*1.15</f>
        <v>9999.9974999999995</v>
      </c>
      <c r="L592" s="6">
        <v>48.85</v>
      </c>
      <c r="M592" s="6">
        <v>9104.35</v>
      </c>
      <c r="N592" s="14"/>
    </row>
    <row r="593" spans="1:14" hidden="1" x14ac:dyDescent="0.3">
      <c r="A593" s="5" t="s">
        <v>1174</v>
      </c>
      <c r="B593" s="5" t="str">
        <f>VLOOKUP(A593,بيانات!$C:$F,2,0)</f>
        <v>هندي</v>
      </c>
      <c r="C593" s="5" t="str">
        <f>VLOOKUP(A593,بيانات!$C:$F,3,0)</f>
        <v>0543784015</v>
      </c>
      <c r="D593" s="5" t="str">
        <f>VLOOKUP(A593,بيانات!$C:$F,4,0)</f>
        <v>0544291142</v>
      </c>
      <c r="E593" s="5" t="s">
        <v>1885</v>
      </c>
      <c r="F593" s="5" t="s">
        <v>1953</v>
      </c>
      <c r="G593" s="6">
        <v>22250</v>
      </c>
      <c r="H593" s="6">
        <v>4450</v>
      </c>
      <c r="I593" s="6">
        <v>0.2</v>
      </c>
      <c r="J593" s="6">
        <v>8695.65</v>
      </c>
      <c r="K593" s="6">
        <f t="shared" si="213"/>
        <v>9999.9974999999995</v>
      </c>
      <c r="L593" s="6">
        <v>48.85</v>
      </c>
      <c r="M593" s="6">
        <v>9104.35</v>
      </c>
      <c r="N593" s="14"/>
    </row>
    <row r="594" spans="1:14" hidden="1" x14ac:dyDescent="0.3">
      <c r="A594" s="5" t="s">
        <v>1126</v>
      </c>
      <c r="B594" s="5" t="str">
        <f>VLOOKUP(A594,بيانات!$C:$F,2,0)</f>
        <v>سعودى</v>
      </c>
      <c r="C594" s="5" t="str">
        <f>VLOOKUP(A594,بيانات!$C:$F,3,0)</f>
        <v>0554777436</v>
      </c>
      <c r="D594" s="5" t="str">
        <f>VLOOKUP(A594,بيانات!$C:$F,4,0)</f>
        <v>0554017740</v>
      </c>
      <c r="E594" s="5" t="s">
        <v>1885</v>
      </c>
      <c r="F594" s="5" t="s">
        <v>1953</v>
      </c>
      <c r="G594" s="6">
        <v>22250</v>
      </c>
      <c r="H594" s="6">
        <v>5010</v>
      </c>
      <c r="I594" s="6">
        <v>0.22520000000000001</v>
      </c>
      <c r="J594" s="6">
        <v>17240</v>
      </c>
      <c r="K594" s="6">
        <f>J594</f>
        <v>17240</v>
      </c>
      <c r="L594" s="6">
        <v>100</v>
      </c>
      <c r="M594" s="6">
        <v>0</v>
      </c>
      <c r="N594" s="14">
        <f>G594-H594-K594</f>
        <v>0</v>
      </c>
    </row>
    <row r="595" spans="1:14" hidden="1" x14ac:dyDescent="0.3">
      <c r="A595" s="5" t="s">
        <v>972</v>
      </c>
      <c r="B595" s="5" t="str">
        <f>VLOOKUP(A595,بيانات!$C:$F,2,0)</f>
        <v>يمنى</v>
      </c>
      <c r="C595" s="5" t="str">
        <f>VLOOKUP(A595,بيانات!$C:$F,3,0)</f>
        <v>0540081977</v>
      </c>
      <c r="D595" s="5" t="str">
        <f>VLOOKUP(A595,بيانات!$C:$F,4,0)</f>
        <v>0548031030</v>
      </c>
      <c r="E595" s="5" t="s">
        <v>1865</v>
      </c>
      <c r="F595" s="5" t="s">
        <v>1953</v>
      </c>
      <c r="G595" s="6">
        <v>22250</v>
      </c>
      <c r="H595" s="6">
        <v>4450</v>
      </c>
      <c r="I595" s="6">
        <v>0.2</v>
      </c>
      <c r="J595" s="6">
        <v>8695.66</v>
      </c>
      <c r="K595" s="6">
        <f>J595*1.15</f>
        <v>10000.008999999998</v>
      </c>
      <c r="L595" s="6">
        <v>48.85</v>
      </c>
      <c r="M595" s="6">
        <v>9104.34</v>
      </c>
      <c r="N595" s="14"/>
    </row>
    <row r="596" spans="1:14" hidden="1" x14ac:dyDescent="0.3">
      <c r="A596" s="5" t="s">
        <v>972</v>
      </c>
      <c r="B596" s="5" t="str">
        <f>VLOOKUP(A596,بيانات!$C:$F,2,0)</f>
        <v>يمنى</v>
      </c>
      <c r="C596" s="5" t="str">
        <f>VLOOKUP(A596,بيانات!$C:$F,3,0)</f>
        <v>0540081977</v>
      </c>
      <c r="D596" s="5" t="str">
        <f>VLOOKUP(A596,بيانات!$C:$F,4,0)</f>
        <v>0548031030</v>
      </c>
      <c r="E596" s="5" t="s">
        <v>1921</v>
      </c>
      <c r="F596" s="5" t="s">
        <v>1953</v>
      </c>
      <c r="G596" s="6">
        <v>1695.65</v>
      </c>
      <c r="H596" s="6">
        <v>0</v>
      </c>
      <c r="I596" s="6">
        <v>0</v>
      </c>
      <c r="J596" s="6">
        <v>0</v>
      </c>
      <c r="K596" s="6">
        <f t="shared" ref="K596:K598" si="214">J596*1.15</f>
        <v>0</v>
      </c>
      <c r="L596" s="6">
        <v>0</v>
      </c>
      <c r="M596" s="6">
        <v>1695.65</v>
      </c>
      <c r="N596" s="14"/>
    </row>
    <row r="597" spans="1:14" hidden="1" x14ac:dyDescent="0.3">
      <c r="A597" s="5" t="s">
        <v>972</v>
      </c>
      <c r="B597" s="5" t="str">
        <f>VLOOKUP(A597,بيانات!$C:$F,2,0)</f>
        <v>يمنى</v>
      </c>
      <c r="C597" s="5" t="str">
        <f>VLOOKUP(A597,بيانات!$C:$F,3,0)</f>
        <v>0540081977</v>
      </c>
      <c r="D597" s="5" t="str">
        <f>VLOOKUP(A597,بيانات!$C:$F,4,0)</f>
        <v>0548031030</v>
      </c>
      <c r="E597" s="5" t="s">
        <v>1921</v>
      </c>
      <c r="F597" s="5" t="s">
        <v>1953</v>
      </c>
      <c r="G597" s="6">
        <v>1695.65</v>
      </c>
      <c r="H597" s="6">
        <v>0</v>
      </c>
      <c r="I597" s="6">
        <v>0</v>
      </c>
      <c r="J597" s="6">
        <v>0</v>
      </c>
      <c r="K597" s="6">
        <f t="shared" si="214"/>
        <v>0</v>
      </c>
      <c r="L597" s="6">
        <v>0</v>
      </c>
      <c r="M597" s="6">
        <v>1695.65</v>
      </c>
      <c r="N597" s="14"/>
    </row>
    <row r="598" spans="1:14" hidden="1" x14ac:dyDescent="0.3">
      <c r="A598" s="5" t="s">
        <v>972</v>
      </c>
      <c r="B598" s="5" t="str">
        <f>VLOOKUP(A598,بيانات!$C:$F,2,0)</f>
        <v>يمنى</v>
      </c>
      <c r="C598" s="5" t="str">
        <f>VLOOKUP(A598,بيانات!$C:$F,3,0)</f>
        <v>0540081977</v>
      </c>
      <c r="D598" s="5" t="str">
        <f>VLOOKUP(A598,بيانات!$C:$F,4,0)</f>
        <v>0548031030</v>
      </c>
      <c r="E598" s="5" t="s">
        <v>1921</v>
      </c>
      <c r="F598" s="5" t="s">
        <v>1953</v>
      </c>
      <c r="G598" s="6">
        <v>1695.65</v>
      </c>
      <c r="H598" s="6">
        <v>0</v>
      </c>
      <c r="I598" s="6">
        <v>0</v>
      </c>
      <c r="J598" s="6">
        <v>0</v>
      </c>
      <c r="K598" s="6">
        <f t="shared" si="214"/>
        <v>0</v>
      </c>
      <c r="L598" s="6">
        <v>0</v>
      </c>
      <c r="M598" s="6">
        <v>1695.65</v>
      </c>
      <c r="N598" s="14"/>
    </row>
    <row r="599" spans="1:14" hidden="1" x14ac:dyDescent="0.3">
      <c r="A599" s="5" t="s">
        <v>1076</v>
      </c>
      <c r="B599" s="5" t="str">
        <f>VLOOKUP(A599,بيانات!$C:$F,2,0)</f>
        <v>سعودى</v>
      </c>
      <c r="C599" s="5" t="str">
        <f>VLOOKUP(A599,بيانات!$C:$F,3,0)</f>
        <v>0552442016</v>
      </c>
      <c r="D599" s="5" t="str">
        <f>VLOOKUP(A599,بيانات!$C:$F,4,0)</f>
        <v>0533621604</v>
      </c>
      <c r="E599" s="5" t="s">
        <v>1102</v>
      </c>
      <c r="F599" s="5" t="s">
        <v>1953</v>
      </c>
      <c r="G599" s="6">
        <v>22250</v>
      </c>
      <c r="H599" s="6">
        <v>4450</v>
      </c>
      <c r="I599" s="6">
        <v>0.2</v>
      </c>
      <c r="J599" s="6">
        <v>7500</v>
      </c>
      <c r="K599" s="6">
        <f t="shared" ref="K599:K605" si="215">J599</f>
        <v>7500</v>
      </c>
      <c r="L599" s="6">
        <v>42.13</v>
      </c>
      <c r="M599" s="6">
        <v>10300</v>
      </c>
      <c r="N599" s="14">
        <f t="shared" ref="N599:N605" si="216">G599-H599-K599</f>
        <v>10300</v>
      </c>
    </row>
    <row r="600" spans="1:14" hidden="1" x14ac:dyDescent="0.3">
      <c r="A600" s="5" t="s">
        <v>205</v>
      </c>
      <c r="B600" s="5" t="str">
        <f>VLOOKUP(A600,بيانات!$C:$F,2,0)</f>
        <v>سعودى</v>
      </c>
      <c r="C600" s="5" t="str">
        <f>VLOOKUP(A600,بيانات!$C:$F,3,0)</f>
        <v>0552442016</v>
      </c>
      <c r="D600" s="5" t="str">
        <f>VLOOKUP(A600,بيانات!$C:$F,4,0)</f>
        <v>0533621604</v>
      </c>
      <c r="E600" s="5" t="s">
        <v>555</v>
      </c>
      <c r="F600" s="5" t="s">
        <v>1953</v>
      </c>
      <c r="G600" s="6">
        <v>22250</v>
      </c>
      <c r="H600" s="6">
        <v>4450</v>
      </c>
      <c r="I600" s="6">
        <v>0.2</v>
      </c>
      <c r="J600" s="6">
        <v>7500</v>
      </c>
      <c r="K600" s="6">
        <f t="shared" si="215"/>
        <v>7500</v>
      </c>
      <c r="L600" s="6">
        <v>42.13</v>
      </c>
      <c r="M600" s="6">
        <v>10300</v>
      </c>
      <c r="N600" s="14">
        <f t="shared" si="216"/>
        <v>10300</v>
      </c>
    </row>
    <row r="601" spans="1:14" hidden="1" x14ac:dyDescent="0.3">
      <c r="A601" s="5" t="s">
        <v>1778</v>
      </c>
      <c r="B601" s="5" t="str">
        <f>VLOOKUP(A601,بيانات!$C:$F,2,0)</f>
        <v>سعودى</v>
      </c>
      <c r="C601" s="5" t="str">
        <f>VLOOKUP(A601,بيانات!$C:$F,3,0)</f>
        <v>0565550226</v>
      </c>
      <c r="D601" s="5" t="str">
        <f>VLOOKUP(A601,بيانات!$C:$F,4,0)</f>
        <v>0563583351</v>
      </c>
      <c r="E601" s="5" t="s">
        <v>542</v>
      </c>
      <c r="F601" s="5" t="s">
        <v>1953</v>
      </c>
      <c r="G601" s="6">
        <v>19750</v>
      </c>
      <c r="H601" s="6">
        <v>4450</v>
      </c>
      <c r="I601" s="6">
        <v>0.2253</v>
      </c>
      <c r="J601" s="6">
        <v>14100</v>
      </c>
      <c r="K601" s="6">
        <f t="shared" si="215"/>
        <v>14100</v>
      </c>
      <c r="L601" s="6">
        <v>92.16</v>
      </c>
      <c r="M601" s="6">
        <v>1200</v>
      </c>
      <c r="N601" s="14">
        <f t="shared" si="216"/>
        <v>1200</v>
      </c>
    </row>
    <row r="602" spans="1:14" hidden="1" x14ac:dyDescent="0.3">
      <c r="A602" s="5" t="s">
        <v>1363</v>
      </c>
      <c r="B602" s="5" t="str">
        <f>VLOOKUP(A602,بيانات!$C:$F,2,0)</f>
        <v>سعودى</v>
      </c>
      <c r="C602" s="5" t="str">
        <f>VLOOKUP(A602,بيانات!$C:$F,3,0)</f>
        <v>0583363343</v>
      </c>
      <c r="D602" s="5" t="str">
        <f>VLOOKUP(A602,بيانات!$C:$F,4,0)</f>
        <v>0563737237</v>
      </c>
      <c r="E602" s="5" t="s">
        <v>1884</v>
      </c>
      <c r="F602" s="5" t="s">
        <v>1953</v>
      </c>
      <c r="G602" s="6">
        <v>22250</v>
      </c>
      <c r="H602" s="6">
        <v>4450</v>
      </c>
      <c r="I602" s="6">
        <v>0.2</v>
      </c>
      <c r="J602" s="6">
        <v>9300</v>
      </c>
      <c r="K602" s="6">
        <f t="shared" si="215"/>
        <v>9300</v>
      </c>
      <c r="L602" s="6">
        <v>52.25</v>
      </c>
      <c r="M602" s="6">
        <v>8500</v>
      </c>
      <c r="N602" s="14">
        <f t="shared" si="216"/>
        <v>8500</v>
      </c>
    </row>
    <row r="603" spans="1:14" hidden="1" x14ac:dyDescent="0.3">
      <c r="A603" s="5" t="s">
        <v>1723</v>
      </c>
      <c r="B603" s="5" t="str">
        <f>VLOOKUP(A603,بيانات!$C:$F,2,0)</f>
        <v>سعودى</v>
      </c>
      <c r="C603" s="5" t="str">
        <f>VLOOKUP(A603,بيانات!$C:$F,3,0)</f>
        <v>0555508269</v>
      </c>
      <c r="D603" s="5" t="str">
        <f>VLOOKUP(A603,بيانات!$C:$F,4,0)</f>
        <v/>
      </c>
      <c r="E603" s="5" t="s">
        <v>542</v>
      </c>
      <c r="F603" s="5" t="s">
        <v>1953</v>
      </c>
      <c r="G603" s="6">
        <v>19750</v>
      </c>
      <c r="H603" s="6">
        <v>3950</v>
      </c>
      <c r="I603" s="6">
        <v>0.2</v>
      </c>
      <c r="J603" s="6">
        <v>15300</v>
      </c>
      <c r="K603" s="6">
        <f t="shared" si="215"/>
        <v>15300</v>
      </c>
      <c r="L603" s="6">
        <v>96.84</v>
      </c>
      <c r="M603" s="6">
        <v>500</v>
      </c>
      <c r="N603" s="14">
        <f t="shared" si="216"/>
        <v>500</v>
      </c>
    </row>
    <row r="604" spans="1:14" hidden="1" x14ac:dyDescent="0.3">
      <c r="A604" s="5" t="s">
        <v>1740</v>
      </c>
      <c r="B604" s="5" t="str">
        <f>VLOOKUP(A604,بيانات!$C:$F,2,0)</f>
        <v>سعودى</v>
      </c>
      <c r="C604" s="5" t="str">
        <f>VLOOKUP(A604,بيانات!$C:$F,3,0)</f>
        <v>0555508269</v>
      </c>
      <c r="D604" s="5" t="str">
        <f>VLOOKUP(A604,بيانات!$C:$F,4,0)</f>
        <v>0560009947</v>
      </c>
      <c r="E604" s="5" t="s">
        <v>1870</v>
      </c>
      <c r="F604" s="5" t="s">
        <v>1953</v>
      </c>
      <c r="G604" s="6">
        <v>19750</v>
      </c>
      <c r="H604" s="6">
        <v>3950</v>
      </c>
      <c r="I604" s="6">
        <v>0.2</v>
      </c>
      <c r="J604" s="6">
        <v>15800</v>
      </c>
      <c r="K604" s="6">
        <f t="shared" si="215"/>
        <v>15800</v>
      </c>
      <c r="L604" s="6">
        <v>100</v>
      </c>
      <c r="M604" s="6">
        <v>0</v>
      </c>
      <c r="N604" s="14">
        <f t="shared" si="216"/>
        <v>0</v>
      </c>
    </row>
    <row r="605" spans="1:14" hidden="1" x14ac:dyDescent="0.3">
      <c r="A605" s="5" t="s">
        <v>315</v>
      </c>
      <c r="B605" s="5" t="str">
        <f>VLOOKUP(A605,بيانات!$C:$F,2,0)</f>
        <v>سعودى</v>
      </c>
      <c r="C605" s="5" t="str">
        <f>VLOOKUP(A605,بيانات!$C:$F,3,0)</f>
        <v>0546154416</v>
      </c>
      <c r="D605" s="5" t="str">
        <f>VLOOKUP(A605,بيانات!$C:$F,4,0)</f>
        <v>0504514613</v>
      </c>
      <c r="E605" s="5" t="s">
        <v>1885</v>
      </c>
      <c r="F605" s="5" t="s">
        <v>1953</v>
      </c>
      <c r="G605" s="6">
        <v>22250</v>
      </c>
      <c r="H605" s="6">
        <v>4450</v>
      </c>
      <c r="I605" s="6">
        <v>0.2</v>
      </c>
      <c r="J605" s="6">
        <v>17800</v>
      </c>
      <c r="K605" s="6">
        <f t="shared" si="215"/>
        <v>17800</v>
      </c>
      <c r="L605" s="6">
        <v>100</v>
      </c>
      <c r="M605" s="6">
        <v>0</v>
      </c>
      <c r="N605" s="14">
        <f t="shared" si="216"/>
        <v>0</v>
      </c>
    </row>
    <row r="606" spans="1:14" hidden="1" x14ac:dyDescent="0.3">
      <c r="A606" s="5" t="s">
        <v>82</v>
      </c>
      <c r="B606" s="5" t="str">
        <f>VLOOKUP(A606,بيانات!$C:$F,2,0)</f>
        <v>مصرى</v>
      </c>
      <c r="C606" s="5" t="str">
        <f>VLOOKUP(A606,بيانات!$C:$F,3,0)</f>
        <v>0506001746</v>
      </c>
      <c r="D606" s="5" t="str">
        <f>VLOOKUP(A606,بيانات!$C:$F,4,0)</f>
        <v>0533456573</v>
      </c>
      <c r="E606" s="5" t="s">
        <v>1865</v>
      </c>
      <c r="F606" s="5" t="s">
        <v>1953</v>
      </c>
      <c r="G606" s="6">
        <v>22250</v>
      </c>
      <c r="H606" s="6">
        <v>5010</v>
      </c>
      <c r="I606" s="6">
        <v>0.22520000000000001</v>
      </c>
      <c r="J606" s="6">
        <v>15800</v>
      </c>
      <c r="K606" s="6">
        <f t="shared" ref="K606:K608" si="217">J606*1.15</f>
        <v>18170</v>
      </c>
      <c r="L606" s="6">
        <v>91.65</v>
      </c>
      <c r="M606" s="6">
        <v>1440</v>
      </c>
      <c r="N606" s="14"/>
    </row>
    <row r="607" spans="1:14" hidden="1" x14ac:dyDescent="0.3">
      <c r="A607" s="5" t="s">
        <v>763</v>
      </c>
      <c r="B607" s="5" t="str">
        <f>VLOOKUP(A607,بيانات!$C:$F,2,0)</f>
        <v>مصرى</v>
      </c>
      <c r="C607" s="5" t="str">
        <f>VLOOKUP(A607,بيانات!$C:$F,3,0)</f>
        <v>0506001746</v>
      </c>
      <c r="D607" s="5" t="str">
        <f>VLOOKUP(A607,بيانات!$C:$F,4,0)</f>
        <v>0533456573</v>
      </c>
      <c r="E607" s="5" t="s">
        <v>1885</v>
      </c>
      <c r="F607" s="5" t="s">
        <v>1953</v>
      </c>
      <c r="G607" s="6">
        <v>22250</v>
      </c>
      <c r="H607" s="6">
        <v>5010</v>
      </c>
      <c r="I607" s="6">
        <v>0.22520000000000001</v>
      </c>
      <c r="J607" s="6">
        <v>15800</v>
      </c>
      <c r="K607" s="6">
        <f t="shared" si="217"/>
        <v>18170</v>
      </c>
      <c r="L607" s="6">
        <v>91.65</v>
      </c>
      <c r="M607" s="6">
        <v>1440</v>
      </c>
      <c r="N607" s="14"/>
    </row>
    <row r="608" spans="1:14" hidden="1" x14ac:dyDescent="0.3">
      <c r="A608" s="5" t="s">
        <v>445</v>
      </c>
      <c r="B608" s="5" t="str">
        <f>VLOOKUP(A608,بيانات!$C:$F,2,0)</f>
        <v>مصرى</v>
      </c>
      <c r="C608" s="5" t="str">
        <f>VLOOKUP(A608,بيانات!$C:$F,3,0)</f>
        <v>0564355968</v>
      </c>
      <c r="D608" s="5" t="str">
        <f>VLOOKUP(A608,بيانات!$C:$F,4,0)</f>
        <v>0566708895</v>
      </c>
      <c r="E608" s="5" t="s">
        <v>694</v>
      </c>
      <c r="F608" s="5" t="s">
        <v>1948</v>
      </c>
      <c r="G608" s="6">
        <v>0</v>
      </c>
      <c r="H608" s="6">
        <v>500</v>
      </c>
      <c r="I608" s="6"/>
      <c r="J608" s="6">
        <v>0</v>
      </c>
      <c r="K608" s="6">
        <f t="shared" si="217"/>
        <v>0</v>
      </c>
      <c r="L608" s="6">
        <v>0</v>
      </c>
      <c r="M608" s="6">
        <v>-500</v>
      </c>
      <c r="N608" s="14"/>
    </row>
    <row r="609" spans="1:14" hidden="1" x14ac:dyDescent="0.3">
      <c r="A609" s="5" t="s">
        <v>1036</v>
      </c>
      <c r="B609" s="5" t="str">
        <f>VLOOKUP(A609,بيانات!$C:$F,2,0)</f>
        <v>سعودى</v>
      </c>
      <c r="C609" s="5" t="str">
        <f>VLOOKUP(A609,بيانات!$C:$F,3,0)</f>
        <v>0557795574</v>
      </c>
      <c r="D609" s="5" t="str">
        <f>VLOOKUP(A609,بيانات!$C:$F,4,0)</f>
        <v/>
      </c>
      <c r="E609" s="5" t="s">
        <v>542</v>
      </c>
      <c r="F609" s="5" t="s">
        <v>1953</v>
      </c>
      <c r="G609" s="6">
        <v>19750</v>
      </c>
      <c r="H609" s="6">
        <v>3950</v>
      </c>
      <c r="I609" s="6">
        <v>0.2</v>
      </c>
      <c r="J609" s="6">
        <v>7000</v>
      </c>
      <c r="K609" s="6">
        <f t="shared" ref="K609:K610" si="218">J609</f>
        <v>7000</v>
      </c>
      <c r="L609" s="6">
        <v>44.3</v>
      </c>
      <c r="M609" s="6">
        <v>8800</v>
      </c>
      <c r="N609" s="14">
        <f t="shared" ref="N609:N638" si="219">G609-H609-K609</f>
        <v>8800</v>
      </c>
    </row>
    <row r="610" spans="1:14" hidden="1" x14ac:dyDescent="0.3">
      <c r="A610" s="5" t="s">
        <v>1136</v>
      </c>
      <c r="B610" s="5" t="str">
        <f>VLOOKUP(A610,بيانات!$C:$F,2,0)</f>
        <v>سعودى</v>
      </c>
      <c r="C610" s="5" t="str">
        <f>VLOOKUP(A610,بيانات!$C:$F,3,0)</f>
        <v>0598234767</v>
      </c>
      <c r="D610" s="5" t="str">
        <f>VLOOKUP(A610,بيانات!$C:$F,4,0)</f>
        <v>0552008006</v>
      </c>
      <c r="E610" s="5" t="s">
        <v>1865</v>
      </c>
      <c r="F610" s="5" t="s">
        <v>1953</v>
      </c>
      <c r="G610" s="6">
        <v>22250</v>
      </c>
      <c r="H610" s="6">
        <v>4450</v>
      </c>
      <c r="I610" s="6">
        <v>0.2</v>
      </c>
      <c r="J610" s="6">
        <v>17800</v>
      </c>
      <c r="K610" s="6">
        <f t="shared" si="218"/>
        <v>17800</v>
      </c>
      <c r="L610" s="6">
        <v>100</v>
      </c>
      <c r="M610" s="6">
        <v>0</v>
      </c>
      <c r="N610" s="14">
        <f t="shared" si="219"/>
        <v>0</v>
      </c>
    </row>
    <row r="611" spans="1:14" x14ac:dyDescent="0.3">
      <c r="A611" s="5" t="s">
        <v>902</v>
      </c>
      <c r="B611" s="5" t="str">
        <f>VLOOKUP(A611,بيانات!$C:$F,2,0)</f>
        <v>سعودى</v>
      </c>
      <c r="C611" s="5" t="str">
        <f>VLOOKUP(A611,بيانات!$C:$F,3,0)</f>
        <v>0561167007</v>
      </c>
      <c r="D611" s="5" t="str">
        <f>VLOOKUP(A611,بيانات!$C:$F,4,0)</f>
        <v>0537730707</v>
      </c>
      <c r="E611" s="5" t="s">
        <v>1921</v>
      </c>
      <c r="F611" s="5" t="s">
        <v>1953</v>
      </c>
      <c r="G611" s="6">
        <v>1695.65</v>
      </c>
      <c r="H611" s="6">
        <v>0</v>
      </c>
      <c r="I611" s="6">
        <f t="shared" ref="I611:I616" si="220">H611*1.15</f>
        <v>0</v>
      </c>
      <c r="J611" s="6">
        <v>1695.65</v>
      </c>
      <c r="K611" s="6">
        <f t="shared" ref="K611:K616" si="221">J611*1.15</f>
        <v>1949.9974999999999</v>
      </c>
      <c r="L611" s="6">
        <v>100</v>
      </c>
      <c r="M611" s="6">
        <v>0</v>
      </c>
      <c r="N611" s="14">
        <f t="shared" ref="N611:N616" si="222">G611*1.15-I611-K611</f>
        <v>0</v>
      </c>
    </row>
    <row r="612" spans="1:14" x14ac:dyDescent="0.3">
      <c r="A612" s="5" t="s">
        <v>902</v>
      </c>
      <c r="B612" s="5" t="str">
        <f>VLOOKUP(A612,بيانات!$C:$F,2,0)</f>
        <v>سعودى</v>
      </c>
      <c r="C612" s="5" t="str">
        <f>VLOOKUP(A612,بيانات!$C:$F,3,0)</f>
        <v>0561167007</v>
      </c>
      <c r="D612" s="5" t="str">
        <f>VLOOKUP(A612,بيانات!$C:$F,4,0)</f>
        <v>0537730707</v>
      </c>
      <c r="E612" s="5" t="s">
        <v>1921</v>
      </c>
      <c r="F612" s="5" t="s">
        <v>1953</v>
      </c>
      <c r="G612" s="6">
        <v>1695.65</v>
      </c>
      <c r="H612" s="6">
        <v>0</v>
      </c>
      <c r="I612" s="6">
        <f t="shared" si="220"/>
        <v>0</v>
      </c>
      <c r="J612" s="6">
        <v>1695.65</v>
      </c>
      <c r="K612" s="6">
        <f t="shared" si="221"/>
        <v>1949.9974999999999</v>
      </c>
      <c r="L612" s="6">
        <v>100</v>
      </c>
      <c r="M612" s="6">
        <v>0</v>
      </c>
      <c r="N612" s="14">
        <f t="shared" si="222"/>
        <v>0</v>
      </c>
    </row>
    <row r="613" spans="1:14" x14ac:dyDescent="0.3">
      <c r="A613" s="5" t="s">
        <v>902</v>
      </c>
      <c r="B613" s="5" t="str">
        <f>VLOOKUP(A613,بيانات!$C:$F,2,0)</f>
        <v>سعودى</v>
      </c>
      <c r="C613" s="5" t="str">
        <f>VLOOKUP(A613,بيانات!$C:$F,3,0)</f>
        <v>0561167007</v>
      </c>
      <c r="D613" s="5" t="str">
        <f>VLOOKUP(A613,بيانات!$C:$F,4,0)</f>
        <v>0537730707</v>
      </c>
      <c r="E613" s="5" t="s">
        <v>1921</v>
      </c>
      <c r="F613" s="5" t="s">
        <v>1953</v>
      </c>
      <c r="G613" s="6">
        <v>1695.65</v>
      </c>
      <c r="H613" s="6">
        <v>0</v>
      </c>
      <c r="I613" s="6">
        <f t="shared" si="220"/>
        <v>0</v>
      </c>
      <c r="J613" s="6">
        <v>1695.65</v>
      </c>
      <c r="K613" s="6">
        <f t="shared" si="221"/>
        <v>1949.9974999999999</v>
      </c>
      <c r="L613" s="6">
        <v>100</v>
      </c>
      <c r="M613" s="6">
        <v>0</v>
      </c>
      <c r="N613" s="14">
        <f t="shared" si="222"/>
        <v>0</v>
      </c>
    </row>
    <row r="614" spans="1:14" x14ac:dyDescent="0.3">
      <c r="A614" s="5" t="s">
        <v>838</v>
      </c>
      <c r="B614" s="5" t="str">
        <f>VLOOKUP(A614,بيانات!$C:$F,2,0)</f>
        <v>سعودى</v>
      </c>
      <c r="C614" s="5" t="str">
        <f>VLOOKUP(A614,بيانات!$C:$F,3,0)</f>
        <v>0561167007</v>
      </c>
      <c r="D614" s="5" t="str">
        <f>VLOOKUP(A614,بيانات!$C:$F,4,0)</f>
        <v>0537730707</v>
      </c>
      <c r="E614" s="5" t="s">
        <v>1921</v>
      </c>
      <c r="F614" s="5" t="s">
        <v>1953</v>
      </c>
      <c r="G614" s="6">
        <v>1695.65</v>
      </c>
      <c r="H614" s="6">
        <v>0</v>
      </c>
      <c r="I614" s="6">
        <f t="shared" si="220"/>
        <v>0</v>
      </c>
      <c r="J614" s="6">
        <v>1695.65</v>
      </c>
      <c r="K614" s="6">
        <f t="shared" si="221"/>
        <v>1949.9974999999999</v>
      </c>
      <c r="L614" s="6">
        <v>100</v>
      </c>
      <c r="M614" s="6">
        <v>0</v>
      </c>
      <c r="N614" s="14">
        <f t="shared" si="222"/>
        <v>0</v>
      </c>
    </row>
    <row r="615" spans="1:14" x14ac:dyDescent="0.3">
      <c r="A615" s="5" t="s">
        <v>838</v>
      </c>
      <c r="B615" s="5" t="str">
        <f>VLOOKUP(A615,بيانات!$C:$F,2,0)</f>
        <v>سعودى</v>
      </c>
      <c r="C615" s="5" t="str">
        <f>VLOOKUP(A615,بيانات!$C:$F,3,0)</f>
        <v>0561167007</v>
      </c>
      <c r="D615" s="5" t="str">
        <f>VLOOKUP(A615,بيانات!$C:$F,4,0)</f>
        <v>0537730707</v>
      </c>
      <c r="E615" s="5" t="s">
        <v>1921</v>
      </c>
      <c r="F615" s="5" t="s">
        <v>1953</v>
      </c>
      <c r="G615" s="6">
        <v>1695.65</v>
      </c>
      <c r="H615" s="6">
        <v>0</v>
      </c>
      <c r="I615" s="6">
        <f t="shared" si="220"/>
        <v>0</v>
      </c>
      <c r="J615" s="6">
        <v>1695.65</v>
      </c>
      <c r="K615" s="6">
        <f t="shared" si="221"/>
        <v>1949.9974999999999</v>
      </c>
      <c r="L615" s="6">
        <v>100</v>
      </c>
      <c r="M615" s="6">
        <v>0</v>
      </c>
      <c r="N615" s="14">
        <f t="shared" si="222"/>
        <v>0</v>
      </c>
    </row>
    <row r="616" spans="1:14" x14ac:dyDescent="0.3">
      <c r="A616" s="5" t="s">
        <v>838</v>
      </c>
      <c r="B616" s="5" t="str">
        <f>VLOOKUP(A616,بيانات!$C:$F,2,0)</f>
        <v>سعودى</v>
      </c>
      <c r="C616" s="5" t="str">
        <f>VLOOKUP(A616,بيانات!$C:$F,3,0)</f>
        <v>0561167007</v>
      </c>
      <c r="D616" s="5" t="str">
        <f>VLOOKUP(A616,بيانات!$C:$F,4,0)</f>
        <v>0537730707</v>
      </c>
      <c r="E616" s="5" t="s">
        <v>1921</v>
      </c>
      <c r="F616" s="5" t="s">
        <v>1953</v>
      </c>
      <c r="G616" s="6">
        <v>1695.65</v>
      </c>
      <c r="H616" s="6">
        <v>0</v>
      </c>
      <c r="I616" s="6">
        <f t="shared" si="220"/>
        <v>0</v>
      </c>
      <c r="J616" s="6">
        <v>1695.65</v>
      </c>
      <c r="K616" s="6">
        <f t="shared" si="221"/>
        <v>1949.9974999999999</v>
      </c>
      <c r="L616" s="6">
        <v>100</v>
      </c>
      <c r="M616" s="6">
        <v>0</v>
      </c>
      <c r="N616" s="14">
        <f t="shared" si="222"/>
        <v>0</v>
      </c>
    </row>
    <row r="617" spans="1:14" hidden="1" x14ac:dyDescent="0.3">
      <c r="A617" s="5" t="s">
        <v>1596</v>
      </c>
      <c r="B617" s="5" t="str">
        <f>VLOOKUP(A617,بيانات!$C:$F,2,0)</f>
        <v>سعودى</v>
      </c>
      <c r="C617" s="5" t="str">
        <f>VLOOKUP(A617,بيانات!$C:$F,3,0)</f>
        <v>0567123521</v>
      </c>
      <c r="D617" s="5" t="str">
        <f>VLOOKUP(A617,بيانات!$C:$F,4,0)</f>
        <v>0567123521</v>
      </c>
      <c r="E617" s="5" t="s">
        <v>1884</v>
      </c>
      <c r="F617" s="5" t="s">
        <v>1953</v>
      </c>
      <c r="G617" s="6">
        <v>22250</v>
      </c>
      <c r="H617" s="6">
        <v>5010</v>
      </c>
      <c r="I617" s="6">
        <v>0.22520000000000001</v>
      </c>
      <c r="J617" s="6">
        <v>17240</v>
      </c>
      <c r="K617" s="6">
        <f t="shared" ref="K617:K638" si="223">J617</f>
        <v>17240</v>
      </c>
      <c r="L617" s="6">
        <v>100</v>
      </c>
      <c r="M617" s="6">
        <v>0</v>
      </c>
      <c r="N617" s="14">
        <f t="shared" si="219"/>
        <v>0</v>
      </c>
    </row>
    <row r="618" spans="1:14" hidden="1" x14ac:dyDescent="0.3">
      <c r="A618" s="5" t="s">
        <v>103</v>
      </c>
      <c r="B618" s="5" t="str">
        <f>VLOOKUP(A618,بيانات!$C:$F,2,0)</f>
        <v>سعودى</v>
      </c>
      <c r="C618" s="5" t="str">
        <f>VLOOKUP(A618,بيانات!$C:$F,3,0)</f>
        <v>0555545126</v>
      </c>
      <c r="D618" s="5" t="str">
        <f>VLOOKUP(A618,بيانات!$C:$F,4,0)</f>
        <v>0504776510</v>
      </c>
      <c r="E618" s="5" t="s">
        <v>1881</v>
      </c>
      <c r="F618" s="5" t="s">
        <v>1953</v>
      </c>
      <c r="G618" s="6">
        <v>22250</v>
      </c>
      <c r="H618" s="6">
        <v>5565</v>
      </c>
      <c r="I618" s="6">
        <v>0.25009999999999999</v>
      </c>
      <c r="J618" s="6">
        <v>16685</v>
      </c>
      <c r="K618" s="6">
        <f t="shared" si="223"/>
        <v>16685</v>
      </c>
      <c r="L618" s="6">
        <v>100</v>
      </c>
      <c r="M618" s="6">
        <v>0</v>
      </c>
      <c r="N618" s="14">
        <f t="shared" si="219"/>
        <v>0</v>
      </c>
    </row>
    <row r="619" spans="1:14" hidden="1" x14ac:dyDescent="0.3">
      <c r="A619" s="5" t="s">
        <v>1326</v>
      </c>
      <c r="B619" s="5" t="str">
        <f>VLOOKUP(A619,بيانات!$C:$F,2,0)</f>
        <v>سعودى</v>
      </c>
      <c r="C619" s="5" t="str">
        <f>VLOOKUP(A619,بيانات!$C:$F,3,0)</f>
        <v>0504598656</v>
      </c>
      <c r="D619" s="5" t="str">
        <f>VLOOKUP(A619,بيانات!$C:$F,4,0)</f>
        <v>0551440041</v>
      </c>
      <c r="E619" s="5" t="s">
        <v>542</v>
      </c>
      <c r="F619" s="5" t="s">
        <v>1953</v>
      </c>
      <c r="G619" s="6">
        <v>19750</v>
      </c>
      <c r="H619" s="6">
        <v>3950</v>
      </c>
      <c r="I619" s="6">
        <v>0.2</v>
      </c>
      <c r="J619" s="6">
        <v>13000</v>
      </c>
      <c r="K619" s="6">
        <f t="shared" si="223"/>
        <v>13000</v>
      </c>
      <c r="L619" s="6">
        <v>82.28</v>
      </c>
      <c r="M619" s="6">
        <v>2800</v>
      </c>
      <c r="N619" s="14">
        <f t="shared" si="219"/>
        <v>2800</v>
      </c>
    </row>
    <row r="620" spans="1:14" hidden="1" x14ac:dyDescent="0.3">
      <c r="A620" s="5" t="s">
        <v>1759</v>
      </c>
      <c r="B620" s="5" t="str">
        <f>VLOOKUP(A620,بيانات!$C:$F,2,0)</f>
        <v>سعودى</v>
      </c>
      <c r="C620" s="5" t="str">
        <f>VLOOKUP(A620,بيانات!$C:$F,3,0)</f>
        <v>0500000965</v>
      </c>
      <c r="D620" s="5" t="str">
        <f>VLOOKUP(A620,بيانات!$C:$F,4,0)</f>
        <v>0555337884</v>
      </c>
      <c r="E620" s="5" t="s">
        <v>1884</v>
      </c>
      <c r="F620" s="5" t="s">
        <v>1953</v>
      </c>
      <c r="G620" s="6">
        <v>22250</v>
      </c>
      <c r="H620" s="6">
        <v>5565</v>
      </c>
      <c r="I620" s="6">
        <v>0.25009999999999999</v>
      </c>
      <c r="J620" s="6">
        <v>15800</v>
      </c>
      <c r="K620" s="6">
        <f t="shared" si="223"/>
        <v>15800</v>
      </c>
      <c r="L620" s="6">
        <v>94.7</v>
      </c>
      <c r="M620" s="6">
        <v>885</v>
      </c>
      <c r="N620" s="14">
        <f t="shared" si="219"/>
        <v>885</v>
      </c>
    </row>
    <row r="621" spans="1:14" hidden="1" x14ac:dyDescent="0.3">
      <c r="A621" s="5" t="s">
        <v>1440</v>
      </c>
      <c r="B621" s="5" t="str">
        <f>VLOOKUP(A621,بيانات!$C:$F,2,0)</f>
        <v>سعودى</v>
      </c>
      <c r="C621" s="5" t="str">
        <f>VLOOKUP(A621,بيانات!$C:$F,3,0)</f>
        <v>0599992611</v>
      </c>
      <c r="D621" s="5" t="str">
        <f>VLOOKUP(A621,بيانات!$C:$F,4,0)</f>
        <v/>
      </c>
      <c r="E621" s="5" t="s">
        <v>1865</v>
      </c>
      <c r="F621" s="5" t="s">
        <v>1953</v>
      </c>
      <c r="G621" s="6">
        <v>22250</v>
      </c>
      <c r="H621" s="6">
        <v>4450</v>
      </c>
      <c r="I621" s="6">
        <v>0.2</v>
      </c>
      <c r="J621" s="6">
        <v>5000</v>
      </c>
      <c r="K621" s="6">
        <f t="shared" si="223"/>
        <v>5000</v>
      </c>
      <c r="L621" s="6">
        <v>28.09</v>
      </c>
      <c r="M621" s="6">
        <v>12800</v>
      </c>
      <c r="N621" s="14">
        <f t="shared" si="219"/>
        <v>12800</v>
      </c>
    </row>
    <row r="622" spans="1:14" hidden="1" x14ac:dyDescent="0.3">
      <c r="A622" s="5" t="s">
        <v>742</v>
      </c>
      <c r="B622" s="5" t="str">
        <f>VLOOKUP(A622,بيانات!$C:$F,2,0)</f>
        <v>سعودى</v>
      </c>
      <c r="C622" s="5" t="str">
        <f>VLOOKUP(A622,بيانات!$C:$F,3,0)</f>
        <v>0534555357</v>
      </c>
      <c r="D622" s="5" t="str">
        <f>VLOOKUP(A622,بيانات!$C:$F,4,0)</f>
        <v>0559604098</v>
      </c>
      <c r="E622" s="5" t="s">
        <v>480</v>
      </c>
      <c r="F622" s="5" t="s">
        <v>1953</v>
      </c>
      <c r="G622" s="6">
        <v>22250</v>
      </c>
      <c r="H622" s="6">
        <v>4450</v>
      </c>
      <c r="I622" s="6">
        <v>0.2</v>
      </c>
      <c r="J622" s="6">
        <v>13000</v>
      </c>
      <c r="K622" s="6">
        <f t="shared" si="223"/>
        <v>13000</v>
      </c>
      <c r="L622" s="6">
        <v>73.03</v>
      </c>
      <c r="M622" s="6">
        <v>4800</v>
      </c>
      <c r="N622" s="14">
        <f t="shared" si="219"/>
        <v>4800</v>
      </c>
    </row>
    <row r="623" spans="1:14" hidden="1" x14ac:dyDescent="0.3">
      <c r="A623" s="5" t="s">
        <v>268</v>
      </c>
      <c r="B623" s="5" t="str">
        <f>VLOOKUP(A623,بيانات!$C:$F,2,0)</f>
        <v>سعودى</v>
      </c>
      <c r="C623" s="5" t="str">
        <f>VLOOKUP(A623,بيانات!$C:$F,3,0)</f>
        <v>0500071778</v>
      </c>
      <c r="D623" s="5" t="str">
        <f>VLOOKUP(A623,بيانات!$C:$F,4,0)</f>
        <v/>
      </c>
      <c r="E623" s="5" t="s">
        <v>1102</v>
      </c>
      <c r="F623" s="5" t="s">
        <v>1953</v>
      </c>
      <c r="G623" s="6">
        <v>22250</v>
      </c>
      <c r="H623" s="6">
        <v>4450</v>
      </c>
      <c r="I623" s="6">
        <v>0.2</v>
      </c>
      <c r="J623" s="6">
        <v>9300</v>
      </c>
      <c r="K623" s="6">
        <f t="shared" si="223"/>
        <v>9300</v>
      </c>
      <c r="L623" s="6">
        <v>52.25</v>
      </c>
      <c r="M623" s="6">
        <v>8500</v>
      </c>
      <c r="N623" s="14">
        <f t="shared" si="219"/>
        <v>8500</v>
      </c>
    </row>
    <row r="624" spans="1:14" hidden="1" x14ac:dyDescent="0.3">
      <c r="A624" s="5" t="s">
        <v>876</v>
      </c>
      <c r="B624" s="5" t="str">
        <f>VLOOKUP(A624,بيانات!$C:$F,2,0)</f>
        <v>سعودى</v>
      </c>
      <c r="C624" s="5" t="str">
        <f>VLOOKUP(A624,بيانات!$C:$F,3,0)</f>
        <v>0555588441</v>
      </c>
      <c r="D624" s="5" t="str">
        <f>VLOOKUP(A624,بيانات!$C:$F,4,0)</f>
        <v>0555348997</v>
      </c>
      <c r="E624" s="5" t="s">
        <v>555</v>
      </c>
      <c r="F624" s="5" t="s">
        <v>1953</v>
      </c>
      <c r="G624" s="6">
        <v>22250</v>
      </c>
      <c r="H624" s="6">
        <v>4450</v>
      </c>
      <c r="I624" s="6">
        <v>0.2</v>
      </c>
      <c r="J624" s="6">
        <v>15800</v>
      </c>
      <c r="K624" s="6">
        <f t="shared" si="223"/>
        <v>15800</v>
      </c>
      <c r="L624" s="6">
        <v>88.76</v>
      </c>
      <c r="M624" s="6">
        <v>2000</v>
      </c>
      <c r="N624" s="14">
        <f t="shared" si="219"/>
        <v>2000</v>
      </c>
    </row>
    <row r="625" spans="1:14" hidden="1" x14ac:dyDescent="0.3">
      <c r="A625" s="5" t="s">
        <v>834</v>
      </c>
      <c r="B625" s="5" t="str">
        <f>VLOOKUP(A625,بيانات!$C:$F,2,0)</f>
        <v>سعودى</v>
      </c>
      <c r="C625" s="5" t="str">
        <f>VLOOKUP(A625,بيانات!$C:$F,3,0)</f>
        <v>0555588441</v>
      </c>
      <c r="D625" s="5" t="str">
        <f>VLOOKUP(A625,بيانات!$C:$F,4,0)</f>
        <v>0555348997</v>
      </c>
      <c r="E625" s="5" t="s">
        <v>1865</v>
      </c>
      <c r="F625" s="5" t="s">
        <v>1953</v>
      </c>
      <c r="G625" s="6">
        <v>22250</v>
      </c>
      <c r="H625" s="6">
        <v>4450</v>
      </c>
      <c r="I625" s="6">
        <v>0.2</v>
      </c>
      <c r="J625" s="6">
        <v>15800</v>
      </c>
      <c r="K625" s="6">
        <f t="shared" si="223"/>
        <v>15800</v>
      </c>
      <c r="L625" s="6">
        <v>88.76</v>
      </c>
      <c r="M625" s="6">
        <v>2000</v>
      </c>
      <c r="N625" s="14">
        <f t="shared" si="219"/>
        <v>2000</v>
      </c>
    </row>
    <row r="626" spans="1:14" hidden="1" x14ac:dyDescent="0.3">
      <c r="A626" s="5" t="s">
        <v>1199</v>
      </c>
      <c r="B626" s="5" t="str">
        <f>VLOOKUP(A626,بيانات!$C:$F,2,0)</f>
        <v>سعودى</v>
      </c>
      <c r="C626" s="5" t="str">
        <f>VLOOKUP(A626,بيانات!$C:$F,3,0)</f>
        <v>0555588441</v>
      </c>
      <c r="D626" s="5" t="str">
        <f>VLOOKUP(A626,بيانات!$C:$F,4,0)</f>
        <v/>
      </c>
      <c r="E626" s="5" t="s">
        <v>1907</v>
      </c>
      <c r="F626" s="5" t="s">
        <v>1953</v>
      </c>
      <c r="G626" s="6">
        <v>22250</v>
      </c>
      <c r="H626" s="6">
        <v>4450</v>
      </c>
      <c r="I626" s="6">
        <v>0.2</v>
      </c>
      <c r="J626" s="6">
        <v>15800</v>
      </c>
      <c r="K626" s="6">
        <f t="shared" si="223"/>
        <v>15800</v>
      </c>
      <c r="L626" s="6">
        <v>88.76</v>
      </c>
      <c r="M626" s="6">
        <v>2000</v>
      </c>
      <c r="N626" s="14">
        <f t="shared" si="219"/>
        <v>2000</v>
      </c>
    </row>
    <row r="627" spans="1:14" hidden="1" x14ac:dyDescent="0.3">
      <c r="A627" s="5" t="s">
        <v>516</v>
      </c>
      <c r="B627" s="5" t="str">
        <f>VLOOKUP(A627,بيانات!$C:$F,2,0)</f>
        <v>سعودى</v>
      </c>
      <c r="C627" s="5" t="str">
        <f>VLOOKUP(A627,بيانات!$C:$F,3,0)</f>
        <v>0549971775</v>
      </c>
      <c r="D627" s="5" t="str">
        <f>VLOOKUP(A627,بيانات!$C:$F,4,0)</f>
        <v>0540494798</v>
      </c>
      <c r="E627" s="5" t="s">
        <v>1885</v>
      </c>
      <c r="F627" s="5" t="s">
        <v>1953</v>
      </c>
      <c r="G627" s="6">
        <v>22250</v>
      </c>
      <c r="H627" s="6">
        <v>4450</v>
      </c>
      <c r="I627" s="6">
        <v>0.2</v>
      </c>
      <c r="J627" s="6">
        <v>15500</v>
      </c>
      <c r="K627" s="6">
        <f t="shared" si="223"/>
        <v>15500</v>
      </c>
      <c r="L627" s="6">
        <v>87.08</v>
      </c>
      <c r="M627" s="6">
        <v>2300</v>
      </c>
      <c r="N627" s="14">
        <f t="shared" si="219"/>
        <v>2300</v>
      </c>
    </row>
    <row r="628" spans="1:14" hidden="1" x14ac:dyDescent="0.3">
      <c r="A628" s="5" t="s">
        <v>1350</v>
      </c>
      <c r="B628" s="5" t="str">
        <f>VLOOKUP(A628,بيانات!$C:$F,2,0)</f>
        <v>سعودى</v>
      </c>
      <c r="C628" s="5" t="str">
        <f>VLOOKUP(A628,بيانات!$C:$F,3,0)</f>
        <v>0549971775</v>
      </c>
      <c r="D628" s="5" t="str">
        <f>VLOOKUP(A628,بيانات!$C:$F,4,0)</f>
        <v>0540494798</v>
      </c>
      <c r="E628" s="5" t="s">
        <v>1864</v>
      </c>
      <c r="F628" s="5" t="s">
        <v>1953</v>
      </c>
      <c r="G628" s="6">
        <v>22250</v>
      </c>
      <c r="H628" s="6">
        <v>4450</v>
      </c>
      <c r="I628" s="6">
        <v>0.2</v>
      </c>
      <c r="J628" s="6">
        <v>15500</v>
      </c>
      <c r="K628" s="6">
        <f t="shared" si="223"/>
        <v>15500</v>
      </c>
      <c r="L628" s="6">
        <v>87.08</v>
      </c>
      <c r="M628" s="6">
        <v>2300</v>
      </c>
      <c r="N628" s="14">
        <f t="shared" si="219"/>
        <v>2300</v>
      </c>
    </row>
    <row r="629" spans="1:14" hidden="1" x14ac:dyDescent="0.3">
      <c r="A629" s="5" t="s">
        <v>493</v>
      </c>
      <c r="B629" s="5" t="str">
        <f>VLOOKUP(A629,بيانات!$C:$F,2,0)</f>
        <v>سعودى</v>
      </c>
      <c r="C629" s="5" t="str">
        <f>VLOOKUP(A629,بيانات!$C:$F,3,0)</f>
        <v>0561603606</v>
      </c>
      <c r="D629" s="5" t="str">
        <f>VLOOKUP(A629,بيانات!$C:$F,4,0)</f>
        <v>0561603606</v>
      </c>
      <c r="E629" s="5" t="s">
        <v>1907</v>
      </c>
      <c r="F629" s="5" t="s">
        <v>1953</v>
      </c>
      <c r="G629" s="6">
        <v>22250</v>
      </c>
      <c r="H629" s="6">
        <v>5565</v>
      </c>
      <c r="I629" s="6">
        <v>0.25009999999999999</v>
      </c>
      <c r="J629" s="6">
        <v>16000</v>
      </c>
      <c r="K629" s="6">
        <f t="shared" si="223"/>
        <v>16000</v>
      </c>
      <c r="L629" s="6">
        <v>95.89</v>
      </c>
      <c r="M629" s="6">
        <v>685</v>
      </c>
      <c r="N629" s="14">
        <f t="shared" si="219"/>
        <v>685</v>
      </c>
    </row>
    <row r="630" spans="1:14" hidden="1" x14ac:dyDescent="0.3">
      <c r="A630" s="5" t="s">
        <v>784</v>
      </c>
      <c r="B630" s="5" t="str">
        <f>VLOOKUP(A630,بيانات!$C:$F,2,0)</f>
        <v>سعودى</v>
      </c>
      <c r="C630" s="5" t="str">
        <f>VLOOKUP(A630,بيانات!$C:$F,3,0)</f>
        <v>0561131115</v>
      </c>
      <c r="D630" s="5" t="str">
        <f>VLOOKUP(A630,بيانات!$C:$F,4,0)</f>
        <v>0565572773</v>
      </c>
      <c r="E630" s="5" t="s">
        <v>1865</v>
      </c>
      <c r="F630" s="5" t="s">
        <v>1953</v>
      </c>
      <c r="G630" s="6">
        <v>22250</v>
      </c>
      <c r="H630" s="6">
        <v>4450</v>
      </c>
      <c r="I630" s="6">
        <v>0.2</v>
      </c>
      <c r="J630" s="6">
        <v>9300</v>
      </c>
      <c r="K630" s="6">
        <f t="shared" si="223"/>
        <v>9300</v>
      </c>
      <c r="L630" s="6">
        <v>52.25</v>
      </c>
      <c r="M630" s="6">
        <v>8500</v>
      </c>
      <c r="N630" s="14">
        <f t="shared" si="219"/>
        <v>8500</v>
      </c>
    </row>
    <row r="631" spans="1:14" hidden="1" x14ac:dyDescent="0.3">
      <c r="A631" s="5" t="s">
        <v>1559</v>
      </c>
      <c r="B631" s="5" t="str">
        <f>VLOOKUP(A631,بيانات!$C:$F,2,0)</f>
        <v>سعودى</v>
      </c>
      <c r="C631" s="5" t="str">
        <f>VLOOKUP(A631,بيانات!$C:$F,3,0)</f>
        <v>0545334032</v>
      </c>
      <c r="D631" s="5" t="str">
        <f>VLOOKUP(A631,بيانات!$C:$F,4,0)</f>
        <v>0508306669</v>
      </c>
      <c r="E631" s="5" t="s">
        <v>1102</v>
      </c>
      <c r="F631" s="5" t="s">
        <v>1953</v>
      </c>
      <c r="G631" s="6">
        <v>22250</v>
      </c>
      <c r="H631" s="6">
        <v>4450</v>
      </c>
      <c r="I631" s="6">
        <v>0.2</v>
      </c>
      <c r="J631" s="6">
        <v>7000</v>
      </c>
      <c r="K631" s="6">
        <f t="shared" si="223"/>
        <v>7000</v>
      </c>
      <c r="L631" s="6">
        <v>39.33</v>
      </c>
      <c r="M631" s="6">
        <v>10800</v>
      </c>
      <c r="N631" s="14">
        <f t="shared" si="219"/>
        <v>10800</v>
      </c>
    </row>
    <row r="632" spans="1:14" hidden="1" x14ac:dyDescent="0.3">
      <c r="A632" s="5" t="s">
        <v>185</v>
      </c>
      <c r="B632" s="5" t="str">
        <f>VLOOKUP(A632,بيانات!$C:$F,2,0)</f>
        <v>سعودى</v>
      </c>
      <c r="C632" s="5" t="str">
        <f>VLOOKUP(A632,بيانات!$C:$F,3,0)</f>
        <v>0545334032</v>
      </c>
      <c r="D632" s="5" t="str">
        <f>VLOOKUP(A632,بيانات!$C:$F,4,0)</f>
        <v>0544286436</v>
      </c>
      <c r="E632" s="5" t="s">
        <v>1864</v>
      </c>
      <c r="F632" s="5" t="s">
        <v>1953</v>
      </c>
      <c r="G632" s="6">
        <v>22250</v>
      </c>
      <c r="H632" s="6">
        <v>4450</v>
      </c>
      <c r="I632" s="6">
        <v>0.2</v>
      </c>
      <c r="J632" s="6">
        <v>7000</v>
      </c>
      <c r="K632" s="6">
        <f t="shared" si="223"/>
        <v>7000</v>
      </c>
      <c r="L632" s="6">
        <v>39.33</v>
      </c>
      <c r="M632" s="6">
        <v>10800</v>
      </c>
      <c r="N632" s="14">
        <f t="shared" si="219"/>
        <v>10800</v>
      </c>
    </row>
    <row r="633" spans="1:14" hidden="1" x14ac:dyDescent="0.3">
      <c r="A633" s="5" t="s">
        <v>1392</v>
      </c>
      <c r="B633" s="5" t="str">
        <f>VLOOKUP(A633,بيانات!$C:$F,2,0)</f>
        <v>سعودى</v>
      </c>
      <c r="C633" s="5" t="str">
        <f>VLOOKUP(A633,بيانات!$C:$F,3,0)</f>
        <v>0555513080</v>
      </c>
      <c r="D633" s="5" t="str">
        <f>VLOOKUP(A633,بيانات!$C:$F,4,0)</f>
        <v>0500554467</v>
      </c>
      <c r="E633" s="5" t="s">
        <v>1877</v>
      </c>
      <c r="F633" s="5" t="s">
        <v>1953</v>
      </c>
      <c r="G633" s="6">
        <v>22250</v>
      </c>
      <c r="H633" s="6">
        <v>4450</v>
      </c>
      <c r="I633" s="6">
        <v>0.2</v>
      </c>
      <c r="J633" s="6">
        <v>9000</v>
      </c>
      <c r="K633" s="6">
        <f t="shared" si="223"/>
        <v>9000</v>
      </c>
      <c r="L633" s="6">
        <v>50.56</v>
      </c>
      <c r="M633" s="6">
        <v>8800</v>
      </c>
      <c r="N633" s="14">
        <f t="shared" si="219"/>
        <v>8800</v>
      </c>
    </row>
    <row r="634" spans="1:14" hidden="1" x14ac:dyDescent="0.3">
      <c r="A634" s="5" t="s">
        <v>1513</v>
      </c>
      <c r="B634" s="5" t="str">
        <f>VLOOKUP(A634,بيانات!$C:$F,2,0)</f>
        <v>سعودى</v>
      </c>
      <c r="C634" s="5" t="str">
        <f>VLOOKUP(A634,بيانات!$C:$F,3,0)</f>
        <v>0505387548</v>
      </c>
      <c r="D634" s="5" t="str">
        <f>VLOOKUP(A634,بيانات!$C:$F,4,0)</f>
        <v>0541498400</v>
      </c>
      <c r="E634" s="5" t="s">
        <v>1865</v>
      </c>
      <c r="F634" s="5" t="s">
        <v>1954</v>
      </c>
      <c r="G634" s="6">
        <v>22250</v>
      </c>
      <c r="H634" s="6">
        <v>4450</v>
      </c>
      <c r="I634" s="6">
        <v>0.2</v>
      </c>
      <c r="J634" s="6">
        <v>14300</v>
      </c>
      <c r="K634" s="6">
        <f t="shared" si="223"/>
        <v>14300</v>
      </c>
      <c r="L634" s="6">
        <v>80.34</v>
      </c>
      <c r="M634" s="6">
        <v>3500</v>
      </c>
      <c r="N634" s="14">
        <f t="shared" si="219"/>
        <v>3500</v>
      </c>
    </row>
    <row r="635" spans="1:14" hidden="1" x14ac:dyDescent="0.3">
      <c r="A635" s="5" t="s">
        <v>1285</v>
      </c>
      <c r="B635" s="5" t="str">
        <f>VLOOKUP(A635,بيانات!$C:$F,2,0)</f>
        <v>سعودى</v>
      </c>
      <c r="C635" s="5" t="str">
        <f>VLOOKUP(A635,بيانات!$C:$F,3,0)</f>
        <v>0505387548</v>
      </c>
      <c r="D635" s="5" t="str">
        <f>VLOOKUP(A635,بيانات!$C:$F,4,0)</f>
        <v>0541498400</v>
      </c>
      <c r="E635" s="5" t="s">
        <v>1885</v>
      </c>
      <c r="F635" s="5" t="s">
        <v>1954</v>
      </c>
      <c r="G635" s="6">
        <v>22250</v>
      </c>
      <c r="H635" s="6">
        <v>4450</v>
      </c>
      <c r="I635" s="6">
        <v>0.2</v>
      </c>
      <c r="J635" s="6">
        <v>14300</v>
      </c>
      <c r="K635" s="6">
        <f t="shared" si="223"/>
        <v>14300</v>
      </c>
      <c r="L635" s="6">
        <v>80.34</v>
      </c>
      <c r="M635" s="6">
        <v>3500</v>
      </c>
      <c r="N635" s="14">
        <f t="shared" si="219"/>
        <v>3500</v>
      </c>
    </row>
    <row r="636" spans="1:14" hidden="1" x14ac:dyDescent="0.3">
      <c r="A636" s="5" t="s">
        <v>1179</v>
      </c>
      <c r="B636" s="5" t="str">
        <f>VLOOKUP(A636,بيانات!$C:$F,2,0)</f>
        <v>سعودى</v>
      </c>
      <c r="C636" s="5" t="str">
        <f>VLOOKUP(A636,بيانات!$C:$F,3,0)</f>
        <v>0555518762</v>
      </c>
      <c r="D636" s="5" t="str">
        <f>VLOOKUP(A636,بيانات!$C:$F,4,0)</f>
        <v>0503521146</v>
      </c>
      <c r="E636" s="5" t="s">
        <v>1885</v>
      </c>
      <c r="F636" s="5" t="s">
        <v>1953</v>
      </c>
      <c r="G636" s="6">
        <v>22250</v>
      </c>
      <c r="H636" s="6">
        <v>4450</v>
      </c>
      <c r="I636" s="6">
        <v>0.2</v>
      </c>
      <c r="J636" s="6">
        <v>17800</v>
      </c>
      <c r="K636" s="6">
        <f t="shared" si="223"/>
        <v>17800</v>
      </c>
      <c r="L636" s="6">
        <v>100</v>
      </c>
      <c r="M636" s="6">
        <v>0</v>
      </c>
      <c r="N636" s="14">
        <f t="shared" si="219"/>
        <v>0</v>
      </c>
    </row>
    <row r="637" spans="1:14" hidden="1" x14ac:dyDescent="0.3">
      <c r="A637" s="5" t="s">
        <v>1822</v>
      </c>
      <c r="B637" s="5" t="str">
        <f>VLOOKUP(A637,بيانات!$C:$F,2,0)</f>
        <v>سعودى</v>
      </c>
      <c r="C637" s="5" t="str">
        <f>VLOOKUP(A637,بيانات!$C:$F,3,0)</f>
        <v>0564848648</v>
      </c>
      <c r="D637" s="5" t="str">
        <f>VLOOKUP(A637,بيانات!$C:$F,4,0)</f>
        <v>0565756575</v>
      </c>
      <c r="E637" s="5" t="s">
        <v>1865</v>
      </c>
      <c r="F637" s="5" t="s">
        <v>1953</v>
      </c>
      <c r="G637" s="6">
        <v>22250</v>
      </c>
      <c r="H637" s="6">
        <v>4450</v>
      </c>
      <c r="I637" s="6">
        <v>0.2</v>
      </c>
      <c r="J637" s="6">
        <v>17800</v>
      </c>
      <c r="K637" s="6">
        <f t="shared" si="223"/>
        <v>17800</v>
      </c>
      <c r="L637" s="6">
        <v>100</v>
      </c>
      <c r="M637" s="6">
        <v>0</v>
      </c>
      <c r="N637" s="14">
        <f t="shared" si="219"/>
        <v>0</v>
      </c>
    </row>
    <row r="638" spans="1:14" hidden="1" x14ac:dyDescent="0.3">
      <c r="A638" s="5" t="s">
        <v>1582</v>
      </c>
      <c r="B638" s="5" t="str">
        <f>VLOOKUP(A638,بيانات!$C:$F,2,0)</f>
        <v>سعودى</v>
      </c>
      <c r="C638" s="5" t="str">
        <f>VLOOKUP(A638,بيانات!$C:$F,3,0)</f>
        <v>0555523368</v>
      </c>
      <c r="D638" s="5" t="str">
        <f>VLOOKUP(A638,بيانات!$C:$F,4,0)</f>
        <v>0501572582</v>
      </c>
      <c r="E638" s="5" t="s">
        <v>1102</v>
      </c>
      <c r="F638" s="5" t="s">
        <v>1954</v>
      </c>
      <c r="G638" s="6">
        <v>22250</v>
      </c>
      <c r="H638" s="6">
        <v>4450</v>
      </c>
      <c r="I638" s="6">
        <v>0.2</v>
      </c>
      <c r="J638" s="6">
        <v>9300.130000000001</v>
      </c>
      <c r="K638" s="6">
        <f t="shared" si="223"/>
        <v>9300.130000000001</v>
      </c>
      <c r="L638" s="6">
        <v>52.25</v>
      </c>
      <c r="M638" s="6">
        <v>8499.8700000000008</v>
      </c>
      <c r="N638" s="14">
        <f t="shared" si="219"/>
        <v>8499.869999999999</v>
      </c>
    </row>
    <row r="639" spans="1:14" hidden="1" x14ac:dyDescent="0.3">
      <c r="A639" s="5" t="s">
        <v>283</v>
      </c>
      <c r="B639" s="5" t="str">
        <f>VLOOKUP(A639,بيانات!$C:$F,2,0)</f>
        <v>مصرى</v>
      </c>
      <c r="C639" s="5" t="str">
        <f>VLOOKUP(A639,بيانات!$C:$F,3,0)</f>
        <v>0560711614</v>
      </c>
      <c r="D639" s="5" t="str">
        <f>VLOOKUP(A639,بيانات!$C:$F,4,0)</f>
        <v>0557899420</v>
      </c>
      <c r="E639" s="5" t="s">
        <v>555</v>
      </c>
      <c r="F639" s="5" t="s">
        <v>1954</v>
      </c>
      <c r="G639" s="6">
        <v>22250</v>
      </c>
      <c r="H639" s="6">
        <v>5010</v>
      </c>
      <c r="I639" s="6">
        <v>0.22520000000000001</v>
      </c>
      <c r="J639" s="6">
        <v>16677.830000000002</v>
      </c>
      <c r="K639" s="6">
        <f>J639*1.15</f>
        <v>19179.504499999999</v>
      </c>
      <c r="L639" s="6">
        <v>96.74</v>
      </c>
      <c r="M639" s="6">
        <v>562.16999999999996</v>
      </c>
      <c r="N639" s="14"/>
    </row>
    <row r="640" spans="1:14" hidden="1" x14ac:dyDescent="0.3">
      <c r="A640" s="5" t="s">
        <v>1684</v>
      </c>
      <c r="B640" s="5" t="str">
        <f>VLOOKUP(A640,بيانات!$C:$F,2,0)</f>
        <v>سعودى</v>
      </c>
      <c r="C640" s="5" t="str">
        <f>VLOOKUP(A640,بيانات!$C:$F,3,0)</f>
        <v>0555561288</v>
      </c>
      <c r="D640" s="5" t="str">
        <f>VLOOKUP(A640,بيانات!$C:$F,4,0)</f>
        <v>0533336784</v>
      </c>
      <c r="E640" s="5" t="s">
        <v>1864</v>
      </c>
      <c r="F640" s="5" t="s">
        <v>1954</v>
      </c>
      <c r="G640" s="6">
        <v>22250</v>
      </c>
      <c r="H640" s="6">
        <v>4450</v>
      </c>
      <c r="I640" s="6">
        <v>0.2</v>
      </c>
      <c r="J640" s="6">
        <v>17800</v>
      </c>
      <c r="K640" s="6">
        <f>J640</f>
        <v>17800</v>
      </c>
      <c r="L640" s="6">
        <v>100</v>
      </c>
      <c r="M640" s="6">
        <v>0</v>
      </c>
      <c r="N640" s="14">
        <f>G640-H640-K640</f>
        <v>0</v>
      </c>
    </row>
    <row r="641" spans="1:14" hidden="1" x14ac:dyDescent="0.3">
      <c r="A641" s="5" t="s">
        <v>255</v>
      </c>
      <c r="B641" s="5" t="str">
        <f>VLOOKUP(A641,بيانات!$C:$F,2,0)</f>
        <v>سورى</v>
      </c>
      <c r="C641" s="5" t="str">
        <f>VLOOKUP(A641,بيانات!$C:$F,3,0)</f>
        <v>0553889731</v>
      </c>
      <c r="D641" s="5" t="str">
        <f>VLOOKUP(A641,بيانات!$C:$F,4,0)</f>
        <v>0533807471</v>
      </c>
      <c r="E641" s="5" t="s">
        <v>1102</v>
      </c>
      <c r="F641" s="5" t="s">
        <v>1954</v>
      </c>
      <c r="G641" s="6">
        <v>22250</v>
      </c>
      <c r="H641" s="6">
        <v>5010</v>
      </c>
      <c r="I641" s="6">
        <v>0.22520000000000001</v>
      </c>
      <c r="J641" s="6">
        <v>12173.91</v>
      </c>
      <c r="K641" s="6">
        <f t="shared" ref="K641:K642" si="224">J641*1.15</f>
        <v>13999.996499999999</v>
      </c>
      <c r="L641" s="6">
        <v>70.61</v>
      </c>
      <c r="M641" s="6">
        <v>5066.09</v>
      </c>
      <c r="N641" s="14"/>
    </row>
    <row r="642" spans="1:14" hidden="1" x14ac:dyDescent="0.3">
      <c r="A642" s="5" t="s">
        <v>255</v>
      </c>
      <c r="B642" s="5" t="str">
        <f>VLOOKUP(A642,بيانات!$C:$F,2,0)</f>
        <v>سورى</v>
      </c>
      <c r="C642" s="5" t="str">
        <f>VLOOKUP(A642,بيانات!$C:$F,3,0)</f>
        <v>0553889731</v>
      </c>
      <c r="D642" s="5" t="str">
        <f>VLOOKUP(A642,بيانات!$C:$F,4,0)</f>
        <v>0533807471</v>
      </c>
      <c r="E642" s="5" t="s">
        <v>1102</v>
      </c>
      <c r="F642" s="5" t="s">
        <v>1954</v>
      </c>
      <c r="G642" s="6">
        <v>0</v>
      </c>
      <c r="H642" s="6">
        <v>565.173</v>
      </c>
      <c r="I642" s="6"/>
      <c r="J642" s="6">
        <v>0</v>
      </c>
      <c r="K642" s="6">
        <f t="shared" si="224"/>
        <v>0</v>
      </c>
      <c r="L642" s="6">
        <v>0</v>
      </c>
      <c r="M642" s="6">
        <v>-565.16999999999996</v>
      </c>
      <c r="N642" s="14"/>
    </row>
    <row r="643" spans="1:14" hidden="1" x14ac:dyDescent="0.3">
      <c r="A643" s="5" t="s">
        <v>1826</v>
      </c>
      <c r="B643" s="5" t="str">
        <f>VLOOKUP(A643,بيانات!$C:$F,2,0)</f>
        <v>سعودى</v>
      </c>
      <c r="C643" s="5" t="str">
        <f>VLOOKUP(A643,بيانات!$C:$F,3,0)</f>
        <v>0568783336</v>
      </c>
      <c r="D643" s="5" t="str">
        <f>VLOOKUP(A643,بيانات!$C:$F,4,0)</f>
        <v>0530750560</v>
      </c>
      <c r="E643" s="5" t="s">
        <v>480</v>
      </c>
      <c r="F643" s="5" t="s">
        <v>1954</v>
      </c>
      <c r="G643" s="6">
        <v>22250</v>
      </c>
      <c r="H643" s="6">
        <v>4450</v>
      </c>
      <c r="I643" s="6">
        <v>0.2</v>
      </c>
      <c r="J643" s="6">
        <v>17800</v>
      </c>
      <c r="K643" s="6">
        <f>J643</f>
        <v>17800</v>
      </c>
      <c r="L643" s="6">
        <v>100</v>
      </c>
      <c r="M643" s="6">
        <v>0</v>
      </c>
      <c r="N643" s="14">
        <f>G643-H643-K643</f>
        <v>0</v>
      </c>
    </row>
    <row r="644" spans="1:14" hidden="1" x14ac:dyDescent="0.3">
      <c r="A644" s="5" t="s">
        <v>1658</v>
      </c>
      <c r="B644" s="5" t="str">
        <f>VLOOKUP(A644,بيانات!$C:$F,2,0)</f>
        <v>سورى</v>
      </c>
      <c r="C644" s="5" t="str">
        <f>VLOOKUP(A644,بيانات!$C:$F,3,0)</f>
        <v>0553889731</v>
      </c>
      <c r="D644" s="5" t="str">
        <f>VLOOKUP(A644,بيانات!$C:$F,4,0)</f>
        <v>0533807471</v>
      </c>
      <c r="E644" s="5" t="s">
        <v>1864</v>
      </c>
      <c r="F644" s="5" t="s">
        <v>1954</v>
      </c>
      <c r="G644" s="6">
        <v>22250</v>
      </c>
      <c r="H644" s="6">
        <v>5010</v>
      </c>
      <c r="I644" s="6">
        <v>0.22520000000000001</v>
      </c>
      <c r="J644" s="6">
        <v>12173.91</v>
      </c>
      <c r="K644" s="6">
        <f t="shared" ref="K644:K645" si="225">J644*1.15</f>
        <v>13999.996499999999</v>
      </c>
      <c r="L644" s="6">
        <v>70.61</v>
      </c>
      <c r="M644" s="6">
        <v>5066.09</v>
      </c>
      <c r="N644" s="14"/>
    </row>
    <row r="645" spans="1:14" hidden="1" x14ac:dyDescent="0.3">
      <c r="A645" s="5" t="s">
        <v>1658</v>
      </c>
      <c r="B645" s="5" t="str">
        <f>VLOOKUP(A645,بيانات!$C:$F,2,0)</f>
        <v>سورى</v>
      </c>
      <c r="C645" s="5" t="str">
        <f>VLOOKUP(A645,بيانات!$C:$F,3,0)</f>
        <v>0553889731</v>
      </c>
      <c r="D645" s="5" t="str">
        <f>VLOOKUP(A645,بيانات!$C:$F,4,0)</f>
        <v>0533807471</v>
      </c>
      <c r="E645" s="5" t="s">
        <v>1864</v>
      </c>
      <c r="F645" s="5" t="s">
        <v>1954</v>
      </c>
      <c r="G645" s="6">
        <v>0</v>
      </c>
      <c r="H645" s="6">
        <v>562.173</v>
      </c>
      <c r="I645" s="6"/>
      <c r="J645" s="6">
        <v>0</v>
      </c>
      <c r="K645" s="6">
        <f t="shared" si="225"/>
        <v>0</v>
      </c>
      <c r="L645" s="6">
        <v>0</v>
      </c>
      <c r="M645" s="6">
        <v>-562.16999999999996</v>
      </c>
      <c r="N645" s="14"/>
    </row>
    <row r="646" spans="1:14" hidden="1" x14ac:dyDescent="0.3">
      <c r="A646" s="5" t="s">
        <v>537</v>
      </c>
      <c r="B646" s="5" t="str">
        <f>VLOOKUP(A646,بيانات!$C:$F,2,0)</f>
        <v>سعودى</v>
      </c>
      <c r="C646" s="5" t="str">
        <f>VLOOKUP(A646,بيانات!$C:$F,3,0)</f>
        <v>0555238414</v>
      </c>
      <c r="D646" s="5" t="str">
        <f>VLOOKUP(A646,بيانات!$C:$F,4,0)</f>
        <v>0565666342</v>
      </c>
      <c r="E646" s="5" t="s">
        <v>542</v>
      </c>
      <c r="F646" s="5" t="s">
        <v>1954</v>
      </c>
      <c r="G646" s="6">
        <v>19750</v>
      </c>
      <c r="H646" s="6">
        <v>3950</v>
      </c>
      <c r="I646" s="6">
        <v>0.2</v>
      </c>
      <c r="J646" s="6">
        <v>15800</v>
      </c>
      <c r="K646" s="6">
        <f t="shared" ref="K646:K661" si="226">J646</f>
        <v>15800</v>
      </c>
      <c r="L646" s="6">
        <v>100</v>
      </c>
      <c r="M646" s="6">
        <v>0</v>
      </c>
      <c r="N646" s="14">
        <f t="shared" ref="N646:N661" si="227">G646-H646-K646</f>
        <v>0</v>
      </c>
    </row>
    <row r="647" spans="1:14" hidden="1" x14ac:dyDescent="0.3">
      <c r="A647" s="5" t="s">
        <v>940</v>
      </c>
      <c r="B647" s="5" t="str">
        <f>VLOOKUP(A647,بيانات!$C:$F,2,0)</f>
        <v>سعودى</v>
      </c>
      <c r="C647" s="5" t="str">
        <f>VLOOKUP(A647,بيانات!$C:$F,3,0)</f>
        <v>0558038489</v>
      </c>
      <c r="D647" s="5" t="str">
        <f>VLOOKUP(A647,بيانات!$C:$F,4,0)</f>
        <v>0544422420</v>
      </c>
      <c r="E647" s="5" t="s">
        <v>1864</v>
      </c>
      <c r="F647" s="5" t="s">
        <v>1954</v>
      </c>
      <c r="G647" s="6">
        <v>22250</v>
      </c>
      <c r="H647" s="6">
        <v>4450</v>
      </c>
      <c r="I647" s="6">
        <v>0.2</v>
      </c>
      <c r="J647" s="6">
        <v>9300</v>
      </c>
      <c r="K647" s="6">
        <f t="shared" si="226"/>
        <v>9300</v>
      </c>
      <c r="L647" s="6">
        <v>52.25</v>
      </c>
      <c r="M647" s="6">
        <v>8500</v>
      </c>
      <c r="N647" s="14">
        <f t="shared" si="227"/>
        <v>8500</v>
      </c>
    </row>
    <row r="648" spans="1:14" hidden="1" x14ac:dyDescent="0.3">
      <c r="A648" s="5" t="s">
        <v>426</v>
      </c>
      <c r="B648" s="5" t="str">
        <f>VLOOKUP(A648,بيانات!$C:$F,2,0)</f>
        <v>سعودى</v>
      </c>
      <c r="C648" s="5" t="str">
        <f>VLOOKUP(A648,بيانات!$C:$F,3,0)</f>
        <v>0542537125</v>
      </c>
      <c r="D648" s="5" t="str">
        <f>VLOOKUP(A648,بيانات!$C:$F,4,0)</f>
        <v>0544416155</v>
      </c>
      <c r="E648" s="5" t="s">
        <v>1865</v>
      </c>
      <c r="F648" s="5" t="s">
        <v>1954</v>
      </c>
      <c r="G648" s="6">
        <v>22250</v>
      </c>
      <c r="H648" s="6">
        <v>4450</v>
      </c>
      <c r="I648" s="6">
        <v>0.2</v>
      </c>
      <c r="J648" s="6">
        <v>15800</v>
      </c>
      <c r="K648" s="6">
        <f t="shared" si="226"/>
        <v>15800</v>
      </c>
      <c r="L648" s="6">
        <v>88.76</v>
      </c>
      <c r="M648" s="6">
        <v>2000</v>
      </c>
      <c r="N648" s="14">
        <f t="shared" si="227"/>
        <v>2000</v>
      </c>
    </row>
    <row r="649" spans="1:14" hidden="1" x14ac:dyDescent="0.3">
      <c r="A649" s="5" t="s">
        <v>339</v>
      </c>
      <c r="B649" s="5" t="str">
        <f>VLOOKUP(A649,بيانات!$C:$F,2,0)</f>
        <v>سعودى</v>
      </c>
      <c r="C649" s="5" t="str">
        <f>VLOOKUP(A649,بيانات!$C:$F,3,0)</f>
        <v>0555515988</v>
      </c>
      <c r="D649" s="5" t="str">
        <f>VLOOKUP(A649,بيانات!$C:$F,4,0)</f>
        <v>0555590167</v>
      </c>
      <c r="E649" s="5" t="s">
        <v>1870</v>
      </c>
      <c r="F649" s="5" t="s">
        <v>1954</v>
      </c>
      <c r="G649" s="6">
        <v>19750</v>
      </c>
      <c r="H649" s="6">
        <v>3950</v>
      </c>
      <c r="I649" s="6">
        <v>0.2</v>
      </c>
      <c r="J649" s="6">
        <v>10000</v>
      </c>
      <c r="K649" s="6">
        <f t="shared" si="226"/>
        <v>10000</v>
      </c>
      <c r="L649" s="6">
        <v>63.29</v>
      </c>
      <c r="M649" s="6">
        <v>5800</v>
      </c>
      <c r="N649" s="14">
        <f t="shared" si="227"/>
        <v>5800</v>
      </c>
    </row>
    <row r="650" spans="1:14" hidden="1" x14ac:dyDescent="0.3">
      <c r="A650" s="5" t="s">
        <v>725</v>
      </c>
      <c r="B650" s="5" t="str">
        <f>VLOOKUP(A650,بيانات!$C:$F,2,0)</f>
        <v>سعودى</v>
      </c>
      <c r="C650" s="5" t="str">
        <f>VLOOKUP(A650,بيانات!$C:$F,3,0)</f>
        <v>0566611950</v>
      </c>
      <c r="D650" s="5" t="str">
        <f>VLOOKUP(A650,بيانات!$C:$F,4,0)</f>
        <v>0541114563</v>
      </c>
      <c r="E650" s="5" t="s">
        <v>1877</v>
      </c>
      <c r="F650" s="5" t="s">
        <v>1954</v>
      </c>
      <c r="G650" s="6">
        <v>22250</v>
      </c>
      <c r="H650" s="6">
        <v>5010</v>
      </c>
      <c r="I650" s="6">
        <v>0.22520000000000001</v>
      </c>
      <c r="J650" s="6">
        <v>500</v>
      </c>
      <c r="K650" s="6">
        <f t="shared" si="226"/>
        <v>500</v>
      </c>
      <c r="L650" s="6">
        <v>2.9</v>
      </c>
      <c r="M650" s="6">
        <v>16740</v>
      </c>
      <c r="N650" s="14">
        <f t="shared" si="227"/>
        <v>16740</v>
      </c>
    </row>
    <row r="651" spans="1:14" hidden="1" x14ac:dyDescent="0.3">
      <c r="A651" s="5" t="s">
        <v>251</v>
      </c>
      <c r="B651" s="5" t="str">
        <f>VLOOKUP(A651,بيانات!$C:$F,2,0)</f>
        <v>سعودى</v>
      </c>
      <c r="C651" s="5" t="str">
        <f>VLOOKUP(A651,بيانات!$C:$F,3,0)</f>
        <v>0566611950</v>
      </c>
      <c r="D651" s="5" t="str">
        <f>VLOOKUP(A651,بيانات!$C:$F,4,0)</f>
        <v>0541114563</v>
      </c>
      <c r="E651" s="5" t="s">
        <v>1865</v>
      </c>
      <c r="F651" s="5" t="s">
        <v>1954</v>
      </c>
      <c r="G651" s="6">
        <v>22250</v>
      </c>
      <c r="H651" s="6">
        <v>5010</v>
      </c>
      <c r="I651" s="6">
        <v>0.22520000000000001</v>
      </c>
      <c r="J651" s="6">
        <v>500</v>
      </c>
      <c r="K651" s="6">
        <f t="shared" si="226"/>
        <v>500</v>
      </c>
      <c r="L651" s="6">
        <v>2.9</v>
      </c>
      <c r="M651" s="6">
        <v>16740</v>
      </c>
      <c r="N651" s="14">
        <f t="shared" si="227"/>
        <v>16740</v>
      </c>
    </row>
    <row r="652" spans="1:14" hidden="1" x14ac:dyDescent="0.3">
      <c r="A652" s="5" t="s">
        <v>275</v>
      </c>
      <c r="B652" s="5" t="str">
        <f>VLOOKUP(A652,بيانات!$C:$F,2,0)</f>
        <v>سعودى</v>
      </c>
      <c r="C652" s="5" t="str">
        <f>VLOOKUP(A652,بيانات!$C:$F,3,0)</f>
        <v>0555523925</v>
      </c>
      <c r="D652" s="5" t="str">
        <f>VLOOKUP(A652,بيانات!$C:$F,4,0)</f>
        <v>0555072205</v>
      </c>
      <c r="E652" s="5" t="s">
        <v>1885</v>
      </c>
      <c r="F652" s="5" t="s">
        <v>1954</v>
      </c>
      <c r="G652" s="6">
        <v>22250</v>
      </c>
      <c r="H652" s="6">
        <v>4450</v>
      </c>
      <c r="I652" s="6">
        <v>0.2</v>
      </c>
      <c r="J652" s="6">
        <v>9300</v>
      </c>
      <c r="K652" s="6">
        <f t="shared" si="226"/>
        <v>9300</v>
      </c>
      <c r="L652" s="6">
        <v>52.25</v>
      </c>
      <c r="M652" s="6">
        <v>8500</v>
      </c>
      <c r="N652" s="14">
        <f t="shared" si="227"/>
        <v>8500</v>
      </c>
    </row>
    <row r="653" spans="1:14" hidden="1" x14ac:dyDescent="0.3">
      <c r="A653" s="5" t="s">
        <v>1216</v>
      </c>
      <c r="B653" s="5" t="str">
        <f>VLOOKUP(A653,بيانات!$C:$F,2,0)</f>
        <v>سعودى</v>
      </c>
      <c r="C653" s="5" t="str">
        <f>VLOOKUP(A653,بيانات!$C:$F,3,0)</f>
        <v>0555523925</v>
      </c>
      <c r="D653" s="5" t="str">
        <f>VLOOKUP(A653,بيانات!$C:$F,4,0)</f>
        <v>0555072205</v>
      </c>
      <c r="E653" s="5" t="s">
        <v>1870</v>
      </c>
      <c r="F653" s="5" t="s">
        <v>1954</v>
      </c>
      <c r="G653" s="6">
        <v>19750</v>
      </c>
      <c r="H653" s="6">
        <v>3950</v>
      </c>
      <c r="I653" s="6">
        <v>0.2</v>
      </c>
      <c r="J653" s="6">
        <v>8500</v>
      </c>
      <c r="K653" s="6">
        <f t="shared" si="226"/>
        <v>8500</v>
      </c>
      <c r="L653" s="6">
        <v>53.8</v>
      </c>
      <c r="M653" s="6">
        <v>7300</v>
      </c>
      <c r="N653" s="14">
        <f t="shared" si="227"/>
        <v>7300</v>
      </c>
    </row>
    <row r="654" spans="1:14" hidden="1" x14ac:dyDescent="0.3">
      <c r="A654" s="5" t="s">
        <v>1553</v>
      </c>
      <c r="B654" s="5" t="str">
        <f>VLOOKUP(A654,بيانات!$C:$F,2,0)</f>
        <v>سعودى</v>
      </c>
      <c r="C654" s="5" t="str">
        <f>VLOOKUP(A654,بيانات!$C:$F,3,0)</f>
        <v>0555003242</v>
      </c>
      <c r="D654" s="5" t="str">
        <f>VLOOKUP(A654,بيانات!$C:$F,4,0)</f>
        <v>0557726760</v>
      </c>
      <c r="E654" s="5" t="s">
        <v>1865</v>
      </c>
      <c r="F654" s="5" t="s">
        <v>1954</v>
      </c>
      <c r="G654" s="6">
        <v>22250</v>
      </c>
      <c r="H654" s="6">
        <v>4450</v>
      </c>
      <c r="I654" s="6">
        <v>0.2</v>
      </c>
      <c r="J654" s="6">
        <v>17800</v>
      </c>
      <c r="K654" s="6">
        <f t="shared" si="226"/>
        <v>17800</v>
      </c>
      <c r="L654" s="6">
        <v>100</v>
      </c>
      <c r="M654" s="6">
        <v>0</v>
      </c>
      <c r="N654" s="14">
        <f t="shared" si="227"/>
        <v>0</v>
      </c>
    </row>
    <row r="655" spans="1:14" hidden="1" x14ac:dyDescent="0.3">
      <c r="A655" s="5" t="s">
        <v>800</v>
      </c>
      <c r="B655" s="5" t="str">
        <f>VLOOKUP(A655,بيانات!$C:$F,2,0)</f>
        <v>سعودى</v>
      </c>
      <c r="C655" s="5" t="str">
        <f>VLOOKUP(A655,بيانات!$C:$F,3,0)</f>
        <v>0555003242</v>
      </c>
      <c r="D655" s="5" t="str">
        <f>VLOOKUP(A655,بيانات!$C:$F,4,0)</f>
        <v>0557726760</v>
      </c>
      <c r="E655" s="5" t="s">
        <v>480</v>
      </c>
      <c r="F655" s="5" t="s">
        <v>1954</v>
      </c>
      <c r="G655" s="6">
        <v>22250</v>
      </c>
      <c r="H655" s="6">
        <v>4450</v>
      </c>
      <c r="I655" s="6">
        <v>0.2</v>
      </c>
      <c r="J655" s="6">
        <v>17300</v>
      </c>
      <c r="K655" s="6">
        <f t="shared" si="226"/>
        <v>17300</v>
      </c>
      <c r="L655" s="6">
        <v>97.19</v>
      </c>
      <c r="M655" s="6">
        <v>500</v>
      </c>
      <c r="N655" s="14">
        <f t="shared" si="227"/>
        <v>500</v>
      </c>
    </row>
    <row r="656" spans="1:14" hidden="1" x14ac:dyDescent="0.3">
      <c r="A656" s="5" t="s">
        <v>1330</v>
      </c>
      <c r="B656" s="5" t="str">
        <f>VLOOKUP(A656,بيانات!$C:$F,2,0)</f>
        <v>سعودى</v>
      </c>
      <c r="C656" s="5" t="str">
        <f>VLOOKUP(A656,بيانات!$C:$F,3,0)</f>
        <v>0505563966</v>
      </c>
      <c r="D656" s="5" t="str">
        <f>VLOOKUP(A656,بيانات!$C:$F,4,0)</f>
        <v>0500049488</v>
      </c>
      <c r="E656" s="5" t="s">
        <v>480</v>
      </c>
      <c r="F656" s="5" t="s">
        <v>1954</v>
      </c>
      <c r="G656" s="6">
        <v>22250</v>
      </c>
      <c r="H656" s="6">
        <v>4450</v>
      </c>
      <c r="I656" s="6">
        <v>0.2</v>
      </c>
      <c r="J656" s="6">
        <v>17800</v>
      </c>
      <c r="K656" s="6">
        <f t="shared" si="226"/>
        <v>17800</v>
      </c>
      <c r="L656" s="6">
        <v>100</v>
      </c>
      <c r="M656" s="6">
        <v>0</v>
      </c>
      <c r="N656" s="14">
        <f t="shared" si="227"/>
        <v>0</v>
      </c>
    </row>
    <row r="657" spans="1:14" hidden="1" x14ac:dyDescent="0.3">
      <c r="A657" s="5" t="s">
        <v>1410</v>
      </c>
      <c r="B657" s="5" t="str">
        <f>VLOOKUP(A657,بيانات!$C:$F,2,0)</f>
        <v>سعودى</v>
      </c>
      <c r="C657" s="5" t="str">
        <f>VLOOKUP(A657,بيانات!$C:$F,3,0)</f>
        <v>0530538428</v>
      </c>
      <c r="D657" s="5" t="str">
        <f>VLOOKUP(A657,بيانات!$C:$F,4,0)</f>
        <v>0502425124</v>
      </c>
      <c r="E657" s="5" t="s">
        <v>1865</v>
      </c>
      <c r="F657" s="5" t="s">
        <v>1954</v>
      </c>
      <c r="G657" s="6">
        <v>22250</v>
      </c>
      <c r="H657" s="6">
        <v>4450</v>
      </c>
      <c r="I657" s="6">
        <v>0.2</v>
      </c>
      <c r="J657" s="6">
        <v>15800</v>
      </c>
      <c r="K657" s="6">
        <f t="shared" si="226"/>
        <v>15800</v>
      </c>
      <c r="L657" s="6">
        <v>88.76</v>
      </c>
      <c r="M657" s="6">
        <v>2000</v>
      </c>
      <c r="N657" s="14">
        <f t="shared" si="227"/>
        <v>2000</v>
      </c>
    </row>
    <row r="658" spans="1:14" hidden="1" x14ac:dyDescent="0.3">
      <c r="A658" s="5" t="s">
        <v>1645</v>
      </c>
      <c r="B658" s="5" t="str">
        <f>VLOOKUP(A658,بيانات!$C:$F,2,0)</f>
        <v>سعودى</v>
      </c>
      <c r="C658" s="5" t="str">
        <f>VLOOKUP(A658,بيانات!$C:$F,3,0)</f>
        <v>0566656009</v>
      </c>
      <c r="D658" s="5" t="str">
        <f>VLOOKUP(A658,بيانات!$C:$F,4,0)</f>
        <v>055521293</v>
      </c>
      <c r="E658" s="5" t="s">
        <v>542</v>
      </c>
      <c r="F658" s="5" t="s">
        <v>1954</v>
      </c>
      <c r="G658" s="6">
        <v>19750</v>
      </c>
      <c r="H658" s="6">
        <v>3950</v>
      </c>
      <c r="I658" s="6">
        <v>0.2</v>
      </c>
      <c r="J658" s="6">
        <v>11500</v>
      </c>
      <c r="K658" s="6">
        <f t="shared" si="226"/>
        <v>11500</v>
      </c>
      <c r="L658" s="6">
        <v>72.78</v>
      </c>
      <c r="M658" s="6">
        <v>4300</v>
      </c>
      <c r="N658" s="14">
        <f t="shared" si="227"/>
        <v>4300</v>
      </c>
    </row>
    <row r="659" spans="1:14" hidden="1" x14ac:dyDescent="0.3">
      <c r="A659" s="5" t="s">
        <v>822</v>
      </c>
      <c r="B659" s="5" t="str">
        <f>VLOOKUP(A659,بيانات!$C:$F,2,0)</f>
        <v>سعودى</v>
      </c>
      <c r="C659" s="5" t="str">
        <f>VLOOKUP(A659,بيانات!$C:$F,3,0)</f>
        <v>0555506117</v>
      </c>
      <c r="D659" s="5" t="str">
        <f>VLOOKUP(A659,بيانات!$C:$F,4,0)</f>
        <v>0555566729</v>
      </c>
      <c r="E659" s="5" t="s">
        <v>1907</v>
      </c>
      <c r="F659" s="5" t="s">
        <v>1954</v>
      </c>
      <c r="G659" s="6">
        <v>22250</v>
      </c>
      <c r="H659" s="6">
        <v>5565</v>
      </c>
      <c r="I659" s="6">
        <v>0.25009999999999999</v>
      </c>
      <c r="J659" s="6">
        <v>9300</v>
      </c>
      <c r="K659" s="6">
        <f t="shared" si="226"/>
        <v>9300</v>
      </c>
      <c r="L659" s="6">
        <v>55.74</v>
      </c>
      <c r="M659" s="6">
        <v>7385</v>
      </c>
      <c r="N659" s="14">
        <f t="shared" si="227"/>
        <v>7385</v>
      </c>
    </row>
    <row r="660" spans="1:14" hidden="1" x14ac:dyDescent="0.3">
      <c r="A660" s="5" t="s">
        <v>912</v>
      </c>
      <c r="B660" s="5" t="str">
        <f>VLOOKUP(A660,بيانات!$C:$F,2,0)</f>
        <v>سعودى</v>
      </c>
      <c r="C660" s="5" t="str">
        <f>VLOOKUP(A660,بيانات!$C:$F,3,0)</f>
        <v>0565135621</v>
      </c>
      <c r="D660" s="5" t="str">
        <f>VLOOKUP(A660,بيانات!$C:$F,4,0)</f>
        <v>0569130526</v>
      </c>
      <c r="E660" s="5" t="s">
        <v>480</v>
      </c>
      <c r="F660" s="5" t="s">
        <v>1954</v>
      </c>
      <c r="G660" s="6">
        <v>22250</v>
      </c>
      <c r="H660" s="6">
        <v>4450</v>
      </c>
      <c r="I660" s="6">
        <v>0.2</v>
      </c>
      <c r="J660" s="6">
        <v>15800</v>
      </c>
      <c r="K660" s="6">
        <f t="shared" si="226"/>
        <v>15800</v>
      </c>
      <c r="L660" s="6">
        <v>88.76</v>
      </c>
      <c r="M660" s="6">
        <v>2000</v>
      </c>
      <c r="N660" s="14">
        <f t="shared" si="227"/>
        <v>2000</v>
      </c>
    </row>
    <row r="661" spans="1:14" hidden="1" x14ac:dyDescent="0.3">
      <c r="A661" s="5" t="s">
        <v>1814</v>
      </c>
      <c r="B661" s="5" t="str">
        <f>VLOOKUP(A661,بيانات!$C:$F,2,0)</f>
        <v>سعودى</v>
      </c>
      <c r="C661" s="5" t="str">
        <f>VLOOKUP(A661,بيانات!$C:$F,3,0)</f>
        <v>0559748509</v>
      </c>
      <c r="D661" s="5" t="str">
        <f>VLOOKUP(A661,بيانات!$C:$F,4,0)</f>
        <v>0541963619</v>
      </c>
      <c r="E661" s="5" t="s">
        <v>480</v>
      </c>
      <c r="F661" s="5" t="s">
        <v>1954</v>
      </c>
      <c r="G661" s="6">
        <v>22250</v>
      </c>
      <c r="H661" s="6">
        <v>4450</v>
      </c>
      <c r="I661" s="6">
        <v>0.2</v>
      </c>
      <c r="J661" s="6">
        <v>17800</v>
      </c>
      <c r="K661" s="6">
        <f t="shared" si="226"/>
        <v>17800</v>
      </c>
      <c r="L661" s="6">
        <v>100</v>
      </c>
      <c r="M661" s="6">
        <v>0</v>
      </c>
      <c r="N661" s="14">
        <f t="shared" si="227"/>
        <v>0</v>
      </c>
    </row>
    <row r="662" spans="1:14" hidden="1" x14ac:dyDescent="0.3">
      <c r="A662" s="5" t="s">
        <v>1399</v>
      </c>
      <c r="B662" s="5" t="str">
        <f>VLOOKUP(A662,بيانات!$C:$F,2,0)</f>
        <v>مصرى</v>
      </c>
      <c r="C662" s="5" t="str">
        <f>VLOOKUP(A662,بيانات!$C:$F,3,0)</f>
        <v>0583961208</v>
      </c>
      <c r="D662" s="5" t="str">
        <f>VLOOKUP(A662,بيانات!$C:$F,4,0)</f>
        <v>0562826364</v>
      </c>
      <c r="E662" s="5" t="s">
        <v>1864</v>
      </c>
      <c r="F662" s="5" t="s">
        <v>1954</v>
      </c>
      <c r="G662" s="6">
        <v>22250</v>
      </c>
      <c r="H662" s="6">
        <v>5010</v>
      </c>
      <c r="I662" s="6">
        <v>0.22520000000000001</v>
      </c>
      <c r="J662" s="6">
        <v>12330</v>
      </c>
      <c r="K662" s="6">
        <f t="shared" ref="K662:K663" si="228">J662*1.15</f>
        <v>14179.499999999998</v>
      </c>
      <c r="L662" s="6">
        <v>71.52</v>
      </c>
      <c r="M662" s="6">
        <v>4910</v>
      </c>
      <c r="N662" s="14"/>
    </row>
    <row r="663" spans="1:14" hidden="1" x14ac:dyDescent="0.3">
      <c r="A663" s="5" t="s">
        <v>1399</v>
      </c>
      <c r="B663" s="5" t="str">
        <f>VLOOKUP(A663,بيانات!$C:$F,2,0)</f>
        <v>مصرى</v>
      </c>
      <c r="C663" s="5" t="str">
        <f>VLOOKUP(A663,بيانات!$C:$F,3,0)</f>
        <v>0583961208</v>
      </c>
      <c r="D663" s="5" t="str">
        <f>VLOOKUP(A663,بيانات!$C:$F,4,0)</f>
        <v>0562826364</v>
      </c>
      <c r="E663" s="5" t="s">
        <v>1864</v>
      </c>
      <c r="F663" s="5" t="s">
        <v>1954</v>
      </c>
      <c r="G663" s="6">
        <v>0</v>
      </c>
      <c r="H663" s="6">
        <v>562.16999999999996</v>
      </c>
      <c r="I663" s="6"/>
      <c r="J663" s="6">
        <v>0</v>
      </c>
      <c r="K663" s="6">
        <f t="shared" si="228"/>
        <v>0</v>
      </c>
      <c r="L663" s="6">
        <v>0</v>
      </c>
      <c r="M663" s="6">
        <v>-562.16999999999996</v>
      </c>
      <c r="N663" s="14"/>
    </row>
    <row r="664" spans="1:14" hidden="1" x14ac:dyDescent="0.3">
      <c r="A664" s="5" t="s">
        <v>818</v>
      </c>
      <c r="B664" s="5" t="str">
        <f>VLOOKUP(A664,بيانات!$C:$F,2,0)</f>
        <v>سعودى</v>
      </c>
      <c r="C664" s="5" t="str">
        <f>VLOOKUP(A664,بيانات!$C:$F,3,0)</f>
        <v>0547555037</v>
      </c>
      <c r="D664" s="5" t="str">
        <f>VLOOKUP(A664,بيانات!$C:$F,4,0)</f>
        <v>0504540043</v>
      </c>
      <c r="E664" s="5" t="s">
        <v>1875</v>
      </c>
      <c r="F664" s="5" t="s">
        <v>1955</v>
      </c>
      <c r="G664" s="6">
        <v>19750</v>
      </c>
      <c r="H664" s="6">
        <v>4450</v>
      </c>
      <c r="I664" s="6">
        <v>0.2253</v>
      </c>
      <c r="J664" s="6">
        <v>8000</v>
      </c>
      <c r="K664" s="6">
        <f>J664</f>
        <v>8000</v>
      </c>
      <c r="L664" s="6">
        <v>52.29</v>
      </c>
      <c r="M664" s="6">
        <v>7300</v>
      </c>
      <c r="N664" s="14">
        <f>G664-H664-K664</f>
        <v>7300</v>
      </c>
    </row>
    <row r="665" spans="1:14" hidden="1" x14ac:dyDescent="0.3">
      <c r="A665" s="5" t="s">
        <v>209</v>
      </c>
      <c r="B665" s="5" t="str">
        <f>VLOOKUP(A665,بيانات!$C:$F,2,0)</f>
        <v>باكستانى</v>
      </c>
      <c r="C665" s="5" t="str">
        <f>VLOOKUP(A665,بيانات!$C:$F,3,0)</f>
        <v>0555203263</v>
      </c>
      <c r="D665" s="5" t="str">
        <f>VLOOKUP(A665,بيانات!$C:$F,4,0)</f>
        <v>0557886397</v>
      </c>
      <c r="E665" s="5" t="s">
        <v>1932</v>
      </c>
      <c r="F665" s="5" t="s">
        <v>1955</v>
      </c>
      <c r="G665" s="6">
        <v>22250</v>
      </c>
      <c r="H665" s="6">
        <v>5565</v>
      </c>
      <c r="I665" s="6">
        <v>0.25009999999999999</v>
      </c>
      <c r="J665" s="6">
        <v>11739.130000000001</v>
      </c>
      <c r="K665" s="6">
        <f t="shared" ref="K665:K666" si="229">J665*1.15</f>
        <v>13499.9995</v>
      </c>
      <c r="L665" s="6">
        <v>70.36</v>
      </c>
      <c r="M665" s="6">
        <v>4945.87</v>
      </c>
      <c r="N665" s="14"/>
    </row>
    <row r="666" spans="1:14" hidden="1" x14ac:dyDescent="0.3">
      <c r="A666" s="5" t="s">
        <v>209</v>
      </c>
      <c r="B666" s="5" t="str">
        <f>VLOOKUP(A666,بيانات!$C:$F,2,0)</f>
        <v>باكستانى</v>
      </c>
      <c r="C666" s="5" t="str">
        <f>VLOOKUP(A666,بيانات!$C:$F,3,0)</f>
        <v>0555203263</v>
      </c>
      <c r="D666" s="5" t="str">
        <f>VLOOKUP(A666,بيانات!$C:$F,4,0)</f>
        <v>0557886397</v>
      </c>
      <c r="E666" s="5" t="s">
        <v>1932</v>
      </c>
      <c r="F666" s="5" t="s">
        <v>1955</v>
      </c>
      <c r="G666" s="6">
        <v>0</v>
      </c>
      <c r="H666" s="6">
        <v>1088.1500000000001</v>
      </c>
      <c r="I666" s="6"/>
      <c r="J666" s="6">
        <v>0</v>
      </c>
      <c r="K666" s="6">
        <f t="shared" si="229"/>
        <v>0</v>
      </c>
      <c r="L666" s="6">
        <v>0</v>
      </c>
      <c r="M666" s="6">
        <v>-1088.1500000000001</v>
      </c>
      <c r="N666" s="14"/>
    </row>
    <row r="667" spans="1:14" x14ac:dyDescent="0.3">
      <c r="A667" s="5" t="s">
        <v>1836</v>
      </c>
      <c r="B667" s="5" t="s">
        <v>8</v>
      </c>
      <c r="C667" s="5" t="str">
        <f>VLOOKUP(A667,بيانات!$C:$F,3,0)</f>
        <v>0594221208</v>
      </c>
      <c r="D667" s="5" t="str">
        <f>VLOOKUP(A667,بيانات!$C:$F,4,0)</f>
        <v/>
      </c>
      <c r="E667" s="5" t="s">
        <v>1902</v>
      </c>
      <c r="F667" s="5" t="s">
        <v>1955</v>
      </c>
      <c r="G667" s="6">
        <v>1000</v>
      </c>
      <c r="H667" s="6">
        <v>0</v>
      </c>
      <c r="I667" s="6">
        <f t="shared" ref="I667:I669" si="230">H667*1.15</f>
        <v>0</v>
      </c>
      <c r="J667" s="6">
        <v>1000</v>
      </c>
      <c r="K667" s="6">
        <f t="shared" ref="K667:K669" si="231">J667*1.15</f>
        <v>1150</v>
      </c>
      <c r="L667" s="6">
        <v>100</v>
      </c>
      <c r="M667" s="6">
        <v>0</v>
      </c>
      <c r="N667" s="14">
        <f t="shared" ref="N667:N669" si="232">G667*1.15-I667-K667</f>
        <v>0</v>
      </c>
    </row>
    <row r="668" spans="1:14" x14ac:dyDescent="0.3">
      <c r="A668" s="5" t="s">
        <v>1836</v>
      </c>
      <c r="B668" s="5" t="s">
        <v>8</v>
      </c>
      <c r="C668" s="5" t="str">
        <f>VLOOKUP(A668,بيانات!$C:$F,3,0)</f>
        <v>0594221208</v>
      </c>
      <c r="D668" s="5" t="str">
        <f>VLOOKUP(A668,بيانات!$C:$F,4,0)</f>
        <v/>
      </c>
      <c r="E668" s="5" t="s">
        <v>1902</v>
      </c>
      <c r="F668" s="5" t="s">
        <v>1955</v>
      </c>
      <c r="G668" s="6">
        <v>1000</v>
      </c>
      <c r="H668" s="6">
        <v>0</v>
      </c>
      <c r="I668" s="6">
        <f t="shared" si="230"/>
        <v>0</v>
      </c>
      <c r="J668" s="6">
        <v>1000</v>
      </c>
      <c r="K668" s="6">
        <f t="shared" si="231"/>
        <v>1150</v>
      </c>
      <c r="L668" s="6">
        <v>100</v>
      </c>
      <c r="M668" s="6">
        <v>0</v>
      </c>
      <c r="N668" s="14">
        <f t="shared" si="232"/>
        <v>0</v>
      </c>
    </row>
    <row r="669" spans="1:14" x14ac:dyDescent="0.3">
      <c r="A669" s="5" t="s">
        <v>1836</v>
      </c>
      <c r="B669" s="5" t="s">
        <v>8</v>
      </c>
      <c r="C669" s="5" t="str">
        <f>VLOOKUP(A669,بيانات!$C:$F,3,0)</f>
        <v>0594221208</v>
      </c>
      <c r="D669" s="5" t="str">
        <f>VLOOKUP(A669,بيانات!$C:$F,4,0)</f>
        <v/>
      </c>
      <c r="E669" s="5" t="s">
        <v>1902</v>
      </c>
      <c r="F669" s="5" t="s">
        <v>1955</v>
      </c>
      <c r="G669" s="6">
        <v>1000</v>
      </c>
      <c r="H669" s="6">
        <v>0</v>
      </c>
      <c r="I669" s="6">
        <f t="shared" si="230"/>
        <v>0</v>
      </c>
      <c r="J669" s="6">
        <v>1000</v>
      </c>
      <c r="K669" s="6">
        <f t="shared" si="231"/>
        <v>1150</v>
      </c>
      <c r="L669" s="6">
        <v>100</v>
      </c>
      <c r="M669" s="6">
        <v>0</v>
      </c>
      <c r="N669" s="14">
        <f t="shared" si="232"/>
        <v>0</v>
      </c>
    </row>
    <row r="670" spans="1:14" hidden="1" x14ac:dyDescent="0.3">
      <c r="A670" s="5" t="s">
        <v>853</v>
      </c>
      <c r="B670" s="5" t="str">
        <f>VLOOKUP(A670,بيانات!$C:$F,2,0)</f>
        <v>سعودى</v>
      </c>
      <c r="C670" s="5" t="str">
        <f>VLOOKUP(A670,بيانات!$C:$F,3,0)</f>
        <v>0506673593</v>
      </c>
      <c r="D670" s="5" t="str">
        <f>VLOOKUP(A670,بيانات!$C:$F,4,0)</f>
        <v>0506673593</v>
      </c>
      <c r="E670" s="5" t="s">
        <v>542</v>
      </c>
      <c r="F670" s="5" t="s">
        <v>1955</v>
      </c>
      <c r="G670" s="6">
        <v>19750</v>
      </c>
      <c r="H670" s="6">
        <v>4450</v>
      </c>
      <c r="I670" s="6">
        <v>0.2253</v>
      </c>
      <c r="J670" s="6">
        <v>15300</v>
      </c>
      <c r="K670" s="6">
        <f t="shared" ref="K670:K671" si="233">J670</f>
        <v>15300</v>
      </c>
      <c r="L670" s="6">
        <v>100</v>
      </c>
      <c r="M670" s="6">
        <v>0</v>
      </c>
      <c r="N670" s="14">
        <f t="shared" ref="N670:N683" si="234">G670-H670-K670</f>
        <v>0</v>
      </c>
    </row>
    <row r="671" spans="1:14" hidden="1" x14ac:dyDescent="0.3">
      <c r="A671" s="5" t="s">
        <v>247</v>
      </c>
      <c r="B671" s="5" t="str">
        <f>VLOOKUP(A671,بيانات!$C:$F,2,0)</f>
        <v>سعودى</v>
      </c>
      <c r="C671" s="5" t="str">
        <f>VLOOKUP(A671,بيانات!$C:$F,3,0)</f>
        <v>0567633436</v>
      </c>
      <c r="D671" s="5" t="str">
        <f>VLOOKUP(A671,بيانات!$C:$F,4,0)</f>
        <v>0564223336</v>
      </c>
      <c r="E671" s="5" t="s">
        <v>1102</v>
      </c>
      <c r="F671" s="5" t="s">
        <v>1955</v>
      </c>
      <c r="G671" s="6">
        <v>22250</v>
      </c>
      <c r="H671" s="6">
        <v>5565</v>
      </c>
      <c r="I671" s="6">
        <v>0.25009999999999999</v>
      </c>
      <c r="J671" s="6">
        <v>10913.04</v>
      </c>
      <c r="K671" s="6">
        <f t="shared" si="233"/>
        <v>10913.04</v>
      </c>
      <c r="L671" s="6">
        <v>65.41</v>
      </c>
      <c r="M671" s="6">
        <v>5771.96</v>
      </c>
      <c r="N671" s="14">
        <f t="shared" si="234"/>
        <v>5771.9599999999991</v>
      </c>
    </row>
    <row r="672" spans="1:14" x14ac:dyDescent="0.3">
      <c r="A672" s="5" t="s">
        <v>247</v>
      </c>
      <c r="B672" s="5" t="str">
        <f>VLOOKUP(A672,بيانات!$C:$F,2,0)</f>
        <v>سعودى</v>
      </c>
      <c r="C672" s="5" t="str">
        <f>VLOOKUP(A672,بيانات!$C:$F,3,0)</f>
        <v>0567633436</v>
      </c>
      <c r="D672" s="5" t="str">
        <f>VLOOKUP(A672,بيانات!$C:$F,4,0)</f>
        <v>0564223336</v>
      </c>
      <c r="E672" s="5" t="s">
        <v>1904</v>
      </c>
      <c r="F672" s="5" t="s">
        <v>1955</v>
      </c>
      <c r="G672" s="6">
        <v>1608.7</v>
      </c>
      <c r="H672" s="6">
        <v>0</v>
      </c>
      <c r="I672" s="6">
        <f t="shared" ref="I672:I674" si="235">H672*1.15</f>
        <v>0</v>
      </c>
      <c r="J672" s="6">
        <v>1608.7</v>
      </c>
      <c r="K672" s="6">
        <f t="shared" ref="K672:K674" si="236">J672*1.15</f>
        <v>1850.0049999999999</v>
      </c>
      <c r="L672" s="6">
        <v>100</v>
      </c>
      <c r="M672" s="6">
        <v>0</v>
      </c>
      <c r="N672" s="14">
        <f t="shared" ref="N672:N674" si="237">G672*1.15-I672-K672</f>
        <v>0</v>
      </c>
    </row>
    <row r="673" spans="1:14" x14ac:dyDescent="0.3">
      <c r="A673" s="5" t="s">
        <v>247</v>
      </c>
      <c r="B673" s="5" t="str">
        <f>VLOOKUP(A673,بيانات!$C:$F,2,0)</f>
        <v>سعودى</v>
      </c>
      <c r="C673" s="5" t="str">
        <f>VLOOKUP(A673,بيانات!$C:$F,3,0)</f>
        <v>0567633436</v>
      </c>
      <c r="D673" s="5" t="str">
        <f>VLOOKUP(A673,بيانات!$C:$F,4,0)</f>
        <v>0564223336</v>
      </c>
      <c r="E673" s="5" t="s">
        <v>1904</v>
      </c>
      <c r="F673" s="5" t="s">
        <v>1955</v>
      </c>
      <c r="G673" s="6">
        <v>1608.7</v>
      </c>
      <c r="H673" s="6">
        <v>0</v>
      </c>
      <c r="I673" s="6">
        <f t="shared" si="235"/>
        <v>0</v>
      </c>
      <c r="J673" s="6">
        <v>804.3</v>
      </c>
      <c r="K673" s="6">
        <f t="shared" si="236"/>
        <v>924.94499999999982</v>
      </c>
      <c r="L673" s="6">
        <v>50</v>
      </c>
      <c r="M673" s="6">
        <v>804.4</v>
      </c>
      <c r="N673" s="14">
        <f t="shared" si="237"/>
        <v>925.06000000000006</v>
      </c>
    </row>
    <row r="674" spans="1:14" x14ac:dyDescent="0.3">
      <c r="A674" s="5" t="s">
        <v>247</v>
      </c>
      <c r="B674" s="5" t="str">
        <f>VLOOKUP(A674,بيانات!$C:$F,2,0)</f>
        <v>سعودى</v>
      </c>
      <c r="C674" s="5" t="str">
        <f>VLOOKUP(A674,بيانات!$C:$F,3,0)</f>
        <v>0567633436</v>
      </c>
      <c r="D674" s="5" t="str">
        <f>VLOOKUP(A674,بيانات!$C:$F,4,0)</f>
        <v>0564223336</v>
      </c>
      <c r="E674" s="5" t="s">
        <v>1904</v>
      </c>
      <c r="F674" s="5" t="s">
        <v>1955</v>
      </c>
      <c r="G674" s="6">
        <v>1608.7</v>
      </c>
      <c r="H674" s="6">
        <v>0</v>
      </c>
      <c r="I674" s="6">
        <f t="shared" si="235"/>
        <v>0</v>
      </c>
      <c r="J674" s="6">
        <v>0</v>
      </c>
      <c r="K674" s="6">
        <f t="shared" si="236"/>
        <v>0</v>
      </c>
      <c r="L674" s="6">
        <v>0</v>
      </c>
      <c r="M674" s="6">
        <v>1608.7</v>
      </c>
      <c r="N674" s="14">
        <f t="shared" si="237"/>
        <v>1850.0049999999999</v>
      </c>
    </row>
    <row r="675" spans="1:14" hidden="1" x14ac:dyDescent="0.3">
      <c r="A675" s="5" t="s">
        <v>976</v>
      </c>
      <c r="B675" s="5" t="str">
        <f>VLOOKUP(A675,بيانات!$C:$F,2,0)</f>
        <v>سعودى</v>
      </c>
      <c r="C675" s="5" t="str">
        <f>VLOOKUP(A675,بيانات!$C:$F,3,0)</f>
        <v>0555226780</v>
      </c>
      <c r="D675" s="5" t="str">
        <f>VLOOKUP(A675,بيانات!$C:$F,4,0)</f>
        <v>0555226780</v>
      </c>
      <c r="E675" s="5" t="s">
        <v>1865</v>
      </c>
      <c r="F675" s="5" t="s">
        <v>1955</v>
      </c>
      <c r="G675" s="6">
        <v>22250</v>
      </c>
      <c r="H675" s="6">
        <v>4450</v>
      </c>
      <c r="I675" s="6">
        <v>0.2</v>
      </c>
      <c r="J675" s="6">
        <v>15559.98</v>
      </c>
      <c r="K675" s="6">
        <f>J675</f>
        <v>15559.98</v>
      </c>
      <c r="L675" s="6">
        <v>87.42</v>
      </c>
      <c r="M675" s="6">
        <v>2240.02</v>
      </c>
      <c r="N675" s="14">
        <f t="shared" si="234"/>
        <v>2240.0200000000004</v>
      </c>
    </row>
    <row r="676" spans="1:14" x14ac:dyDescent="0.3">
      <c r="A676" s="5" t="s">
        <v>1606</v>
      </c>
      <c r="B676" s="5" t="str">
        <f>VLOOKUP(A676,بيانات!$C:$F,2,0)</f>
        <v>سعودى</v>
      </c>
      <c r="C676" s="5" t="str">
        <f>VLOOKUP(A676,بيانات!$C:$F,3,0)</f>
        <v>0563475454</v>
      </c>
      <c r="D676" s="5" t="str">
        <f>VLOOKUP(A676,بيانات!$C:$F,4,0)</f>
        <v>0566152362</v>
      </c>
      <c r="E676" s="5" t="s">
        <v>1902</v>
      </c>
      <c r="F676" s="5" t="s">
        <v>1955</v>
      </c>
      <c r="G676" s="6">
        <v>1000</v>
      </c>
      <c r="H676" s="6">
        <v>0</v>
      </c>
      <c r="I676" s="6">
        <f t="shared" ref="I676:I678" si="238">H676*1.15</f>
        <v>0</v>
      </c>
      <c r="J676" s="6">
        <v>1000</v>
      </c>
      <c r="K676" s="6">
        <f t="shared" ref="K676:K678" si="239">J676*1.15</f>
        <v>1150</v>
      </c>
      <c r="L676" s="6">
        <v>100</v>
      </c>
      <c r="M676" s="6">
        <v>0</v>
      </c>
      <c r="N676" s="14">
        <f t="shared" ref="N676:N678" si="240">G676*1.15-I676-K676</f>
        <v>0</v>
      </c>
    </row>
    <row r="677" spans="1:14" x14ac:dyDescent="0.3">
      <c r="A677" s="5" t="s">
        <v>1606</v>
      </c>
      <c r="B677" s="5" t="str">
        <f>VLOOKUP(A677,بيانات!$C:$F,2,0)</f>
        <v>سعودى</v>
      </c>
      <c r="C677" s="5" t="str">
        <f>VLOOKUP(A677,بيانات!$C:$F,3,0)</f>
        <v>0563475454</v>
      </c>
      <c r="D677" s="5" t="str">
        <f>VLOOKUP(A677,بيانات!$C:$F,4,0)</f>
        <v>0566152362</v>
      </c>
      <c r="E677" s="5" t="s">
        <v>1902</v>
      </c>
      <c r="F677" s="5" t="s">
        <v>1955</v>
      </c>
      <c r="G677" s="6">
        <v>1000</v>
      </c>
      <c r="H677" s="6">
        <v>0</v>
      </c>
      <c r="I677" s="6">
        <f t="shared" si="238"/>
        <v>0</v>
      </c>
      <c r="J677" s="6">
        <v>1000</v>
      </c>
      <c r="K677" s="6">
        <f t="shared" si="239"/>
        <v>1150</v>
      </c>
      <c r="L677" s="6">
        <v>100</v>
      </c>
      <c r="M677" s="6">
        <v>0</v>
      </c>
      <c r="N677" s="14">
        <f t="shared" si="240"/>
        <v>0</v>
      </c>
    </row>
    <row r="678" spans="1:14" x14ac:dyDescent="0.3">
      <c r="A678" s="5" t="s">
        <v>1606</v>
      </c>
      <c r="B678" s="5" t="str">
        <f>VLOOKUP(A678,بيانات!$C:$F,2,0)</f>
        <v>سعودى</v>
      </c>
      <c r="C678" s="5" t="str">
        <f>VLOOKUP(A678,بيانات!$C:$F,3,0)</f>
        <v>0563475454</v>
      </c>
      <c r="D678" s="5" t="str">
        <f>VLOOKUP(A678,بيانات!$C:$F,4,0)</f>
        <v>0566152362</v>
      </c>
      <c r="E678" s="5" t="s">
        <v>1902</v>
      </c>
      <c r="F678" s="5" t="s">
        <v>1955</v>
      </c>
      <c r="G678" s="6">
        <v>1000</v>
      </c>
      <c r="H678" s="6">
        <v>0</v>
      </c>
      <c r="I678" s="6">
        <f t="shared" si="238"/>
        <v>0</v>
      </c>
      <c r="J678" s="6">
        <v>1000</v>
      </c>
      <c r="K678" s="6">
        <f t="shared" si="239"/>
        <v>1150</v>
      </c>
      <c r="L678" s="6">
        <v>100</v>
      </c>
      <c r="M678" s="6">
        <v>0</v>
      </c>
      <c r="N678" s="14">
        <f t="shared" si="240"/>
        <v>0</v>
      </c>
    </row>
    <row r="679" spans="1:14" hidden="1" x14ac:dyDescent="0.3">
      <c r="A679" s="5" t="s">
        <v>1509</v>
      </c>
      <c r="B679" s="5" t="str">
        <f>VLOOKUP(A679,بيانات!$C:$F,2,0)</f>
        <v>سعودى</v>
      </c>
      <c r="C679" s="5" t="str">
        <f>VLOOKUP(A679,بيانات!$C:$F,3,0)</f>
        <v>0555570550</v>
      </c>
      <c r="D679" s="5" t="str">
        <f>VLOOKUP(A679,بيانات!$C:$F,4,0)</f>
        <v>0582463129</v>
      </c>
      <c r="E679" s="5" t="s">
        <v>542</v>
      </c>
      <c r="F679" s="5" t="s">
        <v>1956</v>
      </c>
      <c r="G679" s="6">
        <v>19750</v>
      </c>
      <c r="H679" s="6">
        <v>3950</v>
      </c>
      <c r="I679" s="6">
        <v>0.2</v>
      </c>
      <c r="J679" s="6">
        <v>14100</v>
      </c>
      <c r="K679" s="6">
        <f t="shared" ref="K679:K683" si="241">J679</f>
        <v>14100</v>
      </c>
      <c r="L679" s="6">
        <v>89.24</v>
      </c>
      <c r="M679" s="6">
        <v>1700</v>
      </c>
      <c r="N679" s="14">
        <f t="shared" si="234"/>
        <v>1700</v>
      </c>
    </row>
    <row r="680" spans="1:14" hidden="1" x14ac:dyDescent="0.3">
      <c r="A680" s="5" t="s">
        <v>1352</v>
      </c>
      <c r="B680" s="5" t="str">
        <f>VLOOKUP(A680,بيانات!$C:$F,2,0)</f>
        <v>سعودى</v>
      </c>
      <c r="C680" s="5" t="str">
        <f>VLOOKUP(A680,بيانات!$C:$F,3,0)</f>
        <v>0500599896</v>
      </c>
      <c r="D680" s="5" t="str">
        <f>VLOOKUP(A680,بيانات!$C:$F,4,0)</f>
        <v>0507175710</v>
      </c>
      <c r="E680" s="5" t="s">
        <v>1884</v>
      </c>
      <c r="F680" s="5" t="s">
        <v>1956</v>
      </c>
      <c r="G680" s="6">
        <v>22250</v>
      </c>
      <c r="H680" s="6">
        <v>4450</v>
      </c>
      <c r="I680" s="6">
        <v>0.2</v>
      </c>
      <c r="J680" s="6">
        <v>9000</v>
      </c>
      <c r="K680" s="6">
        <f t="shared" si="241"/>
        <v>9000</v>
      </c>
      <c r="L680" s="6">
        <v>50.56</v>
      </c>
      <c r="M680" s="6">
        <v>8800</v>
      </c>
      <c r="N680" s="14">
        <f t="shared" si="234"/>
        <v>8800</v>
      </c>
    </row>
    <row r="681" spans="1:14" hidden="1" x14ac:dyDescent="0.3">
      <c r="A681" s="5" t="s">
        <v>1299</v>
      </c>
      <c r="B681" s="5" t="str">
        <f>VLOOKUP(A681,بيانات!$C:$F,2,0)</f>
        <v>سعودى</v>
      </c>
      <c r="C681" s="5" t="str">
        <f>VLOOKUP(A681,بيانات!$C:$F,3,0)</f>
        <v>0555506886</v>
      </c>
      <c r="D681" s="5" t="str">
        <f>VLOOKUP(A681,بيانات!$C:$F,4,0)</f>
        <v>0566120069</v>
      </c>
      <c r="E681" s="5" t="s">
        <v>1870</v>
      </c>
      <c r="F681" s="5" t="s">
        <v>1956</v>
      </c>
      <c r="G681" s="6">
        <v>19750</v>
      </c>
      <c r="H681" s="6">
        <v>3950</v>
      </c>
      <c r="I681" s="6">
        <v>0.2</v>
      </c>
      <c r="J681" s="6">
        <v>15800</v>
      </c>
      <c r="K681" s="6">
        <f t="shared" si="241"/>
        <v>15800</v>
      </c>
      <c r="L681" s="6">
        <v>100</v>
      </c>
      <c r="M681" s="6">
        <v>0</v>
      </c>
      <c r="N681" s="14">
        <f t="shared" si="234"/>
        <v>0</v>
      </c>
    </row>
    <row r="682" spans="1:14" hidden="1" x14ac:dyDescent="0.3">
      <c r="A682" s="5" t="s">
        <v>1240</v>
      </c>
      <c r="B682" s="5" t="str">
        <f>VLOOKUP(A682,بيانات!$C:$F,2,0)</f>
        <v>سعودى</v>
      </c>
      <c r="C682" s="5" t="str">
        <f>VLOOKUP(A682,بيانات!$C:$F,3,0)</f>
        <v>0555617105</v>
      </c>
      <c r="D682" s="5" t="str">
        <f>VLOOKUP(A682,بيانات!$C:$F,4,0)</f>
        <v>0595905041</v>
      </c>
      <c r="E682" s="5" t="s">
        <v>1877</v>
      </c>
      <c r="F682" s="5" t="s">
        <v>1956</v>
      </c>
      <c r="G682" s="6">
        <v>22250</v>
      </c>
      <c r="H682" s="6">
        <v>4450</v>
      </c>
      <c r="I682" s="6">
        <v>0.2</v>
      </c>
      <c r="J682" s="6">
        <v>15800.002199999999</v>
      </c>
      <c r="K682" s="6">
        <f t="shared" si="241"/>
        <v>15800.002199999999</v>
      </c>
      <c r="L682" s="6">
        <v>88.76</v>
      </c>
      <c r="M682" s="6">
        <v>2000</v>
      </c>
      <c r="N682" s="14">
        <f t="shared" si="234"/>
        <v>1999.997800000001</v>
      </c>
    </row>
    <row r="683" spans="1:14" hidden="1" x14ac:dyDescent="0.3">
      <c r="A683" s="5" t="s">
        <v>964</v>
      </c>
      <c r="B683" s="5" t="str">
        <f>VLOOKUP(A683,بيانات!$C:$F,2,0)</f>
        <v>سعودى</v>
      </c>
      <c r="C683" s="5" t="str">
        <f>VLOOKUP(A683,بيانات!$C:$F,3,0)</f>
        <v>0538045555</v>
      </c>
      <c r="D683" s="5" t="str">
        <f>VLOOKUP(A683,بيانات!$C:$F,4,0)</f>
        <v>0500553888</v>
      </c>
      <c r="E683" s="5" t="s">
        <v>542</v>
      </c>
      <c r="F683" s="5" t="s">
        <v>1956</v>
      </c>
      <c r="G683" s="6">
        <v>19750</v>
      </c>
      <c r="H683" s="6">
        <v>4950</v>
      </c>
      <c r="I683" s="6">
        <v>0.25059999999999999</v>
      </c>
      <c r="J683" s="6">
        <v>14800</v>
      </c>
      <c r="K683" s="6">
        <f t="shared" si="241"/>
        <v>14800</v>
      </c>
      <c r="L683" s="6">
        <v>100</v>
      </c>
      <c r="M683" s="6">
        <v>0</v>
      </c>
      <c r="N683" s="14">
        <f t="shared" si="234"/>
        <v>0</v>
      </c>
    </row>
    <row r="684" spans="1:14" hidden="1" x14ac:dyDescent="0.3">
      <c r="A684" s="5" t="s">
        <v>1024</v>
      </c>
      <c r="B684" s="5" t="str">
        <f>VLOOKUP(A684,بيانات!$C:$F,2,0)</f>
        <v>سوداني</v>
      </c>
      <c r="C684" s="5" t="str">
        <f>VLOOKUP(A684,بيانات!$C:$F,3,0)</f>
        <v>0552424968</v>
      </c>
      <c r="D684" s="5" t="str">
        <f>VLOOKUP(A684,بيانات!$C:$F,4,0)</f>
        <v>0563320633</v>
      </c>
      <c r="E684" s="5" t="s">
        <v>1870</v>
      </c>
      <c r="F684" s="5" t="s">
        <v>1957</v>
      </c>
      <c r="G684" s="6">
        <v>19750</v>
      </c>
      <c r="H684" s="6">
        <v>3950</v>
      </c>
      <c r="I684" s="6">
        <v>0.2</v>
      </c>
      <c r="J684" s="6">
        <v>2608.6999999999998</v>
      </c>
      <c r="K684" s="6">
        <f t="shared" ref="K684:K685" si="242">J684*1.15</f>
        <v>3000.0049999999997</v>
      </c>
      <c r="L684" s="6">
        <v>16.510000000000002</v>
      </c>
      <c r="M684" s="6">
        <v>13191.3</v>
      </c>
      <c r="N684" s="14"/>
    </row>
    <row r="685" spans="1:14" hidden="1" x14ac:dyDescent="0.3">
      <c r="A685" s="5" t="s">
        <v>1024</v>
      </c>
      <c r="B685" s="5" t="str">
        <f>VLOOKUP(A685,بيانات!$C:$F,2,0)</f>
        <v>سوداني</v>
      </c>
      <c r="C685" s="5" t="str">
        <f>VLOOKUP(A685,بيانات!$C:$F,3,0)</f>
        <v>0552424968</v>
      </c>
      <c r="D685" s="5" t="str">
        <f>VLOOKUP(A685,بيانات!$C:$F,4,0)</f>
        <v>0563320633</v>
      </c>
      <c r="E685" s="5" t="s">
        <v>1870</v>
      </c>
      <c r="F685" s="5" t="s">
        <v>1957</v>
      </c>
      <c r="G685" s="6">
        <v>0</v>
      </c>
      <c r="H685" s="6">
        <v>515.21699999999998</v>
      </c>
      <c r="I685" s="6"/>
      <c r="J685" s="6">
        <v>0</v>
      </c>
      <c r="K685" s="6">
        <f t="shared" si="242"/>
        <v>0</v>
      </c>
      <c r="L685" s="6">
        <v>0</v>
      </c>
      <c r="M685" s="6">
        <v>-515.22</v>
      </c>
      <c r="N685" s="14"/>
    </row>
    <row r="686" spans="1:14" x14ac:dyDescent="0.3">
      <c r="A686" s="5" t="s">
        <v>1582</v>
      </c>
      <c r="B686" s="5" t="str">
        <f>VLOOKUP(A686,بيانات!$C:$F,2,0)</f>
        <v>سعودى</v>
      </c>
      <c r="C686" s="5" t="str">
        <f>VLOOKUP(A686,بيانات!$C:$F,3,0)</f>
        <v>0555523368</v>
      </c>
      <c r="D686" s="5" t="str">
        <f>VLOOKUP(A686,بيانات!$C:$F,4,0)</f>
        <v>0501572582</v>
      </c>
      <c r="E686" s="5" t="s">
        <v>1904</v>
      </c>
      <c r="F686" s="5" t="s">
        <v>1957</v>
      </c>
      <c r="G686" s="6">
        <v>0</v>
      </c>
      <c r="H686" s="6">
        <v>0</v>
      </c>
      <c r="I686" s="6">
        <f t="shared" ref="I686:I688" si="243">H686*1.15</f>
        <v>0</v>
      </c>
      <c r="J686" s="6">
        <v>0</v>
      </c>
      <c r="K686" s="6">
        <f t="shared" ref="K686:K688" si="244">J686*1.15</f>
        <v>0</v>
      </c>
      <c r="L686" s="6"/>
      <c r="M686" s="6">
        <v>0</v>
      </c>
      <c r="N686" s="14">
        <f t="shared" ref="N686:N688" si="245">G686*1.15-I686-K686</f>
        <v>0</v>
      </c>
    </row>
    <row r="687" spans="1:14" x14ac:dyDescent="0.3">
      <c r="A687" s="5" t="s">
        <v>1582</v>
      </c>
      <c r="B687" s="5" t="str">
        <f>VLOOKUP(A687,بيانات!$C:$F,2,0)</f>
        <v>سعودى</v>
      </c>
      <c r="C687" s="5" t="str">
        <f>VLOOKUP(A687,بيانات!$C:$F,3,0)</f>
        <v>0555523368</v>
      </c>
      <c r="D687" s="5" t="str">
        <f>VLOOKUP(A687,بيانات!$C:$F,4,0)</f>
        <v>0501572582</v>
      </c>
      <c r="E687" s="5" t="s">
        <v>1904</v>
      </c>
      <c r="F687" s="5" t="s">
        <v>1957</v>
      </c>
      <c r="G687" s="6">
        <v>0</v>
      </c>
      <c r="H687" s="6">
        <v>0</v>
      </c>
      <c r="I687" s="6">
        <f t="shared" si="243"/>
        <v>0</v>
      </c>
      <c r="J687" s="6">
        <v>0</v>
      </c>
      <c r="K687" s="6">
        <f t="shared" si="244"/>
        <v>0</v>
      </c>
      <c r="L687" s="6"/>
      <c r="M687" s="6">
        <v>0</v>
      </c>
      <c r="N687" s="14">
        <f t="shared" si="245"/>
        <v>0</v>
      </c>
    </row>
    <row r="688" spans="1:14" x14ac:dyDescent="0.3">
      <c r="A688" s="5" t="s">
        <v>1582</v>
      </c>
      <c r="B688" s="5" t="str">
        <f>VLOOKUP(A688,بيانات!$C:$F,2,0)</f>
        <v>سعودى</v>
      </c>
      <c r="C688" s="5" t="str">
        <f>VLOOKUP(A688,بيانات!$C:$F,3,0)</f>
        <v>0555523368</v>
      </c>
      <c r="D688" s="5" t="str">
        <f>VLOOKUP(A688,بيانات!$C:$F,4,0)</f>
        <v>0501572582</v>
      </c>
      <c r="E688" s="5" t="s">
        <v>1904</v>
      </c>
      <c r="F688" s="5" t="s">
        <v>1957</v>
      </c>
      <c r="G688" s="6">
        <v>0</v>
      </c>
      <c r="H688" s="6">
        <v>0</v>
      </c>
      <c r="I688" s="6">
        <f t="shared" si="243"/>
        <v>0</v>
      </c>
      <c r="J688" s="6">
        <v>0</v>
      </c>
      <c r="K688" s="6">
        <f t="shared" si="244"/>
        <v>0</v>
      </c>
      <c r="L688" s="6"/>
      <c r="M688" s="6">
        <v>0</v>
      </c>
      <c r="N688" s="14">
        <f t="shared" si="245"/>
        <v>0</v>
      </c>
    </row>
    <row r="689" spans="1:14" hidden="1" x14ac:dyDescent="0.3">
      <c r="A689" s="5" t="s">
        <v>979</v>
      </c>
      <c r="B689" s="5" t="str">
        <f>VLOOKUP(A689,بيانات!$C:$F,2,0)</f>
        <v>سعودى</v>
      </c>
      <c r="C689" s="5" t="str">
        <f>VLOOKUP(A689,بيانات!$C:$F,3,0)</f>
        <v>0569361221</v>
      </c>
      <c r="D689" s="5" t="str">
        <f>VLOOKUP(A689,بيانات!$C:$F,4,0)</f>
        <v>0542622319</v>
      </c>
      <c r="E689" s="5" t="s">
        <v>542</v>
      </c>
      <c r="F689" s="5" t="s">
        <v>1958</v>
      </c>
      <c r="G689" s="6">
        <v>19750</v>
      </c>
      <c r="H689" s="6">
        <v>3950</v>
      </c>
      <c r="I689" s="6">
        <v>0.2</v>
      </c>
      <c r="J689" s="6">
        <v>14100</v>
      </c>
      <c r="K689" s="6">
        <f t="shared" ref="K689:K697" si="246">J689</f>
        <v>14100</v>
      </c>
      <c r="L689" s="6">
        <v>89.24</v>
      </c>
      <c r="M689" s="6">
        <v>1700</v>
      </c>
      <c r="N689" s="14">
        <f t="shared" ref="N689:N697" si="247">G689-H689-K689</f>
        <v>1700</v>
      </c>
    </row>
    <row r="690" spans="1:14" hidden="1" x14ac:dyDescent="0.3">
      <c r="A690" s="5" t="s">
        <v>1690</v>
      </c>
      <c r="B690" s="5" t="str">
        <f>VLOOKUP(A690,بيانات!$C:$F,2,0)</f>
        <v>سعودى</v>
      </c>
      <c r="C690" s="5" t="str">
        <f>VLOOKUP(A690,بيانات!$C:$F,3,0)</f>
        <v>0555564697</v>
      </c>
      <c r="D690" s="5" t="str">
        <f>VLOOKUP(A690,بيانات!$C:$F,4,0)</f>
        <v>0555013003</v>
      </c>
      <c r="E690" s="5" t="s">
        <v>542</v>
      </c>
      <c r="F690" s="5" t="s">
        <v>1958</v>
      </c>
      <c r="G690" s="6">
        <v>19750</v>
      </c>
      <c r="H690" s="6">
        <v>3950</v>
      </c>
      <c r="I690" s="6">
        <v>0.2</v>
      </c>
      <c r="J690" s="6">
        <v>14100</v>
      </c>
      <c r="K690" s="6">
        <f t="shared" si="246"/>
        <v>14100</v>
      </c>
      <c r="L690" s="6">
        <v>89.24</v>
      </c>
      <c r="M690" s="6">
        <v>1700</v>
      </c>
      <c r="N690" s="14">
        <f t="shared" si="247"/>
        <v>1700</v>
      </c>
    </row>
    <row r="691" spans="1:14" hidden="1" x14ac:dyDescent="0.3">
      <c r="A691" s="5" t="s">
        <v>1568</v>
      </c>
      <c r="B691" s="5" t="str">
        <f>VLOOKUP(A691,بيانات!$C:$F,2,0)</f>
        <v>سعودى</v>
      </c>
      <c r="C691" s="5" t="str">
        <f>VLOOKUP(A691,بيانات!$C:$F,3,0)</f>
        <v>0569772781</v>
      </c>
      <c r="D691" s="5" t="str">
        <f>VLOOKUP(A691,بيانات!$C:$F,4,0)</f>
        <v>0509255531</v>
      </c>
      <c r="E691" s="5" t="s">
        <v>1102</v>
      </c>
      <c r="F691" s="5" t="s">
        <v>1958</v>
      </c>
      <c r="G691" s="6">
        <v>22250</v>
      </c>
      <c r="H691" s="6">
        <v>4450</v>
      </c>
      <c r="I691" s="6">
        <v>0.2</v>
      </c>
      <c r="J691" s="6">
        <v>5000</v>
      </c>
      <c r="K691" s="6">
        <f t="shared" si="246"/>
        <v>5000</v>
      </c>
      <c r="L691" s="6">
        <v>28.09</v>
      </c>
      <c r="M691" s="6">
        <v>12800</v>
      </c>
      <c r="N691" s="14">
        <f t="shared" si="247"/>
        <v>12800</v>
      </c>
    </row>
    <row r="692" spans="1:14" hidden="1" x14ac:dyDescent="0.3">
      <c r="A692" s="5" t="s">
        <v>1099</v>
      </c>
      <c r="B692" s="5" t="str">
        <f>VLOOKUP(A692,بيانات!$C:$F,2,0)</f>
        <v>سعودى</v>
      </c>
      <c r="C692" s="5" t="str">
        <f>VLOOKUP(A692,بيانات!$C:$F,3,0)</f>
        <v>0555537444</v>
      </c>
      <c r="D692" s="5" t="str">
        <f>VLOOKUP(A692,بيانات!$C:$F,4,0)</f>
        <v/>
      </c>
      <c r="E692" s="5" t="s">
        <v>542</v>
      </c>
      <c r="F692" s="5" t="s">
        <v>1958</v>
      </c>
      <c r="G692" s="6">
        <v>19750</v>
      </c>
      <c r="H692" s="6">
        <v>4450</v>
      </c>
      <c r="I692" s="6">
        <v>0.2253</v>
      </c>
      <c r="J692" s="6">
        <v>10000</v>
      </c>
      <c r="K692" s="6">
        <f t="shared" si="246"/>
        <v>10000</v>
      </c>
      <c r="L692" s="6">
        <v>65.36</v>
      </c>
      <c r="M692" s="6">
        <v>5300</v>
      </c>
      <c r="N692" s="14">
        <f t="shared" si="247"/>
        <v>5300</v>
      </c>
    </row>
    <row r="693" spans="1:14" hidden="1" x14ac:dyDescent="0.3">
      <c r="A693" s="5" t="s">
        <v>1050</v>
      </c>
      <c r="B693" s="5" t="str">
        <f>VLOOKUP(A693,بيانات!$C:$F,2,0)</f>
        <v>سعودى</v>
      </c>
      <c r="C693" s="5" t="str">
        <f>VLOOKUP(A693,بيانات!$C:$F,3,0)</f>
        <v>0555537444</v>
      </c>
      <c r="D693" s="5" t="str">
        <f>VLOOKUP(A693,بيانات!$C:$F,4,0)</f>
        <v/>
      </c>
      <c r="E693" s="5" t="s">
        <v>1885</v>
      </c>
      <c r="F693" s="5" t="s">
        <v>1958</v>
      </c>
      <c r="G693" s="6">
        <v>22250</v>
      </c>
      <c r="H693" s="6">
        <v>5010</v>
      </c>
      <c r="I693" s="6">
        <v>0.22520000000000001</v>
      </c>
      <c r="J693" s="6">
        <v>10000</v>
      </c>
      <c r="K693" s="6">
        <f t="shared" si="246"/>
        <v>10000</v>
      </c>
      <c r="L693" s="6">
        <v>58</v>
      </c>
      <c r="M693" s="6">
        <v>7240</v>
      </c>
      <c r="N693" s="14">
        <f t="shared" si="247"/>
        <v>7240</v>
      </c>
    </row>
    <row r="694" spans="1:14" hidden="1" x14ac:dyDescent="0.3">
      <c r="A694" s="5" t="s">
        <v>1468</v>
      </c>
      <c r="B694" s="5" t="str">
        <f>VLOOKUP(A694,بيانات!$C:$F,2,0)</f>
        <v>سعودى</v>
      </c>
      <c r="C694" s="5" t="str">
        <f>VLOOKUP(A694,بيانات!$C:$F,3,0)</f>
        <v>0542066611</v>
      </c>
      <c r="D694" s="5" t="str">
        <f>VLOOKUP(A694,بيانات!$C:$F,4,0)</f>
        <v/>
      </c>
      <c r="E694" s="5" t="s">
        <v>1881</v>
      </c>
      <c r="F694" s="5" t="s">
        <v>1958</v>
      </c>
      <c r="G694" s="6">
        <v>22250</v>
      </c>
      <c r="H694" s="6">
        <v>5565</v>
      </c>
      <c r="I694" s="6">
        <v>0.25009999999999999</v>
      </c>
      <c r="J694" s="6">
        <v>10489.34</v>
      </c>
      <c r="K694" s="6">
        <f t="shared" si="246"/>
        <v>10489.34</v>
      </c>
      <c r="L694" s="6">
        <v>62.87</v>
      </c>
      <c r="M694" s="6">
        <v>6195.66</v>
      </c>
      <c r="N694" s="14">
        <f t="shared" si="247"/>
        <v>6195.66</v>
      </c>
    </row>
    <row r="695" spans="1:14" hidden="1" x14ac:dyDescent="0.3">
      <c r="A695" s="5" t="s">
        <v>362</v>
      </c>
      <c r="B695" s="5" t="str">
        <f>VLOOKUP(A695,بيانات!$C:$F,2,0)</f>
        <v>سعودى</v>
      </c>
      <c r="C695" s="5" t="str">
        <f>VLOOKUP(A695,بيانات!$C:$F,3,0)</f>
        <v>0562392642</v>
      </c>
      <c r="D695" s="5" t="str">
        <f>VLOOKUP(A695,بيانات!$C:$F,4,0)</f>
        <v>0544274012</v>
      </c>
      <c r="E695" s="5" t="s">
        <v>542</v>
      </c>
      <c r="F695" s="5" t="s">
        <v>1958</v>
      </c>
      <c r="G695" s="6">
        <v>0</v>
      </c>
      <c r="H695" s="6">
        <v>500</v>
      </c>
      <c r="I695" s="6"/>
      <c r="J695" s="6">
        <v>0</v>
      </c>
      <c r="K695" s="6">
        <f t="shared" si="246"/>
        <v>0</v>
      </c>
      <c r="L695" s="6">
        <v>0</v>
      </c>
      <c r="M695" s="6">
        <v>-500</v>
      </c>
      <c r="N695" s="14">
        <f t="shared" si="247"/>
        <v>-500</v>
      </c>
    </row>
    <row r="696" spans="1:14" hidden="1" x14ac:dyDescent="0.3">
      <c r="A696" s="5" t="s">
        <v>1062</v>
      </c>
      <c r="B696" s="5" t="str">
        <f>VLOOKUP(A696,بيانات!$C:$F,2,0)</f>
        <v>سعودى</v>
      </c>
      <c r="C696" s="5" t="str">
        <f>VLOOKUP(A696,بيانات!$C:$F,3,0)</f>
        <v>0500144416</v>
      </c>
      <c r="D696" s="5" t="str">
        <f>VLOOKUP(A696,بيانات!$C:$F,4,0)</f>
        <v>0599191220</v>
      </c>
      <c r="E696" s="5" t="s">
        <v>1865</v>
      </c>
      <c r="F696" s="5" t="s">
        <v>1958</v>
      </c>
      <c r="G696" s="6">
        <v>22250</v>
      </c>
      <c r="H696" s="6">
        <v>4450</v>
      </c>
      <c r="I696" s="6">
        <v>0.2</v>
      </c>
      <c r="J696" s="6">
        <v>15000</v>
      </c>
      <c r="K696" s="6">
        <f t="shared" si="246"/>
        <v>15000</v>
      </c>
      <c r="L696" s="6">
        <v>84.27</v>
      </c>
      <c r="M696" s="6">
        <v>2800</v>
      </c>
      <c r="N696" s="14">
        <f t="shared" si="247"/>
        <v>2800</v>
      </c>
    </row>
    <row r="697" spans="1:14" hidden="1" x14ac:dyDescent="0.3">
      <c r="A697" s="5" t="s">
        <v>1487</v>
      </c>
      <c r="B697" s="5" t="str">
        <f>VLOOKUP(A697,بيانات!$C:$F,2,0)</f>
        <v>سعودى</v>
      </c>
      <c r="C697" s="5" t="str">
        <f>VLOOKUP(A697,بيانات!$C:$F,3,0)</f>
        <v>0565525849</v>
      </c>
      <c r="D697" s="5" t="str">
        <f>VLOOKUP(A697,بيانات!$C:$F,4,0)</f>
        <v>0555858320</v>
      </c>
      <c r="E697" s="5" t="s">
        <v>1865</v>
      </c>
      <c r="F697" s="5" t="s">
        <v>1958</v>
      </c>
      <c r="G697" s="6">
        <v>22250</v>
      </c>
      <c r="H697" s="6">
        <v>4450</v>
      </c>
      <c r="I697" s="6">
        <v>0.2</v>
      </c>
      <c r="J697" s="6">
        <v>16604.73</v>
      </c>
      <c r="K697" s="6">
        <f t="shared" si="246"/>
        <v>16604.73</v>
      </c>
      <c r="L697" s="6">
        <v>93.28</v>
      </c>
      <c r="M697" s="6">
        <v>1195.27</v>
      </c>
      <c r="N697" s="14">
        <f t="shared" si="247"/>
        <v>1195.2700000000004</v>
      </c>
    </row>
    <row r="698" spans="1:14" hidden="1" x14ac:dyDescent="0.3">
      <c r="A698" s="5" t="s">
        <v>1497</v>
      </c>
      <c r="B698" s="5" t="str">
        <f>VLOOKUP(A698,بيانات!$C:$F,2,0)</f>
        <v>باكستانى</v>
      </c>
      <c r="C698" s="5" t="str">
        <f>VLOOKUP(A698,بيانات!$C:$F,3,0)</f>
        <v>0568236004</v>
      </c>
      <c r="D698" s="5" t="str">
        <f>VLOOKUP(A698,بيانات!$C:$F,4,0)</f>
        <v>0545250807</v>
      </c>
      <c r="E698" s="5" t="s">
        <v>1102</v>
      </c>
      <c r="F698" s="5" t="s">
        <v>1959</v>
      </c>
      <c r="G698" s="6">
        <v>22250</v>
      </c>
      <c r="H698" s="6">
        <v>5010</v>
      </c>
      <c r="I698" s="6">
        <v>0.22520000000000001</v>
      </c>
      <c r="J698" s="6">
        <v>9708.69</v>
      </c>
      <c r="K698" s="6">
        <f>J698*1.15</f>
        <v>11164.9935</v>
      </c>
      <c r="L698" s="6">
        <v>56.31</v>
      </c>
      <c r="M698" s="6">
        <v>7531.31</v>
      </c>
      <c r="N698" s="14"/>
    </row>
    <row r="699" spans="1:14" hidden="1" x14ac:dyDescent="0.3">
      <c r="A699" s="5" t="s">
        <v>1497</v>
      </c>
      <c r="B699" s="5" t="str">
        <f>VLOOKUP(A699,بيانات!$C:$F,2,0)</f>
        <v>باكستانى</v>
      </c>
      <c r="C699" s="5" t="str">
        <f>VLOOKUP(A699,بيانات!$C:$F,3,0)</f>
        <v>0568236004</v>
      </c>
      <c r="D699" s="5" t="str">
        <f>VLOOKUP(A699,بيانات!$C:$F,4,0)</f>
        <v>0545250807</v>
      </c>
      <c r="E699" s="5" t="s">
        <v>1921</v>
      </c>
      <c r="F699" s="5" t="s">
        <v>1959</v>
      </c>
      <c r="G699" s="6">
        <v>1695.65</v>
      </c>
      <c r="H699" s="6">
        <v>0</v>
      </c>
      <c r="I699" s="6">
        <v>0</v>
      </c>
      <c r="J699" s="6">
        <v>1695.65</v>
      </c>
      <c r="K699" s="6">
        <f t="shared" ref="K699:K701" si="248">J699*1.15</f>
        <v>1949.9974999999999</v>
      </c>
      <c r="L699" s="6">
        <v>100</v>
      </c>
      <c r="M699" s="6">
        <v>0</v>
      </c>
      <c r="N699" s="14"/>
    </row>
    <row r="700" spans="1:14" hidden="1" x14ac:dyDescent="0.3">
      <c r="A700" s="5" t="s">
        <v>1497</v>
      </c>
      <c r="B700" s="5" t="str">
        <f>VLOOKUP(A700,بيانات!$C:$F,2,0)</f>
        <v>باكستانى</v>
      </c>
      <c r="C700" s="5" t="str">
        <f>VLOOKUP(A700,بيانات!$C:$F,3,0)</f>
        <v>0568236004</v>
      </c>
      <c r="D700" s="5" t="str">
        <f>VLOOKUP(A700,بيانات!$C:$F,4,0)</f>
        <v>0545250807</v>
      </c>
      <c r="E700" s="5" t="s">
        <v>1921</v>
      </c>
      <c r="F700" s="5" t="s">
        <v>1959</v>
      </c>
      <c r="G700" s="6">
        <v>1695.65</v>
      </c>
      <c r="H700" s="6">
        <v>0</v>
      </c>
      <c r="I700" s="6">
        <v>0</v>
      </c>
      <c r="J700" s="6">
        <v>1695.65</v>
      </c>
      <c r="K700" s="6">
        <f t="shared" si="248"/>
        <v>1949.9974999999999</v>
      </c>
      <c r="L700" s="6">
        <v>100</v>
      </c>
      <c r="M700" s="6">
        <v>0</v>
      </c>
      <c r="N700" s="14"/>
    </row>
    <row r="701" spans="1:14" hidden="1" x14ac:dyDescent="0.3">
      <c r="A701" s="5" t="s">
        <v>1497</v>
      </c>
      <c r="B701" s="5" t="str">
        <f>VLOOKUP(A701,بيانات!$C:$F,2,0)</f>
        <v>باكستانى</v>
      </c>
      <c r="C701" s="5" t="str">
        <f>VLOOKUP(A701,بيانات!$C:$F,3,0)</f>
        <v>0568236004</v>
      </c>
      <c r="D701" s="5" t="str">
        <f>VLOOKUP(A701,بيانات!$C:$F,4,0)</f>
        <v>0545250807</v>
      </c>
      <c r="E701" s="5" t="s">
        <v>1921</v>
      </c>
      <c r="F701" s="5" t="s">
        <v>1959</v>
      </c>
      <c r="G701" s="6">
        <v>1695.65</v>
      </c>
      <c r="H701" s="6">
        <v>0</v>
      </c>
      <c r="I701" s="6">
        <v>0</v>
      </c>
      <c r="J701" s="6">
        <v>1695.6499999999996</v>
      </c>
      <c r="K701" s="6">
        <f t="shared" si="248"/>
        <v>1949.9974999999995</v>
      </c>
      <c r="L701" s="6">
        <v>100</v>
      </c>
      <c r="M701" s="6">
        <v>0</v>
      </c>
      <c r="N701" s="14"/>
    </row>
    <row r="702" spans="1:14" hidden="1" x14ac:dyDescent="0.3">
      <c r="A702" s="5" t="s">
        <v>1572</v>
      </c>
      <c r="B702" s="5" t="str">
        <f>VLOOKUP(A702,بيانات!$C:$F,2,0)</f>
        <v>سعودى</v>
      </c>
      <c r="C702" s="5" t="str">
        <f>VLOOKUP(A702,بيانات!$C:$F,3,0)</f>
        <v>0555545390</v>
      </c>
      <c r="D702" s="5" t="str">
        <f>VLOOKUP(A702,بيانات!$C:$F,4,0)</f>
        <v>0556375340</v>
      </c>
      <c r="E702" s="5" t="s">
        <v>1102</v>
      </c>
      <c r="F702" s="5" t="s">
        <v>1959</v>
      </c>
      <c r="G702" s="6">
        <v>0</v>
      </c>
      <c r="H702" s="6">
        <v>500</v>
      </c>
      <c r="I702" s="6"/>
      <c r="J702" s="6">
        <v>0</v>
      </c>
      <c r="K702" s="6">
        <f>J702</f>
        <v>0</v>
      </c>
      <c r="L702" s="6">
        <v>0</v>
      </c>
      <c r="M702" s="6">
        <v>-500</v>
      </c>
      <c r="N702" s="14">
        <f t="shared" ref="N702:N712" si="249">G702-H702-K702</f>
        <v>-500</v>
      </c>
    </row>
    <row r="703" spans="1:14" x14ac:dyDescent="0.3">
      <c r="A703" s="5" t="s">
        <v>224</v>
      </c>
      <c r="B703" s="5" t="str">
        <f>VLOOKUP(A703,بيانات!$C:$F,2,0)</f>
        <v>سعودى</v>
      </c>
      <c r="C703" s="5" t="str">
        <f>VLOOKUP(A703,بيانات!$C:$F,3,0)</f>
        <v>0551334393</v>
      </c>
      <c r="D703" s="5" t="str">
        <f>VLOOKUP(A703,بيانات!$C:$F,4,0)</f>
        <v>0581190409</v>
      </c>
      <c r="E703" s="5" t="s">
        <v>1904</v>
      </c>
      <c r="F703" s="5" t="s">
        <v>1960</v>
      </c>
      <c r="G703" s="6">
        <v>1608.7</v>
      </c>
      <c r="H703" s="6">
        <v>0</v>
      </c>
      <c r="I703" s="6">
        <f t="shared" ref="I703:I705" si="250">H703*1.15</f>
        <v>0</v>
      </c>
      <c r="J703" s="6">
        <v>1608.7</v>
      </c>
      <c r="K703" s="6">
        <f t="shared" ref="K703:K705" si="251">J703*1.15</f>
        <v>1850.0049999999999</v>
      </c>
      <c r="L703" s="6">
        <v>100</v>
      </c>
      <c r="M703" s="6">
        <v>0</v>
      </c>
      <c r="N703" s="14">
        <f t="shared" ref="N703:N705" si="252">G703*1.15-I703-K703</f>
        <v>0</v>
      </c>
    </row>
    <row r="704" spans="1:14" x14ac:dyDescent="0.3">
      <c r="A704" s="5" t="s">
        <v>224</v>
      </c>
      <c r="B704" s="5" t="str">
        <f>VLOOKUP(A704,بيانات!$C:$F,2,0)</f>
        <v>سعودى</v>
      </c>
      <c r="C704" s="5" t="str">
        <f>VLOOKUP(A704,بيانات!$C:$F,3,0)</f>
        <v>0551334393</v>
      </c>
      <c r="D704" s="5" t="str">
        <f>VLOOKUP(A704,بيانات!$C:$F,4,0)</f>
        <v>0581190409</v>
      </c>
      <c r="E704" s="5" t="s">
        <v>1904</v>
      </c>
      <c r="F704" s="5" t="s">
        <v>1960</v>
      </c>
      <c r="G704" s="6">
        <v>1608.7</v>
      </c>
      <c r="H704" s="6">
        <v>0</v>
      </c>
      <c r="I704" s="6">
        <f t="shared" si="250"/>
        <v>0</v>
      </c>
      <c r="J704" s="6">
        <v>1608.7</v>
      </c>
      <c r="K704" s="6">
        <f t="shared" si="251"/>
        <v>1850.0049999999999</v>
      </c>
      <c r="L704" s="6">
        <v>100</v>
      </c>
      <c r="M704" s="6">
        <v>0</v>
      </c>
      <c r="N704" s="14">
        <f t="shared" si="252"/>
        <v>0</v>
      </c>
    </row>
    <row r="705" spans="1:14" x14ac:dyDescent="0.3">
      <c r="A705" s="5" t="s">
        <v>224</v>
      </c>
      <c r="B705" s="5" t="str">
        <f>VLOOKUP(A705,بيانات!$C:$F,2,0)</f>
        <v>سعودى</v>
      </c>
      <c r="C705" s="5" t="str">
        <f>VLOOKUP(A705,بيانات!$C:$F,3,0)</f>
        <v>0551334393</v>
      </c>
      <c r="D705" s="5" t="str">
        <f>VLOOKUP(A705,بيانات!$C:$F,4,0)</f>
        <v>0581190409</v>
      </c>
      <c r="E705" s="5" t="s">
        <v>1904</v>
      </c>
      <c r="F705" s="5" t="s">
        <v>1960</v>
      </c>
      <c r="G705" s="6">
        <v>1608.7</v>
      </c>
      <c r="H705" s="6">
        <v>0</v>
      </c>
      <c r="I705" s="6">
        <f t="shared" si="250"/>
        <v>0</v>
      </c>
      <c r="J705" s="6">
        <v>1608.6999999999998</v>
      </c>
      <c r="K705" s="6">
        <f t="shared" si="251"/>
        <v>1850.0049999999997</v>
      </c>
      <c r="L705" s="6">
        <v>100</v>
      </c>
      <c r="M705" s="6">
        <v>0</v>
      </c>
      <c r="N705" s="14">
        <f t="shared" si="252"/>
        <v>0</v>
      </c>
    </row>
    <row r="706" spans="1:14" hidden="1" x14ac:dyDescent="0.3">
      <c r="A706" s="5" t="s">
        <v>1385</v>
      </c>
      <c r="B706" s="5" t="str">
        <f>VLOOKUP(A706,بيانات!$C:$F,2,0)</f>
        <v>سعودى</v>
      </c>
      <c r="C706" s="5" t="str">
        <f>VLOOKUP(A706,بيانات!$C:$F,3,0)</f>
        <v>0566667165</v>
      </c>
      <c r="D706" s="5" t="str">
        <f>VLOOKUP(A706,بيانات!$C:$F,4,0)</f>
        <v>0540913321</v>
      </c>
      <c r="E706" s="5" t="s">
        <v>1896</v>
      </c>
      <c r="F706" s="5" t="s">
        <v>1960</v>
      </c>
      <c r="G706" s="6">
        <v>22250</v>
      </c>
      <c r="H706" s="6">
        <v>5010</v>
      </c>
      <c r="I706" s="6">
        <v>0.22520000000000001</v>
      </c>
      <c r="J706" s="6">
        <v>4000</v>
      </c>
      <c r="K706" s="6">
        <f t="shared" ref="K706:K707" si="253">J706</f>
        <v>4000</v>
      </c>
      <c r="L706" s="6">
        <v>23.2</v>
      </c>
      <c r="M706" s="6">
        <v>13240</v>
      </c>
      <c r="N706" s="14">
        <f t="shared" si="249"/>
        <v>13240</v>
      </c>
    </row>
    <row r="707" spans="1:14" hidden="1" x14ac:dyDescent="0.3">
      <c r="A707" s="5" t="s">
        <v>1620</v>
      </c>
      <c r="B707" s="5" t="str">
        <f>VLOOKUP(A707,بيانات!$C:$F,2,0)</f>
        <v>سعودى</v>
      </c>
      <c r="C707" s="5" t="str">
        <f>VLOOKUP(A707,بيانات!$C:$F,3,0)</f>
        <v>0566667165</v>
      </c>
      <c r="D707" s="5" t="str">
        <f>VLOOKUP(A707,بيانات!$C:$F,4,0)</f>
        <v>0540913321</v>
      </c>
      <c r="E707" s="5" t="s">
        <v>480</v>
      </c>
      <c r="F707" s="5" t="s">
        <v>1960</v>
      </c>
      <c r="G707" s="6">
        <v>22250</v>
      </c>
      <c r="H707" s="6">
        <v>5010</v>
      </c>
      <c r="I707" s="6">
        <v>0.22520000000000001</v>
      </c>
      <c r="J707" s="6">
        <v>4000</v>
      </c>
      <c r="K707" s="6">
        <f t="shared" si="253"/>
        <v>4000</v>
      </c>
      <c r="L707" s="6">
        <v>23.2</v>
      </c>
      <c r="M707" s="6">
        <v>13240</v>
      </c>
      <c r="N707" s="14">
        <f t="shared" si="249"/>
        <v>13240</v>
      </c>
    </row>
    <row r="708" spans="1:14" x14ac:dyDescent="0.3">
      <c r="A708" s="5" t="s">
        <v>364</v>
      </c>
      <c r="B708" s="5" t="str">
        <f>VLOOKUP(A708,بيانات!$C:$F,2,0)</f>
        <v>سعودى</v>
      </c>
      <c r="C708" s="5" t="str">
        <f>VLOOKUP(A708,بيانات!$C:$F,3,0)</f>
        <v>0551833815</v>
      </c>
      <c r="D708" s="5" t="str">
        <f>VLOOKUP(A708,بيانات!$C:$F,4,0)</f>
        <v>0541020092</v>
      </c>
      <c r="E708" s="5" t="s">
        <v>1902</v>
      </c>
      <c r="F708" s="5" t="s">
        <v>1960</v>
      </c>
      <c r="G708" s="6">
        <v>1000</v>
      </c>
      <c r="H708" s="6">
        <v>0</v>
      </c>
      <c r="I708" s="6">
        <f t="shared" ref="I708:I710" si="254">H708*1.15</f>
        <v>0</v>
      </c>
      <c r="J708" s="6">
        <v>1000</v>
      </c>
      <c r="K708" s="6">
        <f t="shared" ref="K708:K710" si="255">J708*1.15</f>
        <v>1150</v>
      </c>
      <c r="L708" s="6">
        <v>100</v>
      </c>
      <c r="M708" s="6">
        <v>0</v>
      </c>
      <c r="N708" s="14">
        <f t="shared" ref="N708:N710" si="256">G708*1.15-I708-K708</f>
        <v>0</v>
      </c>
    </row>
    <row r="709" spans="1:14" x14ac:dyDescent="0.3">
      <c r="A709" s="5" t="s">
        <v>364</v>
      </c>
      <c r="B709" s="5" t="str">
        <f>VLOOKUP(A709,بيانات!$C:$F,2,0)</f>
        <v>سعودى</v>
      </c>
      <c r="C709" s="5" t="str">
        <f>VLOOKUP(A709,بيانات!$C:$F,3,0)</f>
        <v>0551833815</v>
      </c>
      <c r="D709" s="5" t="str">
        <f>VLOOKUP(A709,بيانات!$C:$F,4,0)</f>
        <v>0541020092</v>
      </c>
      <c r="E709" s="5" t="s">
        <v>1902</v>
      </c>
      <c r="F709" s="5" t="s">
        <v>1960</v>
      </c>
      <c r="G709" s="6">
        <v>1000</v>
      </c>
      <c r="H709" s="6">
        <v>0</v>
      </c>
      <c r="I709" s="6">
        <f t="shared" si="254"/>
        <v>0</v>
      </c>
      <c r="J709" s="6">
        <v>1000</v>
      </c>
      <c r="K709" s="6">
        <f t="shared" si="255"/>
        <v>1150</v>
      </c>
      <c r="L709" s="6">
        <v>100</v>
      </c>
      <c r="M709" s="6">
        <v>0</v>
      </c>
      <c r="N709" s="14">
        <f t="shared" si="256"/>
        <v>0</v>
      </c>
    </row>
    <row r="710" spans="1:14" x14ac:dyDescent="0.3">
      <c r="A710" s="5" t="s">
        <v>364</v>
      </c>
      <c r="B710" s="5" t="str">
        <f>VLOOKUP(A710,بيانات!$C:$F,2,0)</f>
        <v>سعودى</v>
      </c>
      <c r="C710" s="5" t="str">
        <f>VLOOKUP(A710,بيانات!$C:$F,3,0)</f>
        <v>0551833815</v>
      </c>
      <c r="D710" s="5" t="str">
        <f>VLOOKUP(A710,بيانات!$C:$F,4,0)</f>
        <v>0541020092</v>
      </c>
      <c r="E710" s="5" t="s">
        <v>1902</v>
      </c>
      <c r="F710" s="5" t="s">
        <v>1960</v>
      </c>
      <c r="G710" s="6">
        <v>1000</v>
      </c>
      <c r="H710" s="6">
        <v>0</v>
      </c>
      <c r="I710" s="6">
        <f t="shared" si="254"/>
        <v>0</v>
      </c>
      <c r="J710" s="6">
        <v>1000</v>
      </c>
      <c r="K710" s="6">
        <f t="shared" si="255"/>
        <v>1150</v>
      </c>
      <c r="L710" s="6">
        <v>100</v>
      </c>
      <c r="M710" s="6">
        <v>0</v>
      </c>
      <c r="N710" s="14">
        <f t="shared" si="256"/>
        <v>0</v>
      </c>
    </row>
    <row r="711" spans="1:14" hidden="1" x14ac:dyDescent="0.3">
      <c r="A711" s="5" t="s">
        <v>457</v>
      </c>
      <c r="B711" s="5" t="str">
        <f>VLOOKUP(A711,بيانات!$C:$F,2,0)</f>
        <v>سعودى</v>
      </c>
      <c r="C711" s="5" t="str">
        <f>VLOOKUP(A711,بيانات!$C:$F,3,0)</f>
        <v>0550354444</v>
      </c>
      <c r="D711" s="5" t="str">
        <f>VLOOKUP(A711,بيانات!$C:$F,4,0)</f>
        <v>0557879644</v>
      </c>
      <c r="E711" s="5" t="s">
        <v>1896</v>
      </c>
      <c r="F711" s="5" t="s">
        <v>1960</v>
      </c>
      <c r="G711" s="6">
        <v>22250</v>
      </c>
      <c r="H711" s="6">
        <v>4450</v>
      </c>
      <c r="I711" s="6">
        <v>0.2</v>
      </c>
      <c r="J711" s="6">
        <v>12800</v>
      </c>
      <c r="K711" s="6">
        <f t="shared" ref="K711:K712" si="257">J711</f>
        <v>12800</v>
      </c>
      <c r="L711" s="6">
        <v>71.91</v>
      </c>
      <c r="M711" s="6">
        <v>5000</v>
      </c>
      <c r="N711" s="14">
        <f t="shared" si="249"/>
        <v>5000</v>
      </c>
    </row>
    <row r="712" spans="1:14" hidden="1" x14ac:dyDescent="0.3">
      <c r="A712" s="5" t="s">
        <v>734</v>
      </c>
      <c r="B712" s="5" t="str">
        <f>VLOOKUP(A712,بيانات!$C:$F,2,0)</f>
        <v>سعودى</v>
      </c>
      <c r="C712" s="5" t="str">
        <f>VLOOKUP(A712,بيانات!$C:$F,3,0)</f>
        <v>0545427575</v>
      </c>
      <c r="D712" s="5" t="str">
        <f>VLOOKUP(A712,بيانات!$C:$F,4,0)</f>
        <v>0540086414</v>
      </c>
      <c r="E712" s="5" t="s">
        <v>480</v>
      </c>
      <c r="F712" s="5" t="s">
        <v>1960</v>
      </c>
      <c r="G712" s="6">
        <v>22250</v>
      </c>
      <c r="H712" s="6">
        <v>4450</v>
      </c>
      <c r="I712" s="6">
        <v>0.2</v>
      </c>
      <c r="J712" s="6">
        <v>8000</v>
      </c>
      <c r="K712" s="6">
        <f t="shared" si="257"/>
        <v>8000</v>
      </c>
      <c r="L712" s="6">
        <v>44.94</v>
      </c>
      <c r="M712" s="6">
        <v>9800</v>
      </c>
      <c r="N712" s="14">
        <f t="shared" si="249"/>
        <v>9800</v>
      </c>
    </row>
    <row r="713" spans="1:14" hidden="1" x14ac:dyDescent="0.3">
      <c r="A713" s="5" t="s">
        <v>154</v>
      </c>
      <c r="B713" s="5" t="str">
        <f>VLOOKUP(A713,بيانات!$C:$F,2,0)</f>
        <v>سوداني</v>
      </c>
      <c r="C713" s="5" t="str">
        <f>VLOOKUP(A713,بيانات!$C:$F,3,0)</f>
        <v>0506161825</v>
      </c>
      <c r="D713" s="5" t="str">
        <f>VLOOKUP(A713,بيانات!$C:$F,4,0)</f>
        <v>0594401295</v>
      </c>
      <c r="E713" s="5" t="s">
        <v>1907</v>
      </c>
      <c r="F713" s="5" t="s">
        <v>1961</v>
      </c>
      <c r="G713" s="6">
        <v>22250</v>
      </c>
      <c r="H713" s="6">
        <v>5565</v>
      </c>
      <c r="I713" s="6">
        <v>0.25009999999999999</v>
      </c>
      <c r="J713" s="6">
        <v>8695.66</v>
      </c>
      <c r="K713" s="6">
        <f t="shared" ref="K713:K714" si="258">J713*1.15</f>
        <v>10000.008999999998</v>
      </c>
      <c r="L713" s="6">
        <v>52.12</v>
      </c>
      <c r="M713" s="6">
        <v>7989.34</v>
      </c>
      <c r="N713" s="14"/>
    </row>
    <row r="714" spans="1:14" hidden="1" x14ac:dyDescent="0.3">
      <c r="A714" s="5" t="s">
        <v>154</v>
      </c>
      <c r="B714" s="5" t="str">
        <f>VLOOKUP(A714,بيانات!$C:$F,2,0)</f>
        <v>سوداني</v>
      </c>
      <c r="C714" s="5" t="str">
        <f>VLOOKUP(A714,بيانات!$C:$F,3,0)</f>
        <v>0506161825</v>
      </c>
      <c r="D714" s="5" t="str">
        <f>VLOOKUP(A714,بيانات!$C:$F,4,0)</f>
        <v>0594401295</v>
      </c>
      <c r="E714" s="5" t="s">
        <v>1907</v>
      </c>
      <c r="F714" s="5" t="s">
        <v>1961</v>
      </c>
      <c r="G714" s="6">
        <v>0</v>
      </c>
      <c r="H714" s="6">
        <v>1088</v>
      </c>
      <c r="I714" s="6"/>
      <c r="J714" s="6">
        <v>0</v>
      </c>
      <c r="K714" s="6">
        <f t="shared" si="258"/>
        <v>0</v>
      </c>
      <c r="L714" s="6">
        <v>0</v>
      </c>
      <c r="M714" s="6">
        <v>-1088</v>
      </c>
      <c r="N714" s="14"/>
    </row>
    <row r="715" spans="1:14" hidden="1" x14ac:dyDescent="0.3">
      <c r="A715" s="5" t="s">
        <v>746</v>
      </c>
      <c r="B715" s="5" t="str">
        <f>VLOOKUP(A715,بيانات!$C:$F,2,0)</f>
        <v>سعودى</v>
      </c>
      <c r="C715" s="5" t="str">
        <f>VLOOKUP(A715,بيانات!$C:$F,3,0)</f>
        <v>0534000727</v>
      </c>
      <c r="D715" s="5" t="str">
        <f>VLOOKUP(A715,بيانات!$C:$F,4,0)</f>
        <v>0552362105</v>
      </c>
      <c r="E715" s="5" t="s">
        <v>694</v>
      </c>
      <c r="F715" s="5" t="s">
        <v>1961</v>
      </c>
      <c r="G715" s="6">
        <v>22250</v>
      </c>
      <c r="H715" s="6">
        <v>5565</v>
      </c>
      <c r="I715" s="6">
        <v>0.25009999999999999</v>
      </c>
      <c r="J715" s="6">
        <v>16685</v>
      </c>
      <c r="K715" s="6">
        <f>J715</f>
        <v>16685</v>
      </c>
      <c r="L715" s="6">
        <v>100</v>
      </c>
      <c r="M715" s="6">
        <v>0</v>
      </c>
      <c r="N715" s="14">
        <f t="shared" ref="N715:N719" si="259">G715-H715-K715</f>
        <v>0</v>
      </c>
    </row>
    <row r="716" spans="1:14" x14ac:dyDescent="0.3">
      <c r="A716" s="5" t="s">
        <v>1706</v>
      </c>
      <c r="B716" s="5" t="str">
        <f>VLOOKUP(A716,بيانات!$C:$F,2,0)</f>
        <v>سعودى</v>
      </c>
      <c r="C716" s="5" t="str">
        <f>VLOOKUP(A716,بيانات!$C:$F,3,0)</f>
        <v>0506059091</v>
      </c>
      <c r="D716" s="5" t="str">
        <f>VLOOKUP(A716,بيانات!$C:$F,4,0)</f>
        <v>0554530684</v>
      </c>
      <c r="E716" s="5" t="s">
        <v>1904</v>
      </c>
      <c r="F716" s="5" t="s">
        <v>1961</v>
      </c>
      <c r="G716" s="6">
        <v>1608.7</v>
      </c>
      <c r="H716" s="6">
        <v>0</v>
      </c>
      <c r="I716" s="6">
        <f t="shared" ref="I716:I718" si="260">H716*1.15</f>
        <v>0</v>
      </c>
      <c r="J716" s="6">
        <v>1608.7</v>
      </c>
      <c r="K716" s="6">
        <f t="shared" ref="K716:K718" si="261">J716*1.15</f>
        <v>1850.0049999999999</v>
      </c>
      <c r="L716" s="6">
        <v>100</v>
      </c>
      <c r="M716" s="6">
        <v>0</v>
      </c>
      <c r="N716" s="14">
        <f t="shared" ref="N716:N718" si="262">G716*1.15-I716-K716</f>
        <v>0</v>
      </c>
    </row>
    <row r="717" spans="1:14" x14ac:dyDescent="0.3">
      <c r="A717" s="5" t="s">
        <v>1706</v>
      </c>
      <c r="B717" s="5" t="str">
        <f>VLOOKUP(A717,بيانات!$C:$F,2,0)</f>
        <v>سعودى</v>
      </c>
      <c r="C717" s="5" t="str">
        <f>VLOOKUP(A717,بيانات!$C:$F,3,0)</f>
        <v>0506059091</v>
      </c>
      <c r="D717" s="5" t="str">
        <f>VLOOKUP(A717,بيانات!$C:$F,4,0)</f>
        <v>0554530684</v>
      </c>
      <c r="E717" s="5" t="s">
        <v>1904</v>
      </c>
      <c r="F717" s="5" t="s">
        <v>1961</v>
      </c>
      <c r="G717" s="6">
        <v>1608.7</v>
      </c>
      <c r="H717" s="6">
        <v>0</v>
      </c>
      <c r="I717" s="6">
        <f t="shared" si="260"/>
        <v>0</v>
      </c>
      <c r="J717" s="6">
        <v>1608.7</v>
      </c>
      <c r="K717" s="6">
        <f t="shared" si="261"/>
        <v>1850.0049999999999</v>
      </c>
      <c r="L717" s="6">
        <v>100</v>
      </c>
      <c r="M717" s="6">
        <v>0</v>
      </c>
      <c r="N717" s="14">
        <f t="shared" si="262"/>
        <v>0</v>
      </c>
    </row>
    <row r="718" spans="1:14" x14ac:dyDescent="0.3">
      <c r="A718" s="5" t="s">
        <v>1706</v>
      </c>
      <c r="B718" s="5" t="str">
        <f>VLOOKUP(A718,بيانات!$C:$F,2,0)</f>
        <v>سعودى</v>
      </c>
      <c r="C718" s="5" t="str">
        <f>VLOOKUP(A718,بيانات!$C:$F,3,0)</f>
        <v>0506059091</v>
      </c>
      <c r="D718" s="5" t="str">
        <f>VLOOKUP(A718,بيانات!$C:$F,4,0)</f>
        <v>0554530684</v>
      </c>
      <c r="E718" s="5" t="s">
        <v>1904</v>
      </c>
      <c r="F718" s="5" t="s">
        <v>1961</v>
      </c>
      <c r="G718" s="6">
        <v>1608.7</v>
      </c>
      <c r="H718" s="6">
        <v>0</v>
      </c>
      <c r="I718" s="6">
        <f t="shared" si="260"/>
        <v>0</v>
      </c>
      <c r="J718" s="6">
        <v>1608.6999999999998</v>
      </c>
      <c r="K718" s="6">
        <f t="shared" si="261"/>
        <v>1850.0049999999997</v>
      </c>
      <c r="L718" s="6">
        <v>100</v>
      </c>
      <c r="M718" s="6">
        <v>0</v>
      </c>
      <c r="N718" s="14">
        <f t="shared" si="262"/>
        <v>0</v>
      </c>
    </row>
    <row r="719" spans="1:14" hidden="1" x14ac:dyDescent="0.3">
      <c r="A719" s="5" t="s">
        <v>368</v>
      </c>
      <c r="B719" s="5" t="str">
        <f>VLOOKUP(A719,بيانات!$C:$F,2,0)</f>
        <v>سعودى</v>
      </c>
      <c r="C719" s="5" t="str">
        <f>VLOOKUP(A719,بيانات!$C:$F,3,0)</f>
        <v>0595966659</v>
      </c>
      <c r="D719" s="5" t="str">
        <f>VLOOKUP(A719,بيانات!$C:$F,4,0)</f>
        <v>0590118240</v>
      </c>
      <c r="E719" s="5" t="s">
        <v>1870</v>
      </c>
      <c r="F719" s="5" t="s">
        <v>1962</v>
      </c>
      <c r="G719" s="6">
        <v>19750</v>
      </c>
      <c r="H719" s="6">
        <v>3950</v>
      </c>
      <c r="I719" s="6">
        <v>0.2</v>
      </c>
      <c r="J719" s="6">
        <v>0</v>
      </c>
      <c r="K719" s="6">
        <f>J719</f>
        <v>0</v>
      </c>
      <c r="L719" s="6">
        <v>0</v>
      </c>
      <c r="M719" s="6">
        <v>15800</v>
      </c>
      <c r="N719" s="14">
        <f t="shared" si="259"/>
        <v>15800</v>
      </c>
    </row>
    <row r="720" spans="1:14" hidden="1" x14ac:dyDescent="0.3">
      <c r="A720" s="5" t="s">
        <v>418</v>
      </c>
      <c r="B720" s="5" t="str">
        <f>VLOOKUP(A720,بيانات!$C:$F,2,0)</f>
        <v>اريتريا</v>
      </c>
      <c r="C720" s="5" t="str">
        <f>VLOOKUP(A720,بيانات!$C:$F,3,0)</f>
        <v>0551822040</v>
      </c>
      <c r="D720" s="5" t="str">
        <f>VLOOKUP(A720,بيانات!$C:$F,4,0)</f>
        <v/>
      </c>
      <c r="E720" s="5" t="s">
        <v>1865</v>
      </c>
      <c r="F720" s="5" t="s">
        <v>1940</v>
      </c>
      <c r="G720" s="6">
        <v>0</v>
      </c>
      <c r="H720" s="6">
        <v>580.43399999999997</v>
      </c>
      <c r="I720" s="6"/>
      <c r="J720" s="6">
        <v>0</v>
      </c>
      <c r="K720" s="6">
        <f t="shared" ref="K720:K723" si="263">J720*1.15</f>
        <v>0</v>
      </c>
      <c r="L720" s="6">
        <v>0</v>
      </c>
      <c r="M720" s="6">
        <v>-580.42999999999995</v>
      </c>
      <c r="N720" s="14"/>
    </row>
    <row r="721" spans="1:14" hidden="1" x14ac:dyDescent="0.3">
      <c r="A721" s="5" t="s">
        <v>477</v>
      </c>
      <c r="B721" s="5" t="str">
        <f>VLOOKUP(A721,بيانات!$C:$F,2,0)</f>
        <v>اريتريا</v>
      </c>
      <c r="C721" s="5" t="str">
        <f>VLOOKUP(A721,بيانات!$C:$F,3,0)</f>
        <v>0551822040</v>
      </c>
      <c r="D721" s="5" t="str">
        <f>VLOOKUP(A721,بيانات!$C:$F,4,0)</f>
        <v/>
      </c>
      <c r="E721" s="5" t="s">
        <v>1896</v>
      </c>
      <c r="F721" s="5" t="s">
        <v>1940</v>
      </c>
      <c r="G721" s="6">
        <v>0</v>
      </c>
      <c r="H721" s="6">
        <v>580.43399999999997</v>
      </c>
      <c r="I721" s="6"/>
      <c r="J721" s="6">
        <v>0</v>
      </c>
      <c r="K721" s="6">
        <f t="shared" si="263"/>
        <v>0</v>
      </c>
      <c r="L721" s="6">
        <v>0</v>
      </c>
      <c r="M721" s="6">
        <v>-580.42999999999995</v>
      </c>
      <c r="N721" s="14"/>
    </row>
    <row r="722" spans="1:14" hidden="1" x14ac:dyDescent="0.3">
      <c r="A722" s="5" t="s">
        <v>1630</v>
      </c>
      <c r="B722" s="5" t="str">
        <f>VLOOKUP(A722,بيانات!$C:$F,2,0)</f>
        <v>أردنى</v>
      </c>
      <c r="C722" s="5" t="str">
        <f>VLOOKUP(A722,بيانات!$C:$F,3,0)</f>
        <v>0542922677</v>
      </c>
      <c r="D722" s="5" t="str">
        <f>VLOOKUP(A722,بيانات!$C:$F,4,0)</f>
        <v>0504247323</v>
      </c>
      <c r="E722" s="5" t="s">
        <v>1885</v>
      </c>
      <c r="F722" s="5" t="s">
        <v>1933</v>
      </c>
      <c r="G722" s="6">
        <v>0</v>
      </c>
      <c r="H722" s="6">
        <v>562.173</v>
      </c>
      <c r="I722" s="6"/>
      <c r="J722" s="6">
        <v>0</v>
      </c>
      <c r="K722" s="6">
        <f t="shared" si="263"/>
        <v>0</v>
      </c>
      <c r="L722" s="6">
        <v>0</v>
      </c>
      <c r="M722" s="6">
        <v>-562.16999999999996</v>
      </c>
      <c r="N722" s="14"/>
    </row>
    <row r="723" spans="1:14" hidden="1" x14ac:dyDescent="0.3">
      <c r="A723" s="5" t="s">
        <v>1478</v>
      </c>
      <c r="B723" s="5" t="str">
        <f>VLOOKUP(A723,بيانات!$C:$F,2,0)</f>
        <v>أردنى</v>
      </c>
      <c r="C723" s="5" t="str">
        <f>VLOOKUP(A723,بيانات!$C:$F,3,0)</f>
        <v>0542922677</v>
      </c>
      <c r="D723" s="5" t="str">
        <f>VLOOKUP(A723,بيانات!$C:$F,4,0)</f>
        <v/>
      </c>
      <c r="E723" s="5" t="s">
        <v>1102</v>
      </c>
      <c r="F723" s="5" t="s">
        <v>1933</v>
      </c>
      <c r="G723" s="6">
        <v>0</v>
      </c>
      <c r="H723" s="6">
        <v>562.173</v>
      </c>
      <c r="I723" s="6"/>
      <c r="J723" s="6">
        <v>0</v>
      </c>
      <c r="K723" s="6">
        <f t="shared" si="263"/>
        <v>0</v>
      </c>
      <c r="L723" s="6">
        <v>0</v>
      </c>
      <c r="M723" s="6">
        <v>-562.16999999999996</v>
      </c>
      <c r="N723" s="14"/>
    </row>
    <row r="724" spans="1:14" hidden="1" x14ac:dyDescent="0.3">
      <c r="A724" s="5" t="s">
        <v>842</v>
      </c>
      <c r="B724" s="5" t="str">
        <f>VLOOKUP(A724,بيانات!$C:$F,2,0)</f>
        <v>سعودى</v>
      </c>
      <c r="C724" s="5" t="str">
        <f>VLOOKUP(A724,بيانات!$C:$F,3,0)</f>
        <v>0531113283</v>
      </c>
      <c r="D724" s="5" t="str">
        <f>VLOOKUP(A724,بيانات!$C:$F,4,0)</f>
        <v/>
      </c>
      <c r="E724" s="5" t="s">
        <v>542</v>
      </c>
      <c r="F724" s="5" t="s">
        <v>1963</v>
      </c>
      <c r="G724" s="6">
        <v>19750</v>
      </c>
      <c r="H724" s="6">
        <v>3950</v>
      </c>
      <c r="I724" s="6">
        <v>0.2</v>
      </c>
      <c r="J724" s="6">
        <v>1500</v>
      </c>
      <c r="K724" s="6">
        <f t="shared" ref="K724:K727" si="264">J724</f>
        <v>1500</v>
      </c>
      <c r="L724" s="6">
        <v>9.49</v>
      </c>
      <c r="M724" s="6">
        <v>14300</v>
      </c>
      <c r="N724" s="14">
        <f t="shared" ref="N724:N737" si="265">G724-H724-K724</f>
        <v>14300</v>
      </c>
    </row>
    <row r="725" spans="1:14" hidden="1" x14ac:dyDescent="0.3">
      <c r="A725" s="5" t="s">
        <v>16</v>
      </c>
      <c r="B725" s="5" t="str">
        <f>VLOOKUP(A725,بيانات!$C:$F,2,0)</f>
        <v>سعودى</v>
      </c>
      <c r="C725" s="5" t="str">
        <f>VLOOKUP(A725,بيانات!$C:$F,3,0)</f>
        <v>0569133828</v>
      </c>
      <c r="D725" s="5" t="str">
        <f>VLOOKUP(A725,بيانات!$C:$F,4,0)</f>
        <v>0548395990</v>
      </c>
      <c r="E725" s="5" t="s">
        <v>1102</v>
      </c>
      <c r="F725" s="5" t="s">
        <v>1963</v>
      </c>
      <c r="G725" s="6">
        <v>0</v>
      </c>
      <c r="H725" s="6">
        <v>500</v>
      </c>
      <c r="I725" s="6"/>
      <c r="J725" s="6">
        <v>0</v>
      </c>
      <c r="K725" s="6">
        <f t="shared" si="264"/>
        <v>0</v>
      </c>
      <c r="L725" s="6">
        <v>0</v>
      </c>
      <c r="M725" s="6">
        <v>-500</v>
      </c>
      <c r="N725" s="14">
        <f t="shared" si="265"/>
        <v>-500</v>
      </c>
    </row>
    <row r="726" spans="1:14" hidden="1" x14ac:dyDescent="0.3">
      <c r="A726" s="5" t="s">
        <v>1189</v>
      </c>
      <c r="B726" s="5" t="str">
        <f>VLOOKUP(A726,بيانات!$C:$F,2,0)</f>
        <v>سعودى</v>
      </c>
      <c r="C726" s="5" t="str">
        <f>VLOOKUP(A726,بيانات!$C:$F,3,0)</f>
        <v>0549970076</v>
      </c>
      <c r="D726" s="5" t="str">
        <f>VLOOKUP(A726,بيانات!$C:$F,4,0)</f>
        <v>0531120364</v>
      </c>
      <c r="E726" s="5" t="s">
        <v>1884</v>
      </c>
      <c r="F726" s="5" t="s">
        <v>1963</v>
      </c>
      <c r="G726" s="6">
        <v>22250</v>
      </c>
      <c r="H726" s="6">
        <v>4450</v>
      </c>
      <c r="I726" s="6">
        <v>0.2</v>
      </c>
      <c r="J726" s="6">
        <v>16713.04</v>
      </c>
      <c r="K726" s="6">
        <f t="shared" si="264"/>
        <v>16713.04</v>
      </c>
      <c r="L726" s="6">
        <v>93.89</v>
      </c>
      <c r="M726" s="6">
        <v>1086.96</v>
      </c>
      <c r="N726" s="14">
        <f t="shared" si="265"/>
        <v>1086.9599999999991</v>
      </c>
    </row>
    <row r="727" spans="1:14" hidden="1" x14ac:dyDescent="0.3">
      <c r="A727" s="5" t="s">
        <v>1555</v>
      </c>
      <c r="B727" s="5" t="str">
        <f>VLOOKUP(A727,بيانات!$C:$F,2,0)</f>
        <v>سعودى</v>
      </c>
      <c r="C727" s="5" t="str">
        <f>VLOOKUP(A727,بيانات!$C:$F,3,0)</f>
        <v>0504386965</v>
      </c>
      <c r="D727" s="5" t="str">
        <f>VLOOKUP(A727,بيانات!$C:$F,4,0)</f>
        <v>0583447483</v>
      </c>
      <c r="E727" s="5" t="s">
        <v>542</v>
      </c>
      <c r="F727" s="5" t="s">
        <v>1963</v>
      </c>
      <c r="G727" s="6">
        <v>19750</v>
      </c>
      <c r="H727" s="6">
        <v>3950</v>
      </c>
      <c r="I727" s="6">
        <v>0.2</v>
      </c>
      <c r="J727" s="6">
        <v>8500</v>
      </c>
      <c r="K727" s="6">
        <f t="shared" si="264"/>
        <v>8500</v>
      </c>
      <c r="L727" s="6">
        <v>53.8</v>
      </c>
      <c r="M727" s="6">
        <v>7300</v>
      </c>
      <c r="N727" s="14">
        <f t="shared" si="265"/>
        <v>7300</v>
      </c>
    </row>
    <row r="728" spans="1:14" x14ac:dyDescent="0.3">
      <c r="A728" s="5" t="s">
        <v>1520</v>
      </c>
      <c r="B728" s="5" t="str">
        <f>VLOOKUP(A728,بيانات!$C:$F,2,0)</f>
        <v>سعودى</v>
      </c>
      <c r="C728" s="5" t="str">
        <f>VLOOKUP(A728,بيانات!$C:$F,3,0)</f>
        <v>0555553430</v>
      </c>
      <c r="D728" s="5" t="str">
        <f>VLOOKUP(A728,بيانات!$C:$F,4,0)</f>
        <v>0553270678</v>
      </c>
      <c r="E728" s="5" t="s">
        <v>1902</v>
      </c>
      <c r="F728" s="5" t="s">
        <v>1964</v>
      </c>
      <c r="G728" s="6">
        <v>1000</v>
      </c>
      <c r="H728" s="6">
        <v>0</v>
      </c>
      <c r="I728" s="6">
        <f t="shared" ref="I728:I733" si="266">H728*1.15</f>
        <v>0</v>
      </c>
      <c r="J728" s="6">
        <v>1000</v>
      </c>
      <c r="K728" s="6">
        <f t="shared" ref="K728:K733" si="267">J728*1.15</f>
        <v>1150</v>
      </c>
      <c r="L728" s="6">
        <v>100</v>
      </c>
      <c r="M728" s="6">
        <v>0</v>
      </c>
      <c r="N728" s="14">
        <f t="shared" ref="N728:N733" si="268">G728*1.15-I728-K728</f>
        <v>0</v>
      </c>
    </row>
    <row r="729" spans="1:14" x14ac:dyDescent="0.3">
      <c r="A729" s="5" t="s">
        <v>1520</v>
      </c>
      <c r="B729" s="5" t="str">
        <f>VLOOKUP(A729,بيانات!$C:$F,2,0)</f>
        <v>سعودى</v>
      </c>
      <c r="C729" s="5" t="str">
        <f>VLOOKUP(A729,بيانات!$C:$F,3,0)</f>
        <v>0555553430</v>
      </c>
      <c r="D729" s="5" t="str">
        <f>VLOOKUP(A729,بيانات!$C:$F,4,0)</f>
        <v>0553270678</v>
      </c>
      <c r="E729" s="5" t="s">
        <v>1902</v>
      </c>
      <c r="F729" s="5" t="s">
        <v>1964</v>
      </c>
      <c r="G729" s="6">
        <v>1000</v>
      </c>
      <c r="H729" s="6">
        <v>0</v>
      </c>
      <c r="I729" s="6">
        <f t="shared" si="266"/>
        <v>0</v>
      </c>
      <c r="J729" s="6">
        <v>1000</v>
      </c>
      <c r="K729" s="6">
        <f t="shared" si="267"/>
        <v>1150</v>
      </c>
      <c r="L729" s="6">
        <v>100</v>
      </c>
      <c r="M729" s="6">
        <v>0</v>
      </c>
      <c r="N729" s="14">
        <f t="shared" si="268"/>
        <v>0</v>
      </c>
    </row>
    <row r="730" spans="1:14" x14ac:dyDescent="0.3">
      <c r="A730" s="5" t="s">
        <v>1520</v>
      </c>
      <c r="B730" s="5" t="str">
        <f>VLOOKUP(A730,بيانات!$C:$F,2,0)</f>
        <v>سعودى</v>
      </c>
      <c r="C730" s="5" t="str">
        <f>VLOOKUP(A730,بيانات!$C:$F,3,0)</f>
        <v>0555553430</v>
      </c>
      <c r="D730" s="5" t="str">
        <f>VLOOKUP(A730,بيانات!$C:$F,4,0)</f>
        <v>0553270678</v>
      </c>
      <c r="E730" s="5" t="s">
        <v>1902</v>
      </c>
      <c r="F730" s="5" t="s">
        <v>1964</v>
      </c>
      <c r="G730" s="6">
        <v>1000</v>
      </c>
      <c r="H730" s="6">
        <v>0</v>
      </c>
      <c r="I730" s="6">
        <f t="shared" si="266"/>
        <v>0</v>
      </c>
      <c r="J730" s="6">
        <v>1000</v>
      </c>
      <c r="K730" s="6">
        <f t="shared" si="267"/>
        <v>1150</v>
      </c>
      <c r="L730" s="6">
        <v>100</v>
      </c>
      <c r="M730" s="6">
        <v>0</v>
      </c>
      <c r="N730" s="14">
        <f t="shared" si="268"/>
        <v>0</v>
      </c>
    </row>
    <row r="731" spans="1:14" x14ac:dyDescent="0.3">
      <c r="A731" s="5" t="s">
        <v>537</v>
      </c>
      <c r="B731" s="5" t="str">
        <f>VLOOKUP(A731,بيانات!$C:$F,2,0)</f>
        <v>سعودى</v>
      </c>
      <c r="C731" s="5" t="str">
        <f>VLOOKUP(A731,بيانات!$C:$F,3,0)</f>
        <v>0555238414</v>
      </c>
      <c r="D731" s="5" t="str">
        <f>VLOOKUP(A731,بيانات!$C:$F,4,0)</f>
        <v>0565666342</v>
      </c>
      <c r="E731" s="5" t="s">
        <v>1904</v>
      </c>
      <c r="F731" s="5" t="s">
        <v>1964</v>
      </c>
      <c r="G731" s="6">
        <v>1608.7</v>
      </c>
      <c r="H731" s="6">
        <v>0</v>
      </c>
      <c r="I731" s="6">
        <f t="shared" si="266"/>
        <v>0</v>
      </c>
      <c r="J731" s="6">
        <v>0</v>
      </c>
      <c r="K731" s="6">
        <f t="shared" si="267"/>
        <v>0</v>
      </c>
      <c r="L731" s="6">
        <v>0</v>
      </c>
      <c r="M731" s="6">
        <v>1608.7</v>
      </c>
      <c r="N731" s="14">
        <f t="shared" si="268"/>
        <v>1850.0049999999999</v>
      </c>
    </row>
    <row r="732" spans="1:14" x14ac:dyDescent="0.3">
      <c r="A732" s="5" t="s">
        <v>537</v>
      </c>
      <c r="B732" s="5" t="str">
        <f>VLOOKUP(A732,بيانات!$C:$F,2,0)</f>
        <v>سعودى</v>
      </c>
      <c r="C732" s="5" t="str">
        <f>VLOOKUP(A732,بيانات!$C:$F,3,0)</f>
        <v>0555238414</v>
      </c>
      <c r="D732" s="5" t="str">
        <f>VLOOKUP(A732,بيانات!$C:$F,4,0)</f>
        <v>0565666342</v>
      </c>
      <c r="E732" s="5" t="s">
        <v>1904</v>
      </c>
      <c r="F732" s="5" t="s">
        <v>1964</v>
      </c>
      <c r="G732" s="6">
        <v>1608.7</v>
      </c>
      <c r="H732" s="6">
        <v>0</v>
      </c>
      <c r="I732" s="6">
        <f t="shared" si="266"/>
        <v>0</v>
      </c>
      <c r="J732" s="6">
        <v>1391.3100000000002</v>
      </c>
      <c r="K732" s="6">
        <f t="shared" si="267"/>
        <v>1600.0065000000002</v>
      </c>
      <c r="L732" s="6">
        <v>86.49</v>
      </c>
      <c r="M732" s="6">
        <v>217.39</v>
      </c>
      <c r="N732" s="14">
        <f t="shared" si="268"/>
        <v>249.99849999999969</v>
      </c>
    </row>
    <row r="733" spans="1:14" x14ac:dyDescent="0.3">
      <c r="A733" s="5" t="s">
        <v>537</v>
      </c>
      <c r="B733" s="5" t="str">
        <f>VLOOKUP(A733,بيانات!$C:$F,2,0)</f>
        <v>سعودى</v>
      </c>
      <c r="C733" s="5" t="str">
        <f>VLOOKUP(A733,بيانات!$C:$F,3,0)</f>
        <v>0555238414</v>
      </c>
      <c r="D733" s="5" t="str">
        <f>VLOOKUP(A733,بيانات!$C:$F,4,0)</f>
        <v>0565666342</v>
      </c>
      <c r="E733" s="5" t="s">
        <v>1904</v>
      </c>
      <c r="F733" s="5" t="s">
        <v>1964</v>
      </c>
      <c r="G733" s="6">
        <v>1608.7</v>
      </c>
      <c r="H733" s="6">
        <v>0</v>
      </c>
      <c r="I733" s="6">
        <f t="shared" si="266"/>
        <v>0</v>
      </c>
      <c r="J733" s="6">
        <v>1608.7</v>
      </c>
      <c r="K733" s="6">
        <f t="shared" si="267"/>
        <v>1850.0049999999999</v>
      </c>
      <c r="L733" s="6">
        <v>100</v>
      </c>
      <c r="M733" s="6">
        <v>0</v>
      </c>
      <c r="N733" s="14">
        <f t="shared" si="268"/>
        <v>0</v>
      </c>
    </row>
    <row r="734" spans="1:14" hidden="1" x14ac:dyDescent="0.3">
      <c r="A734" s="5" t="s">
        <v>1464</v>
      </c>
      <c r="B734" s="5" t="str">
        <f>VLOOKUP(A734,بيانات!$C:$F,2,0)</f>
        <v>سعودى</v>
      </c>
      <c r="C734" s="5" t="str">
        <f>VLOOKUP(A734,بيانات!$C:$F,3,0)</f>
        <v>0599551185</v>
      </c>
      <c r="D734" s="5" t="str">
        <f>VLOOKUP(A734,بيانات!$C:$F,4,0)</f>
        <v>0594405988</v>
      </c>
      <c r="E734" s="5" t="s">
        <v>1865</v>
      </c>
      <c r="F734" s="5" t="s">
        <v>1965</v>
      </c>
      <c r="G734" s="6">
        <v>22250</v>
      </c>
      <c r="H734" s="6">
        <v>4450</v>
      </c>
      <c r="I734" s="6">
        <v>0.2</v>
      </c>
      <c r="J734" s="6">
        <v>15800</v>
      </c>
      <c r="K734" s="6">
        <f t="shared" ref="K734:K737" si="269">J734</f>
        <v>15800</v>
      </c>
      <c r="L734" s="6">
        <v>88.76</v>
      </c>
      <c r="M734" s="6">
        <v>2000</v>
      </c>
      <c r="N734" s="14">
        <f t="shared" si="265"/>
        <v>2000</v>
      </c>
    </row>
    <row r="735" spans="1:14" hidden="1" x14ac:dyDescent="0.3">
      <c r="A735" s="5" t="s">
        <v>812</v>
      </c>
      <c r="B735" s="5" t="str">
        <f>VLOOKUP(A735,بيانات!$C:$F,2,0)</f>
        <v>سعودى</v>
      </c>
      <c r="C735" s="5" t="str">
        <f>VLOOKUP(A735,بيانات!$C:$F,3,0)</f>
        <v>0555559644</v>
      </c>
      <c r="D735" s="5" t="str">
        <f>VLOOKUP(A735,بيانات!$C:$F,4,0)</f>
        <v>0500097444</v>
      </c>
      <c r="E735" s="5" t="s">
        <v>480</v>
      </c>
      <c r="F735" s="5" t="s">
        <v>1965</v>
      </c>
      <c r="G735" s="6">
        <v>22250</v>
      </c>
      <c r="H735" s="6">
        <v>4450</v>
      </c>
      <c r="I735" s="6">
        <v>0.2</v>
      </c>
      <c r="J735" s="6">
        <v>9300</v>
      </c>
      <c r="K735" s="6">
        <f t="shared" si="269"/>
        <v>9300</v>
      </c>
      <c r="L735" s="6">
        <v>52.25</v>
      </c>
      <c r="M735" s="6">
        <v>8500</v>
      </c>
      <c r="N735" s="14">
        <f t="shared" si="265"/>
        <v>8500</v>
      </c>
    </row>
    <row r="736" spans="1:14" hidden="1" x14ac:dyDescent="0.3">
      <c r="A736" s="5" t="s">
        <v>1066</v>
      </c>
      <c r="B736" s="5" t="str">
        <f>VLOOKUP(A736,بيانات!$C:$F,2,0)</f>
        <v>سعودى</v>
      </c>
      <c r="C736" s="5" t="str">
        <f>VLOOKUP(A736,بيانات!$C:$F,3,0)</f>
        <v>0555559644</v>
      </c>
      <c r="D736" s="5" t="str">
        <f>VLOOKUP(A736,بيانات!$C:$F,4,0)</f>
        <v>0500097444</v>
      </c>
      <c r="E736" s="5" t="s">
        <v>1102</v>
      </c>
      <c r="F736" s="5" t="s">
        <v>1966</v>
      </c>
      <c r="G736" s="6">
        <v>22250</v>
      </c>
      <c r="H736" s="6">
        <v>4450</v>
      </c>
      <c r="I736" s="6">
        <v>0.2</v>
      </c>
      <c r="J736" s="6">
        <v>8200</v>
      </c>
      <c r="K736" s="6">
        <f t="shared" si="269"/>
        <v>8200</v>
      </c>
      <c r="L736" s="6">
        <v>46.07</v>
      </c>
      <c r="M736" s="6">
        <v>9600</v>
      </c>
      <c r="N736" s="14">
        <f t="shared" si="265"/>
        <v>9600</v>
      </c>
    </row>
    <row r="737" spans="1:14" hidden="1" x14ac:dyDescent="0.3">
      <c r="A737" s="5" t="s">
        <v>944</v>
      </c>
      <c r="B737" s="5" t="str">
        <f>VLOOKUP(A737,بيانات!$C:$F,2,0)</f>
        <v>سعودى</v>
      </c>
      <c r="C737" s="5" t="str">
        <f>VLOOKUP(A737,بيانات!$C:$F,3,0)</f>
        <v>0543532890</v>
      </c>
      <c r="D737" s="5" t="str">
        <f>VLOOKUP(A737,بيانات!$C:$F,4,0)</f>
        <v>0501592926</v>
      </c>
      <c r="E737" s="5" t="s">
        <v>1102</v>
      </c>
      <c r="F737" s="5" t="s">
        <v>1965</v>
      </c>
      <c r="G737" s="6">
        <v>0</v>
      </c>
      <c r="H737" s="6">
        <v>500</v>
      </c>
      <c r="I737" s="6"/>
      <c r="J737" s="6">
        <v>0</v>
      </c>
      <c r="K737" s="6">
        <f t="shared" si="269"/>
        <v>0</v>
      </c>
      <c r="L737" s="6">
        <v>0</v>
      </c>
      <c r="M737" s="6">
        <v>-500</v>
      </c>
      <c r="N737" s="14">
        <f t="shared" si="265"/>
        <v>-500</v>
      </c>
    </row>
    <row r="738" spans="1:14" hidden="1" x14ac:dyDescent="0.3">
      <c r="A738" s="5" t="s">
        <v>1418</v>
      </c>
      <c r="B738" s="5" t="str">
        <f>VLOOKUP(A738,بيانات!$C:$F,2,0)</f>
        <v>مصرى</v>
      </c>
      <c r="C738" s="5" t="str">
        <f>VLOOKUP(A738,بيانات!$C:$F,3,0)</f>
        <v/>
      </c>
      <c r="D738" s="5" t="str">
        <f>VLOOKUP(A738,بيانات!$C:$F,4,0)</f>
        <v>0554720239</v>
      </c>
      <c r="E738" s="5" t="s">
        <v>1967</v>
      </c>
      <c r="F738" s="5" t="s">
        <v>1968</v>
      </c>
      <c r="G738" s="6">
        <v>156.52000000000001</v>
      </c>
      <c r="H738" s="6">
        <v>0</v>
      </c>
      <c r="I738" s="6">
        <v>0</v>
      </c>
      <c r="J738" s="6">
        <v>0</v>
      </c>
      <c r="K738" s="6">
        <f t="shared" ref="K738:K740" si="270">J738*1.15</f>
        <v>0</v>
      </c>
      <c r="L738" s="6">
        <v>0</v>
      </c>
      <c r="M738" s="6">
        <v>156.52000000000001</v>
      </c>
      <c r="N738" s="14"/>
    </row>
    <row r="739" spans="1:14" x14ac:dyDescent="0.3">
      <c r="A739" s="5" t="s">
        <v>765</v>
      </c>
      <c r="B739" s="5" t="str">
        <f>VLOOKUP(A739,بيانات!$C:$F,2,0)</f>
        <v>سعودى</v>
      </c>
      <c r="C739" s="5" t="str">
        <f>VLOOKUP(A739,بيانات!$C:$F,3,0)</f>
        <v>0503561559</v>
      </c>
      <c r="D739" s="5" t="str">
        <f>VLOOKUP(A739,بيانات!$C:$F,4,0)</f>
        <v>0505590912</v>
      </c>
      <c r="E739" s="5" t="s">
        <v>1904</v>
      </c>
      <c r="F739" s="5" t="s">
        <v>1968</v>
      </c>
      <c r="G739" s="6">
        <v>1608.6990000000001</v>
      </c>
      <c r="H739" s="6">
        <v>1119.1010000000001</v>
      </c>
      <c r="I739" s="6">
        <f t="shared" ref="I739:I740" si="271">H739*1.15</f>
        <v>1286.96615</v>
      </c>
      <c r="J739" s="6">
        <v>0</v>
      </c>
      <c r="K739" s="6">
        <f t="shared" si="270"/>
        <v>0</v>
      </c>
      <c r="L739" s="6">
        <v>0</v>
      </c>
      <c r="M739" s="6">
        <v>489.6</v>
      </c>
      <c r="N739" s="14">
        <f t="shared" ref="N739:N740" si="272">G739*1.15-I739-K739</f>
        <v>563.03769999999986</v>
      </c>
    </row>
    <row r="740" spans="1:14" x14ac:dyDescent="0.3">
      <c r="A740" s="5" t="s">
        <v>765</v>
      </c>
      <c r="B740" s="5" t="str">
        <f>VLOOKUP(A740,بيانات!$C:$F,2,0)</f>
        <v>سعودى</v>
      </c>
      <c r="C740" s="5" t="str">
        <f>VLOOKUP(A740,بيانات!$C:$F,3,0)</f>
        <v>0503561559</v>
      </c>
      <c r="D740" s="5" t="str">
        <f>VLOOKUP(A740,بيانات!$C:$F,4,0)</f>
        <v>0505590912</v>
      </c>
      <c r="E740" s="5" t="s">
        <v>1904</v>
      </c>
      <c r="F740" s="5" t="s">
        <v>1968</v>
      </c>
      <c r="G740" s="6">
        <v>1608.7</v>
      </c>
      <c r="H740" s="6">
        <v>1608.7</v>
      </c>
      <c r="I740" s="6">
        <f t="shared" si="271"/>
        <v>1850.0049999999999</v>
      </c>
      <c r="J740" s="6">
        <v>0</v>
      </c>
      <c r="K740" s="6">
        <f t="shared" si="270"/>
        <v>0</v>
      </c>
      <c r="L740" s="6"/>
      <c r="M740" s="6">
        <v>0</v>
      </c>
      <c r="N740" s="14">
        <f t="shared" si="272"/>
        <v>0</v>
      </c>
    </row>
    <row r="741" spans="1:14" hidden="1" x14ac:dyDescent="0.3">
      <c r="A741" s="5" t="s">
        <v>1375</v>
      </c>
      <c r="B741" s="5" t="str">
        <f>VLOOKUP(A741,بيانات!$C:$F,2,0)</f>
        <v>سعودى</v>
      </c>
      <c r="C741" s="5" t="str">
        <f>VLOOKUP(A741,بيانات!$C:$F,3,0)</f>
        <v>0500059007</v>
      </c>
      <c r="D741" s="5" t="str">
        <f>VLOOKUP(A741,بيانات!$C:$F,4,0)</f>
        <v>0555409459</v>
      </c>
      <c r="E741" s="5" t="s">
        <v>1864</v>
      </c>
      <c r="F741" s="5" t="s">
        <v>1968</v>
      </c>
      <c r="G741" s="6">
        <v>22250</v>
      </c>
      <c r="H741" s="6">
        <v>5010</v>
      </c>
      <c r="I741" s="6">
        <v>0.22520000000000001</v>
      </c>
      <c r="J741" s="6">
        <v>12500</v>
      </c>
      <c r="K741" s="6">
        <f t="shared" ref="K741:K742" si="273">J741</f>
        <v>12500</v>
      </c>
      <c r="L741" s="6">
        <v>72.510000000000005</v>
      </c>
      <c r="M741" s="6">
        <v>4740</v>
      </c>
      <c r="N741" s="14">
        <f t="shared" ref="N741:N742" si="274">G741-H741-K741</f>
        <v>4740</v>
      </c>
    </row>
    <row r="742" spans="1:14" hidden="1" x14ac:dyDescent="0.3">
      <c r="A742" s="5" t="s">
        <v>701</v>
      </c>
      <c r="B742" s="5" t="str">
        <f>VLOOKUP(A742,بيانات!$C:$F,2,0)</f>
        <v>سعودى</v>
      </c>
      <c r="C742" s="5" t="str">
        <f>VLOOKUP(A742,بيانات!$C:$F,3,0)</f>
        <v>0505522213</v>
      </c>
      <c r="D742" s="5" t="str">
        <f>VLOOKUP(A742,بيانات!$C:$F,4,0)</f>
        <v>0565626800</v>
      </c>
      <c r="E742" s="5" t="s">
        <v>1864</v>
      </c>
      <c r="F742" s="5" t="s">
        <v>1968</v>
      </c>
      <c r="G742" s="6">
        <v>22250</v>
      </c>
      <c r="H742" s="6">
        <v>5010</v>
      </c>
      <c r="I742" s="6">
        <v>0.22520000000000001</v>
      </c>
      <c r="J742" s="6">
        <v>7000</v>
      </c>
      <c r="K742" s="6">
        <f t="shared" si="273"/>
        <v>7000</v>
      </c>
      <c r="L742" s="6">
        <v>40.6</v>
      </c>
      <c r="M742" s="6">
        <v>10240</v>
      </c>
      <c r="N742" s="14">
        <f t="shared" si="274"/>
        <v>10240</v>
      </c>
    </row>
    <row r="743" spans="1:14" x14ac:dyDescent="0.3">
      <c r="A743" s="5" t="s">
        <v>705</v>
      </c>
      <c r="B743" s="5" t="str">
        <f>VLOOKUP(A743,بيانات!$C:$F,2,0)</f>
        <v>سعودى</v>
      </c>
      <c r="C743" s="5" t="str">
        <f>VLOOKUP(A743,بيانات!$C:$F,3,0)</f>
        <v>0568660005</v>
      </c>
      <c r="D743" s="5" t="str">
        <f>VLOOKUP(A743,بيانات!$C:$F,4,0)</f>
        <v>0530219877</v>
      </c>
      <c r="E743" s="5" t="s">
        <v>1904</v>
      </c>
      <c r="F743" s="5" t="s">
        <v>1905</v>
      </c>
      <c r="G743" s="6">
        <v>1608.7</v>
      </c>
      <c r="H743" s="6">
        <v>0</v>
      </c>
      <c r="I743" s="6">
        <f t="shared" ref="I743:I746" si="275">H743*1.15</f>
        <v>0</v>
      </c>
      <c r="J743" s="6">
        <v>804.35000000000036</v>
      </c>
      <c r="K743" s="6">
        <f t="shared" ref="K743:K752" si="276">J743*1.15</f>
        <v>925.0025000000004</v>
      </c>
      <c r="L743" s="6">
        <v>50</v>
      </c>
      <c r="M743" s="6">
        <v>804.35</v>
      </c>
      <c r="N743" s="14">
        <f t="shared" ref="N743:N746" si="277">G743*1.15-I743-K743</f>
        <v>925.00249999999949</v>
      </c>
    </row>
    <row r="744" spans="1:14" x14ac:dyDescent="0.3">
      <c r="A744" s="5" t="s">
        <v>705</v>
      </c>
      <c r="B744" s="5" t="str">
        <f>VLOOKUP(A744,بيانات!$C:$F,2,0)</f>
        <v>سعودى</v>
      </c>
      <c r="C744" s="5" t="str">
        <f>VLOOKUP(A744,بيانات!$C:$F,3,0)</f>
        <v>0568660005</v>
      </c>
      <c r="D744" s="5" t="str">
        <f>VLOOKUP(A744,بيانات!$C:$F,4,0)</f>
        <v>0530219877</v>
      </c>
      <c r="E744" s="5" t="s">
        <v>1904</v>
      </c>
      <c r="F744" s="5" t="s">
        <v>1905</v>
      </c>
      <c r="G744" s="6">
        <v>1608.7</v>
      </c>
      <c r="H744" s="6">
        <v>0</v>
      </c>
      <c r="I744" s="6">
        <f t="shared" si="275"/>
        <v>0</v>
      </c>
      <c r="J744" s="6">
        <v>0</v>
      </c>
      <c r="K744" s="6">
        <f t="shared" si="276"/>
        <v>0</v>
      </c>
      <c r="L744" s="6">
        <v>0</v>
      </c>
      <c r="M744" s="6">
        <v>1608.7</v>
      </c>
      <c r="N744" s="14">
        <f t="shared" si="277"/>
        <v>1850.0049999999999</v>
      </c>
    </row>
    <row r="745" spans="1:14" x14ac:dyDescent="0.3">
      <c r="A745" s="5" t="s">
        <v>1106</v>
      </c>
      <c r="B745" s="5" t="str">
        <f>VLOOKUP(A745,بيانات!$C:$F,2,0)</f>
        <v>سعودى</v>
      </c>
      <c r="C745" s="5" t="str">
        <f>VLOOKUP(A745,بيانات!$C:$F,3,0)</f>
        <v>0555537571</v>
      </c>
      <c r="D745" s="5" t="str">
        <f>VLOOKUP(A745,بيانات!$C:$F,4,0)</f>
        <v>0555007406</v>
      </c>
      <c r="E745" s="5" t="s">
        <v>1969</v>
      </c>
      <c r="F745" s="5" t="s">
        <v>1970</v>
      </c>
      <c r="G745" s="6">
        <v>165.22</v>
      </c>
      <c r="H745" s="6">
        <v>0</v>
      </c>
      <c r="I745" s="6">
        <f t="shared" si="275"/>
        <v>0</v>
      </c>
      <c r="J745" s="6">
        <v>165.22</v>
      </c>
      <c r="K745" s="6">
        <f t="shared" si="276"/>
        <v>190.00299999999999</v>
      </c>
      <c r="L745" s="6">
        <v>100</v>
      </c>
      <c r="M745" s="6">
        <v>0</v>
      </c>
      <c r="N745" s="14">
        <f t="shared" si="277"/>
        <v>0</v>
      </c>
    </row>
    <row r="746" spans="1:14" x14ac:dyDescent="0.3">
      <c r="A746" s="5" t="s">
        <v>1106</v>
      </c>
      <c r="B746" s="5" t="str">
        <f>VLOOKUP(A746,بيانات!$C:$F,2,0)</f>
        <v>سعودى</v>
      </c>
      <c r="C746" s="5" t="str">
        <f>VLOOKUP(A746,بيانات!$C:$F,3,0)</f>
        <v>0555537571</v>
      </c>
      <c r="D746" s="5" t="str">
        <f>VLOOKUP(A746,بيانات!$C:$F,4,0)</f>
        <v>0555007406</v>
      </c>
      <c r="E746" s="5" t="s">
        <v>1969</v>
      </c>
      <c r="F746" s="5" t="s">
        <v>1970</v>
      </c>
      <c r="G746" s="6">
        <v>165.22</v>
      </c>
      <c r="H746" s="6">
        <v>0</v>
      </c>
      <c r="I746" s="6">
        <f t="shared" si="275"/>
        <v>0</v>
      </c>
      <c r="J746" s="6">
        <v>165.22</v>
      </c>
      <c r="K746" s="6">
        <f t="shared" si="276"/>
        <v>190.00299999999999</v>
      </c>
      <c r="L746" s="6">
        <v>100</v>
      </c>
      <c r="M746" s="6">
        <v>0</v>
      </c>
      <c r="N746" s="14">
        <f t="shared" si="277"/>
        <v>0</v>
      </c>
    </row>
    <row r="747" spans="1:14" hidden="1" x14ac:dyDescent="0.3">
      <c r="A747" s="5" t="s">
        <v>68</v>
      </c>
      <c r="B747" s="5" t="str">
        <f>VLOOKUP(A747,بيانات!$C:$F,2,0)</f>
        <v>سوداني</v>
      </c>
      <c r="C747" s="5" t="str">
        <f>VLOOKUP(A747,بيانات!$C:$F,3,0)</f>
        <v>0537283605</v>
      </c>
      <c r="D747" s="5" t="str">
        <f>VLOOKUP(A747,بيانات!$C:$F,4,0)</f>
        <v>0548200407</v>
      </c>
      <c r="E747" s="5" t="s">
        <v>1881</v>
      </c>
      <c r="F747" s="5" t="s">
        <v>1882</v>
      </c>
      <c r="G747" s="6">
        <v>0</v>
      </c>
      <c r="H747" s="6">
        <v>1088.25</v>
      </c>
      <c r="I747" s="6"/>
      <c r="J747" s="6">
        <v>0</v>
      </c>
      <c r="K747" s="6">
        <f t="shared" si="276"/>
        <v>0</v>
      </c>
      <c r="L747" s="6">
        <v>0</v>
      </c>
      <c r="M747" s="6">
        <v>-1088.25</v>
      </c>
      <c r="N747" s="14"/>
    </row>
    <row r="748" spans="1:14" hidden="1" x14ac:dyDescent="0.3">
      <c r="A748" s="5" t="s">
        <v>990</v>
      </c>
      <c r="B748" s="5" t="str">
        <f>VLOOKUP(A748,بيانات!$C:$F,2,0)</f>
        <v>سوداني</v>
      </c>
      <c r="C748" s="5" t="str">
        <f>VLOOKUP(A748,بيانات!$C:$F,3,0)</f>
        <v>0537283605</v>
      </c>
      <c r="D748" s="5" t="str">
        <f>VLOOKUP(A748,بيانات!$C:$F,4,0)</f>
        <v>0548200407</v>
      </c>
      <c r="E748" s="5" t="s">
        <v>1881</v>
      </c>
      <c r="F748" s="5" t="s">
        <v>1970</v>
      </c>
      <c r="G748" s="6">
        <v>0</v>
      </c>
      <c r="H748" s="6">
        <v>562.16999999999996</v>
      </c>
      <c r="I748" s="6"/>
      <c r="J748" s="6">
        <v>0</v>
      </c>
      <c r="K748" s="6">
        <f t="shared" si="276"/>
        <v>0</v>
      </c>
      <c r="L748" s="6">
        <v>0</v>
      </c>
      <c r="M748" s="6">
        <v>-562.16999999999996</v>
      </c>
      <c r="N748" s="14"/>
    </row>
    <row r="749" spans="1:14" hidden="1" x14ac:dyDescent="0.3">
      <c r="A749" s="5" t="s">
        <v>231</v>
      </c>
      <c r="B749" s="5" t="str">
        <f>VLOOKUP(A749,بيانات!$C:$F,2,0)</f>
        <v>تايلند</v>
      </c>
      <c r="C749" s="5" t="str">
        <f>VLOOKUP(A749,بيانات!$C:$F,3,0)</f>
        <v>0545570074</v>
      </c>
      <c r="D749" s="5" t="str">
        <f>VLOOKUP(A749,بيانات!$C:$F,4,0)</f>
        <v>0545570074</v>
      </c>
      <c r="E749" s="5" t="s">
        <v>1864</v>
      </c>
      <c r="F749" s="5" t="s">
        <v>1970</v>
      </c>
      <c r="G749" s="6">
        <v>0</v>
      </c>
      <c r="H749" s="6">
        <v>562.16999999999996</v>
      </c>
      <c r="I749" s="6"/>
      <c r="J749" s="6">
        <v>0</v>
      </c>
      <c r="K749" s="6">
        <f t="shared" si="276"/>
        <v>0</v>
      </c>
      <c r="L749" s="6">
        <v>0</v>
      </c>
      <c r="M749" s="6">
        <v>-562.16999999999996</v>
      </c>
      <c r="N749" s="14"/>
    </row>
    <row r="750" spans="1:14" hidden="1" x14ac:dyDescent="0.3">
      <c r="A750" s="5" t="s">
        <v>1718</v>
      </c>
      <c r="B750" s="5" t="str">
        <f>VLOOKUP(A750,بيانات!$C:$F,2,0)</f>
        <v>ماليزي</v>
      </c>
      <c r="C750" s="5" t="str">
        <f>VLOOKUP(A750,بيانات!$C:$F,3,0)</f>
        <v>0566435178</v>
      </c>
      <c r="D750" s="5" t="str">
        <f>VLOOKUP(A750,بيانات!$C:$F,4,0)</f>
        <v>0546917540</v>
      </c>
      <c r="E750" s="5" t="s">
        <v>1864</v>
      </c>
      <c r="F750" s="5" t="s">
        <v>1889</v>
      </c>
      <c r="G750" s="6">
        <v>0</v>
      </c>
      <c r="H750" s="6">
        <v>562.16999999999996</v>
      </c>
      <c r="I750" s="6"/>
      <c r="J750" s="6">
        <v>0</v>
      </c>
      <c r="K750" s="6">
        <f t="shared" si="276"/>
        <v>0</v>
      </c>
      <c r="L750" s="6">
        <v>0</v>
      </c>
      <c r="M750" s="6">
        <v>-562.16999999999996</v>
      </c>
      <c r="N750" s="14"/>
    </row>
    <row r="751" spans="1:14" hidden="1" x14ac:dyDescent="0.3">
      <c r="A751" s="5" t="s">
        <v>1578</v>
      </c>
      <c r="B751" s="5" t="str">
        <f>VLOOKUP(A751,بيانات!$C:$F,2,0)</f>
        <v>مصرى</v>
      </c>
      <c r="C751" s="5" t="str">
        <f>VLOOKUP(A751,بيانات!$C:$F,3,0)</f>
        <v>0549426010</v>
      </c>
      <c r="D751" s="5" t="str">
        <f>VLOOKUP(A751,بيانات!$C:$F,4,0)</f>
        <v>0564072873</v>
      </c>
      <c r="E751" s="5" t="s">
        <v>542</v>
      </c>
      <c r="F751" s="5" t="s">
        <v>1911</v>
      </c>
      <c r="G751" s="6">
        <v>0</v>
      </c>
      <c r="H751" s="6">
        <v>498.91</v>
      </c>
      <c r="I751" s="6"/>
      <c r="J751" s="6">
        <v>0</v>
      </c>
      <c r="K751" s="6">
        <f t="shared" si="276"/>
        <v>0</v>
      </c>
      <c r="L751" s="6">
        <v>0</v>
      </c>
      <c r="M751" s="6">
        <v>-498.91</v>
      </c>
      <c r="N751" s="14"/>
    </row>
    <row r="752" spans="1:14" hidden="1" x14ac:dyDescent="0.3">
      <c r="A752" s="5" t="s">
        <v>541</v>
      </c>
      <c r="B752" s="5" t="str">
        <f>VLOOKUP(A752,بيانات!$C:$F,2,0)</f>
        <v>مصرى</v>
      </c>
      <c r="C752" s="5" t="str">
        <f>VLOOKUP(A752,بيانات!$C:$F,3,0)</f>
        <v>0548809297</v>
      </c>
      <c r="D752" s="5" t="str">
        <f>VLOOKUP(A752,بيانات!$C:$F,4,0)</f>
        <v>0566453562</v>
      </c>
      <c r="E752" s="5" t="s">
        <v>542</v>
      </c>
      <c r="F752" s="5" t="s">
        <v>1919</v>
      </c>
      <c r="G752" s="6">
        <v>0</v>
      </c>
      <c r="H752" s="6">
        <v>498.91</v>
      </c>
      <c r="I752" s="6"/>
      <c r="J752" s="6">
        <v>0</v>
      </c>
      <c r="K752" s="6">
        <f t="shared" si="276"/>
        <v>0</v>
      </c>
      <c r="L752" s="6">
        <v>0</v>
      </c>
      <c r="M752" s="6">
        <v>-498.91</v>
      </c>
      <c r="N752" s="14"/>
    </row>
    <row r="753" spans="1:14" x14ac:dyDescent="0.3">
      <c r="A753" s="5" t="s">
        <v>1814</v>
      </c>
      <c r="B753" s="5" t="str">
        <f>VLOOKUP(A753,بيانات!$C:$F,2,0)</f>
        <v>سعودى</v>
      </c>
      <c r="C753" s="5" t="str">
        <f>VLOOKUP(A753,بيانات!$C:$F,3,0)</f>
        <v>0559748509</v>
      </c>
      <c r="D753" s="5" t="str">
        <f>VLOOKUP(A753,بيانات!$C:$F,4,0)</f>
        <v>0541963619</v>
      </c>
      <c r="E753" s="5" t="s">
        <v>1969</v>
      </c>
      <c r="F753" s="5" t="s">
        <v>1970</v>
      </c>
      <c r="G753" s="6">
        <v>165.22</v>
      </c>
      <c r="H753" s="6">
        <v>0</v>
      </c>
      <c r="I753" s="6">
        <f>H753*1.15</f>
        <v>0</v>
      </c>
      <c r="J753" s="6">
        <v>165.22</v>
      </c>
      <c r="K753" s="6">
        <f>J753*1.15</f>
        <v>190.00299999999999</v>
      </c>
      <c r="L753" s="6">
        <v>100</v>
      </c>
      <c r="M753" s="6">
        <v>0</v>
      </c>
      <c r="N753" s="14">
        <f>G753*1.15-I753-K753</f>
        <v>0</v>
      </c>
    </row>
    <row r="754" spans="1:14" hidden="1" x14ac:dyDescent="0.3">
      <c r="A754" s="5" t="s">
        <v>56</v>
      </c>
      <c r="B754" s="5" t="str">
        <f>VLOOKUP(A754,بيانات!$C:$F,2,0)</f>
        <v>سعودى</v>
      </c>
      <c r="C754" s="5" t="str">
        <f>VLOOKUP(A754,بيانات!$C:$F,3,0)</f>
        <v>0555530970</v>
      </c>
      <c r="D754" s="5" t="str">
        <f>VLOOKUP(A754,بيانات!$C:$F,4,0)</f>
        <v>0555985155</v>
      </c>
      <c r="E754" s="5" t="s">
        <v>542</v>
      </c>
      <c r="F754" s="5" t="s">
        <v>1971</v>
      </c>
      <c r="G754" s="6">
        <v>19750</v>
      </c>
      <c r="H754" s="6">
        <v>4950</v>
      </c>
      <c r="I754" s="6">
        <v>0.25059999999999999</v>
      </c>
      <c r="J754" s="6">
        <v>14800</v>
      </c>
      <c r="K754" s="6">
        <f>J754</f>
        <v>14800</v>
      </c>
      <c r="L754" s="6">
        <v>100</v>
      </c>
      <c r="M754" s="6">
        <v>0</v>
      </c>
      <c r="N754" s="14">
        <f t="shared" ref="N754" si="278">G754-H754-K754</f>
        <v>0</v>
      </c>
    </row>
    <row r="755" spans="1:14" hidden="1" x14ac:dyDescent="0.3">
      <c r="A755" s="5" t="s">
        <v>792</v>
      </c>
      <c r="B755" s="5" t="str">
        <f>VLOOKUP(A755,بيانات!$C:$F,2,0)</f>
        <v>مصرى</v>
      </c>
      <c r="C755" s="5" t="str">
        <f>VLOOKUP(A755,بيانات!$C:$F,3,0)</f>
        <v>0592265002</v>
      </c>
      <c r="D755" s="5" t="str">
        <f>VLOOKUP(A755,بيانات!$C:$F,4,0)</f>
        <v>0580539468</v>
      </c>
      <c r="E755" s="5" t="s">
        <v>555</v>
      </c>
      <c r="F755" s="5" t="s">
        <v>1971</v>
      </c>
      <c r="G755" s="6">
        <v>0</v>
      </c>
      <c r="H755" s="6">
        <v>562.16999999999996</v>
      </c>
      <c r="I755" s="6"/>
      <c r="J755" s="6">
        <v>0</v>
      </c>
      <c r="K755" s="6">
        <f t="shared" ref="K755:K770" si="279">J755*1.15</f>
        <v>0</v>
      </c>
      <c r="L755" s="6">
        <v>0</v>
      </c>
      <c r="M755" s="6">
        <v>-562.16999999999996</v>
      </c>
      <c r="N755" s="14"/>
    </row>
    <row r="756" spans="1:14" hidden="1" x14ac:dyDescent="0.3">
      <c r="A756" s="5" t="s">
        <v>1336</v>
      </c>
      <c r="B756" s="5" t="str">
        <f>VLOOKUP(A756,بيانات!$C:$F,2,0)</f>
        <v>مصرى</v>
      </c>
      <c r="C756" s="5" t="str">
        <f>VLOOKUP(A756,بيانات!$C:$F,3,0)</f>
        <v>0592265002</v>
      </c>
      <c r="D756" s="5" t="str">
        <f>VLOOKUP(A756,بيانات!$C:$F,4,0)</f>
        <v>0580539468</v>
      </c>
      <c r="E756" s="5" t="s">
        <v>480</v>
      </c>
      <c r="F756" s="5" t="s">
        <v>1971</v>
      </c>
      <c r="G756" s="6">
        <v>0</v>
      </c>
      <c r="H756" s="6">
        <v>562.16999999999996</v>
      </c>
      <c r="I756" s="6"/>
      <c r="J756" s="6">
        <v>0</v>
      </c>
      <c r="K756" s="6">
        <f t="shared" si="279"/>
        <v>0</v>
      </c>
      <c r="L756" s="6">
        <v>0</v>
      </c>
      <c r="M756" s="6">
        <v>-562.16999999999996</v>
      </c>
      <c r="N756" s="14"/>
    </row>
    <row r="757" spans="1:14" hidden="1" x14ac:dyDescent="0.3">
      <c r="A757" s="5" t="s">
        <v>1112</v>
      </c>
      <c r="B757" s="5" t="str">
        <f>VLOOKUP(A757,بيانات!$C:$F,2,0)</f>
        <v>سوداني</v>
      </c>
      <c r="C757" s="5" t="str">
        <f>VLOOKUP(A757,بيانات!$C:$F,3,0)</f>
        <v>0553536037</v>
      </c>
      <c r="D757" s="5" t="str">
        <f>VLOOKUP(A757,بيانات!$C:$F,4,0)</f>
        <v/>
      </c>
      <c r="E757" s="5" t="s">
        <v>555</v>
      </c>
      <c r="F757" s="5" t="s">
        <v>1971</v>
      </c>
      <c r="G757" s="6">
        <v>0</v>
      </c>
      <c r="H757" s="6">
        <v>562.16999999999996</v>
      </c>
      <c r="I757" s="6"/>
      <c r="J757" s="6">
        <v>0</v>
      </c>
      <c r="K757" s="6">
        <f t="shared" si="279"/>
        <v>0</v>
      </c>
      <c r="L757" s="6">
        <v>0</v>
      </c>
      <c r="M757" s="6">
        <v>-562.16999999999996</v>
      </c>
      <c r="N757" s="14"/>
    </row>
    <row r="758" spans="1:14" hidden="1" x14ac:dyDescent="0.3">
      <c r="A758" s="5" t="s">
        <v>628</v>
      </c>
      <c r="B758" s="5" t="str">
        <f>VLOOKUP(A758,بيانات!$C:$F,2,0)</f>
        <v>سوداني</v>
      </c>
      <c r="C758" s="5" t="str">
        <f>VLOOKUP(A758,بيانات!$C:$F,3,0)</f>
        <v>0508391331</v>
      </c>
      <c r="D758" s="5" t="str">
        <f>VLOOKUP(A758,بيانات!$C:$F,4,0)</f>
        <v/>
      </c>
      <c r="E758" s="5" t="s">
        <v>1870</v>
      </c>
      <c r="F758" s="5" t="s">
        <v>1971</v>
      </c>
      <c r="G758" s="6">
        <v>0</v>
      </c>
      <c r="H758" s="6">
        <v>515.22</v>
      </c>
      <c r="I758" s="6"/>
      <c r="J758" s="6">
        <v>0</v>
      </c>
      <c r="K758" s="6">
        <f t="shared" si="279"/>
        <v>0</v>
      </c>
      <c r="L758" s="6">
        <v>0</v>
      </c>
      <c r="M758" s="6">
        <v>-515.22</v>
      </c>
      <c r="N758" s="14"/>
    </row>
    <row r="759" spans="1:14" hidden="1" x14ac:dyDescent="0.3">
      <c r="A759" s="5" t="s">
        <v>484</v>
      </c>
      <c r="B759" s="5" t="str">
        <f>VLOOKUP(A759,بيانات!$C:$F,2,0)</f>
        <v>سوداني</v>
      </c>
      <c r="C759" s="5" t="str">
        <f>VLOOKUP(A759,بيانات!$C:$F,3,0)</f>
        <v>0508391331</v>
      </c>
      <c r="D759" s="5" t="str">
        <f>VLOOKUP(A759,بيانات!$C:$F,4,0)</f>
        <v>0503956161</v>
      </c>
      <c r="E759" s="5" t="s">
        <v>555</v>
      </c>
      <c r="F759" s="5" t="s">
        <v>1971</v>
      </c>
      <c r="G759" s="6">
        <v>0</v>
      </c>
      <c r="H759" s="6">
        <v>580.42999999999995</v>
      </c>
      <c r="I759" s="6"/>
      <c r="J759" s="6">
        <v>0</v>
      </c>
      <c r="K759" s="6">
        <f t="shared" si="279"/>
        <v>0</v>
      </c>
      <c r="L759" s="6">
        <v>0</v>
      </c>
      <c r="M759" s="6">
        <v>-580.42999999999995</v>
      </c>
      <c r="N759" s="14"/>
    </row>
    <row r="760" spans="1:14" hidden="1" x14ac:dyDescent="0.3">
      <c r="A760" s="5" t="s">
        <v>399</v>
      </c>
      <c r="B760" s="5" t="str">
        <f>VLOOKUP(A760,بيانات!$C:$F,2,0)</f>
        <v>مصرى</v>
      </c>
      <c r="C760" s="5" t="str">
        <f>VLOOKUP(A760,بيانات!$C:$F,3,0)</f>
        <v>0538730517</v>
      </c>
      <c r="D760" s="5" t="str">
        <f>VLOOKUP(A760,بيانات!$C:$F,4,0)</f>
        <v>0549050517</v>
      </c>
      <c r="E760" s="5" t="s">
        <v>542</v>
      </c>
      <c r="F760" s="5" t="s">
        <v>1971</v>
      </c>
      <c r="G760" s="6">
        <v>0</v>
      </c>
      <c r="H760" s="6">
        <v>515.22</v>
      </c>
      <c r="I760" s="6"/>
      <c r="J760" s="6">
        <v>0</v>
      </c>
      <c r="K760" s="6">
        <f t="shared" si="279"/>
        <v>0</v>
      </c>
      <c r="L760" s="6">
        <v>0</v>
      </c>
      <c r="M760" s="6">
        <v>-515.22</v>
      </c>
      <c r="N760" s="14"/>
    </row>
    <row r="761" spans="1:14" hidden="1" x14ac:dyDescent="0.3">
      <c r="A761" s="5" t="s">
        <v>1694</v>
      </c>
      <c r="B761" s="5" t="str">
        <f>VLOOKUP(A761,بيانات!$C:$F,2,0)</f>
        <v>بنجلاديش</v>
      </c>
      <c r="C761" s="5" t="str">
        <f>VLOOKUP(A761,بيانات!$C:$F,3,0)</f>
        <v>0542533976</v>
      </c>
      <c r="D761" s="5" t="str">
        <f>VLOOKUP(A761,بيانات!$C:$F,4,0)</f>
        <v xml:space="preserve">0557121629 </v>
      </c>
      <c r="E761" s="5" t="s">
        <v>542</v>
      </c>
      <c r="F761" s="5" t="s">
        <v>1971</v>
      </c>
      <c r="G761" s="6">
        <v>0</v>
      </c>
      <c r="H761" s="6">
        <v>515.22</v>
      </c>
      <c r="I761" s="6"/>
      <c r="J761" s="6">
        <v>0</v>
      </c>
      <c r="K761" s="6">
        <f t="shared" si="279"/>
        <v>0</v>
      </c>
      <c r="L761" s="6">
        <v>0</v>
      </c>
      <c r="M761" s="6">
        <v>-515.22</v>
      </c>
      <c r="N761" s="14"/>
    </row>
    <row r="762" spans="1:14" hidden="1" x14ac:dyDescent="0.3">
      <c r="A762" s="5" t="s">
        <v>1529</v>
      </c>
      <c r="B762" s="5" t="str">
        <f>VLOOKUP(A762,بيانات!$C:$F,2,0)</f>
        <v>مصرى</v>
      </c>
      <c r="C762" s="5" t="str">
        <f>VLOOKUP(A762,بيانات!$C:$F,3,0)</f>
        <v>0535905452</v>
      </c>
      <c r="D762" s="5" t="str">
        <f>VLOOKUP(A762,بيانات!$C:$F,4,0)</f>
        <v>0549029892</v>
      </c>
      <c r="E762" s="5" t="s">
        <v>1864</v>
      </c>
      <c r="F762" s="5" t="s">
        <v>1971</v>
      </c>
      <c r="G762" s="6">
        <v>0</v>
      </c>
      <c r="H762" s="6">
        <v>580.42999999999995</v>
      </c>
      <c r="I762" s="6"/>
      <c r="J762" s="6">
        <v>0</v>
      </c>
      <c r="K762" s="6">
        <f t="shared" si="279"/>
        <v>0</v>
      </c>
      <c r="L762" s="6">
        <v>0</v>
      </c>
      <c r="M762" s="6">
        <v>-580.42999999999995</v>
      </c>
      <c r="N762" s="14"/>
    </row>
    <row r="763" spans="1:14" hidden="1" x14ac:dyDescent="0.3">
      <c r="A763" s="5" t="s">
        <v>1497</v>
      </c>
      <c r="B763" s="5" t="str">
        <f>VLOOKUP(A763,بيانات!$C:$F,2,0)</f>
        <v>باكستانى</v>
      </c>
      <c r="C763" s="5" t="str">
        <f>VLOOKUP(A763,بيانات!$C:$F,3,0)</f>
        <v>0568236004</v>
      </c>
      <c r="D763" s="5" t="str">
        <f>VLOOKUP(A763,بيانات!$C:$F,4,0)</f>
        <v>0545250807</v>
      </c>
      <c r="E763" s="5" t="s">
        <v>1102</v>
      </c>
      <c r="F763" s="5" t="s">
        <v>1971</v>
      </c>
      <c r="G763" s="6">
        <v>0</v>
      </c>
      <c r="H763" s="6">
        <v>562.16999999999996</v>
      </c>
      <c r="I763" s="6"/>
      <c r="J763" s="6">
        <v>0</v>
      </c>
      <c r="K763" s="6">
        <f t="shared" si="279"/>
        <v>0</v>
      </c>
      <c r="L763" s="6">
        <v>0</v>
      </c>
      <c r="M763" s="6">
        <v>-562.16999999999996</v>
      </c>
      <c r="N763" s="14"/>
    </row>
    <row r="764" spans="1:14" hidden="1" x14ac:dyDescent="0.3">
      <c r="A764" s="5" t="s">
        <v>1174</v>
      </c>
      <c r="B764" s="5" t="str">
        <f>VLOOKUP(A764,بيانات!$C:$F,2,0)</f>
        <v>هندي</v>
      </c>
      <c r="C764" s="5" t="str">
        <f>VLOOKUP(A764,بيانات!$C:$F,3,0)</f>
        <v>0543784015</v>
      </c>
      <c r="D764" s="5" t="str">
        <f>VLOOKUP(A764,بيانات!$C:$F,4,0)</f>
        <v>0544291142</v>
      </c>
      <c r="E764" s="5" t="s">
        <v>1885</v>
      </c>
      <c r="F764" s="5" t="s">
        <v>1971</v>
      </c>
      <c r="G764" s="6">
        <v>0</v>
      </c>
      <c r="H764" s="6">
        <v>580.42999999999995</v>
      </c>
      <c r="I764" s="6"/>
      <c r="J764" s="6">
        <v>0</v>
      </c>
      <c r="K764" s="6">
        <f t="shared" si="279"/>
        <v>0</v>
      </c>
      <c r="L764" s="6">
        <v>0</v>
      </c>
      <c r="M764" s="6">
        <v>-580.42999999999995</v>
      </c>
      <c r="N764" s="14"/>
    </row>
    <row r="765" spans="1:14" hidden="1" x14ac:dyDescent="0.3">
      <c r="A765" s="5" t="s">
        <v>1451</v>
      </c>
      <c r="B765" s="5" t="str">
        <f>VLOOKUP(A765,بيانات!$C:$F,2,0)</f>
        <v>هندي</v>
      </c>
      <c r="C765" s="5" t="str">
        <f>VLOOKUP(A765,بيانات!$C:$F,3,0)</f>
        <v>0543784015</v>
      </c>
      <c r="D765" s="5" t="str">
        <f>VLOOKUP(A765,بيانات!$C:$F,4,0)</f>
        <v>0544291142</v>
      </c>
      <c r="E765" s="5" t="s">
        <v>1864</v>
      </c>
      <c r="F765" s="5" t="s">
        <v>1971</v>
      </c>
      <c r="G765" s="6">
        <v>0</v>
      </c>
      <c r="H765" s="6">
        <v>580.42999999999995</v>
      </c>
      <c r="I765" s="6"/>
      <c r="J765" s="6">
        <v>0</v>
      </c>
      <c r="K765" s="6">
        <f t="shared" si="279"/>
        <v>0</v>
      </c>
      <c r="L765" s="6">
        <v>0</v>
      </c>
      <c r="M765" s="6">
        <v>-580.42999999999995</v>
      </c>
      <c r="N765" s="14"/>
    </row>
    <row r="766" spans="1:14" hidden="1" x14ac:dyDescent="0.3">
      <c r="A766" s="5" t="s">
        <v>972</v>
      </c>
      <c r="B766" s="5" t="str">
        <f>VLOOKUP(A766,بيانات!$C:$F,2,0)</f>
        <v>يمنى</v>
      </c>
      <c r="C766" s="5" t="str">
        <f>VLOOKUP(A766,بيانات!$C:$F,3,0)</f>
        <v>0540081977</v>
      </c>
      <c r="D766" s="5" t="str">
        <f>VLOOKUP(A766,بيانات!$C:$F,4,0)</f>
        <v>0548031030</v>
      </c>
      <c r="E766" s="5" t="s">
        <v>1865</v>
      </c>
      <c r="F766" s="5" t="s">
        <v>1971</v>
      </c>
      <c r="G766" s="6">
        <v>0</v>
      </c>
      <c r="H766" s="6">
        <v>580.42999999999995</v>
      </c>
      <c r="I766" s="6"/>
      <c r="J766" s="6">
        <v>0</v>
      </c>
      <c r="K766" s="6">
        <f t="shared" si="279"/>
        <v>0</v>
      </c>
      <c r="L766" s="6">
        <v>0</v>
      </c>
      <c r="M766" s="6">
        <v>-580.42999999999995</v>
      </c>
      <c r="N766" s="14"/>
    </row>
    <row r="767" spans="1:14" hidden="1" x14ac:dyDescent="0.3">
      <c r="A767" s="5" t="s">
        <v>796</v>
      </c>
      <c r="B767" s="5" t="str">
        <f>VLOOKUP(A767,بيانات!$C:$F,2,0)</f>
        <v>امريكا</v>
      </c>
      <c r="C767" s="5" t="str">
        <f>VLOOKUP(A767,بيانات!$C:$F,3,0)</f>
        <v/>
      </c>
      <c r="D767" s="5" t="str">
        <f>VLOOKUP(A767,بيانات!$C:$F,4,0)</f>
        <v>0555019230</v>
      </c>
      <c r="E767" s="5" t="s">
        <v>1896</v>
      </c>
      <c r="F767" s="5" t="s">
        <v>1971</v>
      </c>
      <c r="G767" s="6">
        <v>0</v>
      </c>
      <c r="H767" s="6">
        <v>580.42999999999995</v>
      </c>
      <c r="I767" s="6"/>
      <c r="J767" s="6">
        <v>0</v>
      </c>
      <c r="K767" s="6">
        <f t="shared" si="279"/>
        <v>0</v>
      </c>
      <c r="L767" s="6">
        <v>0</v>
      </c>
      <c r="M767" s="6">
        <v>-580.42999999999995</v>
      </c>
      <c r="N767" s="14"/>
    </row>
    <row r="768" spans="1:14" hidden="1" x14ac:dyDescent="0.3">
      <c r="A768" s="5" t="s">
        <v>763</v>
      </c>
      <c r="B768" s="5" t="str">
        <f>VLOOKUP(A768,بيانات!$C:$F,2,0)</f>
        <v>مصرى</v>
      </c>
      <c r="C768" s="5" t="str">
        <f>VLOOKUP(A768,بيانات!$C:$F,3,0)</f>
        <v>0506001746</v>
      </c>
      <c r="D768" s="5" t="str">
        <f>VLOOKUP(A768,بيانات!$C:$F,4,0)</f>
        <v>0533456573</v>
      </c>
      <c r="E768" s="5" t="s">
        <v>1885</v>
      </c>
      <c r="F768" s="5" t="s">
        <v>1971</v>
      </c>
      <c r="G768" s="6">
        <v>-0.83000000000004093</v>
      </c>
      <c r="H768" s="6">
        <v>562.16999999999996</v>
      </c>
      <c r="I768" s="6">
        <v>-677.31330000000003</v>
      </c>
      <c r="J768" s="6">
        <v>0</v>
      </c>
      <c r="K768" s="6">
        <f t="shared" si="279"/>
        <v>0</v>
      </c>
      <c r="L768" s="6">
        <v>0</v>
      </c>
      <c r="M768" s="6">
        <v>-563</v>
      </c>
      <c r="N768" s="14"/>
    </row>
    <row r="769" spans="1:14" hidden="1" x14ac:dyDescent="0.3">
      <c r="A769" s="5" t="s">
        <v>283</v>
      </c>
      <c r="B769" s="5" t="str">
        <f>VLOOKUP(A769,بيانات!$C:$F,2,0)</f>
        <v>مصرى</v>
      </c>
      <c r="C769" s="5" t="str">
        <f>VLOOKUP(A769,بيانات!$C:$F,3,0)</f>
        <v>0560711614</v>
      </c>
      <c r="D769" s="5" t="str">
        <f>VLOOKUP(A769,بيانات!$C:$F,4,0)</f>
        <v>0557899420</v>
      </c>
      <c r="E769" s="5" t="s">
        <v>555</v>
      </c>
      <c r="F769" s="5" t="s">
        <v>1971</v>
      </c>
      <c r="G769" s="6">
        <v>0</v>
      </c>
      <c r="H769" s="6">
        <v>562.16999999999996</v>
      </c>
      <c r="I769" s="6"/>
      <c r="J769" s="6">
        <v>0</v>
      </c>
      <c r="K769" s="6">
        <f t="shared" si="279"/>
        <v>0</v>
      </c>
      <c r="L769" s="6">
        <v>0</v>
      </c>
      <c r="M769" s="6">
        <v>-562.16999999999996</v>
      </c>
      <c r="N769" s="14"/>
    </row>
    <row r="770" spans="1:14" hidden="1" x14ac:dyDescent="0.3">
      <c r="A770" s="5" t="s">
        <v>82</v>
      </c>
      <c r="B770" s="5" t="str">
        <f>VLOOKUP(A770,بيانات!$C:$F,2,0)</f>
        <v>مصرى</v>
      </c>
      <c r="C770" s="5" t="str">
        <f>VLOOKUP(A770,بيانات!$C:$F,3,0)</f>
        <v>0506001746</v>
      </c>
      <c r="D770" s="5" t="str">
        <f>VLOOKUP(A770,بيانات!$C:$F,4,0)</f>
        <v>0533456573</v>
      </c>
      <c r="E770" s="5" t="s">
        <v>1865</v>
      </c>
      <c r="F770" s="5" t="s">
        <v>1971</v>
      </c>
      <c r="G770" s="6">
        <v>0</v>
      </c>
      <c r="H770" s="6">
        <v>562.16999999999996</v>
      </c>
      <c r="I770" s="6"/>
      <c r="J770" s="6">
        <v>0</v>
      </c>
      <c r="K770" s="6">
        <f t="shared" si="279"/>
        <v>0</v>
      </c>
      <c r="L770" s="6">
        <v>0</v>
      </c>
      <c r="M770" s="6">
        <v>-562.16999999999996</v>
      </c>
      <c r="N770" s="14"/>
    </row>
    <row r="771" spans="1:14" x14ac:dyDescent="0.3">
      <c r="A771" s="5" t="s">
        <v>1068</v>
      </c>
      <c r="B771" s="5" t="str">
        <f>VLOOKUP(A771,بيانات!$C:$F,2,0)</f>
        <v>سعودى</v>
      </c>
      <c r="C771" s="5" t="str">
        <f>VLOOKUP(A771,بيانات!$C:$F,3,0)</f>
        <v>0534008923</v>
      </c>
      <c r="D771" s="5" t="str">
        <f>VLOOKUP(A771,بيانات!$C:$F,4,0)</f>
        <v>0534130780</v>
      </c>
      <c r="E771" s="5" t="s">
        <v>1967</v>
      </c>
      <c r="F771" s="5" t="s">
        <v>1972</v>
      </c>
      <c r="G771" s="6">
        <v>156.52000000000001</v>
      </c>
      <c r="H771" s="6">
        <v>0</v>
      </c>
      <c r="I771" s="6">
        <f>H771*1.15</f>
        <v>0</v>
      </c>
      <c r="J771" s="6">
        <v>156.52000000000001</v>
      </c>
      <c r="K771" s="6">
        <f>J771*1.15</f>
        <v>179.99799999999999</v>
      </c>
      <c r="L771" s="6">
        <v>100</v>
      </c>
      <c r="M771" s="6">
        <v>0</v>
      </c>
      <c r="N771" s="14">
        <f>G771*1.15-I771-K771</f>
        <v>0</v>
      </c>
    </row>
    <row r="772" spans="1:14" hidden="1" x14ac:dyDescent="0.3">
      <c r="A772" s="5" t="s">
        <v>584</v>
      </c>
      <c r="B772" s="5" t="str">
        <f>VLOOKUP(A772,بيانات!$C:$F,2,0)</f>
        <v>سعودى</v>
      </c>
      <c r="C772" s="5" t="str">
        <f>VLOOKUP(A772,بيانات!$C:$F,3,0)</f>
        <v>0504544223</v>
      </c>
      <c r="D772" s="5" t="str">
        <f>VLOOKUP(A772,بيانات!$C:$F,4,0)</f>
        <v/>
      </c>
      <c r="E772" s="5" t="s">
        <v>1870</v>
      </c>
      <c r="F772" s="5" t="s">
        <v>1973</v>
      </c>
      <c r="G772" s="6">
        <v>0</v>
      </c>
      <c r="H772" s="6">
        <v>500</v>
      </c>
      <c r="I772" s="6"/>
      <c r="J772" s="6">
        <v>0</v>
      </c>
      <c r="K772" s="6">
        <f t="shared" ref="K772:K773" si="280">J772</f>
        <v>0</v>
      </c>
      <c r="L772" s="6">
        <v>0</v>
      </c>
      <c r="M772" s="6">
        <v>-500</v>
      </c>
      <c r="N772" s="14">
        <f t="shared" ref="N772:N781" si="281">G772-H772-K772</f>
        <v>-500</v>
      </c>
    </row>
    <row r="773" spans="1:14" hidden="1" x14ac:dyDescent="0.3">
      <c r="A773" s="5" t="s">
        <v>563</v>
      </c>
      <c r="B773" s="5" t="str">
        <f>VLOOKUP(A773,بيانات!$C:$F,2,0)</f>
        <v>سعودى</v>
      </c>
      <c r="C773" s="5" t="str">
        <f>VLOOKUP(A773,بيانات!$C:$F,3,0)</f>
        <v>0505548888</v>
      </c>
      <c r="D773" s="5" t="str">
        <f>VLOOKUP(A773,بيانات!$C:$F,4,0)</f>
        <v>0505541313</v>
      </c>
      <c r="E773" s="5" t="s">
        <v>1102</v>
      </c>
      <c r="F773" s="5" t="s">
        <v>1974</v>
      </c>
      <c r="G773" s="6">
        <v>22250</v>
      </c>
      <c r="H773" s="6">
        <v>4450</v>
      </c>
      <c r="I773" s="6">
        <v>0.2</v>
      </c>
      <c r="J773" s="6">
        <v>17800</v>
      </c>
      <c r="K773" s="6">
        <f t="shared" si="280"/>
        <v>17800</v>
      </c>
      <c r="L773" s="6">
        <v>100</v>
      </c>
      <c r="M773" s="6">
        <v>0</v>
      </c>
      <c r="N773" s="14">
        <f t="shared" si="281"/>
        <v>0</v>
      </c>
    </row>
    <row r="774" spans="1:14" x14ac:dyDescent="0.3">
      <c r="A774" s="5" t="s">
        <v>1273</v>
      </c>
      <c r="B774" s="5" t="str">
        <f>VLOOKUP(A774,بيانات!$C:$F,2,0)</f>
        <v>سعودى</v>
      </c>
      <c r="C774" s="5" t="str">
        <f>VLOOKUP(A774,بيانات!$C:$F,3,0)</f>
        <v>0547977242</v>
      </c>
      <c r="D774" s="5" t="str">
        <f>VLOOKUP(A774,بيانات!$C:$F,4,0)</f>
        <v>0551441009</v>
      </c>
      <c r="E774" s="5" t="s">
        <v>1969</v>
      </c>
      <c r="F774" s="5" t="s">
        <v>1974</v>
      </c>
      <c r="G774" s="6">
        <v>165.22</v>
      </c>
      <c r="H774" s="6">
        <v>0</v>
      </c>
      <c r="I774" s="6">
        <f>H774*1.15</f>
        <v>0</v>
      </c>
      <c r="J774" s="6">
        <v>165.22</v>
      </c>
      <c r="K774" s="6">
        <f>J774*1.15</f>
        <v>190.00299999999999</v>
      </c>
      <c r="L774" s="6">
        <v>100</v>
      </c>
      <c r="M774" s="6">
        <v>0</v>
      </c>
      <c r="N774" s="14">
        <f>G774*1.15-I774-K774</f>
        <v>0</v>
      </c>
    </row>
    <row r="775" spans="1:14" hidden="1" x14ac:dyDescent="0.3">
      <c r="A775" s="5" t="s">
        <v>1197</v>
      </c>
      <c r="B775" s="5" t="str">
        <f>VLOOKUP(A775,بيانات!$C:$F,2,0)</f>
        <v>سعودى</v>
      </c>
      <c r="C775" s="5" t="str">
        <f>VLOOKUP(A775,بيانات!$C:$F,3,0)</f>
        <v>0555534999</v>
      </c>
      <c r="D775" s="5" t="str">
        <f>VLOOKUP(A775,بيانات!$C:$F,4,0)</f>
        <v>0569799996</v>
      </c>
      <c r="E775" s="5" t="s">
        <v>1884</v>
      </c>
      <c r="F775" s="5" t="s">
        <v>1975</v>
      </c>
      <c r="G775" s="6">
        <v>22250</v>
      </c>
      <c r="H775" s="6">
        <v>5010</v>
      </c>
      <c r="I775" s="6">
        <v>0.22520000000000001</v>
      </c>
      <c r="J775" s="6">
        <v>6500</v>
      </c>
      <c r="K775" s="6">
        <f t="shared" ref="K775:K776" si="282">J775</f>
        <v>6500</v>
      </c>
      <c r="L775" s="6">
        <v>37.700000000000003</v>
      </c>
      <c r="M775" s="6">
        <v>10740</v>
      </c>
      <c r="N775" s="14">
        <f t="shared" si="281"/>
        <v>10740</v>
      </c>
    </row>
    <row r="776" spans="1:14" hidden="1" x14ac:dyDescent="0.3">
      <c r="A776" s="5" t="s">
        <v>1462</v>
      </c>
      <c r="B776" s="5" t="str">
        <f>VLOOKUP(A776,بيانات!$C:$F,2,0)</f>
        <v>سعودى</v>
      </c>
      <c r="C776" s="5" t="str">
        <f>VLOOKUP(A776,بيانات!$C:$F,3,0)</f>
        <v>0555534999</v>
      </c>
      <c r="D776" s="5" t="str">
        <f>VLOOKUP(A776,بيانات!$C:$F,4,0)</f>
        <v/>
      </c>
      <c r="E776" s="5" t="s">
        <v>1875</v>
      </c>
      <c r="F776" s="5" t="s">
        <v>1975</v>
      </c>
      <c r="G776" s="6">
        <v>19750</v>
      </c>
      <c r="H776" s="6">
        <v>4450</v>
      </c>
      <c r="I776" s="6">
        <v>0.2253</v>
      </c>
      <c r="J776" s="6">
        <v>8500</v>
      </c>
      <c r="K776" s="6">
        <f t="shared" si="282"/>
        <v>8500</v>
      </c>
      <c r="L776" s="6">
        <v>55.56</v>
      </c>
      <c r="M776" s="6">
        <v>6800</v>
      </c>
      <c r="N776" s="14">
        <f t="shared" si="281"/>
        <v>6800</v>
      </c>
    </row>
    <row r="777" spans="1:14" x14ac:dyDescent="0.3">
      <c r="A777" s="5" t="s">
        <v>1645</v>
      </c>
      <c r="B777" s="5" t="str">
        <f>VLOOKUP(A777,بيانات!$C:$F,2,0)</f>
        <v>سعودى</v>
      </c>
      <c r="C777" s="5" t="str">
        <f>VLOOKUP(A777,بيانات!$C:$F,3,0)</f>
        <v>0566656009</v>
      </c>
      <c r="D777" s="5" t="str">
        <f>VLOOKUP(A777,بيانات!$C:$F,4,0)</f>
        <v>055521293</v>
      </c>
      <c r="E777" s="5" t="s">
        <v>1967</v>
      </c>
      <c r="F777" s="5" t="s">
        <v>1976</v>
      </c>
      <c r="G777" s="6">
        <v>156.52000000000001</v>
      </c>
      <c r="H777" s="6">
        <v>0</v>
      </c>
      <c r="I777" s="6">
        <f t="shared" ref="I777:I780" si="283">H777*1.15</f>
        <v>0</v>
      </c>
      <c r="J777" s="6">
        <v>156.52000000000001</v>
      </c>
      <c r="K777" s="6">
        <f t="shared" ref="K777:K780" si="284">J777*1.15</f>
        <v>179.99799999999999</v>
      </c>
      <c r="L777" s="6">
        <v>100</v>
      </c>
      <c r="M777" s="6">
        <v>0</v>
      </c>
      <c r="N777" s="14">
        <f t="shared" ref="N777:N780" si="285">G777*1.15-I777-K777</f>
        <v>0</v>
      </c>
    </row>
    <row r="778" spans="1:14" x14ac:dyDescent="0.3">
      <c r="A778" s="5" t="s">
        <v>948</v>
      </c>
      <c r="B778" s="5" t="str">
        <f>VLOOKUP(A778,بيانات!$C:$F,2,0)</f>
        <v>سعودى</v>
      </c>
      <c r="C778" s="5" t="str">
        <f>VLOOKUP(A778,بيانات!$C:$F,3,0)</f>
        <v>0555801713</v>
      </c>
      <c r="D778" s="5" t="str">
        <f>VLOOKUP(A778,بيانات!$C:$F,4,0)</f>
        <v>0508617935</v>
      </c>
      <c r="E778" s="5" t="s">
        <v>1969</v>
      </c>
      <c r="F778" s="5" t="s">
        <v>1977</v>
      </c>
      <c r="G778" s="6">
        <v>165.22</v>
      </c>
      <c r="H778" s="6">
        <v>0</v>
      </c>
      <c r="I778" s="6">
        <f t="shared" si="283"/>
        <v>0</v>
      </c>
      <c r="J778" s="6">
        <v>165.22</v>
      </c>
      <c r="K778" s="6">
        <f t="shared" si="284"/>
        <v>190.00299999999999</v>
      </c>
      <c r="L778" s="6">
        <v>100</v>
      </c>
      <c r="M778" s="6">
        <v>0</v>
      </c>
      <c r="N778" s="14">
        <f t="shared" si="285"/>
        <v>0</v>
      </c>
    </row>
    <row r="779" spans="1:14" x14ac:dyDescent="0.3">
      <c r="A779" s="5" t="s">
        <v>948</v>
      </c>
      <c r="B779" s="5" t="str">
        <f>VLOOKUP(A779,بيانات!$C:$F,2,0)</f>
        <v>سعودى</v>
      </c>
      <c r="C779" s="5" t="str">
        <f>VLOOKUP(A779,بيانات!$C:$F,3,0)</f>
        <v>0555801713</v>
      </c>
      <c r="D779" s="5" t="str">
        <f>VLOOKUP(A779,بيانات!$C:$F,4,0)</f>
        <v>0508617935</v>
      </c>
      <c r="E779" s="5" t="s">
        <v>1969</v>
      </c>
      <c r="F779" s="5" t="s">
        <v>1977</v>
      </c>
      <c r="G779" s="6">
        <v>165.22</v>
      </c>
      <c r="H779" s="6">
        <v>0</v>
      </c>
      <c r="I779" s="6">
        <f t="shared" si="283"/>
        <v>0</v>
      </c>
      <c r="J779" s="6">
        <v>165.22</v>
      </c>
      <c r="K779" s="6">
        <f t="shared" si="284"/>
        <v>190.00299999999999</v>
      </c>
      <c r="L779" s="6">
        <v>100</v>
      </c>
      <c r="M779" s="6">
        <v>0</v>
      </c>
      <c r="N779" s="14">
        <f t="shared" si="285"/>
        <v>0</v>
      </c>
    </row>
    <row r="780" spans="1:14" x14ac:dyDescent="0.3">
      <c r="A780" s="5" t="s">
        <v>948</v>
      </c>
      <c r="B780" s="5" t="str">
        <f>VLOOKUP(A780,بيانات!$C:$F,2,0)</f>
        <v>سعودى</v>
      </c>
      <c r="C780" s="5" t="str">
        <f>VLOOKUP(A780,بيانات!$C:$F,3,0)</f>
        <v>0555801713</v>
      </c>
      <c r="D780" s="5" t="str">
        <f>VLOOKUP(A780,بيانات!$C:$F,4,0)</f>
        <v>0508617935</v>
      </c>
      <c r="E780" s="5" t="s">
        <v>1969</v>
      </c>
      <c r="F780" s="5" t="s">
        <v>1977</v>
      </c>
      <c r="G780" s="6">
        <v>165.22</v>
      </c>
      <c r="H780" s="6">
        <v>0</v>
      </c>
      <c r="I780" s="6">
        <f t="shared" si="283"/>
        <v>0</v>
      </c>
      <c r="J780" s="6">
        <v>165.20999999999995</v>
      </c>
      <c r="K780" s="6">
        <f t="shared" si="284"/>
        <v>189.99149999999992</v>
      </c>
      <c r="L780" s="6">
        <v>99.99</v>
      </c>
      <c r="M780" s="6">
        <v>0.01</v>
      </c>
      <c r="N780" s="14">
        <f t="shared" si="285"/>
        <v>1.1500000000069122E-2</v>
      </c>
    </row>
    <row r="781" spans="1:14" hidden="1" x14ac:dyDescent="0.3">
      <c r="A781" s="5" t="s">
        <v>1277</v>
      </c>
      <c r="B781" s="5" t="str">
        <f>VLOOKUP(A781,بيانات!$C:$F,2,0)</f>
        <v>سعودى</v>
      </c>
      <c r="C781" s="5" t="str">
        <f>VLOOKUP(A781,بيانات!$C:$F,3,0)</f>
        <v>0508374777</v>
      </c>
      <c r="D781" s="5" t="str">
        <f>VLOOKUP(A781,بيانات!$C:$F,4,0)</f>
        <v>0531125996</v>
      </c>
      <c r="E781" s="5" t="s">
        <v>542</v>
      </c>
      <c r="F781" s="5" t="s">
        <v>1977</v>
      </c>
      <c r="G781" s="6">
        <v>19750</v>
      </c>
      <c r="H781" s="6">
        <v>3950</v>
      </c>
      <c r="I781" s="6">
        <v>0.2</v>
      </c>
      <c r="J781" s="6">
        <v>14100</v>
      </c>
      <c r="K781" s="6">
        <f>J781</f>
        <v>14100</v>
      </c>
      <c r="L781" s="6">
        <v>89.24</v>
      </c>
      <c r="M781" s="6">
        <v>1700</v>
      </c>
      <c r="N781" s="14">
        <f t="shared" si="281"/>
        <v>1700</v>
      </c>
    </row>
    <row r="782" spans="1:14" hidden="1" x14ac:dyDescent="0.3">
      <c r="A782" s="5" t="s">
        <v>1517</v>
      </c>
      <c r="B782" s="5" t="str">
        <f>VLOOKUP(A782,بيانات!$C:$F,2,0)</f>
        <v>سوداني</v>
      </c>
      <c r="C782" s="5" t="str">
        <f>VLOOKUP(A782,بيانات!$C:$F,3,0)</f>
        <v>0502696740</v>
      </c>
      <c r="D782" s="5" t="str">
        <f>VLOOKUP(A782,بيانات!$C:$F,4,0)</f>
        <v>0594401295</v>
      </c>
      <c r="E782" s="5" t="s">
        <v>1870</v>
      </c>
      <c r="F782" s="5" t="s">
        <v>1977</v>
      </c>
      <c r="G782" s="6">
        <v>19750</v>
      </c>
      <c r="H782" s="6">
        <v>3950</v>
      </c>
      <c r="I782" s="6">
        <v>0.2</v>
      </c>
      <c r="J782" s="6">
        <v>3913.04</v>
      </c>
      <c r="K782" s="6">
        <f t="shared" ref="K782:K783" si="286">J782*1.15</f>
        <v>4499.9959999999992</v>
      </c>
      <c r="L782" s="6">
        <v>24.77</v>
      </c>
      <c r="M782" s="6">
        <v>11886.96</v>
      </c>
      <c r="N782" s="14"/>
    </row>
    <row r="783" spans="1:14" hidden="1" x14ac:dyDescent="0.3">
      <c r="A783" s="5" t="s">
        <v>1517</v>
      </c>
      <c r="B783" s="5" t="str">
        <f>VLOOKUP(A783,بيانات!$C:$F,2,0)</f>
        <v>سوداني</v>
      </c>
      <c r="C783" s="5" t="str">
        <f>VLOOKUP(A783,بيانات!$C:$F,3,0)</f>
        <v>0502696740</v>
      </c>
      <c r="D783" s="5" t="str">
        <f>VLOOKUP(A783,بيانات!$C:$F,4,0)</f>
        <v>0594401295</v>
      </c>
      <c r="E783" s="5" t="s">
        <v>1870</v>
      </c>
      <c r="F783" s="5" t="s">
        <v>1977</v>
      </c>
      <c r="G783" s="6">
        <v>0</v>
      </c>
      <c r="H783" s="6">
        <v>515.12</v>
      </c>
      <c r="I783" s="6"/>
      <c r="J783" s="6">
        <v>0</v>
      </c>
      <c r="K783" s="6">
        <f t="shared" si="286"/>
        <v>0</v>
      </c>
      <c r="L783" s="6">
        <v>0</v>
      </c>
      <c r="M783" s="6">
        <v>-515.12</v>
      </c>
      <c r="N783" s="14"/>
    </row>
    <row r="784" spans="1:14" hidden="1" x14ac:dyDescent="0.3">
      <c r="A784" s="5" t="s">
        <v>1537</v>
      </c>
      <c r="B784" s="5" t="str">
        <f>VLOOKUP(A784,بيانات!$C:$F,2,0)</f>
        <v>سعودى</v>
      </c>
      <c r="C784" s="5" t="str">
        <f>VLOOKUP(A784,بيانات!$C:$F,3,0)</f>
        <v>0550550531</v>
      </c>
      <c r="D784" s="5" t="str">
        <f>VLOOKUP(A784,بيانات!$C:$F,4,0)</f>
        <v/>
      </c>
      <c r="E784" s="5" t="s">
        <v>1877</v>
      </c>
      <c r="F784" s="5" t="s">
        <v>1978</v>
      </c>
      <c r="G784" s="6">
        <v>22250</v>
      </c>
      <c r="H784" s="6">
        <v>4450</v>
      </c>
      <c r="I784" s="6">
        <v>0.2</v>
      </c>
      <c r="J784" s="6">
        <v>9000</v>
      </c>
      <c r="K784" s="6">
        <f t="shared" ref="K784:K785" si="287">J784</f>
        <v>9000</v>
      </c>
      <c r="L784" s="6">
        <v>50.56</v>
      </c>
      <c r="M784" s="6">
        <v>8800</v>
      </c>
      <c r="N784" s="14">
        <f t="shared" ref="N784:N793" si="288">G784-H784-K784</f>
        <v>8800</v>
      </c>
    </row>
    <row r="785" spans="1:14" hidden="1" x14ac:dyDescent="0.3">
      <c r="A785" s="5" t="s">
        <v>216</v>
      </c>
      <c r="B785" s="5" t="str">
        <f>VLOOKUP(A785,بيانات!$C:$F,2,0)</f>
        <v>سعودى</v>
      </c>
      <c r="C785" s="5" t="str">
        <f>VLOOKUP(A785,بيانات!$C:$F,3,0)</f>
        <v>0555525030</v>
      </c>
      <c r="D785" s="5" t="str">
        <f>VLOOKUP(A785,بيانات!$C:$F,4,0)</f>
        <v>0555250421</v>
      </c>
      <c r="E785" s="5" t="s">
        <v>1875</v>
      </c>
      <c r="F785" s="5" t="s">
        <v>1978</v>
      </c>
      <c r="G785" s="6">
        <v>19750</v>
      </c>
      <c r="H785" s="6">
        <v>3950</v>
      </c>
      <c r="I785" s="6">
        <v>0.2</v>
      </c>
      <c r="J785" s="6">
        <v>15800</v>
      </c>
      <c r="K785" s="6">
        <f t="shared" si="287"/>
        <v>15800</v>
      </c>
      <c r="L785" s="6">
        <v>100</v>
      </c>
      <c r="M785" s="6">
        <v>0</v>
      </c>
      <c r="N785" s="14">
        <f t="shared" si="288"/>
        <v>0</v>
      </c>
    </row>
    <row r="786" spans="1:14" x14ac:dyDescent="0.3">
      <c r="A786" s="5" t="s">
        <v>1189</v>
      </c>
      <c r="B786" s="5" t="str">
        <f>VLOOKUP(A786,بيانات!$C:$F,2,0)</f>
        <v>سعودى</v>
      </c>
      <c r="C786" s="5" t="str">
        <f>VLOOKUP(A786,بيانات!$C:$F,3,0)</f>
        <v>0549970076</v>
      </c>
      <c r="D786" s="5" t="str">
        <f>VLOOKUP(A786,بيانات!$C:$F,4,0)</f>
        <v>0531120364</v>
      </c>
      <c r="E786" s="5" t="s">
        <v>1902</v>
      </c>
      <c r="F786" s="5" t="s">
        <v>1979</v>
      </c>
      <c r="G786" s="6">
        <v>999.78199999999993</v>
      </c>
      <c r="H786" s="6">
        <v>434.78199999999998</v>
      </c>
      <c r="I786" s="6">
        <f t="shared" ref="I786:I791" si="289">H786*1.15</f>
        <v>499.99929999999995</v>
      </c>
      <c r="J786" s="6">
        <v>565</v>
      </c>
      <c r="K786" s="6">
        <f t="shared" ref="K786:K791" si="290">J786*1.15</f>
        <v>649.75</v>
      </c>
      <c r="L786" s="6">
        <v>100</v>
      </c>
      <c r="M786" s="6">
        <v>0</v>
      </c>
      <c r="N786" s="14">
        <f t="shared" ref="N786:N791" si="291">G786*1.15-I786-K786</f>
        <v>0</v>
      </c>
    </row>
    <row r="787" spans="1:14" x14ac:dyDescent="0.3">
      <c r="A787" s="5" t="s">
        <v>1189</v>
      </c>
      <c r="B787" s="5" t="str">
        <f>VLOOKUP(A787,بيانات!$C:$F,2,0)</f>
        <v>سعودى</v>
      </c>
      <c r="C787" s="5" t="str">
        <f>VLOOKUP(A787,بيانات!$C:$F,3,0)</f>
        <v>0549970076</v>
      </c>
      <c r="D787" s="5" t="str">
        <f>VLOOKUP(A787,بيانات!$C:$F,4,0)</f>
        <v>0531120364</v>
      </c>
      <c r="E787" s="5" t="s">
        <v>1902</v>
      </c>
      <c r="F787" s="5" t="s">
        <v>1979</v>
      </c>
      <c r="G787" s="6">
        <v>1000</v>
      </c>
      <c r="H787" s="6">
        <v>0</v>
      </c>
      <c r="I787" s="6">
        <f t="shared" si="289"/>
        <v>0</v>
      </c>
      <c r="J787" s="6">
        <v>1000</v>
      </c>
      <c r="K787" s="6">
        <f t="shared" si="290"/>
        <v>1150</v>
      </c>
      <c r="L787" s="6">
        <v>100</v>
      </c>
      <c r="M787" s="6">
        <v>0</v>
      </c>
      <c r="N787" s="14">
        <f t="shared" si="291"/>
        <v>0</v>
      </c>
    </row>
    <row r="788" spans="1:14" x14ac:dyDescent="0.3">
      <c r="A788" s="5" t="s">
        <v>1189</v>
      </c>
      <c r="B788" s="5" t="str">
        <f>VLOOKUP(A788,بيانات!$C:$F,2,0)</f>
        <v>سعودى</v>
      </c>
      <c r="C788" s="5" t="str">
        <f>VLOOKUP(A788,بيانات!$C:$F,3,0)</f>
        <v>0549970076</v>
      </c>
      <c r="D788" s="5" t="str">
        <f>VLOOKUP(A788,بيانات!$C:$F,4,0)</f>
        <v>0531120364</v>
      </c>
      <c r="E788" s="5" t="s">
        <v>1902</v>
      </c>
      <c r="F788" s="5" t="s">
        <v>1979</v>
      </c>
      <c r="G788" s="6">
        <v>1000</v>
      </c>
      <c r="H788" s="6">
        <v>0</v>
      </c>
      <c r="I788" s="6">
        <f t="shared" si="289"/>
        <v>0</v>
      </c>
      <c r="J788" s="6">
        <v>1000</v>
      </c>
      <c r="K788" s="6">
        <f t="shared" si="290"/>
        <v>1150</v>
      </c>
      <c r="L788" s="6">
        <v>100</v>
      </c>
      <c r="M788" s="6">
        <v>0</v>
      </c>
      <c r="N788" s="14">
        <f t="shared" si="291"/>
        <v>0</v>
      </c>
    </row>
    <row r="789" spans="1:14" x14ac:dyDescent="0.3">
      <c r="A789" s="5" t="s">
        <v>1356</v>
      </c>
      <c r="B789" s="5" t="str">
        <f>VLOOKUP(A789,بيانات!$C:$F,2,0)</f>
        <v>سعودى</v>
      </c>
      <c r="C789" s="5" t="str">
        <f>VLOOKUP(A789,بيانات!$C:$F,3,0)</f>
        <v>0554644757</v>
      </c>
      <c r="D789" s="5" t="str">
        <f>VLOOKUP(A789,بيانات!$C:$F,4,0)</f>
        <v/>
      </c>
      <c r="E789" s="5" t="s">
        <v>1921</v>
      </c>
      <c r="F789" s="5" t="s">
        <v>1980</v>
      </c>
      <c r="G789" s="6">
        <v>1695.65</v>
      </c>
      <c r="H789" s="6">
        <v>0</v>
      </c>
      <c r="I789" s="6">
        <f t="shared" si="289"/>
        <v>0</v>
      </c>
      <c r="J789" s="6">
        <v>1695.65</v>
      </c>
      <c r="K789" s="6">
        <f t="shared" si="290"/>
        <v>1949.9974999999999</v>
      </c>
      <c r="L789" s="6">
        <v>100</v>
      </c>
      <c r="M789" s="6">
        <v>0</v>
      </c>
      <c r="N789" s="14">
        <f t="shared" si="291"/>
        <v>0</v>
      </c>
    </row>
    <row r="790" spans="1:14" x14ac:dyDescent="0.3">
      <c r="A790" s="5" t="s">
        <v>1356</v>
      </c>
      <c r="B790" s="5" t="str">
        <f>VLOOKUP(A790,بيانات!$C:$F,2,0)</f>
        <v>سعودى</v>
      </c>
      <c r="C790" s="5" t="str">
        <f>VLOOKUP(A790,بيانات!$C:$F,3,0)</f>
        <v>0554644757</v>
      </c>
      <c r="D790" s="5" t="str">
        <f>VLOOKUP(A790,بيانات!$C:$F,4,0)</f>
        <v/>
      </c>
      <c r="E790" s="5" t="s">
        <v>1921</v>
      </c>
      <c r="F790" s="5" t="s">
        <v>1980</v>
      </c>
      <c r="G790" s="6">
        <v>1695.65</v>
      </c>
      <c r="H790" s="6">
        <v>0</v>
      </c>
      <c r="I790" s="6">
        <f t="shared" si="289"/>
        <v>0</v>
      </c>
      <c r="J790" s="6">
        <v>869.56999999999971</v>
      </c>
      <c r="K790" s="6">
        <f t="shared" si="290"/>
        <v>1000.0054999999996</v>
      </c>
      <c r="L790" s="6">
        <v>51.28</v>
      </c>
      <c r="M790" s="6">
        <v>826.08</v>
      </c>
      <c r="N790" s="14">
        <f t="shared" si="291"/>
        <v>949.9920000000003</v>
      </c>
    </row>
    <row r="791" spans="1:14" x14ac:dyDescent="0.3">
      <c r="A791" s="5" t="s">
        <v>1356</v>
      </c>
      <c r="B791" s="5" t="str">
        <f>VLOOKUP(A791,بيانات!$C:$F,2,0)</f>
        <v>سعودى</v>
      </c>
      <c r="C791" s="5" t="str">
        <f>VLOOKUP(A791,بيانات!$C:$F,3,0)</f>
        <v>0554644757</v>
      </c>
      <c r="D791" s="5" t="str">
        <f>VLOOKUP(A791,بيانات!$C:$F,4,0)</f>
        <v/>
      </c>
      <c r="E791" s="5" t="s">
        <v>1921</v>
      </c>
      <c r="F791" s="5" t="s">
        <v>1980</v>
      </c>
      <c r="G791" s="6">
        <v>1695.65</v>
      </c>
      <c r="H791" s="6">
        <v>0</v>
      </c>
      <c r="I791" s="6">
        <f t="shared" si="289"/>
        <v>0</v>
      </c>
      <c r="J791" s="6">
        <v>0</v>
      </c>
      <c r="K791" s="6">
        <f t="shared" si="290"/>
        <v>0</v>
      </c>
      <c r="L791" s="6">
        <v>0</v>
      </c>
      <c r="M791" s="6">
        <v>1695.65</v>
      </c>
      <c r="N791" s="14">
        <f t="shared" si="291"/>
        <v>1949.9974999999999</v>
      </c>
    </row>
    <row r="792" spans="1:14" hidden="1" x14ac:dyDescent="0.3">
      <c r="A792" s="5" t="s">
        <v>162</v>
      </c>
      <c r="B792" s="5" t="str">
        <f>VLOOKUP(A792,بيانات!$C:$F,2,0)</f>
        <v>سعودى</v>
      </c>
      <c r="C792" s="5" t="str">
        <f>VLOOKUP(A792,بيانات!$C:$F,3,0)</f>
        <v/>
      </c>
      <c r="D792" s="5" t="str">
        <f>VLOOKUP(A792,بيانات!$C:$F,4,0)</f>
        <v>0503727431</v>
      </c>
      <c r="E792" s="5" t="s">
        <v>1896</v>
      </c>
      <c r="F792" s="5" t="s">
        <v>1981</v>
      </c>
      <c r="G792" s="6">
        <v>22250</v>
      </c>
      <c r="H792" s="6">
        <v>4450</v>
      </c>
      <c r="I792" s="6">
        <v>0.2</v>
      </c>
      <c r="J792" s="6">
        <v>3842.0039999999999</v>
      </c>
      <c r="K792" s="6">
        <f t="shared" ref="K792:K793" si="292">J792</f>
        <v>3842.0039999999999</v>
      </c>
      <c r="L792" s="6">
        <v>21.58</v>
      </c>
      <c r="M792" s="6">
        <v>13958</v>
      </c>
      <c r="N792" s="14">
        <f t="shared" si="288"/>
        <v>13957.995999999999</v>
      </c>
    </row>
    <row r="793" spans="1:14" hidden="1" x14ac:dyDescent="0.3">
      <c r="A793" s="5" t="s">
        <v>860</v>
      </c>
      <c r="B793" s="5" t="str">
        <f>VLOOKUP(A793,بيانات!$C:$F,2,0)</f>
        <v>سعودى</v>
      </c>
      <c r="C793" s="5" t="str">
        <f>VLOOKUP(A793,بيانات!$C:$F,3,0)</f>
        <v>0565660678</v>
      </c>
      <c r="D793" s="5" t="str">
        <f>VLOOKUP(A793,بيانات!$C:$F,4,0)</f>
        <v>0563333781</v>
      </c>
      <c r="E793" s="5" t="s">
        <v>1875</v>
      </c>
      <c r="F793" s="5" t="s">
        <v>1982</v>
      </c>
      <c r="G793" s="6">
        <v>19750</v>
      </c>
      <c r="H793" s="6">
        <v>3950</v>
      </c>
      <c r="I793" s="6">
        <v>0.2</v>
      </c>
      <c r="J793" s="6">
        <v>8500</v>
      </c>
      <c r="K793" s="6">
        <f t="shared" si="292"/>
        <v>8500</v>
      </c>
      <c r="L793" s="6">
        <v>53.8</v>
      </c>
      <c r="M793" s="6">
        <v>7300</v>
      </c>
      <c r="N793" s="14">
        <f t="shared" si="288"/>
        <v>7300</v>
      </c>
    </row>
    <row r="794" spans="1:14" x14ac:dyDescent="0.3">
      <c r="A794" s="5" t="s">
        <v>1818</v>
      </c>
      <c r="B794" s="5" t="str">
        <f>VLOOKUP(A794,بيانات!$C:$F,2,0)</f>
        <v>سعودى</v>
      </c>
      <c r="C794" s="5" t="str">
        <f>VLOOKUP(A794,بيانات!$C:$F,3,0)</f>
        <v>0555598809</v>
      </c>
      <c r="D794" s="5" t="str">
        <f>VLOOKUP(A794,بيانات!$C:$F,4,0)</f>
        <v>0530471715</v>
      </c>
      <c r="E794" s="5" t="s">
        <v>1969</v>
      </c>
      <c r="F794" s="5" t="s">
        <v>1983</v>
      </c>
      <c r="G794" s="6">
        <v>165.22</v>
      </c>
      <c r="H794" s="6">
        <v>0</v>
      </c>
      <c r="I794" s="6">
        <f t="shared" ref="I794:I797" si="293">H794*1.15</f>
        <v>0</v>
      </c>
      <c r="J794" s="6">
        <v>165.22</v>
      </c>
      <c r="K794" s="6">
        <f t="shared" ref="K794:K801" si="294">J794*1.15</f>
        <v>190.00299999999999</v>
      </c>
      <c r="L794" s="6">
        <v>100</v>
      </c>
      <c r="M794" s="6">
        <v>0</v>
      </c>
      <c r="N794" s="14">
        <f t="shared" ref="N794:N797" si="295">G794*1.15-I794-K794</f>
        <v>0</v>
      </c>
    </row>
    <row r="795" spans="1:14" x14ac:dyDescent="0.3">
      <c r="A795" s="5" t="s">
        <v>1714</v>
      </c>
      <c r="B795" s="5" t="str">
        <f>VLOOKUP(A795,بيانات!$C:$F,2,0)</f>
        <v>سعودى</v>
      </c>
      <c r="C795" s="5" t="str">
        <f>VLOOKUP(A795,بيانات!$C:$F,3,0)</f>
        <v>0533442511</v>
      </c>
      <c r="D795" s="5" t="str">
        <f>VLOOKUP(A795,بيانات!$C:$F,4,0)</f>
        <v>0555049144</v>
      </c>
      <c r="E795" s="5" t="s">
        <v>1902</v>
      </c>
      <c r="F795" s="5" t="s">
        <v>1983</v>
      </c>
      <c r="G795" s="6">
        <v>1000</v>
      </c>
      <c r="H795" s="6">
        <v>80</v>
      </c>
      <c r="I795" s="6">
        <f t="shared" si="293"/>
        <v>92</v>
      </c>
      <c r="J795" s="6">
        <v>920</v>
      </c>
      <c r="K795" s="6">
        <f t="shared" si="294"/>
        <v>1058</v>
      </c>
      <c r="L795" s="6">
        <v>100</v>
      </c>
      <c r="M795" s="6">
        <v>0</v>
      </c>
      <c r="N795" s="14">
        <f t="shared" si="295"/>
        <v>0</v>
      </c>
    </row>
    <row r="796" spans="1:14" x14ac:dyDescent="0.3">
      <c r="A796" s="5" t="s">
        <v>1714</v>
      </c>
      <c r="B796" s="5" t="str">
        <f>VLOOKUP(A796,بيانات!$C:$F,2,0)</f>
        <v>سعودى</v>
      </c>
      <c r="C796" s="5" t="str">
        <f>VLOOKUP(A796,بيانات!$C:$F,3,0)</f>
        <v>0533442511</v>
      </c>
      <c r="D796" s="5" t="str">
        <f>VLOOKUP(A796,بيانات!$C:$F,4,0)</f>
        <v>0555049144</v>
      </c>
      <c r="E796" s="5" t="s">
        <v>1902</v>
      </c>
      <c r="F796" s="5" t="s">
        <v>1983</v>
      </c>
      <c r="G796" s="6">
        <v>1217.3906999999999</v>
      </c>
      <c r="H796" s="6">
        <v>0</v>
      </c>
      <c r="I796" s="6">
        <f t="shared" si="293"/>
        <v>0</v>
      </c>
      <c r="J796" s="6">
        <v>1217.3906999999999</v>
      </c>
      <c r="K796" s="6">
        <f t="shared" si="294"/>
        <v>1399.9993049999998</v>
      </c>
      <c r="L796" s="6">
        <v>100</v>
      </c>
      <c r="M796" s="6">
        <v>0</v>
      </c>
      <c r="N796" s="14">
        <f t="shared" si="295"/>
        <v>0</v>
      </c>
    </row>
    <row r="797" spans="1:14" x14ac:dyDescent="0.3">
      <c r="A797" s="5" t="s">
        <v>1714</v>
      </c>
      <c r="B797" s="5" t="str">
        <f>VLOOKUP(A797,بيانات!$C:$F,2,0)</f>
        <v>سعودى</v>
      </c>
      <c r="C797" s="5" t="str">
        <f>VLOOKUP(A797,بيانات!$C:$F,3,0)</f>
        <v>0533442511</v>
      </c>
      <c r="D797" s="5" t="str">
        <f>VLOOKUP(A797,بيانات!$C:$F,4,0)</f>
        <v>0555049144</v>
      </c>
      <c r="E797" s="5" t="s">
        <v>1904</v>
      </c>
      <c r="F797" s="5" t="s">
        <v>1983</v>
      </c>
      <c r="G797" s="6">
        <v>1608.7</v>
      </c>
      <c r="H797" s="6">
        <v>0</v>
      </c>
      <c r="I797" s="6">
        <f t="shared" si="293"/>
        <v>0</v>
      </c>
      <c r="J797" s="6">
        <v>1608.6993000000002</v>
      </c>
      <c r="K797" s="6">
        <f t="shared" si="294"/>
        <v>1850.0041950000002</v>
      </c>
      <c r="L797" s="6">
        <v>100</v>
      </c>
      <c r="M797" s="6">
        <v>0</v>
      </c>
      <c r="N797" s="14">
        <f t="shared" si="295"/>
        <v>8.0499999967287295E-4</v>
      </c>
    </row>
    <row r="798" spans="1:14" hidden="1" x14ac:dyDescent="0.3">
      <c r="A798" s="5" t="s">
        <v>1019</v>
      </c>
      <c r="B798" s="5" t="str">
        <f>VLOOKUP(A798,بيانات!$C:$F,2,0)</f>
        <v>افغانستان</v>
      </c>
      <c r="C798" s="5" t="str">
        <f>VLOOKUP(A798,بيانات!$C:$F,3,0)</f>
        <v>0558000529</v>
      </c>
      <c r="D798" s="5" t="str">
        <f>VLOOKUP(A798,بيانات!$C:$F,4,0)</f>
        <v>0502788330</v>
      </c>
      <c r="E798" s="5" t="s">
        <v>1102</v>
      </c>
      <c r="F798" s="5" t="s">
        <v>1984</v>
      </c>
      <c r="G798" s="6">
        <v>22250</v>
      </c>
      <c r="H798" s="6">
        <v>4450</v>
      </c>
      <c r="I798" s="6">
        <v>0.2</v>
      </c>
      <c r="J798" s="6">
        <v>13273.91</v>
      </c>
      <c r="K798" s="6">
        <f t="shared" si="294"/>
        <v>15264.996499999999</v>
      </c>
      <c r="L798" s="6">
        <v>74.569999999999993</v>
      </c>
      <c r="M798" s="6">
        <v>4526.09</v>
      </c>
      <c r="N798" s="14"/>
    </row>
    <row r="799" spans="1:14" hidden="1" x14ac:dyDescent="0.3">
      <c r="A799" s="5" t="s">
        <v>1019</v>
      </c>
      <c r="B799" s="5" t="str">
        <f>VLOOKUP(A799,بيانات!$C:$F,2,0)</f>
        <v>افغانستان</v>
      </c>
      <c r="C799" s="5" t="str">
        <f>VLOOKUP(A799,بيانات!$C:$F,3,0)</f>
        <v>0558000529</v>
      </c>
      <c r="D799" s="5" t="str">
        <f>VLOOKUP(A799,بيانات!$C:$F,4,0)</f>
        <v>0502788330</v>
      </c>
      <c r="E799" s="5" t="s">
        <v>1102</v>
      </c>
      <c r="F799" s="5" t="s">
        <v>1984</v>
      </c>
      <c r="G799" s="6">
        <v>0</v>
      </c>
      <c r="H799" s="6">
        <v>500</v>
      </c>
      <c r="I799" s="6"/>
      <c r="J799" s="6">
        <v>0</v>
      </c>
      <c r="K799" s="6">
        <f t="shared" si="294"/>
        <v>0</v>
      </c>
      <c r="L799" s="6">
        <v>0</v>
      </c>
      <c r="M799" s="6">
        <v>-500</v>
      </c>
      <c r="N799" s="14"/>
    </row>
    <row r="800" spans="1:14" hidden="1" x14ac:dyDescent="0.3">
      <c r="A800" s="5" t="s">
        <v>1019</v>
      </c>
      <c r="B800" s="5" t="str">
        <f>VLOOKUP(A800,بيانات!$C:$F,2,0)</f>
        <v>افغانستان</v>
      </c>
      <c r="C800" s="5" t="str">
        <f>VLOOKUP(A800,بيانات!$C:$F,3,0)</f>
        <v>0558000529</v>
      </c>
      <c r="D800" s="5" t="str">
        <f>VLOOKUP(A800,بيانات!$C:$F,4,0)</f>
        <v>0502788330</v>
      </c>
      <c r="E800" s="5" t="s">
        <v>1102</v>
      </c>
      <c r="F800" s="5" t="s">
        <v>1984</v>
      </c>
      <c r="G800" s="6">
        <v>0</v>
      </c>
      <c r="H800" s="6">
        <v>926.08690000000001</v>
      </c>
      <c r="I800" s="6"/>
      <c r="J800" s="6">
        <v>0</v>
      </c>
      <c r="K800" s="6">
        <f t="shared" si="294"/>
        <v>0</v>
      </c>
      <c r="L800" s="6">
        <v>0</v>
      </c>
      <c r="M800" s="6">
        <v>-926.09</v>
      </c>
      <c r="N800" s="14"/>
    </row>
    <row r="801" spans="1:14" hidden="1" x14ac:dyDescent="0.3">
      <c r="A801" s="5" t="s">
        <v>1019</v>
      </c>
      <c r="B801" s="5" t="str">
        <f>VLOOKUP(A801,بيانات!$C:$F,2,0)</f>
        <v>افغانستان</v>
      </c>
      <c r="C801" s="5" t="str">
        <f>VLOOKUP(A801,بيانات!$C:$F,3,0)</f>
        <v>0558000529</v>
      </c>
      <c r="D801" s="5" t="str">
        <f>VLOOKUP(A801,بيانات!$C:$F,4,0)</f>
        <v>0502788330</v>
      </c>
      <c r="E801" s="5" t="s">
        <v>1102</v>
      </c>
      <c r="F801" s="5" t="s">
        <v>1984</v>
      </c>
      <c r="G801" s="6">
        <v>500</v>
      </c>
      <c r="H801" s="6">
        <v>3600</v>
      </c>
      <c r="I801" s="6">
        <v>7.2</v>
      </c>
      <c r="J801" s="6">
        <v>0</v>
      </c>
      <c r="K801" s="6">
        <f t="shared" si="294"/>
        <v>0</v>
      </c>
      <c r="L801" s="6">
        <v>0</v>
      </c>
      <c r="M801" s="6">
        <v>-3100</v>
      </c>
      <c r="N801" s="14"/>
    </row>
    <row r="802" spans="1:14" x14ac:dyDescent="0.3">
      <c r="A802" s="5" t="s">
        <v>822</v>
      </c>
      <c r="B802" s="5" t="str">
        <f>VLOOKUP(A802,بيانات!$C:$F,2,0)</f>
        <v>سعودى</v>
      </c>
      <c r="C802" s="5" t="str">
        <f>VLOOKUP(A802,بيانات!$C:$F,3,0)</f>
        <v>0555506117</v>
      </c>
      <c r="D802" s="5" t="str">
        <f>VLOOKUP(A802,بيانات!$C:$F,4,0)</f>
        <v>0555566729</v>
      </c>
      <c r="E802" s="5" t="s">
        <v>1985</v>
      </c>
      <c r="F802" s="5" t="s">
        <v>1986</v>
      </c>
      <c r="G802" s="6">
        <v>173.91</v>
      </c>
      <c r="H802" s="6">
        <v>0</v>
      </c>
      <c r="I802" s="6">
        <f>H802*1.15</f>
        <v>0</v>
      </c>
      <c r="J802" s="6">
        <v>173.91</v>
      </c>
      <c r="K802" s="6">
        <f>J802*1.15</f>
        <v>199.99649999999997</v>
      </c>
      <c r="L802" s="6">
        <v>100</v>
      </c>
      <c r="M802" s="6">
        <v>0</v>
      </c>
      <c r="N802" s="14">
        <f>G802*1.15-I802-K802</f>
        <v>0</v>
      </c>
    </row>
    <row r="803" spans="1:14" hidden="1" x14ac:dyDescent="0.3">
      <c r="A803" s="5" t="s">
        <v>500</v>
      </c>
      <c r="B803" s="5" t="str">
        <f>VLOOKUP(A803,بيانات!$C:$F,2,0)</f>
        <v>سعودى</v>
      </c>
      <c r="C803" s="5" t="str">
        <f>VLOOKUP(A803,بيانات!$C:$F,3,0)</f>
        <v>0555534999</v>
      </c>
      <c r="D803" s="5" t="str">
        <f>VLOOKUP(A803,بيانات!$C:$F,4,0)</f>
        <v>0569799996</v>
      </c>
      <c r="E803" s="5" t="s">
        <v>1896</v>
      </c>
      <c r="F803" s="5" t="s">
        <v>1936</v>
      </c>
      <c r="G803" s="6">
        <v>22250</v>
      </c>
      <c r="H803" s="6">
        <v>5010</v>
      </c>
      <c r="I803" s="6">
        <v>0.22520000000000001</v>
      </c>
      <c r="J803" s="6">
        <v>0</v>
      </c>
      <c r="K803" s="6">
        <f t="shared" ref="K803:K804" si="296">J803</f>
        <v>0</v>
      </c>
      <c r="L803" s="6">
        <v>0</v>
      </c>
      <c r="M803" s="6">
        <v>17240</v>
      </c>
      <c r="N803" s="14">
        <f t="shared" ref="N803:N804" si="297">G803-H803-K803</f>
        <v>17240</v>
      </c>
    </row>
    <row r="804" spans="1:14" hidden="1" x14ac:dyDescent="0.3">
      <c r="A804" s="5" t="s">
        <v>760</v>
      </c>
      <c r="B804" s="5" t="str">
        <f>VLOOKUP(A804,بيانات!$C:$F,2,0)</f>
        <v>سعودى</v>
      </c>
      <c r="C804" s="5" t="str">
        <f>VLOOKUP(A804,بيانات!$C:$F,3,0)</f>
        <v>0542223154</v>
      </c>
      <c r="D804" s="5" t="str">
        <f>VLOOKUP(A804,بيانات!$C:$F,4,0)</f>
        <v/>
      </c>
      <c r="E804" s="5" t="s">
        <v>1865</v>
      </c>
      <c r="F804" s="5" t="s">
        <v>1936</v>
      </c>
      <c r="G804" s="6">
        <v>22250</v>
      </c>
      <c r="H804" s="6">
        <v>9725</v>
      </c>
      <c r="I804" s="6">
        <v>0.43709999999999999</v>
      </c>
      <c r="J804" s="6">
        <v>3225</v>
      </c>
      <c r="K804" s="6">
        <f t="shared" si="296"/>
        <v>3225</v>
      </c>
      <c r="L804" s="6">
        <v>25.75</v>
      </c>
      <c r="M804" s="6">
        <v>9300</v>
      </c>
      <c r="N804" s="14">
        <f t="shared" si="297"/>
        <v>9300</v>
      </c>
    </row>
    <row r="805" spans="1:14" hidden="1" x14ac:dyDescent="0.3">
      <c r="A805" s="5" t="s">
        <v>698</v>
      </c>
      <c r="B805" s="5" t="str">
        <f>VLOOKUP(A805,بيانات!$C:$F,2,0)</f>
        <v>مصرى</v>
      </c>
      <c r="C805" s="5" t="str">
        <f>VLOOKUP(A805,بيانات!$C:$F,3,0)</f>
        <v>0555618480</v>
      </c>
      <c r="D805" s="5" t="str">
        <f>VLOOKUP(A805,بيانات!$C:$F,4,0)</f>
        <v/>
      </c>
      <c r="E805" s="5" t="s">
        <v>480</v>
      </c>
      <c r="F805" s="5" t="s">
        <v>1987</v>
      </c>
      <c r="G805" s="6">
        <v>0</v>
      </c>
      <c r="H805" s="6">
        <v>562.16999999999996</v>
      </c>
      <c r="I805" s="6"/>
      <c r="J805" s="6">
        <v>0</v>
      </c>
      <c r="K805" s="6">
        <f>J805*1.15</f>
        <v>0</v>
      </c>
      <c r="L805" s="6">
        <v>0</v>
      </c>
      <c r="M805" s="6">
        <v>-562.16999999999996</v>
      </c>
      <c r="N805" s="14"/>
    </row>
    <row r="806" spans="1:14" x14ac:dyDescent="0.3">
      <c r="A806" s="5" t="s">
        <v>1622</v>
      </c>
      <c r="B806" s="5" t="str">
        <f>VLOOKUP(A806,بيانات!$C:$F,2,0)</f>
        <v>سعودى</v>
      </c>
      <c r="C806" s="5" t="str">
        <f>VLOOKUP(A806,بيانات!$C:$F,3,0)</f>
        <v>0503563611</v>
      </c>
      <c r="D806" s="5" t="str">
        <f>VLOOKUP(A806,بيانات!$C:$F,4,0)</f>
        <v>0561566135</v>
      </c>
      <c r="E806" s="5" t="s">
        <v>1904</v>
      </c>
      <c r="F806" s="5" t="s">
        <v>1988</v>
      </c>
      <c r="G806" s="6">
        <v>1608.7</v>
      </c>
      <c r="H806" s="6">
        <v>0</v>
      </c>
      <c r="I806" s="6">
        <f t="shared" ref="I806:I811" si="298">H806*1.15</f>
        <v>0</v>
      </c>
      <c r="J806" s="6">
        <v>1608.7</v>
      </c>
      <c r="K806" s="6">
        <f t="shared" ref="K806:K811" si="299">J806*1.15</f>
        <v>1850.0049999999999</v>
      </c>
      <c r="L806" s="6">
        <v>100</v>
      </c>
      <c r="M806" s="6">
        <v>0</v>
      </c>
      <c r="N806" s="14">
        <f t="shared" ref="N806:N811" si="300">G806*1.15-I806-K806</f>
        <v>0</v>
      </c>
    </row>
    <row r="807" spans="1:14" x14ac:dyDescent="0.3">
      <c r="A807" s="5" t="s">
        <v>1622</v>
      </c>
      <c r="B807" s="5" t="str">
        <f>VLOOKUP(A807,بيانات!$C:$F,2,0)</f>
        <v>سعودى</v>
      </c>
      <c r="C807" s="5" t="str">
        <f>VLOOKUP(A807,بيانات!$C:$F,3,0)</f>
        <v>0503563611</v>
      </c>
      <c r="D807" s="5" t="str">
        <f>VLOOKUP(A807,بيانات!$C:$F,4,0)</f>
        <v>0561566135</v>
      </c>
      <c r="E807" s="5" t="s">
        <v>1904</v>
      </c>
      <c r="F807" s="5" t="s">
        <v>1988</v>
      </c>
      <c r="G807" s="6">
        <v>1608.3520000000001</v>
      </c>
      <c r="H807" s="6">
        <v>1104.3520000000001</v>
      </c>
      <c r="I807" s="6">
        <f t="shared" si="298"/>
        <v>1270.0047999999999</v>
      </c>
      <c r="J807" s="6">
        <v>504</v>
      </c>
      <c r="K807" s="6">
        <f t="shared" si="299"/>
        <v>579.59999999999991</v>
      </c>
      <c r="L807" s="6">
        <v>100</v>
      </c>
      <c r="M807" s="6">
        <v>0</v>
      </c>
      <c r="N807" s="14">
        <f t="shared" si="300"/>
        <v>0</v>
      </c>
    </row>
    <row r="808" spans="1:14" x14ac:dyDescent="0.3">
      <c r="A808" s="5" t="s">
        <v>1622</v>
      </c>
      <c r="B808" s="5" t="str">
        <f>VLOOKUP(A808,بيانات!$C:$F,2,0)</f>
        <v>سعودى</v>
      </c>
      <c r="C808" s="5" t="str">
        <f>VLOOKUP(A808,بيانات!$C:$F,3,0)</f>
        <v>0503563611</v>
      </c>
      <c r="D808" s="5" t="str">
        <f>VLOOKUP(A808,بيانات!$C:$F,4,0)</f>
        <v>0561566135</v>
      </c>
      <c r="E808" s="5" t="s">
        <v>1904</v>
      </c>
      <c r="F808" s="5" t="s">
        <v>1988</v>
      </c>
      <c r="G808" s="6">
        <v>1608.7</v>
      </c>
      <c r="H808" s="6">
        <v>0</v>
      </c>
      <c r="I808" s="6">
        <f t="shared" si="298"/>
        <v>0</v>
      </c>
      <c r="J808" s="6">
        <v>1608.6999999999998</v>
      </c>
      <c r="K808" s="6">
        <f t="shared" si="299"/>
        <v>1850.0049999999997</v>
      </c>
      <c r="L808" s="6">
        <v>100</v>
      </c>
      <c r="M808" s="6">
        <v>0</v>
      </c>
      <c r="N808" s="14">
        <f t="shared" si="300"/>
        <v>0</v>
      </c>
    </row>
    <row r="809" spans="1:14" x14ac:dyDescent="0.3">
      <c r="A809" s="5" t="s">
        <v>1396</v>
      </c>
      <c r="B809" s="5" t="str">
        <f>VLOOKUP(A809,بيانات!$C:$F,2,0)</f>
        <v>سعودى</v>
      </c>
      <c r="C809" s="5" t="str">
        <f>VLOOKUP(A809,بيانات!$C:$F,3,0)</f>
        <v>0501927400</v>
      </c>
      <c r="D809" s="5" t="str">
        <f>VLOOKUP(A809,بيانات!$C:$F,4,0)</f>
        <v/>
      </c>
      <c r="E809" s="5" t="s">
        <v>1904</v>
      </c>
      <c r="F809" s="5" t="s">
        <v>1988</v>
      </c>
      <c r="G809" s="6">
        <v>1608.7</v>
      </c>
      <c r="H809" s="6">
        <v>0</v>
      </c>
      <c r="I809" s="6">
        <f t="shared" si="298"/>
        <v>0</v>
      </c>
      <c r="J809" s="6">
        <v>1608.7</v>
      </c>
      <c r="K809" s="6">
        <f t="shared" si="299"/>
        <v>1850.0049999999999</v>
      </c>
      <c r="L809" s="6">
        <v>100</v>
      </c>
      <c r="M809" s="6">
        <v>0</v>
      </c>
      <c r="N809" s="14">
        <f t="shared" si="300"/>
        <v>0</v>
      </c>
    </row>
    <row r="810" spans="1:14" x14ac:dyDescent="0.3">
      <c r="A810" s="5" t="s">
        <v>1396</v>
      </c>
      <c r="B810" s="5" t="str">
        <f>VLOOKUP(A810,بيانات!$C:$F,2,0)</f>
        <v>سعودى</v>
      </c>
      <c r="C810" s="5" t="str">
        <f>VLOOKUP(A810,بيانات!$C:$F,3,0)</f>
        <v>0501927400</v>
      </c>
      <c r="D810" s="5" t="str">
        <f>VLOOKUP(A810,بيانات!$C:$F,4,0)</f>
        <v/>
      </c>
      <c r="E810" s="5" t="s">
        <v>1904</v>
      </c>
      <c r="F810" s="5" t="s">
        <v>1988</v>
      </c>
      <c r="G810" s="6">
        <v>1608.6949999999999</v>
      </c>
      <c r="H810" s="6">
        <v>1234.7819999999999</v>
      </c>
      <c r="I810" s="6">
        <f t="shared" si="298"/>
        <v>1419.9992999999997</v>
      </c>
      <c r="J810" s="6">
        <v>373.91300000000001</v>
      </c>
      <c r="K810" s="6">
        <f t="shared" si="299"/>
        <v>429.99994999999996</v>
      </c>
      <c r="L810" s="6">
        <v>100</v>
      </c>
      <c r="M810" s="6">
        <v>0</v>
      </c>
      <c r="N810" s="14">
        <f t="shared" si="300"/>
        <v>0</v>
      </c>
    </row>
    <row r="811" spans="1:14" x14ac:dyDescent="0.3">
      <c r="A811" s="5" t="s">
        <v>1396</v>
      </c>
      <c r="B811" s="5" t="str">
        <f>VLOOKUP(A811,بيانات!$C:$F,2,0)</f>
        <v>سعودى</v>
      </c>
      <c r="C811" s="5" t="str">
        <f>VLOOKUP(A811,بيانات!$C:$F,3,0)</f>
        <v>0501927400</v>
      </c>
      <c r="D811" s="5" t="str">
        <f>VLOOKUP(A811,بيانات!$C:$F,4,0)</f>
        <v/>
      </c>
      <c r="E811" s="5" t="s">
        <v>1989</v>
      </c>
      <c r="F811" s="5" t="s">
        <v>1988</v>
      </c>
      <c r="G811" s="6">
        <v>3304.3478</v>
      </c>
      <c r="H811" s="6">
        <v>0</v>
      </c>
      <c r="I811" s="6">
        <f t="shared" si="298"/>
        <v>0</v>
      </c>
      <c r="J811" s="6">
        <v>3304.3469999999998</v>
      </c>
      <c r="K811" s="6">
        <f t="shared" si="299"/>
        <v>3799.9990499999994</v>
      </c>
      <c r="L811" s="6">
        <v>100</v>
      </c>
      <c r="M811" s="6">
        <v>0</v>
      </c>
      <c r="N811" s="14">
        <f t="shared" si="300"/>
        <v>9.200000004057074E-4</v>
      </c>
    </row>
    <row r="812" spans="1:14" hidden="1" x14ac:dyDescent="0.3">
      <c r="A812" s="5" t="s">
        <v>1590</v>
      </c>
      <c r="B812" s="5" t="str">
        <f>VLOOKUP(A812,بيانات!$C:$F,2,0)</f>
        <v>سعودى</v>
      </c>
      <c r="C812" s="5" t="str">
        <f>VLOOKUP(A812,بيانات!$C:$F,3,0)</f>
        <v>0503055045</v>
      </c>
      <c r="D812" s="5" t="str">
        <f>VLOOKUP(A812,بيانات!$C:$F,4,0)</f>
        <v>0507222823</v>
      </c>
      <c r="E812" s="5" t="s">
        <v>1864</v>
      </c>
      <c r="F812" s="5" t="s">
        <v>1990</v>
      </c>
      <c r="G812" s="6">
        <v>22250</v>
      </c>
      <c r="H812" s="6">
        <v>4450</v>
      </c>
      <c r="I812" s="6">
        <v>0.2</v>
      </c>
      <c r="J812" s="6">
        <v>14200</v>
      </c>
      <c r="K812" s="6">
        <f t="shared" ref="K812:K817" si="301">J812</f>
        <v>14200</v>
      </c>
      <c r="L812" s="6">
        <v>79.78</v>
      </c>
      <c r="M812" s="6">
        <v>3600</v>
      </c>
      <c r="N812" s="14">
        <f t="shared" ref="N812:N831" si="302">G812-H812-K812</f>
        <v>3600</v>
      </c>
    </row>
    <row r="813" spans="1:14" hidden="1" x14ac:dyDescent="0.3">
      <c r="A813" s="5" t="s">
        <v>1590</v>
      </c>
      <c r="B813" s="5" t="str">
        <f>VLOOKUP(A813,بيانات!$C:$F,2,0)</f>
        <v>سعودى</v>
      </c>
      <c r="C813" s="5" t="str">
        <f>VLOOKUP(A813,بيانات!$C:$F,3,0)</f>
        <v>0503055045</v>
      </c>
      <c r="D813" s="5" t="str">
        <f>VLOOKUP(A813,بيانات!$C:$F,4,0)</f>
        <v>0507222823</v>
      </c>
      <c r="E813" s="5" t="s">
        <v>1864</v>
      </c>
      <c r="F813" s="5" t="s">
        <v>1990</v>
      </c>
      <c r="G813" s="6">
        <v>0</v>
      </c>
      <c r="H813" s="6">
        <v>3100</v>
      </c>
      <c r="I813" s="6"/>
      <c r="J813" s="6">
        <v>0</v>
      </c>
      <c r="K813" s="6">
        <f t="shared" si="301"/>
        <v>0</v>
      </c>
      <c r="L813" s="6">
        <v>0</v>
      </c>
      <c r="M813" s="6">
        <v>-3100</v>
      </c>
      <c r="N813" s="14">
        <f t="shared" si="302"/>
        <v>-3100</v>
      </c>
    </row>
    <row r="814" spans="1:14" hidden="1" x14ac:dyDescent="0.3">
      <c r="A814" s="5" t="s">
        <v>36</v>
      </c>
      <c r="B814" s="5" t="str">
        <f>VLOOKUP(A814,بيانات!$C:$F,2,0)</f>
        <v>سعودى</v>
      </c>
      <c r="C814" s="5" t="str">
        <f>VLOOKUP(A814,بيانات!$C:$F,3,0)</f>
        <v>0503055045</v>
      </c>
      <c r="D814" s="5" t="str">
        <f>VLOOKUP(A814,بيانات!$C:$F,4,0)</f>
        <v>0507222823</v>
      </c>
      <c r="E814" s="5" t="s">
        <v>1102</v>
      </c>
      <c r="F814" s="5" t="s">
        <v>1990</v>
      </c>
      <c r="G814" s="6">
        <v>22250</v>
      </c>
      <c r="H814" s="6">
        <v>4450</v>
      </c>
      <c r="I814" s="6">
        <v>0.2</v>
      </c>
      <c r="J814" s="6">
        <v>13700</v>
      </c>
      <c r="K814" s="6">
        <f t="shared" si="301"/>
        <v>13700</v>
      </c>
      <c r="L814" s="6">
        <v>76.97</v>
      </c>
      <c r="M814" s="6">
        <v>4100</v>
      </c>
      <c r="N814" s="14">
        <f t="shared" si="302"/>
        <v>4100</v>
      </c>
    </row>
    <row r="815" spans="1:14" hidden="1" x14ac:dyDescent="0.3">
      <c r="A815" s="5" t="s">
        <v>36</v>
      </c>
      <c r="B815" s="5" t="str">
        <f>VLOOKUP(A815,بيانات!$C:$F,2,0)</f>
        <v>سعودى</v>
      </c>
      <c r="C815" s="5" t="str">
        <f>VLOOKUP(A815,بيانات!$C:$F,3,0)</f>
        <v>0503055045</v>
      </c>
      <c r="D815" s="5" t="str">
        <f>VLOOKUP(A815,بيانات!$C:$F,4,0)</f>
        <v>0507222823</v>
      </c>
      <c r="E815" s="5" t="s">
        <v>1102</v>
      </c>
      <c r="F815" s="5" t="s">
        <v>1990</v>
      </c>
      <c r="G815" s="6">
        <v>0</v>
      </c>
      <c r="H815" s="6">
        <v>3100</v>
      </c>
      <c r="I815" s="6"/>
      <c r="J815" s="6">
        <v>0</v>
      </c>
      <c r="K815" s="6">
        <f t="shared" si="301"/>
        <v>0</v>
      </c>
      <c r="L815" s="6">
        <v>0</v>
      </c>
      <c r="M815" s="6">
        <v>-3100</v>
      </c>
      <c r="N815" s="14">
        <f t="shared" si="302"/>
        <v>-3100</v>
      </c>
    </row>
    <row r="816" spans="1:14" hidden="1" x14ac:dyDescent="0.3">
      <c r="A816" s="5" t="s">
        <v>196</v>
      </c>
      <c r="B816" s="5" t="str">
        <f>VLOOKUP(A816,بيانات!$C:$F,2,0)</f>
        <v>سعودى</v>
      </c>
      <c r="C816" s="5" t="str">
        <f>VLOOKUP(A816,بيانات!$C:$F,3,0)</f>
        <v>0503055045</v>
      </c>
      <c r="D816" s="5" t="str">
        <f>VLOOKUP(A816,بيانات!$C:$F,4,0)</f>
        <v>057222823</v>
      </c>
      <c r="E816" s="5" t="s">
        <v>542</v>
      </c>
      <c r="F816" s="5" t="s">
        <v>1990</v>
      </c>
      <c r="G816" s="6">
        <v>19750</v>
      </c>
      <c r="H816" s="6">
        <v>3950</v>
      </c>
      <c r="I816" s="6">
        <v>0.2</v>
      </c>
      <c r="J816" s="6">
        <v>13200</v>
      </c>
      <c r="K816" s="6">
        <f t="shared" si="301"/>
        <v>13200</v>
      </c>
      <c r="L816" s="6">
        <v>83.54</v>
      </c>
      <c r="M816" s="6">
        <v>2600</v>
      </c>
      <c r="N816" s="14">
        <f t="shared" si="302"/>
        <v>2600</v>
      </c>
    </row>
    <row r="817" spans="1:14" hidden="1" x14ac:dyDescent="0.3">
      <c r="A817" s="5" t="s">
        <v>196</v>
      </c>
      <c r="B817" s="5" t="str">
        <f>VLOOKUP(A817,بيانات!$C:$F,2,0)</f>
        <v>سعودى</v>
      </c>
      <c r="C817" s="5" t="str">
        <f>VLOOKUP(A817,بيانات!$C:$F,3,0)</f>
        <v>0503055045</v>
      </c>
      <c r="D817" s="5" t="str">
        <f>VLOOKUP(A817,بيانات!$C:$F,4,0)</f>
        <v>057222823</v>
      </c>
      <c r="E817" s="5" t="s">
        <v>542</v>
      </c>
      <c r="F817" s="5" t="s">
        <v>1990</v>
      </c>
      <c r="G817" s="6">
        <v>0</v>
      </c>
      <c r="H817" s="6">
        <v>2600</v>
      </c>
      <c r="I817" s="6"/>
      <c r="J817" s="6">
        <v>0</v>
      </c>
      <c r="K817" s="6">
        <f t="shared" si="301"/>
        <v>0</v>
      </c>
      <c r="L817" s="6">
        <v>0</v>
      </c>
      <c r="M817" s="6">
        <v>-2600</v>
      </c>
      <c r="N817" s="14">
        <f t="shared" si="302"/>
        <v>-2600</v>
      </c>
    </row>
    <row r="818" spans="1:14" x14ac:dyDescent="0.3">
      <c r="A818" s="5" t="s">
        <v>1468</v>
      </c>
      <c r="B818" s="5" t="str">
        <f>VLOOKUP(A818,بيانات!$C:$F,2,0)</f>
        <v>سعودى</v>
      </c>
      <c r="C818" s="5" t="str">
        <f>VLOOKUP(A818,بيانات!$C:$F,3,0)</f>
        <v>0542066611</v>
      </c>
      <c r="D818" s="5" t="str">
        <f>VLOOKUP(A818,بيانات!$C:$F,4,0)</f>
        <v/>
      </c>
      <c r="E818" s="5" t="s">
        <v>1904</v>
      </c>
      <c r="F818" s="5" t="s">
        <v>1991</v>
      </c>
      <c r="G818" s="6">
        <v>1652.173</v>
      </c>
      <c r="H818" s="6">
        <v>0</v>
      </c>
      <c r="I818" s="6">
        <f t="shared" ref="I818:I823" si="303">H818*1.15</f>
        <v>0</v>
      </c>
      <c r="J818" s="6">
        <v>1652.173</v>
      </c>
      <c r="K818" s="6">
        <f t="shared" ref="K818:K823" si="304">J818*1.15</f>
        <v>1899.9989499999999</v>
      </c>
      <c r="L818" s="6">
        <v>100</v>
      </c>
      <c r="M818" s="6">
        <v>0</v>
      </c>
      <c r="N818" s="14">
        <f t="shared" ref="N818:N823" si="305">G818*1.15-I818-K818</f>
        <v>0</v>
      </c>
    </row>
    <row r="819" spans="1:14" x14ac:dyDescent="0.3">
      <c r="A819" s="5" t="s">
        <v>1468</v>
      </c>
      <c r="B819" s="5" t="str">
        <f>VLOOKUP(A819,بيانات!$C:$F,2,0)</f>
        <v>سعودى</v>
      </c>
      <c r="C819" s="5" t="str">
        <f>VLOOKUP(A819,بيانات!$C:$F,3,0)</f>
        <v>0542066611</v>
      </c>
      <c r="D819" s="5" t="str">
        <f>VLOOKUP(A819,بيانات!$C:$F,4,0)</f>
        <v/>
      </c>
      <c r="E819" s="5" t="s">
        <v>1904</v>
      </c>
      <c r="F819" s="5" t="s">
        <v>1991</v>
      </c>
      <c r="G819" s="6">
        <v>1652.173</v>
      </c>
      <c r="H819" s="6">
        <v>0</v>
      </c>
      <c r="I819" s="6">
        <f t="shared" si="303"/>
        <v>0</v>
      </c>
      <c r="J819" s="6">
        <v>1652.173</v>
      </c>
      <c r="K819" s="6">
        <f t="shared" si="304"/>
        <v>1899.9989499999999</v>
      </c>
      <c r="L819" s="6">
        <v>100</v>
      </c>
      <c r="M819" s="6">
        <v>0</v>
      </c>
      <c r="N819" s="14">
        <f t="shared" si="305"/>
        <v>0</v>
      </c>
    </row>
    <row r="820" spans="1:14" x14ac:dyDescent="0.3">
      <c r="A820" s="5" t="s">
        <v>1468</v>
      </c>
      <c r="B820" s="5" t="str">
        <f>VLOOKUP(A820,بيانات!$C:$F,2,0)</f>
        <v>سعودى</v>
      </c>
      <c r="C820" s="5" t="str">
        <f>VLOOKUP(A820,بيانات!$C:$F,3,0)</f>
        <v>0542066611</v>
      </c>
      <c r="D820" s="5" t="str">
        <f>VLOOKUP(A820,بيانات!$C:$F,4,0)</f>
        <v/>
      </c>
      <c r="E820" s="5" t="s">
        <v>1904</v>
      </c>
      <c r="F820" s="5" t="s">
        <v>1991</v>
      </c>
      <c r="G820" s="6">
        <v>0</v>
      </c>
      <c r="H820" s="6">
        <v>1982.6088999999999</v>
      </c>
      <c r="I820" s="6">
        <f t="shared" si="303"/>
        <v>2280.000235</v>
      </c>
      <c r="J820" s="6">
        <v>0</v>
      </c>
      <c r="K820" s="6">
        <f t="shared" si="304"/>
        <v>0</v>
      </c>
      <c r="L820" s="6">
        <v>0</v>
      </c>
      <c r="M820" s="6">
        <v>-1982.61</v>
      </c>
      <c r="N820" s="14">
        <f t="shared" si="305"/>
        <v>-2280.000235</v>
      </c>
    </row>
    <row r="821" spans="1:14" x14ac:dyDescent="0.3">
      <c r="A821" s="5" t="s">
        <v>1240</v>
      </c>
      <c r="B821" s="5" t="str">
        <f>VLOOKUP(A821,بيانات!$C:$F,2,0)</f>
        <v>سعودى</v>
      </c>
      <c r="C821" s="5" t="str">
        <f>VLOOKUP(A821,بيانات!$C:$F,3,0)</f>
        <v>0555617105</v>
      </c>
      <c r="D821" s="5" t="str">
        <f>VLOOKUP(A821,بيانات!$C:$F,4,0)</f>
        <v>0595905041</v>
      </c>
      <c r="E821" s="5" t="s">
        <v>1904</v>
      </c>
      <c r="F821" s="5" t="s">
        <v>1992</v>
      </c>
      <c r="G821" s="6">
        <v>1608.6955</v>
      </c>
      <c r="H821" s="6">
        <v>286.95650000000001</v>
      </c>
      <c r="I821" s="6">
        <f t="shared" si="303"/>
        <v>329.99997500000001</v>
      </c>
      <c r="J821" s="6">
        <v>1321.74</v>
      </c>
      <c r="K821" s="6">
        <f t="shared" si="304"/>
        <v>1520.001</v>
      </c>
      <c r="L821" s="6">
        <v>100</v>
      </c>
      <c r="M821" s="6">
        <v>0</v>
      </c>
      <c r="N821" s="14">
        <f t="shared" si="305"/>
        <v>-1.1500000000523869E-3</v>
      </c>
    </row>
    <row r="822" spans="1:14" x14ac:dyDescent="0.3">
      <c r="A822" s="5" t="s">
        <v>1240</v>
      </c>
      <c r="B822" s="5" t="str">
        <f>VLOOKUP(A822,بيانات!$C:$F,2,0)</f>
        <v>سعودى</v>
      </c>
      <c r="C822" s="5" t="str">
        <f>VLOOKUP(A822,بيانات!$C:$F,3,0)</f>
        <v>0555617105</v>
      </c>
      <c r="D822" s="5" t="str">
        <f>VLOOKUP(A822,بيانات!$C:$F,4,0)</f>
        <v>0595905041</v>
      </c>
      <c r="E822" s="5" t="s">
        <v>1989</v>
      </c>
      <c r="F822" s="5" t="s">
        <v>1992</v>
      </c>
      <c r="G822" s="6">
        <v>3304.3478</v>
      </c>
      <c r="H822" s="6">
        <v>0</v>
      </c>
      <c r="I822" s="6">
        <f t="shared" si="303"/>
        <v>0</v>
      </c>
      <c r="J822" s="6">
        <v>3304.3478</v>
      </c>
      <c r="K822" s="6">
        <f t="shared" si="304"/>
        <v>3799.9999699999998</v>
      </c>
      <c r="L822" s="6">
        <v>100</v>
      </c>
      <c r="M822" s="6">
        <v>0</v>
      </c>
      <c r="N822" s="14">
        <f t="shared" si="305"/>
        <v>0</v>
      </c>
    </row>
    <row r="823" spans="1:14" x14ac:dyDescent="0.3">
      <c r="A823" s="5" t="s">
        <v>1240</v>
      </c>
      <c r="B823" s="5" t="str">
        <f>VLOOKUP(A823,بيانات!$C:$F,2,0)</f>
        <v>سعودى</v>
      </c>
      <c r="C823" s="5" t="str">
        <f>VLOOKUP(A823,بيانات!$C:$F,3,0)</f>
        <v>0555617105</v>
      </c>
      <c r="D823" s="5" t="str">
        <f>VLOOKUP(A823,بيانات!$C:$F,4,0)</f>
        <v>0595905041</v>
      </c>
      <c r="E823" s="5" t="s">
        <v>1904</v>
      </c>
      <c r="F823" s="5" t="s">
        <v>1992</v>
      </c>
      <c r="G823" s="6">
        <v>0</v>
      </c>
      <c r="H823" s="6">
        <v>0</v>
      </c>
      <c r="I823" s="6">
        <f t="shared" si="303"/>
        <v>0</v>
      </c>
      <c r="J823" s="6">
        <v>0</v>
      </c>
      <c r="K823" s="6">
        <f t="shared" si="304"/>
        <v>0</v>
      </c>
      <c r="L823" s="6"/>
      <c r="M823" s="6">
        <v>0</v>
      </c>
      <c r="N823" s="14">
        <f t="shared" si="305"/>
        <v>0</v>
      </c>
    </row>
    <row r="824" spans="1:14" hidden="1" x14ac:dyDescent="0.3">
      <c r="A824" s="5" t="s">
        <v>720</v>
      </c>
      <c r="B824" s="5" t="str">
        <f>VLOOKUP(A824,بيانات!$C:$F,2,0)</f>
        <v>سعودى</v>
      </c>
      <c r="C824" s="5" t="str">
        <f>VLOOKUP(A824,بيانات!$C:$F,3,0)</f>
        <v>0555567301</v>
      </c>
      <c r="D824" s="5" t="str">
        <f>VLOOKUP(A824,بيانات!$C:$F,4,0)</f>
        <v>0541171996</v>
      </c>
      <c r="E824" s="5" t="s">
        <v>1864</v>
      </c>
      <c r="F824" s="5" t="s">
        <v>1993</v>
      </c>
      <c r="G824" s="6">
        <v>0</v>
      </c>
      <c r="H824" s="6">
        <v>500</v>
      </c>
      <c r="I824" s="6"/>
      <c r="J824" s="6">
        <v>0</v>
      </c>
      <c r="K824" s="6">
        <f t="shared" ref="K824:K831" si="306">J824</f>
        <v>0</v>
      </c>
      <c r="L824" s="6">
        <v>0</v>
      </c>
      <c r="M824" s="6">
        <v>-500</v>
      </c>
      <c r="N824" s="14">
        <f t="shared" si="302"/>
        <v>-500</v>
      </c>
    </row>
    <row r="825" spans="1:14" hidden="1" x14ac:dyDescent="0.3">
      <c r="A825" s="5" t="s">
        <v>1830</v>
      </c>
      <c r="B825" s="5" t="str">
        <f>VLOOKUP(A825,بيانات!$C:$F,2,0)</f>
        <v>سعودى</v>
      </c>
      <c r="C825" s="5" t="str">
        <f>VLOOKUP(A825,بيانات!$C:$F,3,0)</f>
        <v>0559706970</v>
      </c>
      <c r="D825" s="5" t="str">
        <f>VLOOKUP(A825,بيانات!$C:$F,4,0)</f>
        <v/>
      </c>
      <c r="E825" s="5" t="s">
        <v>555</v>
      </c>
      <c r="F825" s="5" t="s">
        <v>1994</v>
      </c>
      <c r="G825" s="6">
        <v>0</v>
      </c>
      <c r="H825" s="6">
        <v>500</v>
      </c>
      <c r="I825" s="6"/>
      <c r="J825" s="6">
        <v>0</v>
      </c>
      <c r="K825" s="6">
        <f t="shared" si="306"/>
        <v>0</v>
      </c>
      <c r="L825" s="6">
        <v>0</v>
      </c>
      <c r="M825" s="6">
        <v>-500</v>
      </c>
      <c r="N825" s="14">
        <f t="shared" si="302"/>
        <v>-500</v>
      </c>
    </row>
    <row r="826" spans="1:14" hidden="1" x14ac:dyDescent="0.3">
      <c r="A826" s="5" t="s">
        <v>307</v>
      </c>
      <c r="B826" s="5" t="str">
        <f>VLOOKUP(A826,بيانات!$C:$F,2,0)</f>
        <v>سعودى</v>
      </c>
      <c r="C826" s="5" t="str">
        <f>VLOOKUP(A826,بيانات!$C:$F,3,0)</f>
        <v>0555534999</v>
      </c>
      <c r="D826" s="5" t="str">
        <f>VLOOKUP(A826,بيانات!$C:$F,4,0)</f>
        <v>0569799996</v>
      </c>
      <c r="E826" s="5" t="s">
        <v>1881</v>
      </c>
      <c r="F826" s="5" t="s">
        <v>1945</v>
      </c>
      <c r="G826" s="6">
        <v>22250</v>
      </c>
      <c r="H826" s="6">
        <v>5565</v>
      </c>
      <c r="I826" s="6">
        <v>0.25009999999999999</v>
      </c>
      <c r="J826" s="6">
        <v>0</v>
      </c>
      <c r="K826" s="6">
        <f t="shared" si="306"/>
        <v>0</v>
      </c>
      <c r="L826" s="6">
        <v>0</v>
      </c>
      <c r="M826" s="6">
        <v>16685</v>
      </c>
      <c r="N826" s="14">
        <f t="shared" si="302"/>
        <v>16685</v>
      </c>
    </row>
    <row r="827" spans="1:14" hidden="1" x14ac:dyDescent="0.3">
      <c r="A827" s="5" t="s">
        <v>1048</v>
      </c>
      <c r="B827" s="5" t="str">
        <f>VLOOKUP(A827,بيانات!$C:$F,2,0)</f>
        <v>سعودى</v>
      </c>
      <c r="C827" s="5" t="str">
        <f>VLOOKUP(A827,بيانات!$C:$F,3,0)</f>
        <v>0555534999</v>
      </c>
      <c r="D827" s="5" t="str">
        <f>VLOOKUP(A827,بيانات!$C:$F,4,0)</f>
        <v>0569799996</v>
      </c>
      <c r="E827" s="5" t="s">
        <v>1881</v>
      </c>
      <c r="F827" s="5" t="s">
        <v>1945</v>
      </c>
      <c r="G827" s="6">
        <v>22250</v>
      </c>
      <c r="H827" s="6">
        <v>5565</v>
      </c>
      <c r="I827" s="6">
        <v>0.25009999999999999</v>
      </c>
      <c r="J827" s="6">
        <v>0</v>
      </c>
      <c r="K827" s="6">
        <f t="shared" si="306"/>
        <v>0</v>
      </c>
      <c r="L827" s="6">
        <v>0</v>
      </c>
      <c r="M827" s="6">
        <v>16685</v>
      </c>
      <c r="N827" s="14">
        <f t="shared" si="302"/>
        <v>16685</v>
      </c>
    </row>
    <row r="828" spans="1:14" hidden="1" x14ac:dyDescent="0.3">
      <c r="A828" s="5" t="s">
        <v>1048</v>
      </c>
      <c r="B828" s="5" t="str">
        <f>VLOOKUP(A828,بيانات!$C:$F,2,0)</f>
        <v>سعودى</v>
      </c>
      <c r="C828" s="5" t="str">
        <f>VLOOKUP(A828,بيانات!$C:$F,3,0)</f>
        <v>0555534999</v>
      </c>
      <c r="D828" s="5" t="str">
        <f>VLOOKUP(A828,بيانات!$C:$F,4,0)</f>
        <v>0569799996</v>
      </c>
      <c r="E828" s="5" t="s">
        <v>1881</v>
      </c>
      <c r="F828" s="5" t="s">
        <v>1995</v>
      </c>
      <c r="G828" s="6">
        <v>0</v>
      </c>
      <c r="H828" s="6">
        <v>1000</v>
      </c>
      <c r="I828" s="6"/>
      <c r="J828" s="6">
        <v>0</v>
      </c>
      <c r="K828" s="6">
        <f t="shared" si="306"/>
        <v>0</v>
      </c>
      <c r="L828" s="6">
        <v>0</v>
      </c>
      <c r="M828" s="6">
        <v>-1000</v>
      </c>
      <c r="N828" s="14">
        <f t="shared" si="302"/>
        <v>-1000</v>
      </c>
    </row>
    <row r="829" spans="1:14" hidden="1" x14ac:dyDescent="0.3">
      <c r="A829" s="5" t="s">
        <v>307</v>
      </c>
      <c r="B829" s="5" t="str">
        <f>VLOOKUP(A829,بيانات!$C:$F,2,0)</f>
        <v>سعودى</v>
      </c>
      <c r="C829" s="5" t="str">
        <f>VLOOKUP(A829,بيانات!$C:$F,3,0)</f>
        <v>0555534999</v>
      </c>
      <c r="D829" s="5" t="str">
        <f>VLOOKUP(A829,بيانات!$C:$F,4,0)</f>
        <v>0569799996</v>
      </c>
      <c r="E829" s="5" t="s">
        <v>1881</v>
      </c>
      <c r="F829" s="5" t="s">
        <v>1995</v>
      </c>
      <c r="G829" s="6">
        <v>0</v>
      </c>
      <c r="H829" s="6">
        <v>1000</v>
      </c>
      <c r="I829" s="6"/>
      <c r="J829" s="6">
        <v>0</v>
      </c>
      <c r="K829" s="6">
        <f t="shared" si="306"/>
        <v>0</v>
      </c>
      <c r="L829" s="6">
        <v>0</v>
      </c>
      <c r="M829" s="6">
        <v>-1000</v>
      </c>
      <c r="N829" s="14">
        <f t="shared" si="302"/>
        <v>-1000</v>
      </c>
    </row>
    <row r="830" spans="1:14" hidden="1" x14ac:dyDescent="0.3">
      <c r="A830" s="5" t="s">
        <v>500</v>
      </c>
      <c r="B830" s="5" t="str">
        <f>VLOOKUP(A830,بيانات!$C:$F,2,0)</f>
        <v>سعودى</v>
      </c>
      <c r="C830" s="5" t="str">
        <f>VLOOKUP(A830,بيانات!$C:$F,3,0)</f>
        <v>0555534999</v>
      </c>
      <c r="D830" s="5" t="str">
        <f>VLOOKUP(A830,بيانات!$C:$F,4,0)</f>
        <v>0569799996</v>
      </c>
      <c r="E830" s="5" t="s">
        <v>1896</v>
      </c>
      <c r="F830" s="5" t="s">
        <v>1995</v>
      </c>
      <c r="G830" s="6">
        <v>0</v>
      </c>
      <c r="H830" s="6">
        <v>1000</v>
      </c>
      <c r="I830" s="6"/>
      <c r="J830" s="6">
        <v>0</v>
      </c>
      <c r="K830" s="6">
        <f t="shared" si="306"/>
        <v>0</v>
      </c>
      <c r="L830" s="6">
        <v>0</v>
      </c>
      <c r="M830" s="6">
        <v>-1000</v>
      </c>
      <c r="N830" s="14">
        <f t="shared" si="302"/>
        <v>-1000</v>
      </c>
    </row>
    <row r="831" spans="1:14" hidden="1" x14ac:dyDescent="0.3">
      <c r="A831" s="5" t="s">
        <v>1197</v>
      </c>
      <c r="B831" s="5" t="str">
        <f>VLOOKUP(A831,بيانات!$C:$F,2,0)</f>
        <v>سعودى</v>
      </c>
      <c r="C831" s="5" t="str">
        <f>VLOOKUP(A831,بيانات!$C:$F,3,0)</f>
        <v>0555534999</v>
      </c>
      <c r="D831" s="5" t="str">
        <f>VLOOKUP(A831,بيانات!$C:$F,4,0)</f>
        <v>0569799996</v>
      </c>
      <c r="E831" s="5" t="s">
        <v>1884</v>
      </c>
      <c r="F831" s="5" t="s">
        <v>1995</v>
      </c>
      <c r="G831" s="6">
        <v>0</v>
      </c>
      <c r="H831" s="6">
        <v>500</v>
      </c>
      <c r="I831" s="6"/>
      <c r="J831" s="6">
        <v>0</v>
      </c>
      <c r="K831" s="6">
        <f t="shared" si="306"/>
        <v>0</v>
      </c>
      <c r="L831" s="6">
        <v>0</v>
      </c>
      <c r="M831" s="6">
        <v>-500</v>
      </c>
      <c r="N831" s="14">
        <f t="shared" si="302"/>
        <v>-500</v>
      </c>
    </row>
    <row r="832" spans="1:14" hidden="1" x14ac:dyDescent="0.3">
      <c r="A832" s="5" t="s">
        <v>1451</v>
      </c>
      <c r="B832" s="5" t="str">
        <f>VLOOKUP(A832,بيانات!$C:$F,2,0)</f>
        <v>هندي</v>
      </c>
      <c r="C832" s="5" t="str">
        <f>VLOOKUP(A832,بيانات!$C:$F,3,0)</f>
        <v>0543784015</v>
      </c>
      <c r="D832" s="5" t="str">
        <f>VLOOKUP(A832,بيانات!$C:$F,4,0)</f>
        <v>0544291142</v>
      </c>
      <c r="E832" s="5" t="s">
        <v>1967</v>
      </c>
      <c r="F832" s="5" t="s">
        <v>1995</v>
      </c>
      <c r="G832" s="6">
        <v>156.52000000000001</v>
      </c>
      <c r="H832" s="6">
        <v>0</v>
      </c>
      <c r="I832" s="6">
        <v>0</v>
      </c>
      <c r="J832" s="6">
        <v>156.52000000000001</v>
      </c>
      <c r="K832" s="6">
        <f t="shared" ref="K832:K833" si="307">J832*1.15</f>
        <v>179.99799999999999</v>
      </c>
      <c r="L832" s="6">
        <v>100</v>
      </c>
      <c r="M832" s="6">
        <v>0</v>
      </c>
      <c r="N832" s="14"/>
    </row>
    <row r="833" spans="1:14" hidden="1" x14ac:dyDescent="0.3">
      <c r="A833" s="5" t="s">
        <v>1174</v>
      </c>
      <c r="B833" s="5" t="str">
        <f>VLOOKUP(A833,بيانات!$C:$F,2,0)</f>
        <v>هندي</v>
      </c>
      <c r="C833" s="5" t="str">
        <f>VLOOKUP(A833,بيانات!$C:$F,3,0)</f>
        <v>0543784015</v>
      </c>
      <c r="D833" s="5" t="str">
        <f>VLOOKUP(A833,بيانات!$C:$F,4,0)</f>
        <v>0544291142</v>
      </c>
      <c r="E833" s="5" t="s">
        <v>1969</v>
      </c>
      <c r="F833" s="5" t="s">
        <v>1995</v>
      </c>
      <c r="G833" s="6">
        <v>165.22</v>
      </c>
      <c r="H833" s="6">
        <v>0</v>
      </c>
      <c r="I833" s="6">
        <v>0</v>
      </c>
      <c r="J833" s="6">
        <v>165.22</v>
      </c>
      <c r="K833" s="6">
        <f t="shared" si="307"/>
        <v>190.00299999999999</v>
      </c>
      <c r="L833" s="6">
        <v>100</v>
      </c>
      <c r="M833" s="6">
        <v>0</v>
      </c>
      <c r="N833" s="14"/>
    </row>
    <row r="834" spans="1:14" hidden="1" x14ac:dyDescent="0.3">
      <c r="A834" s="5" t="s">
        <v>323</v>
      </c>
      <c r="B834" s="5" t="str">
        <f>VLOOKUP(A834,بيانات!$C:$F,2,0)</f>
        <v>سعودى</v>
      </c>
      <c r="C834" s="5" t="str">
        <f>VLOOKUP(A834,بيانات!$C:$F,3,0)</f>
        <v>0501033785</v>
      </c>
      <c r="D834" s="5" t="str">
        <f>VLOOKUP(A834,بيانات!$C:$F,4,0)</f>
        <v>0553870431</v>
      </c>
      <c r="E834" s="5" t="s">
        <v>1907</v>
      </c>
      <c r="F834" s="5" t="s">
        <v>1996</v>
      </c>
      <c r="G834" s="6">
        <v>0</v>
      </c>
      <c r="H834" s="6">
        <v>500</v>
      </c>
      <c r="I834" s="6"/>
      <c r="J834" s="6">
        <v>0</v>
      </c>
      <c r="K834" s="6">
        <f>J834</f>
        <v>0</v>
      </c>
      <c r="L834" s="6">
        <v>0</v>
      </c>
      <c r="M834" s="6">
        <v>-500</v>
      </c>
      <c r="N834" s="14">
        <f t="shared" ref="N834" si="308">G834-H834-K834</f>
        <v>-500</v>
      </c>
    </row>
    <row r="835" spans="1:14" x14ac:dyDescent="0.3">
      <c r="A835" s="5" t="s">
        <v>162</v>
      </c>
      <c r="B835" s="5" t="str">
        <f>VLOOKUP(A835,بيانات!$C:$F,2,0)</f>
        <v>سعودى</v>
      </c>
      <c r="C835" s="5" t="str">
        <f>VLOOKUP(A835,بيانات!$C:$F,3,0)</f>
        <v/>
      </c>
      <c r="D835" s="5" t="str">
        <f>VLOOKUP(A835,بيانات!$C:$F,4,0)</f>
        <v>0503727431</v>
      </c>
      <c r="E835" s="5" t="s">
        <v>1904</v>
      </c>
      <c r="F835" s="5" t="s">
        <v>1996</v>
      </c>
      <c r="G835" s="6">
        <v>1608.6950000000002</v>
      </c>
      <c r="H835" s="6">
        <v>601.73900000000003</v>
      </c>
      <c r="I835" s="6">
        <f t="shared" ref="I835:I837" si="309">H835*1.15</f>
        <v>691.99985000000004</v>
      </c>
      <c r="J835" s="6">
        <v>1006.956</v>
      </c>
      <c r="K835" s="6">
        <f t="shared" ref="K835:K841" si="310">J835*1.15</f>
        <v>1157.9993999999999</v>
      </c>
      <c r="L835" s="6">
        <v>100</v>
      </c>
      <c r="M835" s="6">
        <v>0</v>
      </c>
      <c r="N835" s="14">
        <f t="shared" ref="N835:N837" si="311">G835*1.15-I835-K835</f>
        <v>0</v>
      </c>
    </row>
    <row r="836" spans="1:14" x14ac:dyDescent="0.3">
      <c r="A836" s="5" t="s">
        <v>1767</v>
      </c>
      <c r="B836" s="5" t="str">
        <f>VLOOKUP(A836,بيانات!$C:$F,2,0)</f>
        <v>سعودى</v>
      </c>
      <c r="C836" s="5" t="str">
        <f>VLOOKUP(A836,بيانات!$C:$F,3,0)</f>
        <v>0566616900</v>
      </c>
      <c r="D836" s="5" t="str">
        <f>VLOOKUP(A836,بيانات!$C:$F,4,0)</f>
        <v>0554289061</v>
      </c>
      <c r="E836" s="5" t="s">
        <v>1969</v>
      </c>
      <c r="F836" s="5" t="s">
        <v>1997</v>
      </c>
      <c r="G836" s="6">
        <v>165.22</v>
      </c>
      <c r="H836" s="6">
        <v>0</v>
      </c>
      <c r="I836" s="6">
        <f t="shared" si="309"/>
        <v>0</v>
      </c>
      <c r="J836" s="6">
        <v>165.22</v>
      </c>
      <c r="K836" s="6">
        <f t="shared" si="310"/>
        <v>190.00299999999999</v>
      </c>
      <c r="L836" s="6">
        <v>100</v>
      </c>
      <c r="M836" s="6">
        <v>0</v>
      </c>
      <c r="N836" s="14">
        <f t="shared" si="311"/>
        <v>0</v>
      </c>
    </row>
    <row r="837" spans="1:14" x14ac:dyDescent="0.3">
      <c r="A837" s="5" t="s">
        <v>64</v>
      </c>
      <c r="B837" s="5" t="str">
        <f>VLOOKUP(A837,بيانات!$C:$F,2,0)</f>
        <v>سعودى</v>
      </c>
      <c r="C837" s="5" t="str">
        <f>VLOOKUP(A837,بيانات!$C:$F,3,0)</f>
        <v>0505205500</v>
      </c>
      <c r="D837" s="5" t="str">
        <f>VLOOKUP(A837,بيانات!$C:$F,4,0)</f>
        <v>0508721453</v>
      </c>
      <c r="E837" s="5" t="s">
        <v>1904</v>
      </c>
      <c r="F837" s="5" t="s">
        <v>1998</v>
      </c>
      <c r="G837" s="6">
        <v>1608.6949999999999</v>
      </c>
      <c r="H837" s="6">
        <v>1234.7819999999999</v>
      </c>
      <c r="I837" s="6">
        <f t="shared" si="309"/>
        <v>1419.9992999999997</v>
      </c>
      <c r="J837" s="6">
        <v>373.91300000000001</v>
      </c>
      <c r="K837" s="6">
        <f t="shared" si="310"/>
        <v>429.99994999999996</v>
      </c>
      <c r="L837" s="6">
        <v>100</v>
      </c>
      <c r="M837" s="6">
        <v>0</v>
      </c>
      <c r="N837" s="14">
        <f t="shared" si="311"/>
        <v>0</v>
      </c>
    </row>
    <row r="838" spans="1:14" hidden="1" x14ac:dyDescent="0.3">
      <c r="A838" s="5" t="s">
        <v>311</v>
      </c>
      <c r="B838" s="5" t="str">
        <f>VLOOKUP(A838,بيانات!$C:$F,2,0)</f>
        <v>مصرى</v>
      </c>
      <c r="C838" s="5" t="str">
        <f>VLOOKUP(A838,بيانات!$C:$F,3,0)</f>
        <v>0583962242</v>
      </c>
      <c r="D838" s="5" t="str">
        <f>VLOOKUP(A838,بيانات!$C:$F,4,0)</f>
        <v>0565613449</v>
      </c>
      <c r="E838" s="5" t="s">
        <v>1865</v>
      </c>
      <c r="F838" s="5" t="s">
        <v>1999</v>
      </c>
      <c r="G838" s="6">
        <v>22250</v>
      </c>
      <c r="H838" s="6">
        <v>4450</v>
      </c>
      <c r="I838" s="6">
        <v>0.2</v>
      </c>
      <c r="J838" s="6">
        <v>3478.26</v>
      </c>
      <c r="K838" s="6">
        <f t="shared" si="310"/>
        <v>3999.9989999999998</v>
      </c>
      <c r="L838" s="6">
        <v>19.54</v>
      </c>
      <c r="M838" s="6">
        <v>14321.74</v>
      </c>
      <c r="N838" s="14"/>
    </row>
    <row r="839" spans="1:14" hidden="1" x14ac:dyDescent="0.3">
      <c r="A839" s="5" t="s">
        <v>311</v>
      </c>
      <c r="B839" s="5" t="str">
        <f>VLOOKUP(A839,بيانات!$C:$F,2,0)</f>
        <v>مصرى</v>
      </c>
      <c r="C839" s="5" t="str">
        <f>VLOOKUP(A839,بيانات!$C:$F,3,0)</f>
        <v>0583962242</v>
      </c>
      <c r="D839" s="5" t="str">
        <f>VLOOKUP(A839,بيانات!$C:$F,4,0)</f>
        <v>0565613449</v>
      </c>
      <c r="E839" s="5" t="s">
        <v>1865</v>
      </c>
      <c r="F839" s="5" t="s">
        <v>1999</v>
      </c>
      <c r="G839" s="6">
        <v>0</v>
      </c>
      <c r="H839" s="6">
        <v>6800</v>
      </c>
      <c r="I839" s="6"/>
      <c r="J839" s="6">
        <v>0</v>
      </c>
      <c r="K839" s="6">
        <f t="shared" si="310"/>
        <v>0</v>
      </c>
      <c r="L839" s="6">
        <v>0</v>
      </c>
      <c r="M839" s="6">
        <v>-6800</v>
      </c>
      <c r="N839" s="14"/>
    </row>
    <row r="840" spans="1:14" hidden="1" x14ac:dyDescent="0.3">
      <c r="A840" s="5" t="s">
        <v>1424</v>
      </c>
      <c r="B840" s="5" t="str">
        <f>VLOOKUP(A840,بيانات!$C:$F,2,0)</f>
        <v>مصرى</v>
      </c>
      <c r="C840" s="5" t="str">
        <f>VLOOKUP(A840,بيانات!$C:$F,3,0)</f>
        <v>0583962242</v>
      </c>
      <c r="D840" s="5" t="str">
        <f>VLOOKUP(A840,بيانات!$C:$F,4,0)</f>
        <v>0565613449</v>
      </c>
      <c r="E840" s="5" t="s">
        <v>1870</v>
      </c>
      <c r="F840" s="5" t="s">
        <v>1999</v>
      </c>
      <c r="G840" s="6">
        <v>19750</v>
      </c>
      <c r="H840" s="6">
        <v>3950</v>
      </c>
      <c r="I840" s="6">
        <v>0.2</v>
      </c>
      <c r="J840" s="6">
        <v>3478.26</v>
      </c>
      <c r="K840" s="6">
        <f t="shared" si="310"/>
        <v>3999.9989999999998</v>
      </c>
      <c r="L840" s="6">
        <v>22.01</v>
      </c>
      <c r="M840" s="6">
        <v>12321.74</v>
      </c>
      <c r="N840" s="14"/>
    </row>
    <row r="841" spans="1:14" hidden="1" x14ac:dyDescent="0.3">
      <c r="A841" s="5" t="s">
        <v>1424</v>
      </c>
      <c r="B841" s="5" t="str">
        <f>VLOOKUP(A841,بيانات!$C:$F,2,0)</f>
        <v>مصرى</v>
      </c>
      <c r="C841" s="5" t="str">
        <f>VLOOKUP(A841,بيانات!$C:$F,3,0)</f>
        <v>0583962242</v>
      </c>
      <c r="D841" s="5" t="str">
        <f>VLOOKUP(A841,بيانات!$C:$F,4,0)</f>
        <v>0565613449</v>
      </c>
      <c r="E841" s="5" t="s">
        <v>1870</v>
      </c>
      <c r="F841" s="5" t="s">
        <v>1999</v>
      </c>
      <c r="G841" s="6">
        <v>0</v>
      </c>
      <c r="H841" s="6">
        <v>5800</v>
      </c>
      <c r="I841" s="6"/>
      <c r="J841" s="6">
        <v>0</v>
      </c>
      <c r="K841" s="6">
        <f t="shared" si="310"/>
        <v>0</v>
      </c>
      <c r="L841" s="6">
        <v>0</v>
      </c>
      <c r="M841" s="6">
        <v>-5800</v>
      </c>
      <c r="N841" s="14"/>
    </row>
    <row r="842" spans="1:14" hidden="1" x14ac:dyDescent="0.3">
      <c r="A842" s="5" t="s">
        <v>800</v>
      </c>
      <c r="B842" s="5" t="str">
        <f>VLOOKUP(A842,بيانات!$C:$F,2,0)</f>
        <v>سعودى</v>
      </c>
      <c r="C842" s="5" t="str">
        <f>VLOOKUP(A842,بيانات!$C:$F,3,0)</f>
        <v>0555003242</v>
      </c>
      <c r="D842" s="5" t="str">
        <f>VLOOKUP(A842,بيانات!$C:$F,4,0)</f>
        <v>0557726760</v>
      </c>
      <c r="E842" s="5" t="s">
        <v>480</v>
      </c>
      <c r="F842" s="5" t="s">
        <v>2000</v>
      </c>
      <c r="G842" s="6">
        <v>0</v>
      </c>
      <c r="H842" s="6">
        <v>500</v>
      </c>
      <c r="I842" s="6"/>
      <c r="J842" s="6">
        <v>0</v>
      </c>
      <c r="K842" s="6">
        <f t="shared" ref="K842:K843" si="312">J842</f>
        <v>0</v>
      </c>
      <c r="L842" s="6">
        <v>0</v>
      </c>
      <c r="M842" s="6">
        <v>-500</v>
      </c>
      <c r="N842" s="14">
        <f t="shared" ref="N842:N843" si="313">G842-H842-K842</f>
        <v>-500</v>
      </c>
    </row>
    <row r="843" spans="1:14" hidden="1" x14ac:dyDescent="0.3">
      <c r="A843" s="5" t="s">
        <v>1285</v>
      </c>
      <c r="B843" s="5" t="str">
        <f>VLOOKUP(A843,بيانات!$C:$F,2,0)</f>
        <v>سعودى</v>
      </c>
      <c r="C843" s="5" t="str">
        <f>VLOOKUP(A843,بيانات!$C:$F,3,0)</f>
        <v>0505387548</v>
      </c>
      <c r="D843" s="5" t="str">
        <f>VLOOKUP(A843,بيانات!$C:$F,4,0)</f>
        <v>0541498400</v>
      </c>
      <c r="E843" s="5" t="s">
        <v>1885</v>
      </c>
      <c r="F843" s="5" t="s">
        <v>2001</v>
      </c>
      <c r="G843" s="6">
        <v>0</v>
      </c>
      <c r="H843" s="6">
        <v>500</v>
      </c>
      <c r="I843" s="6"/>
      <c r="J843" s="6">
        <v>0</v>
      </c>
      <c r="K843" s="6">
        <f t="shared" si="312"/>
        <v>0</v>
      </c>
      <c r="L843" s="6">
        <v>0</v>
      </c>
      <c r="M843" s="6">
        <v>-500</v>
      </c>
      <c r="N843" s="14">
        <f t="shared" si="313"/>
        <v>-500</v>
      </c>
    </row>
    <row r="844" spans="1:14" hidden="1" x14ac:dyDescent="0.3">
      <c r="A844" s="5" t="s">
        <v>1630</v>
      </c>
      <c r="B844" s="5" t="str">
        <f>VLOOKUP(A844,بيانات!$C:$F,2,0)</f>
        <v>أردنى</v>
      </c>
      <c r="C844" s="5" t="str">
        <f>VLOOKUP(A844,بيانات!$C:$F,3,0)</f>
        <v>0542922677</v>
      </c>
      <c r="D844" s="5" t="str">
        <f>VLOOKUP(A844,بيانات!$C:$F,4,0)</f>
        <v>0504247323</v>
      </c>
      <c r="E844" s="5" t="s">
        <v>1885</v>
      </c>
      <c r="F844" s="5" t="s">
        <v>2002</v>
      </c>
      <c r="G844" s="6">
        <v>0</v>
      </c>
      <c r="H844" s="6">
        <v>500</v>
      </c>
      <c r="I844" s="6"/>
      <c r="J844" s="6">
        <v>0</v>
      </c>
      <c r="K844" s="6">
        <f>J844*1.15</f>
        <v>0</v>
      </c>
      <c r="L844" s="6">
        <v>0</v>
      </c>
      <c r="M844" s="6">
        <v>-500</v>
      </c>
      <c r="N844" s="14"/>
    </row>
    <row r="845" spans="1:14" x14ac:dyDescent="0.3">
      <c r="A845" s="5" t="s">
        <v>826</v>
      </c>
      <c r="B845" s="5" t="str">
        <f>VLOOKUP(A845,بيانات!$C:$F,2,0)</f>
        <v>سعودى</v>
      </c>
      <c r="C845" s="5" t="str">
        <f>VLOOKUP(A845,بيانات!$C:$F,3,0)</f>
        <v>0544324173</v>
      </c>
      <c r="D845" s="5" t="str">
        <f>VLOOKUP(A845,بيانات!$C:$F,4,0)</f>
        <v/>
      </c>
      <c r="E845" s="5" t="s">
        <v>2003</v>
      </c>
      <c r="F845" s="5" t="s">
        <v>2004</v>
      </c>
      <c r="G845" s="6">
        <v>208.69</v>
      </c>
      <c r="H845" s="6">
        <v>0</v>
      </c>
      <c r="I845" s="6">
        <f>H845*1.15</f>
        <v>0</v>
      </c>
      <c r="J845" s="6">
        <v>208.69</v>
      </c>
      <c r="K845" s="6">
        <f>J845*1.15</f>
        <v>239.99349999999998</v>
      </c>
      <c r="L845" s="6">
        <v>100</v>
      </c>
      <c r="M845" s="6">
        <v>0</v>
      </c>
      <c r="N845" s="14">
        <f>G845*1.15-I845-K845</f>
        <v>0</v>
      </c>
    </row>
    <row r="846" spans="1:14" hidden="1" x14ac:dyDescent="0.3">
      <c r="A846" s="5" t="s">
        <v>826</v>
      </c>
      <c r="B846" s="5" t="str">
        <f>VLOOKUP(A846,بيانات!$C:$F,2,0)</f>
        <v>سعودى</v>
      </c>
      <c r="C846" s="5" t="str">
        <f>VLOOKUP(A846,بيانات!$C:$F,3,0)</f>
        <v>0544324173</v>
      </c>
      <c r="D846" s="5" t="str">
        <f>VLOOKUP(A846,بيانات!$C:$F,4,0)</f>
        <v/>
      </c>
      <c r="E846" s="5" t="s">
        <v>1907</v>
      </c>
      <c r="F846" s="5" t="s">
        <v>2005</v>
      </c>
      <c r="G846" s="6">
        <v>22250</v>
      </c>
      <c r="H846" s="6">
        <v>22250</v>
      </c>
      <c r="I846" s="6">
        <v>1</v>
      </c>
      <c r="J846" s="6">
        <v>0</v>
      </c>
      <c r="K846" s="6">
        <f>J846</f>
        <v>0</v>
      </c>
      <c r="L846" s="6"/>
      <c r="M846" s="6">
        <v>0</v>
      </c>
      <c r="N846" s="14">
        <f t="shared" ref="N846" si="314">G846-H846-K846</f>
        <v>0</v>
      </c>
    </row>
    <row r="847" spans="1:14" x14ac:dyDescent="0.3">
      <c r="A847" s="5" t="s">
        <v>1637</v>
      </c>
      <c r="B847" s="5" t="str">
        <f>VLOOKUP(A847,بيانات!$C:$F,2,0)</f>
        <v>سعودى</v>
      </c>
      <c r="C847" s="5" t="str">
        <f>VLOOKUP(A847,بيانات!$C:$F,3,0)</f>
        <v>0555548046</v>
      </c>
      <c r="D847" s="5" t="str">
        <f>VLOOKUP(A847,بيانات!$C:$F,4,0)</f>
        <v>0508777061</v>
      </c>
      <c r="E847" s="5" t="s">
        <v>1902</v>
      </c>
      <c r="F847" s="5" t="s">
        <v>1929</v>
      </c>
      <c r="G847" s="6">
        <v>1000</v>
      </c>
      <c r="H847" s="6">
        <v>0</v>
      </c>
      <c r="I847" s="6">
        <f>H847*1.15</f>
        <v>0</v>
      </c>
      <c r="J847" s="6">
        <v>1000</v>
      </c>
      <c r="K847" s="6">
        <f>J847*1.15</f>
        <v>1150</v>
      </c>
      <c r="L847" s="6">
        <v>100</v>
      </c>
      <c r="M847" s="6">
        <v>0</v>
      </c>
      <c r="N847" s="14">
        <f>G847*1.15-I847-K847</f>
        <v>0</v>
      </c>
    </row>
    <row r="848" spans="1:14" hidden="1" x14ac:dyDescent="0.3">
      <c r="A848" s="5" t="s">
        <v>1428</v>
      </c>
      <c r="B848" s="5" t="str">
        <f>VLOOKUP(A848,بيانات!$C:$F,2,0)</f>
        <v>سوداني</v>
      </c>
      <c r="C848" s="5" t="str">
        <f>VLOOKUP(A848,بيانات!$C:$F,3,0)</f>
        <v>0508701289</v>
      </c>
      <c r="D848" s="5" t="str">
        <f>VLOOKUP(A848,بيانات!$C:$F,4,0)</f>
        <v>0545551330</v>
      </c>
      <c r="E848" s="5" t="s">
        <v>1870</v>
      </c>
      <c r="F848" s="5" t="s">
        <v>2006</v>
      </c>
      <c r="G848" s="6">
        <v>19750</v>
      </c>
      <c r="H848" s="6">
        <v>9750</v>
      </c>
      <c r="I848" s="6">
        <v>0.49370000000000003</v>
      </c>
      <c r="J848" s="6">
        <v>1739.13</v>
      </c>
      <c r="K848" s="6">
        <f t="shared" ref="K848:K850" si="315">J848*1.15</f>
        <v>1999.9994999999999</v>
      </c>
      <c r="L848" s="6">
        <v>17.39</v>
      </c>
      <c r="M848" s="6">
        <v>8260.8700000000008</v>
      </c>
      <c r="N848" s="14"/>
    </row>
    <row r="849" spans="1:14" hidden="1" x14ac:dyDescent="0.3">
      <c r="A849" s="5" t="s">
        <v>1485</v>
      </c>
      <c r="B849" s="5" t="str">
        <f>VLOOKUP(A849,بيانات!$C:$F,2,0)</f>
        <v>سوداني</v>
      </c>
      <c r="C849" s="5" t="str">
        <f>VLOOKUP(A849,بيانات!$C:$F,3,0)</f>
        <v>0508701289</v>
      </c>
      <c r="D849" s="5" t="str">
        <f>VLOOKUP(A849,بيانات!$C:$F,4,0)</f>
        <v>0545551330</v>
      </c>
      <c r="E849" s="5" t="s">
        <v>1885</v>
      </c>
      <c r="F849" s="5" t="s">
        <v>2006</v>
      </c>
      <c r="G849" s="6">
        <v>22250</v>
      </c>
      <c r="H849" s="6">
        <v>11250</v>
      </c>
      <c r="I849" s="6">
        <v>0.50560000000000005</v>
      </c>
      <c r="J849" s="6">
        <v>1739.13</v>
      </c>
      <c r="K849" s="6">
        <f t="shared" si="315"/>
        <v>1999.9994999999999</v>
      </c>
      <c r="L849" s="6">
        <v>15.81</v>
      </c>
      <c r="M849" s="6">
        <v>9260.8700000000008</v>
      </c>
      <c r="N849" s="14"/>
    </row>
    <row r="850" spans="1:14" hidden="1" x14ac:dyDescent="0.3">
      <c r="A850" s="5" t="s">
        <v>303</v>
      </c>
      <c r="B850" s="5" t="str">
        <f>VLOOKUP(A850,بيانات!$C:$F,2,0)</f>
        <v>سوداني</v>
      </c>
      <c r="C850" s="5" t="str">
        <f>VLOOKUP(A850,بيانات!$C:$F,3,0)</f>
        <v>0508701289</v>
      </c>
      <c r="D850" s="5" t="str">
        <f>VLOOKUP(A850,بيانات!$C:$F,4,0)</f>
        <v>0545551330</v>
      </c>
      <c r="E850" s="5" t="s">
        <v>555</v>
      </c>
      <c r="F850" s="5" t="s">
        <v>2006</v>
      </c>
      <c r="G850" s="6">
        <v>22250</v>
      </c>
      <c r="H850" s="6">
        <v>11250</v>
      </c>
      <c r="I850" s="6">
        <v>0.50560000000000005</v>
      </c>
      <c r="J850" s="6">
        <v>1739.13</v>
      </c>
      <c r="K850" s="6">
        <f t="shared" si="315"/>
        <v>1999.9994999999999</v>
      </c>
      <c r="L850" s="6">
        <v>15.81</v>
      </c>
      <c r="M850" s="6">
        <v>9260.8700000000008</v>
      </c>
      <c r="N850" s="14"/>
    </row>
    <row r="851" spans="1:14" hidden="1" x14ac:dyDescent="0.3">
      <c r="A851" s="5" t="s">
        <v>598</v>
      </c>
      <c r="B851" s="5" t="str">
        <f>VLOOKUP(A851,بيانات!$C:$F,2,0)</f>
        <v>سعودى</v>
      </c>
      <c r="C851" s="5" t="str">
        <f>VLOOKUP(A851,بيانات!$C:$F,3,0)</f>
        <v>0540092935</v>
      </c>
      <c r="D851" s="5" t="str">
        <f>VLOOKUP(A851,بيانات!$C:$F,4,0)</f>
        <v>0531448090</v>
      </c>
      <c r="E851" s="5" t="s">
        <v>1877</v>
      </c>
      <c r="F851" s="5" t="s">
        <v>2007</v>
      </c>
      <c r="G851" s="6">
        <v>0</v>
      </c>
      <c r="H851" s="6">
        <v>500</v>
      </c>
      <c r="I851" s="6"/>
      <c r="J851" s="6">
        <v>0</v>
      </c>
      <c r="K851" s="6">
        <f t="shared" ref="K851:K856" si="316">J851</f>
        <v>0</v>
      </c>
      <c r="L851" s="6">
        <v>0</v>
      </c>
      <c r="M851" s="6">
        <v>-500</v>
      </c>
      <c r="N851" s="14">
        <f t="shared" ref="N851:N861" si="317">G851-H851-K851</f>
        <v>-500</v>
      </c>
    </row>
    <row r="852" spans="1:14" hidden="1" x14ac:dyDescent="0.3">
      <c r="A852" s="5" t="s">
        <v>1590</v>
      </c>
      <c r="B852" s="5" t="str">
        <f>VLOOKUP(A852,بيانات!$C:$F,2,0)</f>
        <v>سعودى</v>
      </c>
      <c r="C852" s="5" t="str">
        <f>VLOOKUP(A852,بيانات!$C:$F,3,0)</f>
        <v>0503055045</v>
      </c>
      <c r="D852" s="5" t="str">
        <f>VLOOKUP(A852,بيانات!$C:$F,4,0)</f>
        <v>0507222823</v>
      </c>
      <c r="E852" s="5" t="s">
        <v>1864</v>
      </c>
      <c r="F852" s="5" t="s">
        <v>2008</v>
      </c>
      <c r="G852" s="6">
        <v>0</v>
      </c>
      <c r="H852" s="6">
        <v>500</v>
      </c>
      <c r="I852" s="6"/>
      <c r="J852" s="6">
        <v>0</v>
      </c>
      <c r="K852" s="6">
        <f t="shared" si="316"/>
        <v>0</v>
      </c>
      <c r="L852" s="6">
        <v>0</v>
      </c>
      <c r="M852" s="6">
        <v>-500</v>
      </c>
      <c r="N852" s="14">
        <f t="shared" si="317"/>
        <v>-500</v>
      </c>
    </row>
    <row r="853" spans="1:14" hidden="1" x14ac:dyDescent="0.3">
      <c r="A853" s="5" t="s">
        <v>36</v>
      </c>
      <c r="B853" s="5" t="str">
        <f>VLOOKUP(A853,بيانات!$C:$F,2,0)</f>
        <v>سعودى</v>
      </c>
      <c r="C853" s="5" t="str">
        <f>VLOOKUP(A853,بيانات!$C:$F,3,0)</f>
        <v>0503055045</v>
      </c>
      <c r="D853" s="5" t="str">
        <f>VLOOKUP(A853,بيانات!$C:$F,4,0)</f>
        <v>0507222823</v>
      </c>
      <c r="E853" s="5" t="s">
        <v>1102</v>
      </c>
      <c r="F853" s="5" t="s">
        <v>2008</v>
      </c>
      <c r="G853" s="6">
        <v>0</v>
      </c>
      <c r="H853" s="6">
        <v>1000</v>
      </c>
      <c r="I853" s="6"/>
      <c r="J853" s="6">
        <v>0</v>
      </c>
      <c r="K853" s="6">
        <f t="shared" si="316"/>
        <v>0</v>
      </c>
      <c r="L853" s="6">
        <v>0</v>
      </c>
      <c r="M853" s="6">
        <v>-1000</v>
      </c>
      <c r="N853" s="14">
        <f t="shared" si="317"/>
        <v>-1000</v>
      </c>
    </row>
    <row r="854" spans="1:14" hidden="1" x14ac:dyDescent="0.3">
      <c r="A854" s="5" t="s">
        <v>1367</v>
      </c>
      <c r="B854" s="5" t="str">
        <f>VLOOKUP(A854,بيانات!$C:$F,2,0)</f>
        <v>سعودى</v>
      </c>
      <c r="C854" s="5" t="str">
        <f>VLOOKUP(A854,بيانات!$C:$F,3,0)</f>
        <v>0550789838</v>
      </c>
      <c r="D854" s="5" t="str">
        <f>VLOOKUP(A854,بيانات!$C:$F,4,0)</f>
        <v>0556654343</v>
      </c>
      <c r="E854" s="5" t="s">
        <v>1896</v>
      </c>
      <c r="F854" s="5" t="s">
        <v>2009</v>
      </c>
      <c r="G854" s="6">
        <v>0</v>
      </c>
      <c r="H854" s="6">
        <v>500</v>
      </c>
      <c r="I854" s="6"/>
      <c r="J854" s="6">
        <v>0</v>
      </c>
      <c r="K854" s="6">
        <f t="shared" si="316"/>
        <v>0</v>
      </c>
      <c r="L854" s="6">
        <v>0</v>
      </c>
      <c r="M854" s="6">
        <v>-500</v>
      </c>
      <c r="N854" s="14">
        <f t="shared" si="317"/>
        <v>-500</v>
      </c>
    </row>
    <row r="855" spans="1:14" hidden="1" x14ac:dyDescent="0.3">
      <c r="A855" s="5" t="s">
        <v>1562</v>
      </c>
      <c r="B855" s="5" t="str">
        <f>VLOOKUP(A855,بيانات!$C:$F,2,0)</f>
        <v>سعودى</v>
      </c>
      <c r="C855" s="5" t="str">
        <f>VLOOKUP(A855,بيانات!$C:$F,3,0)</f>
        <v>0550789838</v>
      </c>
      <c r="D855" s="5" t="str">
        <f>VLOOKUP(A855,بيانات!$C:$F,4,0)</f>
        <v>0556654343</v>
      </c>
      <c r="E855" s="5" t="s">
        <v>1932</v>
      </c>
      <c r="F855" s="5" t="s">
        <v>2010</v>
      </c>
      <c r="G855" s="6">
        <v>22250</v>
      </c>
      <c r="H855" s="6">
        <v>9250</v>
      </c>
      <c r="I855" s="6">
        <v>0.41570000000000001</v>
      </c>
      <c r="J855" s="6">
        <v>9000</v>
      </c>
      <c r="K855" s="6">
        <f t="shared" si="316"/>
        <v>9000</v>
      </c>
      <c r="L855" s="6">
        <v>69.23</v>
      </c>
      <c r="M855" s="6">
        <v>4000</v>
      </c>
      <c r="N855" s="14">
        <f t="shared" si="317"/>
        <v>4000</v>
      </c>
    </row>
    <row r="856" spans="1:14" hidden="1" x14ac:dyDescent="0.3">
      <c r="A856" s="5" t="s">
        <v>1562</v>
      </c>
      <c r="B856" s="5" t="str">
        <f>VLOOKUP(A856,بيانات!$C:$F,2,0)</f>
        <v>سعودى</v>
      </c>
      <c r="C856" s="5" t="str">
        <f>VLOOKUP(A856,بيانات!$C:$F,3,0)</f>
        <v>0550789838</v>
      </c>
      <c r="D856" s="5" t="str">
        <f>VLOOKUP(A856,بيانات!$C:$F,4,0)</f>
        <v>0556654343</v>
      </c>
      <c r="E856" s="5" t="s">
        <v>1932</v>
      </c>
      <c r="F856" s="5" t="s">
        <v>2010</v>
      </c>
      <c r="G856" s="6">
        <v>0</v>
      </c>
      <c r="H856" s="6">
        <v>1000</v>
      </c>
      <c r="I856" s="6"/>
      <c r="J856" s="6">
        <v>0</v>
      </c>
      <c r="K856" s="6">
        <f t="shared" si="316"/>
        <v>0</v>
      </c>
      <c r="L856" s="6">
        <v>0</v>
      </c>
      <c r="M856" s="6">
        <v>-1000</v>
      </c>
      <c r="N856" s="14">
        <f t="shared" si="317"/>
        <v>-1000</v>
      </c>
    </row>
    <row r="857" spans="1:14" x14ac:dyDescent="0.3">
      <c r="A857" s="5" t="s">
        <v>1262</v>
      </c>
      <c r="B857" s="5" t="str">
        <f>VLOOKUP(A857,بيانات!$C:$F,2,0)</f>
        <v>سعودى</v>
      </c>
      <c r="C857" s="5" t="str">
        <f>VLOOKUP(A857,بيانات!$C:$F,3,0)</f>
        <v>0555501341</v>
      </c>
      <c r="D857" s="5" t="str">
        <f>VLOOKUP(A857,بيانات!$C:$F,4,0)</f>
        <v>0503500982</v>
      </c>
      <c r="E857" s="5" t="s">
        <v>1969</v>
      </c>
      <c r="F857" s="5" t="s">
        <v>2011</v>
      </c>
      <c r="G857" s="6">
        <v>165.22</v>
      </c>
      <c r="H857" s="6">
        <v>0</v>
      </c>
      <c r="I857" s="6">
        <f t="shared" ref="I857:I858" si="318">H857*1.15</f>
        <v>0</v>
      </c>
      <c r="J857" s="6">
        <v>165.22</v>
      </c>
      <c r="K857" s="6">
        <f t="shared" ref="K857:K858" si="319">J857*1.15</f>
        <v>190.00299999999999</v>
      </c>
      <c r="L857" s="6">
        <v>100</v>
      </c>
      <c r="M857" s="6">
        <v>0</v>
      </c>
      <c r="N857" s="14">
        <f t="shared" ref="N857:N858" si="320">G857*1.15-I857-K857</f>
        <v>0</v>
      </c>
    </row>
    <row r="858" spans="1:14" x14ac:dyDescent="0.3">
      <c r="A858" s="5" t="s">
        <v>1262</v>
      </c>
      <c r="B858" s="5" t="str">
        <f>VLOOKUP(A858,بيانات!$C:$F,2,0)</f>
        <v>سعودى</v>
      </c>
      <c r="C858" s="5" t="str">
        <f>VLOOKUP(A858,بيانات!$C:$F,3,0)</f>
        <v>0555501341</v>
      </c>
      <c r="D858" s="5" t="str">
        <f>VLOOKUP(A858,بيانات!$C:$F,4,0)</f>
        <v>0503500982</v>
      </c>
      <c r="E858" s="5" t="s">
        <v>1969</v>
      </c>
      <c r="F858" s="5" t="s">
        <v>2011</v>
      </c>
      <c r="G858" s="6">
        <v>165.22</v>
      </c>
      <c r="H858" s="6">
        <v>0</v>
      </c>
      <c r="I858" s="6">
        <f t="shared" si="318"/>
        <v>0</v>
      </c>
      <c r="J858" s="6">
        <v>165.22</v>
      </c>
      <c r="K858" s="6">
        <f t="shared" si="319"/>
        <v>190.00299999999999</v>
      </c>
      <c r="L858" s="6">
        <v>100</v>
      </c>
      <c r="M858" s="6">
        <v>0</v>
      </c>
      <c r="N858" s="14">
        <f t="shared" si="320"/>
        <v>0</v>
      </c>
    </row>
    <row r="859" spans="1:14" hidden="1" x14ac:dyDescent="0.3">
      <c r="A859" s="5" t="s">
        <v>778</v>
      </c>
      <c r="B859" s="5" t="str">
        <f>VLOOKUP(A859,بيانات!$C:$F,2,0)</f>
        <v>سعودى</v>
      </c>
      <c r="C859" s="5" t="str">
        <f>VLOOKUP(A859,بيانات!$C:$F,3,0)</f>
        <v>0560349973</v>
      </c>
      <c r="D859" s="5" t="str">
        <f>VLOOKUP(A859,بيانات!$C:$F,4,0)</f>
        <v>0546179832</v>
      </c>
      <c r="E859" s="5" t="s">
        <v>1877</v>
      </c>
      <c r="F859" s="5" t="s">
        <v>2012</v>
      </c>
      <c r="G859" s="6">
        <v>0</v>
      </c>
      <c r="H859" s="6">
        <v>500</v>
      </c>
      <c r="I859" s="6"/>
      <c r="J859" s="6">
        <v>0</v>
      </c>
      <c r="K859" s="6">
        <f t="shared" ref="K859:K861" si="321">J859</f>
        <v>0</v>
      </c>
      <c r="L859" s="6">
        <v>0</v>
      </c>
      <c r="M859" s="6">
        <v>-500</v>
      </c>
      <c r="N859" s="14">
        <f t="shared" si="317"/>
        <v>-500</v>
      </c>
    </row>
    <row r="860" spans="1:14" hidden="1" x14ac:dyDescent="0.3">
      <c r="A860" s="5" t="s">
        <v>788</v>
      </c>
      <c r="B860" s="5" t="str">
        <f>VLOOKUP(A860,بيانات!$C:$F,2,0)</f>
        <v>سعودى</v>
      </c>
      <c r="C860" s="5" t="str">
        <f>VLOOKUP(A860,بيانات!$C:$F,3,0)</f>
        <v>0506529912</v>
      </c>
      <c r="D860" s="5" t="str">
        <f>VLOOKUP(A860,بيانات!$C:$F,4,0)</f>
        <v>0537561950</v>
      </c>
      <c r="E860" s="5" t="s">
        <v>1896</v>
      </c>
      <c r="F860" s="5" t="s">
        <v>2012</v>
      </c>
      <c r="G860" s="6">
        <v>0</v>
      </c>
      <c r="H860" s="6">
        <v>500</v>
      </c>
      <c r="I860" s="6"/>
      <c r="J860" s="6">
        <v>0</v>
      </c>
      <c r="K860" s="6">
        <f t="shared" si="321"/>
        <v>0</v>
      </c>
      <c r="L860" s="6">
        <v>0</v>
      </c>
      <c r="M860" s="6">
        <v>-500</v>
      </c>
      <c r="N860" s="14">
        <f t="shared" si="317"/>
        <v>-500</v>
      </c>
    </row>
    <row r="861" spans="1:14" hidden="1" x14ac:dyDescent="0.3">
      <c r="A861" s="5" t="s">
        <v>660</v>
      </c>
      <c r="B861" s="5" t="str">
        <f>VLOOKUP(A861,بيانات!$C:$F,2,0)</f>
        <v>سعودى</v>
      </c>
      <c r="C861" s="5" t="str">
        <f>VLOOKUP(A861,بيانات!$C:$F,3,0)</f>
        <v>0555546652</v>
      </c>
      <c r="D861" s="5" t="str">
        <f>VLOOKUP(A861,بيانات!$C:$F,4,0)</f>
        <v>0550001127</v>
      </c>
      <c r="E861" s="5" t="s">
        <v>1865</v>
      </c>
      <c r="F861" s="5" t="s">
        <v>2012</v>
      </c>
      <c r="G861" s="6">
        <v>0</v>
      </c>
      <c r="H861" s="6">
        <v>500</v>
      </c>
      <c r="I861" s="6"/>
      <c r="J861" s="6">
        <v>0</v>
      </c>
      <c r="K861" s="6">
        <f t="shared" si="321"/>
        <v>0</v>
      </c>
      <c r="L861" s="6">
        <v>0</v>
      </c>
      <c r="M861" s="6">
        <v>-500</v>
      </c>
      <c r="N861" s="14">
        <f t="shared" si="317"/>
        <v>-500</v>
      </c>
    </row>
    <row r="862" spans="1:14" hidden="1" x14ac:dyDescent="0.3">
      <c r="A862" s="5" t="s">
        <v>68</v>
      </c>
      <c r="B862" s="5" t="str">
        <f>VLOOKUP(A862,بيانات!$C:$F,2,0)</f>
        <v>سوداني</v>
      </c>
      <c r="C862" s="5" t="str">
        <f>VLOOKUP(A862,بيانات!$C:$F,3,0)</f>
        <v>0537283605</v>
      </c>
      <c r="D862" s="5" t="str">
        <f>VLOOKUP(A862,بيانات!$C:$F,4,0)</f>
        <v>0548200407</v>
      </c>
      <c r="E862" s="5" t="s">
        <v>1881</v>
      </c>
      <c r="F862" s="5" t="s">
        <v>2013</v>
      </c>
      <c r="G862" s="6">
        <v>0</v>
      </c>
      <c r="H862" s="6">
        <v>500</v>
      </c>
      <c r="I862" s="6"/>
      <c r="J862" s="6">
        <v>0</v>
      </c>
      <c r="K862" s="6">
        <f>J862*1.15</f>
        <v>0</v>
      </c>
      <c r="L862" s="6">
        <v>0</v>
      </c>
      <c r="M862" s="6">
        <v>-500</v>
      </c>
      <c r="N862" s="14"/>
    </row>
    <row r="863" spans="1:14" hidden="1" x14ac:dyDescent="0.3">
      <c r="A863" s="5" t="s">
        <v>604</v>
      </c>
      <c r="B863" s="5" t="str">
        <f>VLOOKUP(A863,بيانات!$C:$F,2,0)</f>
        <v>سعودى</v>
      </c>
      <c r="C863" s="5" t="str">
        <f>VLOOKUP(A863,بيانات!$C:$F,3,0)</f>
        <v>0544552093</v>
      </c>
      <c r="D863" s="5" t="str">
        <f>VLOOKUP(A863,بيانات!$C:$F,4,0)</f>
        <v>0540807050</v>
      </c>
      <c r="E863" s="5" t="s">
        <v>1907</v>
      </c>
      <c r="F863" s="5" t="s">
        <v>2013</v>
      </c>
      <c r="G863" s="6">
        <v>0</v>
      </c>
      <c r="H863" s="6">
        <v>500</v>
      </c>
      <c r="I863" s="6"/>
      <c r="J863" s="6">
        <v>0</v>
      </c>
      <c r="K863" s="6">
        <f t="shared" ref="K863:K864" si="322">J863</f>
        <v>0</v>
      </c>
      <c r="L863" s="6">
        <v>0</v>
      </c>
      <c r="M863" s="6">
        <v>-500</v>
      </c>
      <c r="N863" s="14">
        <f t="shared" ref="N863:N868" si="323">G863-H863-K863</f>
        <v>-500</v>
      </c>
    </row>
    <row r="864" spans="1:14" hidden="1" x14ac:dyDescent="0.3">
      <c r="A864" s="5" t="s">
        <v>1043</v>
      </c>
      <c r="B864" s="5" t="str">
        <f>VLOOKUP(A864,بيانات!$C:$F,2,0)</f>
        <v>سعودى</v>
      </c>
      <c r="C864" s="5" t="str">
        <f>VLOOKUP(A864,بيانات!$C:$F,3,0)</f>
        <v>0530301165</v>
      </c>
      <c r="D864" s="5" t="str">
        <f>VLOOKUP(A864,بيانات!$C:$F,4,0)</f>
        <v>0536481318</v>
      </c>
      <c r="E864" s="5" t="s">
        <v>1881</v>
      </c>
      <c r="F864" s="5" t="s">
        <v>2014</v>
      </c>
      <c r="G864" s="6">
        <v>0</v>
      </c>
      <c r="H864" s="6">
        <v>500</v>
      </c>
      <c r="I864" s="6"/>
      <c r="J864" s="6">
        <v>0</v>
      </c>
      <c r="K864" s="6">
        <f t="shared" si="322"/>
        <v>0</v>
      </c>
      <c r="L864" s="6">
        <v>0</v>
      </c>
      <c r="M864" s="6">
        <v>-500</v>
      </c>
      <c r="N864" s="14">
        <f t="shared" si="323"/>
        <v>-500</v>
      </c>
    </row>
    <row r="865" spans="1:14" x14ac:dyDescent="0.3">
      <c r="A865" s="5" t="s">
        <v>1468</v>
      </c>
      <c r="B865" s="5" t="str">
        <f>VLOOKUP(A865,بيانات!$C:$F,2,0)</f>
        <v>سعودى</v>
      </c>
      <c r="C865" s="5" t="str">
        <f>VLOOKUP(A865,بيانات!$C:$F,3,0)</f>
        <v>0542066611</v>
      </c>
      <c r="D865" s="5" t="str">
        <f>VLOOKUP(A865,بيانات!$C:$F,4,0)</f>
        <v/>
      </c>
      <c r="E865" s="5" t="s">
        <v>1989</v>
      </c>
      <c r="F865" s="5" t="s">
        <v>2014</v>
      </c>
      <c r="G865" s="6">
        <v>3304.3478</v>
      </c>
      <c r="H865" s="6">
        <v>0</v>
      </c>
      <c r="I865" s="6">
        <f>H865*1.15</f>
        <v>0</v>
      </c>
      <c r="J865" s="6">
        <v>0</v>
      </c>
      <c r="K865" s="6">
        <f>J865*1.15</f>
        <v>0</v>
      </c>
      <c r="L865" s="6">
        <v>0</v>
      </c>
      <c r="M865" s="6">
        <v>3304.35</v>
      </c>
      <c r="N865" s="14">
        <f>G865*1.15-I865-K865</f>
        <v>3799.9999699999998</v>
      </c>
    </row>
    <row r="866" spans="1:14" hidden="1" x14ac:dyDescent="0.3">
      <c r="A866" s="5" t="s">
        <v>1784</v>
      </c>
      <c r="B866" s="5" t="str">
        <f>VLOOKUP(A866,بيانات!$C:$F,2,0)</f>
        <v>سعودى</v>
      </c>
      <c r="C866" s="5" t="str">
        <f>VLOOKUP(A866,بيانات!$C:$F,3,0)</f>
        <v>0507556605</v>
      </c>
      <c r="D866" s="5" t="str">
        <f>VLOOKUP(A866,بيانات!$C:$F,4,0)</f>
        <v>0507556605</v>
      </c>
      <c r="E866" s="5" t="s">
        <v>1896</v>
      </c>
      <c r="F866" s="5" t="s">
        <v>2015</v>
      </c>
      <c r="G866" s="6">
        <v>0</v>
      </c>
      <c r="H866" s="6">
        <v>500</v>
      </c>
      <c r="I866" s="6"/>
      <c r="J866" s="6">
        <v>0</v>
      </c>
      <c r="K866" s="6">
        <f t="shared" ref="K866:K868" si="324">J866</f>
        <v>0</v>
      </c>
      <c r="L866" s="6">
        <v>0</v>
      </c>
      <c r="M866" s="6">
        <v>-500</v>
      </c>
      <c r="N866" s="14">
        <f t="shared" si="323"/>
        <v>-500</v>
      </c>
    </row>
    <row r="867" spans="1:14" hidden="1" x14ac:dyDescent="0.3">
      <c r="A867" s="5" t="s">
        <v>73</v>
      </c>
      <c r="B867" s="5" t="str">
        <f>VLOOKUP(A867,بيانات!$C:$F,2,0)</f>
        <v>سعودى</v>
      </c>
      <c r="C867" s="5" t="str">
        <f>VLOOKUP(A867,بيانات!$C:$F,3,0)</f>
        <v>0555516782</v>
      </c>
      <c r="D867" s="5" t="str">
        <f>VLOOKUP(A867,بيانات!$C:$F,4,0)</f>
        <v>0555511112</v>
      </c>
      <c r="E867" s="5" t="s">
        <v>1885</v>
      </c>
      <c r="F867" s="5" t="s">
        <v>2016</v>
      </c>
      <c r="G867" s="6">
        <v>0</v>
      </c>
      <c r="H867" s="6">
        <v>500</v>
      </c>
      <c r="I867" s="6"/>
      <c r="J867" s="6">
        <v>0</v>
      </c>
      <c r="K867" s="6">
        <f t="shared" si="324"/>
        <v>0</v>
      </c>
      <c r="L867" s="6">
        <v>0</v>
      </c>
      <c r="M867" s="6">
        <v>-500</v>
      </c>
      <c r="N867" s="14">
        <f t="shared" si="323"/>
        <v>-500</v>
      </c>
    </row>
    <row r="868" spans="1:14" hidden="1" x14ac:dyDescent="0.3">
      <c r="A868" s="5" t="s">
        <v>571</v>
      </c>
      <c r="B868" s="5" t="str">
        <f>VLOOKUP(A868,بيانات!$C:$F,2,0)</f>
        <v>سعودى</v>
      </c>
      <c r="C868" s="5" t="str">
        <f>VLOOKUP(A868,بيانات!$C:$F,3,0)</f>
        <v>0543727979</v>
      </c>
      <c r="D868" s="5" t="str">
        <f>VLOOKUP(A868,بيانات!$C:$F,4,0)</f>
        <v>0599009316</v>
      </c>
      <c r="E868" s="5" t="s">
        <v>1875</v>
      </c>
      <c r="F868" s="5" t="s">
        <v>2016</v>
      </c>
      <c r="G868" s="6">
        <v>0</v>
      </c>
      <c r="H868" s="6">
        <v>500</v>
      </c>
      <c r="I868" s="6"/>
      <c r="J868" s="6">
        <v>0</v>
      </c>
      <c r="K868" s="6">
        <f t="shared" si="324"/>
        <v>0</v>
      </c>
      <c r="L868" s="6">
        <v>0</v>
      </c>
      <c r="M868" s="6">
        <v>-500</v>
      </c>
      <c r="N868" s="14">
        <f t="shared" si="323"/>
        <v>-500</v>
      </c>
    </row>
    <row r="869" spans="1:14" hidden="1" x14ac:dyDescent="0.3">
      <c r="A869" s="5" t="s">
        <v>1430</v>
      </c>
      <c r="B869" s="5" t="str">
        <f>VLOOKUP(A869,بيانات!$C:$F,2,0)</f>
        <v>سوداني</v>
      </c>
      <c r="C869" s="5" t="str">
        <f>VLOOKUP(A869,بيانات!$C:$F,3,0)</f>
        <v>0541021323</v>
      </c>
      <c r="D869" s="5" t="str">
        <f>VLOOKUP(A869,بيانات!$C:$F,4,0)</f>
        <v>0505926093</v>
      </c>
      <c r="E869" s="5" t="s">
        <v>555</v>
      </c>
      <c r="F869" s="5" t="s">
        <v>2016</v>
      </c>
      <c r="G869" s="6">
        <v>22250</v>
      </c>
      <c r="H869" s="6">
        <v>11250</v>
      </c>
      <c r="I869" s="6">
        <v>0.50560000000000005</v>
      </c>
      <c r="J869" s="6">
        <v>3478.26</v>
      </c>
      <c r="K869" s="6">
        <f>J869*1.15</f>
        <v>3999.9989999999998</v>
      </c>
      <c r="L869" s="6">
        <v>31.62</v>
      </c>
      <c r="M869" s="6">
        <v>7521.74</v>
      </c>
      <c r="N869" s="14"/>
    </row>
    <row r="870" spans="1:14" x14ac:dyDescent="0.3">
      <c r="A870" s="5" t="s">
        <v>1148</v>
      </c>
      <c r="B870" s="5" t="str">
        <f>VLOOKUP(A870,بيانات!$C:$F,2,0)</f>
        <v>سعودى</v>
      </c>
      <c r="C870" s="5" t="str">
        <f>VLOOKUP(A870,بيانات!$C:$F,3,0)</f>
        <v>0542263222</v>
      </c>
      <c r="D870" s="5" t="str">
        <f>VLOOKUP(A870,بيانات!$C:$F,4,0)</f>
        <v>0537291165</v>
      </c>
      <c r="E870" s="5" t="s">
        <v>1989</v>
      </c>
      <c r="F870" s="5" t="s">
        <v>2016</v>
      </c>
      <c r="G870" s="6">
        <v>3304</v>
      </c>
      <c r="H870" s="6">
        <v>0</v>
      </c>
      <c r="I870" s="6">
        <f>H870*1.15</f>
        <v>0</v>
      </c>
      <c r="J870" s="6">
        <v>1652.17</v>
      </c>
      <c r="K870" s="6">
        <f>J870*1.15</f>
        <v>1899.9955</v>
      </c>
      <c r="L870" s="6">
        <v>50.01</v>
      </c>
      <c r="M870" s="6">
        <v>1651.83</v>
      </c>
      <c r="N870" s="14">
        <f>G870*1.15-I870-K870</f>
        <v>1899.6044999999999</v>
      </c>
    </row>
    <row r="871" spans="1:14" hidden="1" x14ac:dyDescent="0.3">
      <c r="A871" s="5" t="s">
        <v>1495</v>
      </c>
      <c r="B871" s="5" t="str">
        <f>VLOOKUP(A871,بيانات!$C:$F,2,0)</f>
        <v>سوداني</v>
      </c>
      <c r="C871" s="5" t="str">
        <f>VLOOKUP(A871,بيانات!$C:$F,3,0)</f>
        <v>0541021323</v>
      </c>
      <c r="D871" s="5" t="str">
        <f>VLOOKUP(A871,بيانات!$C:$F,4,0)</f>
        <v>0505926093</v>
      </c>
      <c r="E871" s="5" t="s">
        <v>1102</v>
      </c>
      <c r="F871" s="5" t="s">
        <v>2017</v>
      </c>
      <c r="G871" s="6">
        <v>22250</v>
      </c>
      <c r="H871" s="6">
        <v>11250</v>
      </c>
      <c r="I871" s="6">
        <v>0.50560000000000005</v>
      </c>
      <c r="J871" s="6">
        <v>3478.26</v>
      </c>
      <c r="K871" s="6">
        <f t="shared" ref="K871:K873" si="325">J871*1.15</f>
        <v>3999.9989999999998</v>
      </c>
      <c r="L871" s="6">
        <v>31.62</v>
      </c>
      <c r="M871" s="6">
        <v>7521.74</v>
      </c>
      <c r="N871" s="14"/>
    </row>
    <row r="872" spans="1:14" hidden="1" x14ac:dyDescent="0.3">
      <c r="A872" s="5" t="s">
        <v>488</v>
      </c>
      <c r="B872" s="5" t="str">
        <f>VLOOKUP(A872,بيانات!$C:$F,2,0)</f>
        <v>أردنى</v>
      </c>
      <c r="C872" s="5" t="str">
        <f>VLOOKUP(A872,بيانات!$C:$F,3,0)</f>
        <v>0507199867</v>
      </c>
      <c r="D872" s="5" t="str">
        <f>VLOOKUP(A872,بيانات!$C:$F,4,0)</f>
        <v>0452852551</v>
      </c>
      <c r="E872" s="5" t="s">
        <v>1932</v>
      </c>
      <c r="F872" s="5" t="s">
        <v>2017</v>
      </c>
      <c r="G872" s="6">
        <v>22250</v>
      </c>
      <c r="H872" s="6">
        <v>11250</v>
      </c>
      <c r="I872" s="6">
        <v>0.50560000000000005</v>
      </c>
      <c r="J872" s="6">
        <v>3478.26</v>
      </c>
      <c r="K872" s="6">
        <f t="shared" si="325"/>
        <v>3999.9989999999998</v>
      </c>
      <c r="L872" s="6">
        <v>31.62</v>
      </c>
      <c r="M872" s="6">
        <v>7521.74</v>
      </c>
      <c r="N872" s="14"/>
    </row>
    <row r="873" spans="1:14" hidden="1" x14ac:dyDescent="0.3">
      <c r="A873" s="5" t="s">
        <v>727</v>
      </c>
      <c r="B873" s="5" t="str">
        <f>VLOOKUP(A873,بيانات!$C:$F,2,0)</f>
        <v>أردنى</v>
      </c>
      <c r="C873" s="5" t="str">
        <f>VLOOKUP(A873,بيانات!$C:$F,3,0)</f>
        <v>0507199867</v>
      </c>
      <c r="D873" s="5" t="str">
        <f>VLOOKUP(A873,بيانات!$C:$F,4,0)</f>
        <v>0542852551</v>
      </c>
      <c r="E873" s="5" t="s">
        <v>1885</v>
      </c>
      <c r="F873" s="5" t="s">
        <v>2017</v>
      </c>
      <c r="G873" s="6">
        <v>22250</v>
      </c>
      <c r="H873" s="6">
        <v>11250</v>
      </c>
      <c r="I873" s="6">
        <v>0.50560000000000005</v>
      </c>
      <c r="J873" s="6">
        <v>3478.26</v>
      </c>
      <c r="K873" s="6">
        <f t="shared" si="325"/>
        <v>3999.9989999999998</v>
      </c>
      <c r="L873" s="6">
        <v>31.62</v>
      </c>
      <c r="M873" s="6">
        <v>7521.74</v>
      </c>
      <c r="N873" s="14"/>
    </row>
    <row r="874" spans="1:14" hidden="1" x14ac:dyDescent="0.3">
      <c r="A874" s="5" t="s">
        <v>239</v>
      </c>
      <c r="B874" s="5" t="str">
        <f>VLOOKUP(A874,بيانات!$C:$F,2,0)</f>
        <v>سعودى</v>
      </c>
      <c r="C874" s="5" t="str">
        <f>VLOOKUP(A874,بيانات!$C:$F,3,0)</f>
        <v>0543727979</v>
      </c>
      <c r="D874" s="5" t="str">
        <f>VLOOKUP(A874,بيانات!$C:$F,4,0)</f>
        <v>0599009316</v>
      </c>
      <c r="E874" s="5" t="s">
        <v>1884</v>
      </c>
      <c r="F874" s="5" t="s">
        <v>2017</v>
      </c>
      <c r="G874" s="6">
        <v>0</v>
      </c>
      <c r="H874" s="6">
        <v>500</v>
      </c>
      <c r="I874" s="6"/>
      <c r="J874" s="6">
        <v>0</v>
      </c>
      <c r="K874" s="6">
        <f>J874</f>
        <v>0</v>
      </c>
      <c r="L874" s="6">
        <v>0</v>
      </c>
      <c r="M874" s="6">
        <v>-500</v>
      </c>
      <c r="N874" s="14">
        <f t="shared" ref="N874:N887" si="326">G874-H874-K874</f>
        <v>-500</v>
      </c>
    </row>
    <row r="875" spans="1:14" x14ac:dyDescent="0.3">
      <c r="A875" s="5" t="s">
        <v>64</v>
      </c>
      <c r="B875" s="5" t="str">
        <f>VLOOKUP(A875,بيانات!$C:$F,2,0)</f>
        <v>سعودى</v>
      </c>
      <c r="C875" s="5" t="str">
        <f>VLOOKUP(A875,بيانات!$C:$F,3,0)</f>
        <v>0505205500</v>
      </c>
      <c r="D875" s="5" t="str">
        <f>VLOOKUP(A875,بيانات!$C:$F,4,0)</f>
        <v>0508721453</v>
      </c>
      <c r="E875" s="5" t="s">
        <v>1902</v>
      </c>
      <c r="F875" s="5" t="s">
        <v>2017</v>
      </c>
      <c r="G875" s="6">
        <v>1739.13</v>
      </c>
      <c r="H875" s="6">
        <v>0</v>
      </c>
      <c r="I875" s="6">
        <f>H875*1.15</f>
        <v>0</v>
      </c>
      <c r="J875" s="6">
        <v>1739.13</v>
      </c>
      <c r="K875" s="6">
        <f>J875*1.15</f>
        <v>1999.9994999999999</v>
      </c>
      <c r="L875" s="6">
        <v>100</v>
      </c>
      <c r="M875" s="6">
        <v>0</v>
      </c>
      <c r="N875" s="14">
        <f>G875*1.15-I875-K875</f>
        <v>0</v>
      </c>
    </row>
    <row r="876" spans="1:14" hidden="1" x14ac:dyDescent="0.3">
      <c r="A876" s="5" t="s">
        <v>47</v>
      </c>
      <c r="B876" s="5" t="str">
        <f>VLOOKUP(A876,بيانات!$C:$F,2,0)</f>
        <v>سعودى</v>
      </c>
      <c r="C876" s="5" t="str">
        <f>VLOOKUP(A876,بيانات!$C:$F,3,0)</f>
        <v>0555542012</v>
      </c>
      <c r="D876" s="5" t="str">
        <f>VLOOKUP(A876,بيانات!$C:$F,4,0)</f>
        <v>0593142324</v>
      </c>
      <c r="E876" s="5" t="s">
        <v>480</v>
      </c>
      <c r="F876" s="5" t="s">
        <v>2017</v>
      </c>
      <c r="G876" s="6">
        <v>0</v>
      </c>
      <c r="H876" s="6">
        <v>500</v>
      </c>
      <c r="I876" s="6"/>
      <c r="J876" s="6">
        <v>0</v>
      </c>
      <c r="K876" s="6">
        <f>J876</f>
        <v>0</v>
      </c>
      <c r="L876" s="6">
        <v>0</v>
      </c>
      <c r="M876" s="6">
        <v>-500</v>
      </c>
      <c r="N876" s="14">
        <f t="shared" si="326"/>
        <v>-500</v>
      </c>
    </row>
    <row r="877" spans="1:14" x14ac:dyDescent="0.3">
      <c r="A877" s="5" t="s">
        <v>397</v>
      </c>
      <c r="B877" s="5" t="str">
        <f>VLOOKUP(A877,بيانات!$C:$F,2,0)</f>
        <v>سعودى</v>
      </c>
      <c r="C877" s="5" t="str">
        <f>VLOOKUP(A877,بيانات!$C:$F,3,0)</f>
        <v>0530605777</v>
      </c>
      <c r="D877" s="5" t="str">
        <f>VLOOKUP(A877,بيانات!$C:$F,4,0)</f>
        <v/>
      </c>
      <c r="E877" s="5" t="s">
        <v>1969</v>
      </c>
      <c r="F877" s="5" t="s">
        <v>2018</v>
      </c>
      <c r="G877" s="6">
        <v>165.22</v>
      </c>
      <c r="H877" s="6">
        <v>0</v>
      </c>
      <c r="I877" s="6">
        <f t="shared" ref="I877:I878" si="327">H877*1.15</f>
        <v>0</v>
      </c>
      <c r="J877" s="6">
        <v>165.22</v>
      </c>
      <c r="K877" s="6">
        <f t="shared" ref="K877:K878" si="328">J877*1.15</f>
        <v>190.00299999999999</v>
      </c>
      <c r="L877" s="6">
        <v>100</v>
      </c>
      <c r="M877" s="6">
        <v>0</v>
      </c>
      <c r="N877" s="14">
        <f t="shared" ref="N877:N878" si="329">G877*1.15-I877-K877</f>
        <v>0</v>
      </c>
    </row>
    <row r="878" spans="1:14" x14ac:dyDescent="0.3">
      <c r="A878" s="5" t="s">
        <v>393</v>
      </c>
      <c r="B878" s="5" t="str">
        <f>VLOOKUP(A878,بيانات!$C:$F,2,0)</f>
        <v>سعودى</v>
      </c>
      <c r="C878" s="5" t="str">
        <f>VLOOKUP(A878,بيانات!$C:$F,3,0)</f>
        <v>0530605777</v>
      </c>
      <c r="D878" s="5" t="str">
        <f>VLOOKUP(A878,بيانات!$C:$F,4,0)</f>
        <v>0538138383</v>
      </c>
      <c r="E878" s="5" t="s">
        <v>1969</v>
      </c>
      <c r="F878" s="5" t="s">
        <v>2018</v>
      </c>
      <c r="G878" s="6">
        <v>165.22</v>
      </c>
      <c r="H878" s="6">
        <v>0</v>
      </c>
      <c r="I878" s="6">
        <f t="shared" si="327"/>
        <v>0</v>
      </c>
      <c r="J878" s="6">
        <v>165.22</v>
      </c>
      <c r="K878" s="6">
        <f t="shared" si="328"/>
        <v>190.00299999999999</v>
      </c>
      <c r="L878" s="6">
        <v>100</v>
      </c>
      <c r="M878" s="6">
        <v>0</v>
      </c>
      <c r="N878" s="14">
        <f t="shared" si="329"/>
        <v>0</v>
      </c>
    </row>
    <row r="879" spans="1:14" hidden="1" x14ac:dyDescent="0.3">
      <c r="A879" s="5" t="s">
        <v>449</v>
      </c>
      <c r="B879" s="5" t="str">
        <f>VLOOKUP(A879,بيانات!$C:$F,2,0)</f>
        <v>سعودى</v>
      </c>
      <c r="C879" s="5" t="str">
        <f>VLOOKUP(A879,بيانات!$C:$F,3,0)</f>
        <v>0555530888</v>
      </c>
      <c r="D879" s="5" t="str">
        <f>VLOOKUP(A879,بيانات!$C:$F,4,0)</f>
        <v>0507793676</v>
      </c>
      <c r="E879" s="5" t="s">
        <v>1877</v>
      </c>
      <c r="F879" s="5" t="s">
        <v>2019</v>
      </c>
      <c r="G879" s="6">
        <v>0</v>
      </c>
      <c r="H879" s="6">
        <v>500</v>
      </c>
      <c r="I879" s="6"/>
      <c r="J879" s="6">
        <v>0</v>
      </c>
      <c r="K879" s="6">
        <f t="shared" ref="K879:K883" si="330">J879</f>
        <v>0</v>
      </c>
      <c r="L879" s="6">
        <v>0</v>
      </c>
      <c r="M879" s="6">
        <v>-500</v>
      </c>
      <c r="N879" s="14">
        <f t="shared" si="326"/>
        <v>-500</v>
      </c>
    </row>
    <row r="880" spans="1:14" hidden="1" x14ac:dyDescent="0.3">
      <c r="A880" s="5" t="s">
        <v>1218</v>
      </c>
      <c r="B880" s="5" t="str">
        <f>VLOOKUP(A880,بيانات!$C:$F,2,0)</f>
        <v>سعودى</v>
      </c>
      <c r="C880" s="5" t="str">
        <f>VLOOKUP(A880,بيانات!$C:$F,3,0)</f>
        <v>0555530888</v>
      </c>
      <c r="D880" s="5" t="str">
        <f>VLOOKUP(A880,بيانات!$C:$F,4,0)</f>
        <v>0507793676</v>
      </c>
      <c r="E880" s="5" t="s">
        <v>694</v>
      </c>
      <c r="F880" s="5" t="s">
        <v>2018</v>
      </c>
      <c r="G880" s="6">
        <v>0</v>
      </c>
      <c r="H880" s="6">
        <v>1000</v>
      </c>
      <c r="I880" s="6"/>
      <c r="J880" s="6">
        <v>0</v>
      </c>
      <c r="K880" s="6">
        <f t="shared" si="330"/>
        <v>0</v>
      </c>
      <c r="L880" s="6">
        <v>0</v>
      </c>
      <c r="M880" s="6">
        <v>-1000</v>
      </c>
      <c r="N880" s="14">
        <f t="shared" si="326"/>
        <v>-1000</v>
      </c>
    </row>
    <row r="881" spans="1:14" hidden="1" x14ac:dyDescent="0.3">
      <c r="A881" s="5" t="s">
        <v>1723</v>
      </c>
      <c r="B881" s="5" t="str">
        <f>VLOOKUP(A881,بيانات!$C:$F,2,0)</f>
        <v>سعودى</v>
      </c>
      <c r="C881" s="5" t="str">
        <f>VLOOKUP(A881,بيانات!$C:$F,3,0)</f>
        <v>0555508269</v>
      </c>
      <c r="D881" s="5" t="str">
        <f>VLOOKUP(A881,بيانات!$C:$F,4,0)</f>
        <v/>
      </c>
      <c r="E881" s="5" t="s">
        <v>542</v>
      </c>
      <c r="F881" s="5" t="s">
        <v>2018</v>
      </c>
      <c r="G881" s="6">
        <v>0</v>
      </c>
      <c r="H881" s="6">
        <v>500</v>
      </c>
      <c r="I881" s="6"/>
      <c r="J881" s="6">
        <v>0</v>
      </c>
      <c r="K881" s="6">
        <f t="shared" si="330"/>
        <v>0</v>
      </c>
      <c r="L881" s="6">
        <v>0</v>
      </c>
      <c r="M881" s="6">
        <v>-500</v>
      </c>
      <c r="N881" s="14">
        <f t="shared" si="326"/>
        <v>-500</v>
      </c>
    </row>
    <row r="882" spans="1:14" hidden="1" x14ac:dyDescent="0.3">
      <c r="A882" s="5" t="s">
        <v>872</v>
      </c>
      <c r="B882" s="5" t="str">
        <f>VLOOKUP(A882,بيانات!$C:$F,2,0)</f>
        <v>سعودى</v>
      </c>
      <c r="C882" s="5" t="str">
        <f>VLOOKUP(A882,بيانات!$C:$F,3,0)</f>
        <v>0500072464</v>
      </c>
      <c r="D882" s="5" t="str">
        <f>VLOOKUP(A882,بيانات!$C:$F,4,0)</f>
        <v>0542000356</v>
      </c>
      <c r="E882" s="5" t="s">
        <v>1907</v>
      </c>
      <c r="F882" s="5" t="s">
        <v>2018</v>
      </c>
      <c r="G882" s="6">
        <v>0</v>
      </c>
      <c r="H882" s="6">
        <v>1000</v>
      </c>
      <c r="I882" s="6"/>
      <c r="J882" s="6">
        <v>0</v>
      </c>
      <c r="K882" s="6">
        <f t="shared" si="330"/>
        <v>0</v>
      </c>
      <c r="L882" s="6">
        <v>0</v>
      </c>
      <c r="M882" s="6">
        <v>-1000</v>
      </c>
      <c r="N882" s="14">
        <f t="shared" si="326"/>
        <v>-1000</v>
      </c>
    </row>
    <row r="883" spans="1:14" hidden="1" x14ac:dyDescent="0.3">
      <c r="A883" s="5" t="s">
        <v>1547</v>
      </c>
      <c r="B883" s="5" t="str">
        <f>VLOOKUP(A883,بيانات!$C:$F,2,0)</f>
        <v>سعودى</v>
      </c>
      <c r="C883" s="5" t="str">
        <f>VLOOKUP(A883,بيانات!$C:$F,3,0)</f>
        <v>0500072464</v>
      </c>
      <c r="D883" s="5" t="str">
        <f>VLOOKUP(A883,بيانات!$C:$F,4,0)</f>
        <v>0542000356</v>
      </c>
      <c r="E883" s="5" t="s">
        <v>555</v>
      </c>
      <c r="F883" s="5" t="s">
        <v>2018</v>
      </c>
      <c r="G883" s="6">
        <v>0</v>
      </c>
      <c r="H883" s="6">
        <v>500</v>
      </c>
      <c r="I883" s="6"/>
      <c r="J883" s="6">
        <v>0</v>
      </c>
      <c r="K883" s="6">
        <f t="shared" si="330"/>
        <v>0</v>
      </c>
      <c r="L883" s="6">
        <v>0</v>
      </c>
      <c r="M883" s="6">
        <v>-500</v>
      </c>
      <c r="N883" s="14">
        <f t="shared" si="326"/>
        <v>-500</v>
      </c>
    </row>
    <row r="884" spans="1:14" x14ac:dyDescent="0.3">
      <c r="A884" s="5" t="s">
        <v>1786</v>
      </c>
      <c r="B884" s="5" t="str">
        <f>VLOOKUP(A884,بيانات!$C:$F,2,0)</f>
        <v>سعودى</v>
      </c>
      <c r="C884" s="5" t="str">
        <f>VLOOKUP(A884,بيانات!$C:$F,3,0)</f>
        <v>0500099309</v>
      </c>
      <c r="D884" s="5" t="str">
        <f>VLOOKUP(A884,بيانات!$C:$F,4,0)</f>
        <v/>
      </c>
      <c r="E884" s="5" t="s">
        <v>1902</v>
      </c>
      <c r="F884" s="5" t="s">
        <v>2018</v>
      </c>
      <c r="G884" s="6">
        <v>1739.13</v>
      </c>
      <c r="H884" s="6">
        <v>0</v>
      </c>
      <c r="I884" s="6">
        <f>H884*1.15</f>
        <v>0</v>
      </c>
      <c r="J884" s="6">
        <v>299.13000000000011</v>
      </c>
      <c r="K884" s="6">
        <f>J884*1.15</f>
        <v>343.99950000000013</v>
      </c>
      <c r="L884" s="6">
        <v>17.2</v>
      </c>
      <c r="M884" s="6">
        <v>1440</v>
      </c>
      <c r="N884" s="14">
        <f>G884*1.15-I884-K884</f>
        <v>1655.9999999999998</v>
      </c>
    </row>
    <row r="885" spans="1:14" hidden="1" x14ac:dyDescent="0.3">
      <c r="A885" s="5" t="s">
        <v>393</v>
      </c>
      <c r="B885" s="5" t="str">
        <f>VLOOKUP(A885,بيانات!$C:$F,2,0)</f>
        <v>سعودى</v>
      </c>
      <c r="C885" s="5" t="str">
        <f>VLOOKUP(A885,بيانات!$C:$F,3,0)</f>
        <v>0530605777</v>
      </c>
      <c r="D885" s="5" t="str">
        <f>VLOOKUP(A885,بيانات!$C:$F,4,0)</f>
        <v>0538138383</v>
      </c>
      <c r="E885" s="5" t="s">
        <v>1884</v>
      </c>
      <c r="F885" s="5" t="s">
        <v>2020</v>
      </c>
      <c r="G885" s="6">
        <v>0</v>
      </c>
      <c r="H885" s="6">
        <v>500</v>
      </c>
      <c r="I885" s="6"/>
      <c r="J885" s="6">
        <v>0</v>
      </c>
      <c r="K885" s="6">
        <f>J885</f>
        <v>0</v>
      </c>
      <c r="L885" s="6">
        <v>0</v>
      </c>
      <c r="M885" s="6">
        <v>-500</v>
      </c>
      <c r="N885" s="14">
        <f t="shared" si="326"/>
        <v>-500</v>
      </c>
    </row>
    <row r="886" spans="1:14" x14ac:dyDescent="0.3">
      <c r="A886" s="5" t="s">
        <v>243</v>
      </c>
      <c r="B886" s="5" t="str">
        <f>VLOOKUP(A886,بيانات!$C:$F,2,0)</f>
        <v>سعودى</v>
      </c>
      <c r="C886" s="5" t="str">
        <f>VLOOKUP(A886,بيانات!$C:$F,3,0)</f>
        <v>0581877782</v>
      </c>
      <c r="D886" s="5" t="str">
        <f>VLOOKUP(A886,بيانات!$C:$F,4,0)</f>
        <v>0599770107</v>
      </c>
      <c r="E886" s="5" t="s">
        <v>2021</v>
      </c>
      <c r="F886" s="5" t="s">
        <v>2018</v>
      </c>
      <c r="G886" s="6">
        <v>1739</v>
      </c>
      <c r="H886" s="6">
        <v>0</v>
      </c>
      <c r="I886" s="6">
        <f>H886*1.15</f>
        <v>0</v>
      </c>
      <c r="J886" s="6">
        <v>1739</v>
      </c>
      <c r="K886" s="6">
        <f>J886*1.15</f>
        <v>1999.85</v>
      </c>
      <c r="L886" s="6">
        <v>100</v>
      </c>
      <c r="M886" s="6">
        <v>0</v>
      </c>
      <c r="N886" s="14">
        <f>G886*1.15-I886-K886</f>
        <v>0</v>
      </c>
    </row>
    <row r="887" spans="1:14" hidden="1" x14ac:dyDescent="0.3">
      <c r="A887" s="5" t="s">
        <v>264</v>
      </c>
      <c r="B887" s="5" t="str">
        <f>VLOOKUP(A887,بيانات!$C:$F,2,0)</f>
        <v>سعودى</v>
      </c>
      <c r="C887" s="5" t="str">
        <f>VLOOKUP(A887,بيانات!$C:$F,3,0)</f>
        <v>0560056008</v>
      </c>
      <c r="D887" s="5" t="str">
        <f>VLOOKUP(A887,بيانات!$C:$F,4,0)</f>
        <v>0544515484</v>
      </c>
      <c r="E887" s="5" t="s">
        <v>555</v>
      </c>
      <c r="F887" s="5" t="s">
        <v>2020</v>
      </c>
      <c r="G887" s="6">
        <v>-500</v>
      </c>
      <c r="H887" s="6">
        <v>0</v>
      </c>
      <c r="I887" s="6">
        <v>0</v>
      </c>
      <c r="J887" s="6">
        <v>0</v>
      </c>
      <c r="K887" s="6">
        <f>J887</f>
        <v>0</v>
      </c>
      <c r="L887" s="6">
        <v>0</v>
      </c>
      <c r="M887" s="6">
        <v>-500</v>
      </c>
      <c r="N887" s="14">
        <f t="shared" si="326"/>
        <v>-500</v>
      </c>
    </row>
    <row r="888" spans="1:14" x14ac:dyDescent="0.3">
      <c r="A888" s="5" t="s">
        <v>438</v>
      </c>
      <c r="B888" s="5" t="str">
        <f>VLOOKUP(A888,بيانات!$C:$F,2,0)</f>
        <v>سعودى</v>
      </c>
      <c r="C888" s="5" t="str">
        <f>VLOOKUP(A888,بيانات!$C:$F,3,0)</f>
        <v>0540664908</v>
      </c>
      <c r="D888" s="5" t="str">
        <f>VLOOKUP(A888,بيانات!$C:$F,4,0)</f>
        <v/>
      </c>
      <c r="E888" s="5" t="s">
        <v>2022</v>
      </c>
      <c r="F888" s="5" t="s">
        <v>2020</v>
      </c>
      <c r="G888" s="6">
        <v>3304</v>
      </c>
      <c r="H888" s="6">
        <v>0</v>
      </c>
      <c r="I888" s="6">
        <f>H888*1.15</f>
        <v>0</v>
      </c>
      <c r="J888" s="6">
        <v>3304</v>
      </c>
      <c r="K888" s="6">
        <f>J888*1.15</f>
        <v>3799.6</v>
      </c>
      <c r="L888" s="6">
        <v>100</v>
      </c>
      <c r="M888" s="6">
        <v>0</v>
      </c>
      <c r="N888" s="14">
        <f>G888*1.15-I888-K888</f>
        <v>0</v>
      </c>
    </row>
    <row r="889" spans="1:14" hidden="1" x14ac:dyDescent="0.3">
      <c r="A889" s="5" t="s">
        <v>484</v>
      </c>
      <c r="B889" s="5" t="str">
        <f>VLOOKUP(A889,بيانات!$C:$F,2,0)</f>
        <v>سوداني</v>
      </c>
      <c r="C889" s="5" t="str">
        <f>VLOOKUP(A889,بيانات!$C:$F,3,0)</f>
        <v>0508391331</v>
      </c>
      <c r="D889" s="5" t="str">
        <f>VLOOKUP(A889,بيانات!$C:$F,4,0)</f>
        <v>0503956161</v>
      </c>
      <c r="E889" s="5" t="s">
        <v>555</v>
      </c>
      <c r="F889" s="5" t="s">
        <v>2023</v>
      </c>
      <c r="G889" s="6">
        <v>0</v>
      </c>
      <c r="H889" s="6">
        <v>500</v>
      </c>
      <c r="I889" s="6"/>
      <c r="J889" s="6">
        <v>0</v>
      </c>
      <c r="K889" s="6">
        <f>J889*1.15</f>
        <v>0</v>
      </c>
      <c r="L889" s="6">
        <v>0</v>
      </c>
      <c r="M889" s="6">
        <v>-500</v>
      </c>
      <c r="N889" s="14"/>
    </row>
    <row r="890" spans="1:14" hidden="1" x14ac:dyDescent="0.3">
      <c r="A890" s="5" t="s">
        <v>516</v>
      </c>
      <c r="B890" s="5" t="str">
        <f>VLOOKUP(A890,بيانات!$C:$F,2,0)</f>
        <v>سعودى</v>
      </c>
      <c r="C890" s="5" t="str">
        <f>VLOOKUP(A890,بيانات!$C:$F,3,0)</f>
        <v>0549971775</v>
      </c>
      <c r="D890" s="5" t="str">
        <f>VLOOKUP(A890,بيانات!$C:$F,4,0)</f>
        <v>0540494798</v>
      </c>
      <c r="E890" s="5" t="s">
        <v>1885</v>
      </c>
      <c r="F890" s="5" t="s">
        <v>2023</v>
      </c>
      <c r="G890" s="6">
        <v>0</v>
      </c>
      <c r="H890" s="6">
        <v>500</v>
      </c>
      <c r="I890" s="6"/>
      <c r="J890" s="6">
        <v>0</v>
      </c>
      <c r="K890" s="6">
        <f>J890</f>
        <v>0</v>
      </c>
      <c r="L890" s="6">
        <v>0</v>
      </c>
      <c r="M890" s="6">
        <v>-500</v>
      </c>
      <c r="N890" s="14">
        <f t="shared" ref="N890:N913" si="331">G890-H890-K890</f>
        <v>-500</v>
      </c>
    </row>
    <row r="891" spans="1:14" x14ac:dyDescent="0.3">
      <c r="A891" s="5" t="s">
        <v>1407</v>
      </c>
      <c r="B891" s="5" t="str">
        <f>VLOOKUP(A891,بيانات!$C:$F,2,0)</f>
        <v>سعودى</v>
      </c>
      <c r="C891" s="5" t="str">
        <f>VLOOKUP(A891,بيانات!$C:$F,3,0)</f>
        <v>0533879603</v>
      </c>
      <c r="D891" s="5" t="str">
        <f>VLOOKUP(A891,بيانات!$C:$F,4,0)</f>
        <v>0533879603</v>
      </c>
      <c r="E891" s="5" t="s">
        <v>1967</v>
      </c>
      <c r="F891" s="5" t="s">
        <v>2023</v>
      </c>
      <c r="G891" s="6">
        <v>156.52000000000001</v>
      </c>
      <c r="H891" s="6">
        <v>0</v>
      </c>
      <c r="I891" s="6">
        <f t="shared" ref="I891:I892" si="332">H891*1.15</f>
        <v>0</v>
      </c>
      <c r="J891" s="6">
        <v>156.52000000000001</v>
      </c>
      <c r="K891" s="6">
        <f t="shared" ref="K891:K892" si="333">J891*1.15</f>
        <v>179.99799999999999</v>
      </c>
      <c r="L891" s="6">
        <v>100</v>
      </c>
      <c r="M891" s="6">
        <v>0</v>
      </c>
      <c r="N891" s="14">
        <f t="shared" ref="N891:N892" si="334">G891*1.15-I891-K891</f>
        <v>0</v>
      </c>
    </row>
    <row r="892" spans="1:14" x14ac:dyDescent="0.3">
      <c r="A892" s="5" t="s">
        <v>1407</v>
      </c>
      <c r="B892" s="5" t="str">
        <f>VLOOKUP(A892,بيانات!$C:$F,2,0)</f>
        <v>سعودى</v>
      </c>
      <c r="C892" s="5" t="str">
        <f>VLOOKUP(A892,بيانات!$C:$F,3,0)</f>
        <v>0533879603</v>
      </c>
      <c r="D892" s="5" t="str">
        <f>VLOOKUP(A892,بيانات!$C:$F,4,0)</f>
        <v>0533879603</v>
      </c>
      <c r="E892" s="5" t="s">
        <v>1967</v>
      </c>
      <c r="F892" s="5" t="s">
        <v>2023</v>
      </c>
      <c r="G892" s="6">
        <v>156.52000000000001</v>
      </c>
      <c r="H892" s="6">
        <v>0</v>
      </c>
      <c r="I892" s="6">
        <f t="shared" si="332"/>
        <v>0</v>
      </c>
      <c r="J892" s="6">
        <v>156.52000000000001</v>
      </c>
      <c r="K892" s="6">
        <f t="shared" si="333"/>
        <v>179.99799999999999</v>
      </c>
      <c r="L892" s="6">
        <v>100</v>
      </c>
      <c r="M892" s="6">
        <v>0</v>
      </c>
      <c r="N892" s="14">
        <f t="shared" si="334"/>
        <v>0</v>
      </c>
    </row>
    <row r="893" spans="1:14" hidden="1" x14ac:dyDescent="0.3">
      <c r="A893" s="5" t="s">
        <v>1260</v>
      </c>
      <c r="B893" s="5" t="str">
        <f>VLOOKUP(A893,بيانات!$C:$F,2,0)</f>
        <v>سعودى</v>
      </c>
      <c r="C893" s="5" t="str">
        <f>VLOOKUP(A893,بيانات!$C:$F,3,0)</f>
        <v>0581877782</v>
      </c>
      <c r="D893" s="5" t="str">
        <f>VLOOKUP(A893,بيانات!$C:$F,4,0)</f>
        <v>0599770107</v>
      </c>
      <c r="E893" s="5" t="s">
        <v>542</v>
      </c>
      <c r="F893" s="5" t="s">
        <v>2023</v>
      </c>
      <c r="G893" s="6">
        <v>0</v>
      </c>
      <c r="H893" s="6">
        <v>500</v>
      </c>
      <c r="I893" s="6"/>
      <c r="J893" s="6">
        <v>0</v>
      </c>
      <c r="K893" s="6">
        <f>J893</f>
        <v>0</v>
      </c>
      <c r="L893" s="6">
        <v>0</v>
      </c>
      <c r="M893" s="6">
        <v>-500</v>
      </c>
      <c r="N893" s="14">
        <f t="shared" si="331"/>
        <v>-500</v>
      </c>
    </row>
    <row r="894" spans="1:14" x14ac:dyDescent="0.3">
      <c r="A894" s="5" t="s">
        <v>64</v>
      </c>
      <c r="B894" s="5" t="str">
        <f>VLOOKUP(A894,بيانات!$C:$F,2,0)</f>
        <v>سعودى</v>
      </c>
      <c r="C894" s="5" t="str">
        <f>VLOOKUP(A894,بيانات!$C:$F,3,0)</f>
        <v>0505205500</v>
      </c>
      <c r="D894" s="5" t="str">
        <f>VLOOKUP(A894,بيانات!$C:$F,4,0)</f>
        <v>0508721453</v>
      </c>
      <c r="E894" s="5" t="s">
        <v>1985</v>
      </c>
      <c r="F894" s="5" t="s">
        <v>2023</v>
      </c>
      <c r="G894" s="6">
        <v>173.91</v>
      </c>
      <c r="H894" s="6">
        <v>0</v>
      </c>
      <c r="I894" s="6">
        <f>H894*1.15</f>
        <v>0</v>
      </c>
      <c r="J894" s="6">
        <v>173.90700000000001</v>
      </c>
      <c r="K894" s="6">
        <f>J894*1.15</f>
        <v>199.99305000000001</v>
      </c>
      <c r="L894" s="6">
        <v>100</v>
      </c>
      <c r="M894" s="6">
        <v>0</v>
      </c>
      <c r="N894" s="14">
        <f>G894*1.15-I894-K894</f>
        <v>3.4499999999582087E-3</v>
      </c>
    </row>
    <row r="895" spans="1:14" hidden="1" x14ac:dyDescent="0.3">
      <c r="A895" s="5" t="s">
        <v>600</v>
      </c>
      <c r="B895" s="5" t="str">
        <f>VLOOKUP(A895,بيانات!$C:$F,2,0)</f>
        <v>سعودى</v>
      </c>
      <c r="C895" s="5" t="str">
        <f>VLOOKUP(A895,بيانات!$C:$F,3,0)</f>
        <v>0553036169</v>
      </c>
      <c r="D895" s="5" t="str">
        <f>VLOOKUP(A895,بيانات!$C:$F,4,0)</f>
        <v>0553036090</v>
      </c>
      <c r="E895" s="5" t="s">
        <v>542</v>
      </c>
      <c r="F895" s="5" t="s">
        <v>2024</v>
      </c>
      <c r="G895" s="6">
        <v>19750</v>
      </c>
      <c r="H895" s="6">
        <v>9750</v>
      </c>
      <c r="I895" s="6">
        <v>0.49370000000000003</v>
      </c>
      <c r="J895" s="6">
        <v>10000</v>
      </c>
      <c r="K895" s="6">
        <f t="shared" ref="K895:K903" si="335">J895</f>
        <v>10000</v>
      </c>
      <c r="L895" s="6">
        <v>100</v>
      </c>
      <c r="M895" s="6">
        <v>0</v>
      </c>
      <c r="N895" s="14">
        <f t="shared" si="331"/>
        <v>0</v>
      </c>
    </row>
    <row r="896" spans="1:14" hidden="1" x14ac:dyDescent="0.3">
      <c r="A896" s="5" t="s">
        <v>671</v>
      </c>
      <c r="B896" s="5" t="str">
        <f>VLOOKUP(A896,بيانات!$C:$F,2,0)</f>
        <v>سعودى</v>
      </c>
      <c r="C896" s="5" t="str">
        <f>VLOOKUP(A896,بيانات!$C:$F,3,0)</f>
        <v>0553036169</v>
      </c>
      <c r="D896" s="5" t="str">
        <f>VLOOKUP(A896,بيانات!$C:$F,4,0)</f>
        <v>0553036090</v>
      </c>
      <c r="E896" s="5" t="s">
        <v>1896</v>
      </c>
      <c r="F896" s="5" t="s">
        <v>2024</v>
      </c>
      <c r="G896" s="6">
        <v>22250</v>
      </c>
      <c r="H896" s="6">
        <v>11250</v>
      </c>
      <c r="I896" s="6">
        <v>0.50560000000000005</v>
      </c>
      <c r="J896" s="6">
        <v>10500</v>
      </c>
      <c r="K896" s="6">
        <f t="shared" si="335"/>
        <v>10500</v>
      </c>
      <c r="L896" s="6">
        <v>95.45</v>
      </c>
      <c r="M896" s="6">
        <v>500</v>
      </c>
      <c r="N896" s="14">
        <f t="shared" si="331"/>
        <v>500</v>
      </c>
    </row>
    <row r="897" spans="1:14" hidden="1" x14ac:dyDescent="0.3">
      <c r="A897" s="5" t="s">
        <v>671</v>
      </c>
      <c r="B897" s="5" t="str">
        <f>VLOOKUP(A897,بيانات!$C:$F,2,0)</f>
        <v>سعودى</v>
      </c>
      <c r="C897" s="5" t="str">
        <f>VLOOKUP(A897,بيانات!$C:$F,3,0)</f>
        <v>0553036169</v>
      </c>
      <c r="D897" s="5" t="str">
        <f>VLOOKUP(A897,بيانات!$C:$F,4,0)</f>
        <v>0553036090</v>
      </c>
      <c r="E897" s="5" t="s">
        <v>1896</v>
      </c>
      <c r="F897" s="5" t="s">
        <v>2024</v>
      </c>
      <c r="G897" s="6">
        <v>0</v>
      </c>
      <c r="H897" s="6">
        <v>500</v>
      </c>
      <c r="I897" s="6"/>
      <c r="J897" s="6">
        <v>0</v>
      </c>
      <c r="K897" s="6">
        <f t="shared" si="335"/>
        <v>0</v>
      </c>
      <c r="L897" s="6">
        <v>0</v>
      </c>
      <c r="M897" s="6">
        <v>-500</v>
      </c>
      <c r="N897" s="14">
        <f t="shared" si="331"/>
        <v>-500</v>
      </c>
    </row>
    <row r="898" spans="1:14" hidden="1" x14ac:dyDescent="0.3">
      <c r="A898" s="5" t="s">
        <v>502</v>
      </c>
      <c r="B898" s="5" t="str">
        <f>VLOOKUP(A898,بيانات!$C:$F,2,0)</f>
        <v>سعودى</v>
      </c>
      <c r="C898" s="5" t="str">
        <f>VLOOKUP(A898,بيانات!$C:$F,3,0)</f>
        <v>0503057605</v>
      </c>
      <c r="D898" s="5" t="str">
        <f>VLOOKUP(A898,بيانات!$C:$F,4,0)</f>
        <v>0582777223</v>
      </c>
      <c r="E898" s="5" t="s">
        <v>1896</v>
      </c>
      <c r="F898" s="5" t="s">
        <v>2024</v>
      </c>
      <c r="G898" s="6">
        <v>0</v>
      </c>
      <c r="H898" s="6">
        <v>1000</v>
      </c>
      <c r="I898" s="6"/>
      <c r="J898" s="6">
        <v>0</v>
      </c>
      <c r="K898" s="6">
        <f t="shared" si="335"/>
        <v>0</v>
      </c>
      <c r="L898" s="6">
        <v>0</v>
      </c>
      <c r="M898" s="6">
        <v>-1000</v>
      </c>
      <c r="N898" s="14">
        <f t="shared" si="331"/>
        <v>-1000</v>
      </c>
    </row>
    <row r="899" spans="1:14" hidden="1" x14ac:dyDescent="0.3">
      <c r="A899" s="5" t="s">
        <v>867</v>
      </c>
      <c r="B899" s="5" t="str">
        <f>VLOOKUP(A899,بيانات!$C:$F,2,0)</f>
        <v>سعودى</v>
      </c>
      <c r="C899" s="5" t="str">
        <f>VLOOKUP(A899,بيانات!$C:$F,3,0)</f>
        <v>0503057605</v>
      </c>
      <c r="D899" s="5" t="str">
        <f>VLOOKUP(A899,بيانات!$C:$F,4,0)</f>
        <v>0582777223</v>
      </c>
      <c r="E899" s="5" t="s">
        <v>1102</v>
      </c>
      <c r="F899" s="5" t="s">
        <v>2024</v>
      </c>
      <c r="G899" s="6">
        <v>0</v>
      </c>
      <c r="H899" s="6">
        <v>500</v>
      </c>
      <c r="I899" s="6"/>
      <c r="J899" s="6">
        <v>0</v>
      </c>
      <c r="K899" s="6">
        <f t="shared" si="335"/>
        <v>0</v>
      </c>
      <c r="L899" s="6">
        <v>0</v>
      </c>
      <c r="M899" s="6">
        <v>-500</v>
      </c>
      <c r="N899" s="14">
        <f t="shared" si="331"/>
        <v>-500</v>
      </c>
    </row>
    <row r="900" spans="1:14" hidden="1" x14ac:dyDescent="0.3">
      <c r="A900" s="5" t="s">
        <v>1334</v>
      </c>
      <c r="B900" s="5" t="str">
        <f>VLOOKUP(A900,بيانات!$C:$F,2,0)</f>
        <v>سعودى</v>
      </c>
      <c r="C900" s="5" t="str">
        <f>VLOOKUP(A900,بيانات!$C:$F,3,0)</f>
        <v>0555949565</v>
      </c>
      <c r="D900" s="5" t="str">
        <f>VLOOKUP(A900,بيانات!$C:$F,4,0)</f>
        <v>0555339220</v>
      </c>
      <c r="E900" s="5" t="s">
        <v>1877</v>
      </c>
      <c r="F900" s="5" t="s">
        <v>2024</v>
      </c>
      <c r="G900" s="6">
        <v>0</v>
      </c>
      <c r="H900" s="6">
        <v>500</v>
      </c>
      <c r="I900" s="6"/>
      <c r="J900" s="6">
        <v>0</v>
      </c>
      <c r="K900" s="6">
        <f t="shared" si="335"/>
        <v>0</v>
      </c>
      <c r="L900" s="6">
        <v>0</v>
      </c>
      <c r="M900" s="6">
        <v>-500</v>
      </c>
      <c r="N900" s="14">
        <f t="shared" si="331"/>
        <v>-500</v>
      </c>
    </row>
    <row r="901" spans="1:14" hidden="1" x14ac:dyDescent="0.3">
      <c r="A901" s="5" t="s">
        <v>902</v>
      </c>
      <c r="B901" s="5" t="str">
        <f>VLOOKUP(A901,بيانات!$C:$F,2,0)</f>
        <v>سعودى</v>
      </c>
      <c r="C901" s="5" t="str">
        <f>VLOOKUP(A901,بيانات!$C:$F,3,0)</f>
        <v>0561167007</v>
      </c>
      <c r="D901" s="5" t="str">
        <f>VLOOKUP(A901,بيانات!$C:$F,4,0)</f>
        <v>0537730707</v>
      </c>
      <c r="E901" s="5" t="s">
        <v>1896</v>
      </c>
      <c r="F901" s="5" t="s">
        <v>2024</v>
      </c>
      <c r="G901" s="6">
        <v>0</v>
      </c>
      <c r="H901" s="6">
        <v>500</v>
      </c>
      <c r="I901" s="6"/>
      <c r="J901" s="6">
        <v>0</v>
      </c>
      <c r="K901" s="6">
        <f t="shared" si="335"/>
        <v>0</v>
      </c>
      <c r="L901" s="6">
        <v>0</v>
      </c>
      <c r="M901" s="6">
        <v>-500</v>
      </c>
      <c r="N901" s="14">
        <f t="shared" si="331"/>
        <v>-500</v>
      </c>
    </row>
    <row r="902" spans="1:14" hidden="1" x14ac:dyDescent="0.3">
      <c r="A902" s="5" t="s">
        <v>1050</v>
      </c>
      <c r="B902" s="5" t="str">
        <f>VLOOKUP(A902,بيانات!$C:$F,2,0)</f>
        <v>سعودى</v>
      </c>
      <c r="C902" s="5" t="str">
        <f>VLOOKUP(A902,بيانات!$C:$F,3,0)</f>
        <v>0555537444</v>
      </c>
      <c r="D902" s="5" t="str">
        <f>VLOOKUP(A902,بيانات!$C:$F,4,0)</f>
        <v/>
      </c>
      <c r="E902" s="5" t="s">
        <v>1885</v>
      </c>
      <c r="F902" s="5" t="s">
        <v>2025</v>
      </c>
      <c r="G902" s="6">
        <v>0</v>
      </c>
      <c r="H902" s="6">
        <v>500</v>
      </c>
      <c r="I902" s="6"/>
      <c r="J902" s="6">
        <v>0</v>
      </c>
      <c r="K902" s="6">
        <f t="shared" si="335"/>
        <v>0</v>
      </c>
      <c r="L902" s="6">
        <v>0</v>
      </c>
      <c r="M902" s="6">
        <v>-500</v>
      </c>
      <c r="N902" s="14">
        <f t="shared" si="331"/>
        <v>-500</v>
      </c>
    </row>
    <row r="903" spans="1:14" hidden="1" x14ac:dyDescent="0.3">
      <c r="A903" s="5" t="s">
        <v>468</v>
      </c>
      <c r="B903" s="5" t="str">
        <f>VLOOKUP(A903,بيانات!$C:$F,2,0)</f>
        <v>سعودى</v>
      </c>
      <c r="C903" s="5" t="str">
        <f>VLOOKUP(A903,بيانات!$C:$F,3,0)</f>
        <v>0508536513</v>
      </c>
      <c r="D903" s="5" t="str">
        <f>VLOOKUP(A903,بيانات!$C:$F,4,0)</f>
        <v>0596301542</v>
      </c>
      <c r="E903" s="5" t="s">
        <v>694</v>
      </c>
      <c r="F903" s="5" t="s">
        <v>2025</v>
      </c>
      <c r="G903" s="6">
        <v>0</v>
      </c>
      <c r="H903" s="6">
        <v>500</v>
      </c>
      <c r="I903" s="6"/>
      <c r="J903" s="6">
        <v>0</v>
      </c>
      <c r="K903" s="6">
        <f t="shared" si="335"/>
        <v>0</v>
      </c>
      <c r="L903" s="6">
        <v>0</v>
      </c>
      <c r="M903" s="6">
        <v>-500</v>
      </c>
      <c r="N903" s="14">
        <f t="shared" si="331"/>
        <v>-500</v>
      </c>
    </row>
    <row r="904" spans="1:14" x14ac:dyDescent="0.3">
      <c r="A904" s="5" t="s">
        <v>516</v>
      </c>
      <c r="B904" s="5" t="str">
        <f>VLOOKUP(A904,بيانات!$C:$F,2,0)</f>
        <v>سعودى</v>
      </c>
      <c r="C904" s="5" t="str">
        <f>VLOOKUP(A904,بيانات!$C:$F,3,0)</f>
        <v>0549971775</v>
      </c>
      <c r="D904" s="5" t="str">
        <f>VLOOKUP(A904,بيانات!$C:$F,4,0)</f>
        <v>0540494798</v>
      </c>
      <c r="E904" s="5" t="s">
        <v>1985</v>
      </c>
      <c r="F904" s="5" t="s">
        <v>2026</v>
      </c>
      <c r="G904" s="6">
        <v>173.91</v>
      </c>
      <c r="H904" s="6">
        <v>0</v>
      </c>
      <c r="I904" s="6">
        <f t="shared" ref="I904:I906" si="336">H904*1.15</f>
        <v>0</v>
      </c>
      <c r="J904" s="6">
        <v>173.91</v>
      </c>
      <c r="K904" s="6">
        <f t="shared" ref="K904:K906" si="337">J904*1.15</f>
        <v>199.99649999999997</v>
      </c>
      <c r="L904" s="6">
        <v>100</v>
      </c>
      <c r="M904" s="6">
        <v>0</v>
      </c>
      <c r="N904" s="14">
        <f t="shared" ref="N904:N906" si="338">G904*1.15-I904-K904</f>
        <v>0</v>
      </c>
    </row>
    <row r="905" spans="1:14" x14ac:dyDescent="0.3">
      <c r="A905" s="5" t="s">
        <v>516</v>
      </c>
      <c r="B905" s="5" t="str">
        <f>VLOOKUP(A905,بيانات!$C:$F,2,0)</f>
        <v>سعودى</v>
      </c>
      <c r="C905" s="5" t="str">
        <f>VLOOKUP(A905,بيانات!$C:$F,3,0)</f>
        <v>0549971775</v>
      </c>
      <c r="D905" s="5" t="str">
        <f>VLOOKUP(A905,بيانات!$C:$F,4,0)</f>
        <v>0540494798</v>
      </c>
      <c r="E905" s="5" t="s">
        <v>1985</v>
      </c>
      <c r="F905" s="5" t="s">
        <v>2026</v>
      </c>
      <c r="G905" s="6">
        <v>173.91</v>
      </c>
      <c r="H905" s="6">
        <v>0</v>
      </c>
      <c r="I905" s="6">
        <f t="shared" si="336"/>
        <v>0</v>
      </c>
      <c r="J905" s="6">
        <v>173.91</v>
      </c>
      <c r="K905" s="6">
        <f t="shared" si="337"/>
        <v>199.99649999999997</v>
      </c>
      <c r="L905" s="6">
        <v>100</v>
      </c>
      <c r="M905" s="6">
        <v>0</v>
      </c>
      <c r="N905" s="14">
        <f t="shared" si="338"/>
        <v>0</v>
      </c>
    </row>
    <row r="906" spans="1:14" x14ac:dyDescent="0.3">
      <c r="A906" s="5" t="s">
        <v>1537</v>
      </c>
      <c r="B906" s="5" t="str">
        <f>VLOOKUP(A906,بيانات!$C:$F,2,0)</f>
        <v>سعودى</v>
      </c>
      <c r="C906" s="5" t="str">
        <f>VLOOKUP(A906,بيانات!$C:$F,3,0)</f>
        <v>0550550531</v>
      </c>
      <c r="D906" s="5" t="str">
        <f>VLOOKUP(A906,بيانات!$C:$F,4,0)</f>
        <v/>
      </c>
      <c r="E906" s="5" t="s">
        <v>1985</v>
      </c>
      <c r="F906" s="5" t="s">
        <v>2026</v>
      </c>
      <c r="G906" s="6">
        <v>173.91</v>
      </c>
      <c r="H906" s="6">
        <v>0</v>
      </c>
      <c r="I906" s="6">
        <f t="shared" si="336"/>
        <v>0</v>
      </c>
      <c r="J906" s="6">
        <v>173.91</v>
      </c>
      <c r="K906" s="6">
        <f t="shared" si="337"/>
        <v>199.99649999999997</v>
      </c>
      <c r="L906" s="6">
        <v>100</v>
      </c>
      <c r="M906" s="6">
        <v>0</v>
      </c>
      <c r="N906" s="14">
        <f t="shared" si="338"/>
        <v>0</v>
      </c>
    </row>
    <row r="907" spans="1:14" hidden="1" x14ac:dyDescent="0.3">
      <c r="A907" s="5" t="s">
        <v>667</v>
      </c>
      <c r="B907" s="5" t="str">
        <f>VLOOKUP(A907,بيانات!$C:$F,2,0)</f>
        <v>سعودى</v>
      </c>
      <c r="C907" s="5" t="str">
        <f>VLOOKUP(A907,بيانات!$C:$F,3,0)</f>
        <v>0548350389</v>
      </c>
      <c r="D907" s="5" t="str">
        <f>VLOOKUP(A907,بيانات!$C:$F,4,0)</f>
        <v>0549496321</v>
      </c>
      <c r="E907" s="5" t="s">
        <v>555</v>
      </c>
      <c r="F907" s="5" t="s">
        <v>2025</v>
      </c>
      <c r="G907" s="6">
        <v>22250</v>
      </c>
      <c r="H907" s="6">
        <v>11250</v>
      </c>
      <c r="I907" s="6">
        <v>0.50560000000000005</v>
      </c>
      <c r="J907" s="6">
        <v>5000</v>
      </c>
      <c r="K907" s="6">
        <f t="shared" ref="K907:K913" si="339">J907</f>
        <v>5000</v>
      </c>
      <c r="L907" s="6">
        <v>45.45</v>
      </c>
      <c r="M907" s="6">
        <v>6000</v>
      </c>
      <c r="N907" s="14">
        <f t="shared" si="331"/>
        <v>6000</v>
      </c>
    </row>
    <row r="908" spans="1:14" hidden="1" x14ac:dyDescent="0.3">
      <c r="A908" s="5" t="s">
        <v>1009</v>
      </c>
      <c r="B908" s="5" t="str">
        <f>VLOOKUP(A908,بيانات!$C:$F,2,0)</f>
        <v>سعودى</v>
      </c>
      <c r="C908" s="5" t="str">
        <f>VLOOKUP(A908,بيانات!$C:$F,3,0)</f>
        <v>0548350389</v>
      </c>
      <c r="D908" s="5" t="str">
        <f>VLOOKUP(A908,بيانات!$C:$F,4,0)</f>
        <v>0549496321</v>
      </c>
      <c r="E908" s="5" t="s">
        <v>1102</v>
      </c>
      <c r="F908" s="5" t="s">
        <v>2026</v>
      </c>
      <c r="G908" s="6">
        <v>22250</v>
      </c>
      <c r="H908" s="6">
        <v>11250</v>
      </c>
      <c r="I908" s="6">
        <v>0.50560000000000005</v>
      </c>
      <c r="J908" s="6">
        <v>5000</v>
      </c>
      <c r="K908" s="6">
        <f t="shared" si="339"/>
        <v>5000</v>
      </c>
      <c r="L908" s="6">
        <v>45.45</v>
      </c>
      <c r="M908" s="6">
        <v>6000</v>
      </c>
      <c r="N908" s="14">
        <f t="shared" si="331"/>
        <v>6000</v>
      </c>
    </row>
    <row r="909" spans="1:14" hidden="1" x14ac:dyDescent="0.3">
      <c r="A909" s="5" t="s">
        <v>1009</v>
      </c>
      <c r="B909" s="5" t="str">
        <f>VLOOKUP(A909,بيانات!$C:$F,2,0)</f>
        <v>سعودى</v>
      </c>
      <c r="C909" s="5" t="str">
        <f>VLOOKUP(A909,بيانات!$C:$F,3,0)</f>
        <v>0548350389</v>
      </c>
      <c r="D909" s="5" t="str">
        <f>VLOOKUP(A909,بيانات!$C:$F,4,0)</f>
        <v>0549496321</v>
      </c>
      <c r="E909" s="5" t="s">
        <v>1102</v>
      </c>
      <c r="F909" s="5" t="s">
        <v>2026</v>
      </c>
      <c r="G909" s="6">
        <v>0</v>
      </c>
      <c r="H909" s="6">
        <v>500</v>
      </c>
      <c r="I909" s="6"/>
      <c r="J909" s="6">
        <v>0</v>
      </c>
      <c r="K909" s="6">
        <f t="shared" si="339"/>
        <v>0</v>
      </c>
      <c r="L909" s="6">
        <v>0</v>
      </c>
      <c r="M909" s="6">
        <v>-500</v>
      </c>
      <c r="N909" s="14">
        <f t="shared" si="331"/>
        <v>-500</v>
      </c>
    </row>
    <row r="910" spans="1:14" hidden="1" x14ac:dyDescent="0.3">
      <c r="A910" s="5" t="s">
        <v>687</v>
      </c>
      <c r="B910" s="5" t="str">
        <f>VLOOKUP(A910,بيانات!$C:$F,2,0)</f>
        <v>سعودى</v>
      </c>
      <c r="C910" s="5" t="str">
        <f>VLOOKUP(A910,بيانات!$C:$F,3,0)</f>
        <v>0548350389</v>
      </c>
      <c r="D910" s="5" t="str">
        <f>VLOOKUP(A910,بيانات!$C:$F,4,0)</f>
        <v>0549496321</v>
      </c>
      <c r="E910" s="5" t="s">
        <v>1877</v>
      </c>
      <c r="F910" s="5" t="s">
        <v>2027</v>
      </c>
      <c r="G910" s="6">
        <v>22250</v>
      </c>
      <c r="H910" s="6">
        <v>11250</v>
      </c>
      <c r="I910" s="6">
        <v>0.50560000000000005</v>
      </c>
      <c r="J910" s="6">
        <v>5000</v>
      </c>
      <c r="K910" s="6">
        <f t="shared" si="339"/>
        <v>5000</v>
      </c>
      <c r="L910" s="6">
        <v>45.45</v>
      </c>
      <c r="M910" s="6">
        <v>6000</v>
      </c>
      <c r="N910" s="14">
        <f t="shared" si="331"/>
        <v>6000</v>
      </c>
    </row>
    <row r="911" spans="1:14" hidden="1" x14ac:dyDescent="0.3">
      <c r="A911" s="5" t="s">
        <v>687</v>
      </c>
      <c r="B911" s="5" t="str">
        <f>VLOOKUP(A911,بيانات!$C:$F,2,0)</f>
        <v>سعودى</v>
      </c>
      <c r="C911" s="5" t="str">
        <f>VLOOKUP(A911,بيانات!$C:$F,3,0)</f>
        <v>0548350389</v>
      </c>
      <c r="D911" s="5" t="str">
        <f>VLOOKUP(A911,بيانات!$C:$F,4,0)</f>
        <v>0549496321</v>
      </c>
      <c r="E911" s="5" t="s">
        <v>1877</v>
      </c>
      <c r="F911" s="5" t="s">
        <v>2027</v>
      </c>
      <c r="G911" s="6">
        <v>0</v>
      </c>
      <c r="H911" s="6">
        <v>1000</v>
      </c>
      <c r="I911" s="6"/>
      <c r="J911" s="6">
        <v>0</v>
      </c>
      <c r="K911" s="6">
        <f t="shared" si="339"/>
        <v>0</v>
      </c>
      <c r="L911" s="6">
        <v>0</v>
      </c>
      <c r="M911" s="6">
        <v>-1000</v>
      </c>
      <c r="N911" s="14">
        <f t="shared" si="331"/>
        <v>-1000</v>
      </c>
    </row>
    <row r="912" spans="1:14" hidden="1" x14ac:dyDescent="0.3">
      <c r="A912" s="5" t="s">
        <v>214</v>
      </c>
      <c r="B912" s="5" t="str">
        <f>VLOOKUP(A912,بيانات!$C:$F,2,0)</f>
        <v>سعودى</v>
      </c>
      <c r="C912" s="5" t="str">
        <f>VLOOKUP(A912,بيانات!$C:$F,3,0)</f>
        <v/>
      </c>
      <c r="D912" s="5" t="str">
        <f>VLOOKUP(A912,بيانات!$C:$F,4,0)</f>
        <v/>
      </c>
      <c r="E912" s="5" t="s">
        <v>1864</v>
      </c>
      <c r="F912" s="5" t="s">
        <v>2026</v>
      </c>
      <c r="G912" s="6">
        <v>22250</v>
      </c>
      <c r="H912" s="6">
        <v>11250</v>
      </c>
      <c r="I912" s="6">
        <v>0.50560000000000005</v>
      </c>
      <c r="J912" s="6">
        <v>0</v>
      </c>
      <c r="K912" s="6">
        <f t="shared" si="339"/>
        <v>0</v>
      </c>
      <c r="L912" s="6">
        <v>0</v>
      </c>
      <c r="M912" s="6">
        <v>11000</v>
      </c>
      <c r="N912" s="14">
        <f t="shared" si="331"/>
        <v>11000</v>
      </c>
    </row>
    <row r="913" spans="1:14" hidden="1" x14ac:dyDescent="0.3">
      <c r="A913" s="5" t="s">
        <v>214</v>
      </c>
      <c r="B913" s="5" t="str">
        <f>VLOOKUP(A913,بيانات!$C:$F,2,0)</f>
        <v>سعودى</v>
      </c>
      <c r="C913" s="5" t="str">
        <f>VLOOKUP(A913,بيانات!$C:$F,3,0)</f>
        <v/>
      </c>
      <c r="D913" s="5" t="str">
        <f>VLOOKUP(A913,بيانات!$C:$F,4,0)</f>
        <v/>
      </c>
      <c r="E913" s="5" t="s">
        <v>1864</v>
      </c>
      <c r="F913" s="5" t="s">
        <v>2026</v>
      </c>
      <c r="G913" s="6">
        <v>0</v>
      </c>
      <c r="H913" s="6">
        <v>11000</v>
      </c>
      <c r="I913" s="6"/>
      <c r="J913" s="6">
        <v>0</v>
      </c>
      <c r="K913" s="6">
        <f t="shared" si="339"/>
        <v>0</v>
      </c>
      <c r="L913" s="6">
        <v>0</v>
      </c>
      <c r="M913" s="6">
        <v>-11000</v>
      </c>
      <c r="N913" s="14">
        <f t="shared" si="331"/>
        <v>-11000</v>
      </c>
    </row>
    <row r="914" spans="1:14" hidden="1" x14ac:dyDescent="0.3">
      <c r="A914" s="5" t="s">
        <v>520</v>
      </c>
      <c r="B914" s="5" t="str">
        <f>VLOOKUP(A914,بيانات!$C:$F,2,0)</f>
        <v>مصرى</v>
      </c>
      <c r="C914" s="5" t="str">
        <f>VLOOKUP(A914,بيانات!$C:$F,3,0)</f>
        <v/>
      </c>
      <c r="D914" s="5" t="str">
        <f>VLOOKUP(A914,بيانات!$C:$F,4,0)</f>
        <v/>
      </c>
      <c r="E914" s="5" t="s">
        <v>555</v>
      </c>
      <c r="F914" s="5" t="s">
        <v>2026</v>
      </c>
      <c r="G914" s="6">
        <v>22250</v>
      </c>
      <c r="H914" s="6">
        <v>14587.5</v>
      </c>
      <c r="I914" s="6">
        <v>0.65559999999999996</v>
      </c>
      <c r="J914" s="6">
        <v>0</v>
      </c>
      <c r="K914" s="6">
        <f>J914*1.15</f>
        <v>0</v>
      </c>
      <c r="L914" s="6">
        <v>0</v>
      </c>
      <c r="M914" s="6">
        <v>7662.5</v>
      </c>
      <c r="N914" s="14"/>
    </row>
    <row r="915" spans="1:14" hidden="1" x14ac:dyDescent="0.3">
      <c r="A915" s="5" t="s">
        <v>512</v>
      </c>
      <c r="B915" s="5" t="str">
        <f>VLOOKUP(A915,بيانات!$C:$F,2,0)</f>
        <v>سعودى</v>
      </c>
      <c r="C915" s="5" t="str">
        <f>VLOOKUP(A915,بيانات!$C:$F,3,0)</f>
        <v>0500088098</v>
      </c>
      <c r="D915" s="5" t="str">
        <f>VLOOKUP(A915,بيانات!$C:$F,4,0)</f>
        <v>0553506969</v>
      </c>
      <c r="E915" s="5" t="s">
        <v>1885</v>
      </c>
      <c r="F915" s="5" t="s">
        <v>2026</v>
      </c>
      <c r="G915" s="6">
        <v>0</v>
      </c>
      <c r="H915" s="6">
        <v>500</v>
      </c>
      <c r="I915" s="6"/>
      <c r="J915" s="6">
        <v>0</v>
      </c>
      <c r="K915" s="6">
        <f t="shared" ref="K915:K918" si="340">J915</f>
        <v>0</v>
      </c>
      <c r="L915" s="6">
        <v>0</v>
      </c>
      <c r="M915" s="6">
        <v>-500</v>
      </c>
      <c r="N915" s="14">
        <f t="shared" ref="N915:N918" si="341">G915-H915-K915</f>
        <v>-500</v>
      </c>
    </row>
    <row r="916" spans="1:14" hidden="1" x14ac:dyDescent="0.3">
      <c r="A916" s="5" t="s">
        <v>1053</v>
      </c>
      <c r="B916" s="5" t="str">
        <f>VLOOKUP(A916,بيانات!$C:$F,2,0)</f>
        <v>سعودى</v>
      </c>
      <c r="C916" s="5" t="str">
        <f>VLOOKUP(A916,بيانات!$C:$F,3,0)</f>
        <v>0557447788</v>
      </c>
      <c r="D916" s="5" t="str">
        <f>VLOOKUP(A916,بيانات!$C:$F,4,0)</f>
        <v>0557786161</v>
      </c>
      <c r="E916" s="5" t="s">
        <v>1885</v>
      </c>
      <c r="F916" s="5" t="s">
        <v>2026</v>
      </c>
      <c r="G916" s="6">
        <v>0</v>
      </c>
      <c r="H916" s="6">
        <v>500</v>
      </c>
      <c r="I916" s="6"/>
      <c r="J916" s="6">
        <v>0</v>
      </c>
      <c r="K916" s="6">
        <f t="shared" si="340"/>
        <v>0</v>
      </c>
      <c r="L916" s="6">
        <v>0</v>
      </c>
      <c r="M916" s="6">
        <v>-500</v>
      </c>
      <c r="N916" s="14">
        <f t="shared" si="341"/>
        <v>-500</v>
      </c>
    </row>
    <row r="917" spans="1:14" hidden="1" x14ac:dyDescent="0.3">
      <c r="A917" s="5" t="s">
        <v>130</v>
      </c>
      <c r="B917" s="5" t="str">
        <f>VLOOKUP(A917,بيانات!$C:$F,2,0)</f>
        <v>سعودى</v>
      </c>
      <c r="C917" s="5" t="str">
        <f>VLOOKUP(A917,بيانات!$C:$F,3,0)</f>
        <v>0555503602</v>
      </c>
      <c r="D917" s="5" t="str">
        <f>VLOOKUP(A917,بيانات!$C:$F,4,0)</f>
        <v>0549008509</v>
      </c>
      <c r="E917" s="5" t="s">
        <v>1875</v>
      </c>
      <c r="F917" s="5" t="s">
        <v>2026</v>
      </c>
      <c r="G917" s="6">
        <v>19750</v>
      </c>
      <c r="H917" s="6">
        <v>9750</v>
      </c>
      <c r="I917" s="6">
        <v>0.49370000000000003</v>
      </c>
      <c r="J917" s="6">
        <v>7000</v>
      </c>
      <c r="K917" s="6">
        <f t="shared" si="340"/>
        <v>7000</v>
      </c>
      <c r="L917" s="6">
        <v>70</v>
      </c>
      <c r="M917" s="6">
        <v>3000</v>
      </c>
      <c r="N917" s="14">
        <f t="shared" si="341"/>
        <v>3000</v>
      </c>
    </row>
    <row r="918" spans="1:14" hidden="1" x14ac:dyDescent="0.3">
      <c r="A918" s="5" t="s">
        <v>616</v>
      </c>
      <c r="B918" s="5" t="str">
        <f>VLOOKUP(A918,بيانات!$C:$F,2,0)</f>
        <v>سعودى</v>
      </c>
      <c r="C918" s="5" t="str">
        <f>VLOOKUP(A918,بيانات!$C:$F,3,0)</f>
        <v>0566669991</v>
      </c>
      <c r="D918" s="5" t="str">
        <f>VLOOKUP(A918,بيانات!$C:$F,4,0)</f>
        <v>0567016660</v>
      </c>
      <c r="E918" s="5" t="s">
        <v>1907</v>
      </c>
      <c r="F918" s="5" t="s">
        <v>2026</v>
      </c>
      <c r="G918" s="6">
        <v>0</v>
      </c>
      <c r="H918" s="6">
        <v>500</v>
      </c>
      <c r="I918" s="6"/>
      <c r="J918" s="6">
        <v>0</v>
      </c>
      <c r="K918" s="6">
        <f t="shared" si="340"/>
        <v>0</v>
      </c>
      <c r="L918" s="6">
        <v>0</v>
      </c>
      <c r="M918" s="6">
        <v>-500</v>
      </c>
      <c r="N918" s="14">
        <f t="shared" si="341"/>
        <v>-500</v>
      </c>
    </row>
    <row r="919" spans="1:14" hidden="1" x14ac:dyDescent="0.3">
      <c r="A919" s="5" t="s">
        <v>1174</v>
      </c>
      <c r="B919" s="5" t="str">
        <f>VLOOKUP(A919,بيانات!$C:$F,2,0)</f>
        <v>هندي</v>
      </c>
      <c r="C919" s="5" t="str">
        <f>VLOOKUP(A919,بيانات!$C:$F,3,0)</f>
        <v>0543784015</v>
      </c>
      <c r="D919" s="5" t="str">
        <f>VLOOKUP(A919,بيانات!$C:$F,4,0)</f>
        <v>0544291142</v>
      </c>
      <c r="E919" s="5" t="s">
        <v>1885</v>
      </c>
      <c r="F919" s="5" t="s">
        <v>2026</v>
      </c>
      <c r="G919" s="6">
        <v>0</v>
      </c>
      <c r="H919" s="6">
        <v>500</v>
      </c>
      <c r="I919" s="6"/>
      <c r="J919" s="6">
        <v>0</v>
      </c>
      <c r="K919" s="6">
        <f>J919*1.15</f>
        <v>0</v>
      </c>
      <c r="L919" s="6">
        <v>0</v>
      </c>
      <c r="M919" s="6">
        <v>-500</v>
      </c>
      <c r="N919" s="14"/>
    </row>
    <row r="920" spans="1:14" hidden="1" x14ac:dyDescent="0.3">
      <c r="A920" s="5" t="s">
        <v>1743</v>
      </c>
      <c r="B920" s="5" t="str">
        <f>VLOOKUP(A920,بيانات!$C:$F,2,0)</f>
        <v>سعودى</v>
      </c>
      <c r="C920" s="5" t="str">
        <f>VLOOKUP(A920,بيانات!$C:$F,3,0)</f>
        <v>0542850793</v>
      </c>
      <c r="D920" s="5" t="str">
        <f>VLOOKUP(A920,بيانات!$C:$F,4,0)</f>
        <v/>
      </c>
      <c r="E920" s="5" t="s">
        <v>1885</v>
      </c>
      <c r="F920" s="5" t="s">
        <v>2028</v>
      </c>
      <c r="G920" s="6">
        <v>0</v>
      </c>
      <c r="H920" s="6">
        <v>500</v>
      </c>
      <c r="I920" s="6"/>
      <c r="J920" s="6">
        <v>0</v>
      </c>
      <c r="K920" s="6">
        <f>J920</f>
        <v>0</v>
      </c>
      <c r="L920" s="6">
        <v>0</v>
      </c>
      <c r="M920" s="6">
        <v>-500</v>
      </c>
      <c r="N920" s="14">
        <f t="shared" ref="N920" si="342">G920-H920-K920</f>
        <v>-500</v>
      </c>
    </row>
    <row r="921" spans="1:14" x14ac:dyDescent="0.3">
      <c r="A921" s="5" t="s">
        <v>926</v>
      </c>
      <c r="B921" s="5" t="str">
        <f>VLOOKUP(A921,بيانات!$C:$F,2,0)</f>
        <v>سعودى</v>
      </c>
      <c r="C921" s="5" t="str">
        <f>VLOOKUP(A921,بيانات!$C:$F,3,0)</f>
        <v>0540006007</v>
      </c>
      <c r="D921" s="5" t="str">
        <f>VLOOKUP(A921,بيانات!$C:$F,4,0)</f>
        <v/>
      </c>
      <c r="E921" s="5" t="s">
        <v>1904</v>
      </c>
      <c r="F921" s="5" t="s">
        <v>1941</v>
      </c>
      <c r="G921" s="6">
        <v>1608.6977999999999</v>
      </c>
      <c r="H921" s="6">
        <v>804.34780000000001</v>
      </c>
      <c r="I921" s="6">
        <f>H921*1.15</f>
        <v>924.99996999999996</v>
      </c>
      <c r="J921" s="6">
        <v>0</v>
      </c>
      <c r="K921" s="6">
        <f>J921*1.15</f>
        <v>0</v>
      </c>
      <c r="L921" s="6">
        <v>0</v>
      </c>
      <c r="M921" s="6">
        <v>804.35</v>
      </c>
      <c r="N921" s="14">
        <f>G921*1.15-I921-K921</f>
        <v>925.00249999999971</v>
      </c>
    </row>
    <row r="922" spans="1:14" hidden="1" x14ac:dyDescent="0.3">
      <c r="A922" s="5" t="s">
        <v>311</v>
      </c>
      <c r="B922" s="5" t="str">
        <f>VLOOKUP(A922,بيانات!$C:$F,2,0)</f>
        <v>مصرى</v>
      </c>
      <c r="C922" s="5" t="str">
        <f>VLOOKUP(A922,بيانات!$C:$F,3,0)</f>
        <v>0583962242</v>
      </c>
      <c r="D922" s="5" t="str">
        <f>VLOOKUP(A922,بيانات!$C:$F,4,0)</f>
        <v>0565613449</v>
      </c>
      <c r="E922" s="5" t="s">
        <v>1865</v>
      </c>
      <c r="F922" s="5" t="s">
        <v>2028</v>
      </c>
      <c r="G922" s="6">
        <v>0</v>
      </c>
      <c r="H922" s="6">
        <v>1000</v>
      </c>
      <c r="I922" s="6"/>
      <c r="J922" s="6">
        <v>0</v>
      </c>
      <c r="K922" s="6">
        <f t="shared" ref="K922:K927" si="343">J922*1.15</f>
        <v>0</v>
      </c>
      <c r="L922" s="6">
        <v>0</v>
      </c>
      <c r="M922" s="6">
        <v>-1000</v>
      </c>
      <c r="N922" s="14"/>
    </row>
    <row r="923" spans="1:14" hidden="1" x14ac:dyDescent="0.3">
      <c r="A923" s="5" t="s">
        <v>1424</v>
      </c>
      <c r="B923" s="5" t="str">
        <f>VLOOKUP(A923,بيانات!$C:$F,2,0)</f>
        <v>مصرى</v>
      </c>
      <c r="C923" s="5" t="str">
        <f>VLOOKUP(A923,بيانات!$C:$F,3,0)</f>
        <v>0583962242</v>
      </c>
      <c r="D923" s="5" t="str">
        <f>VLOOKUP(A923,بيانات!$C:$F,4,0)</f>
        <v>0565613449</v>
      </c>
      <c r="E923" s="5" t="s">
        <v>1870</v>
      </c>
      <c r="F923" s="5" t="s">
        <v>2028</v>
      </c>
      <c r="G923" s="6">
        <v>0</v>
      </c>
      <c r="H923" s="6">
        <v>1000</v>
      </c>
      <c r="I923" s="6"/>
      <c r="J923" s="6">
        <v>0</v>
      </c>
      <c r="K923" s="6">
        <f t="shared" si="343"/>
        <v>0</v>
      </c>
      <c r="L923" s="6">
        <v>0</v>
      </c>
      <c r="M923" s="6">
        <v>-1000</v>
      </c>
      <c r="N923" s="14"/>
    </row>
    <row r="924" spans="1:14" hidden="1" x14ac:dyDescent="0.3">
      <c r="A924" s="5" t="s">
        <v>1430</v>
      </c>
      <c r="B924" s="5" t="str">
        <f>VLOOKUP(A924,بيانات!$C:$F,2,0)</f>
        <v>سوداني</v>
      </c>
      <c r="C924" s="5" t="str">
        <f>VLOOKUP(A924,بيانات!$C:$F,3,0)</f>
        <v>0541021323</v>
      </c>
      <c r="D924" s="5" t="str">
        <f>VLOOKUP(A924,بيانات!$C:$F,4,0)</f>
        <v>0505926093</v>
      </c>
      <c r="E924" s="5" t="s">
        <v>555</v>
      </c>
      <c r="F924" s="5" t="s">
        <v>2028</v>
      </c>
      <c r="G924" s="6">
        <v>0</v>
      </c>
      <c r="H924" s="6">
        <v>2000</v>
      </c>
      <c r="I924" s="6"/>
      <c r="J924" s="6">
        <v>0</v>
      </c>
      <c r="K924" s="6">
        <f t="shared" si="343"/>
        <v>0</v>
      </c>
      <c r="L924" s="6">
        <v>0</v>
      </c>
      <c r="M924" s="6">
        <v>-2000</v>
      </c>
      <c r="N924" s="14"/>
    </row>
    <row r="925" spans="1:14" hidden="1" x14ac:dyDescent="0.3">
      <c r="A925" s="5" t="s">
        <v>1495</v>
      </c>
      <c r="B925" s="5" t="str">
        <f>VLOOKUP(A925,بيانات!$C:$F,2,0)</f>
        <v>سوداني</v>
      </c>
      <c r="C925" s="5" t="str">
        <f>VLOOKUP(A925,بيانات!$C:$F,3,0)</f>
        <v>0541021323</v>
      </c>
      <c r="D925" s="5" t="str">
        <f>VLOOKUP(A925,بيانات!$C:$F,4,0)</f>
        <v>0505926093</v>
      </c>
      <c r="E925" s="5" t="s">
        <v>1102</v>
      </c>
      <c r="F925" s="5" t="s">
        <v>2028</v>
      </c>
      <c r="G925" s="6">
        <v>0</v>
      </c>
      <c r="H925" s="6">
        <v>2000</v>
      </c>
      <c r="I925" s="6"/>
      <c r="J925" s="6">
        <v>0</v>
      </c>
      <c r="K925" s="6">
        <f t="shared" si="343"/>
        <v>0</v>
      </c>
      <c r="L925" s="6">
        <v>0</v>
      </c>
      <c r="M925" s="6">
        <v>-2000</v>
      </c>
      <c r="N925" s="14"/>
    </row>
    <row r="926" spans="1:14" hidden="1" x14ac:dyDescent="0.3">
      <c r="A926" s="5" t="s">
        <v>488</v>
      </c>
      <c r="B926" s="5" t="str">
        <f>VLOOKUP(A926,بيانات!$C:$F,2,0)</f>
        <v>أردنى</v>
      </c>
      <c r="C926" s="5" t="str">
        <f>VLOOKUP(A926,بيانات!$C:$F,3,0)</f>
        <v>0507199867</v>
      </c>
      <c r="D926" s="5" t="str">
        <f>VLOOKUP(A926,بيانات!$C:$F,4,0)</f>
        <v>0452852551</v>
      </c>
      <c r="E926" s="5" t="s">
        <v>1932</v>
      </c>
      <c r="F926" s="5" t="s">
        <v>2028</v>
      </c>
      <c r="G926" s="6">
        <v>0</v>
      </c>
      <c r="H926" s="6">
        <v>2000</v>
      </c>
      <c r="I926" s="6"/>
      <c r="J926" s="6">
        <v>0</v>
      </c>
      <c r="K926" s="6">
        <f t="shared" si="343"/>
        <v>0</v>
      </c>
      <c r="L926" s="6">
        <v>0</v>
      </c>
      <c r="M926" s="6">
        <v>-2000</v>
      </c>
      <c r="N926" s="14"/>
    </row>
    <row r="927" spans="1:14" hidden="1" x14ac:dyDescent="0.3">
      <c r="A927" s="5" t="s">
        <v>727</v>
      </c>
      <c r="B927" s="5" t="str">
        <f>VLOOKUP(A927,بيانات!$C:$F,2,0)</f>
        <v>أردنى</v>
      </c>
      <c r="C927" s="5" t="str">
        <f>VLOOKUP(A927,بيانات!$C:$F,3,0)</f>
        <v>0507199867</v>
      </c>
      <c r="D927" s="5" t="str">
        <f>VLOOKUP(A927,بيانات!$C:$F,4,0)</f>
        <v>0542852551</v>
      </c>
      <c r="E927" s="5" t="s">
        <v>1885</v>
      </c>
      <c r="F927" s="5" t="s">
        <v>2028</v>
      </c>
      <c r="G927" s="6">
        <v>0</v>
      </c>
      <c r="H927" s="6">
        <v>2000</v>
      </c>
      <c r="I927" s="6"/>
      <c r="J927" s="6">
        <v>0</v>
      </c>
      <c r="K927" s="6">
        <f t="shared" si="343"/>
        <v>0</v>
      </c>
      <c r="L927" s="6">
        <v>0</v>
      </c>
      <c r="M927" s="6">
        <v>-2000</v>
      </c>
      <c r="N927" s="14"/>
    </row>
    <row r="928" spans="1:14" hidden="1" x14ac:dyDescent="0.3">
      <c r="A928" s="5" t="s">
        <v>107</v>
      </c>
      <c r="B928" s="5" t="str">
        <f>VLOOKUP(A928,بيانات!$C:$F,2,0)</f>
        <v>سعودى</v>
      </c>
      <c r="C928" s="5" t="str">
        <f>VLOOKUP(A928,بيانات!$C:$F,3,0)</f>
        <v>0555566177</v>
      </c>
      <c r="D928" s="5" t="str">
        <f>VLOOKUP(A928,بيانات!$C:$F,4,0)</f>
        <v/>
      </c>
      <c r="E928" s="5" t="s">
        <v>1102</v>
      </c>
      <c r="F928" s="5" t="s">
        <v>2028</v>
      </c>
      <c r="G928" s="6">
        <v>0</v>
      </c>
      <c r="H928" s="6">
        <v>500</v>
      </c>
      <c r="I928" s="6"/>
      <c r="J928" s="6">
        <v>0</v>
      </c>
      <c r="K928" s="6">
        <f t="shared" ref="K928:K930" si="344">J928</f>
        <v>0</v>
      </c>
      <c r="L928" s="6">
        <v>0</v>
      </c>
      <c r="M928" s="6">
        <v>-500</v>
      </c>
      <c r="N928" s="14">
        <f t="shared" ref="N928:N930" si="345">G928-H928-K928</f>
        <v>-500</v>
      </c>
    </row>
    <row r="929" spans="1:14" hidden="1" x14ac:dyDescent="0.3">
      <c r="A929" s="5" t="s">
        <v>279</v>
      </c>
      <c r="B929" s="5" t="str">
        <f>VLOOKUP(A929,بيانات!$C:$F,2,0)</f>
        <v>سعودى</v>
      </c>
      <c r="C929" s="5" t="str">
        <f>VLOOKUP(A929,بيانات!$C:$F,3,0)</f>
        <v>0555512632</v>
      </c>
      <c r="D929" s="5" t="str">
        <f>VLOOKUP(A929,بيانات!$C:$F,4,0)</f>
        <v>0569413174</v>
      </c>
      <c r="E929" s="5" t="s">
        <v>1896</v>
      </c>
      <c r="F929" s="5" t="s">
        <v>2028</v>
      </c>
      <c r="G929" s="6">
        <v>0</v>
      </c>
      <c r="H929" s="6">
        <v>500</v>
      </c>
      <c r="I929" s="6"/>
      <c r="J929" s="6">
        <v>0</v>
      </c>
      <c r="K929" s="6">
        <f t="shared" si="344"/>
        <v>0</v>
      </c>
      <c r="L929" s="6">
        <v>0</v>
      </c>
      <c r="M929" s="6">
        <v>-500</v>
      </c>
      <c r="N929" s="14">
        <f t="shared" si="345"/>
        <v>-500</v>
      </c>
    </row>
    <row r="930" spans="1:14" hidden="1" x14ac:dyDescent="0.3">
      <c r="A930" s="5" t="s">
        <v>275</v>
      </c>
      <c r="B930" s="5" t="str">
        <f>VLOOKUP(A930,بيانات!$C:$F,2,0)</f>
        <v>سعودى</v>
      </c>
      <c r="C930" s="5" t="str">
        <f>VLOOKUP(A930,بيانات!$C:$F,3,0)</f>
        <v>0555523925</v>
      </c>
      <c r="D930" s="5" t="str">
        <f>VLOOKUP(A930,بيانات!$C:$F,4,0)</f>
        <v>0555072205</v>
      </c>
      <c r="E930" s="5" t="s">
        <v>1885</v>
      </c>
      <c r="F930" s="5" t="s">
        <v>2029</v>
      </c>
      <c r="G930" s="6">
        <v>0</v>
      </c>
      <c r="H930" s="6">
        <v>500</v>
      </c>
      <c r="I930" s="6"/>
      <c r="J930" s="6">
        <v>0</v>
      </c>
      <c r="K930" s="6">
        <f t="shared" si="344"/>
        <v>0</v>
      </c>
      <c r="L930" s="6">
        <v>0</v>
      </c>
      <c r="M930" s="6">
        <v>-500</v>
      </c>
      <c r="N930" s="14">
        <f t="shared" si="345"/>
        <v>-500</v>
      </c>
    </row>
    <row r="931" spans="1:14" x14ac:dyDescent="0.3">
      <c r="A931" s="5" t="s">
        <v>87</v>
      </c>
      <c r="B931" s="5" t="str">
        <f>VLOOKUP(A931,بيانات!$C:$F,2,0)</f>
        <v>سعودى</v>
      </c>
      <c r="C931" s="5" t="str">
        <f>VLOOKUP(A931,بيانات!$C:$F,3,0)</f>
        <v>0555043422</v>
      </c>
      <c r="D931" s="5" t="str">
        <f>VLOOKUP(A931,بيانات!$C:$F,4,0)</f>
        <v>0567779229</v>
      </c>
      <c r="E931" s="5" t="s">
        <v>1967</v>
      </c>
      <c r="F931" s="5" t="s">
        <v>2029</v>
      </c>
      <c r="G931" s="6">
        <v>156.52000000000001</v>
      </c>
      <c r="H931" s="6">
        <v>0</v>
      </c>
      <c r="I931" s="6">
        <f t="shared" ref="I931:I932" si="346">H931*1.15</f>
        <v>0</v>
      </c>
      <c r="J931" s="6">
        <v>156.52000000000001</v>
      </c>
      <c r="K931" s="6">
        <f t="shared" ref="K931:K934" si="347">J931*1.15</f>
        <v>179.99799999999999</v>
      </c>
      <c r="L931" s="6">
        <v>100</v>
      </c>
      <c r="M931" s="6">
        <v>0</v>
      </c>
      <c r="N931" s="14">
        <f t="shared" ref="N931:N932" si="348">G931*1.15-I931-K931</f>
        <v>0</v>
      </c>
    </row>
    <row r="932" spans="1:14" x14ac:dyDescent="0.3">
      <c r="A932" s="5" t="s">
        <v>87</v>
      </c>
      <c r="B932" s="5" t="str">
        <f>VLOOKUP(A932,بيانات!$C:$F,2,0)</f>
        <v>سعودى</v>
      </c>
      <c r="C932" s="5" t="str">
        <f>VLOOKUP(A932,بيانات!$C:$F,3,0)</f>
        <v>0555043422</v>
      </c>
      <c r="D932" s="5" t="str">
        <f>VLOOKUP(A932,بيانات!$C:$F,4,0)</f>
        <v>0567779229</v>
      </c>
      <c r="E932" s="5" t="s">
        <v>1967</v>
      </c>
      <c r="F932" s="5" t="s">
        <v>2029</v>
      </c>
      <c r="G932" s="6">
        <v>156.52000000000001</v>
      </c>
      <c r="H932" s="6">
        <v>0</v>
      </c>
      <c r="I932" s="6">
        <f t="shared" si="346"/>
        <v>0</v>
      </c>
      <c r="J932" s="6">
        <v>156.52000000000001</v>
      </c>
      <c r="K932" s="6">
        <f t="shared" si="347"/>
        <v>179.99799999999999</v>
      </c>
      <c r="L932" s="6">
        <v>100</v>
      </c>
      <c r="M932" s="6">
        <v>0</v>
      </c>
      <c r="N932" s="14">
        <f t="shared" si="348"/>
        <v>0</v>
      </c>
    </row>
    <row r="933" spans="1:14" hidden="1" x14ac:dyDescent="0.3">
      <c r="A933" s="5" t="s">
        <v>1515</v>
      </c>
      <c r="B933" s="5" t="str">
        <f>VLOOKUP(A933,بيانات!$C:$F,2,0)</f>
        <v>سوداني</v>
      </c>
      <c r="C933" s="5" t="str">
        <f>VLOOKUP(A933,بيانات!$C:$F,3,0)</f>
        <v>0552424968</v>
      </c>
      <c r="D933" s="5" t="str">
        <f>VLOOKUP(A933,بيانات!$C:$F,4,0)</f>
        <v>0563320633</v>
      </c>
      <c r="E933" s="5" t="s">
        <v>1865</v>
      </c>
      <c r="F933" s="5" t="s">
        <v>2030</v>
      </c>
      <c r="G933" s="6">
        <v>0</v>
      </c>
      <c r="H933" s="6">
        <v>580.42999999999995</v>
      </c>
      <c r="I933" s="6"/>
      <c r="J933" s="6">
        <v>0</v>
      </c>
      <c r="K933" s="6">
        <f t="shared" si="347"/>
        <v>0</v>
      </c>
      <c r="L933" s="6">
        <v>0</v>
      </c>
      <c r="M933" s="6">
        <v>-580.42999999999995</v>
      </c>
      <c r="N933" s="14"/>
    </row>
    <row r="934" spans="1:14" hidden="1" x14ac:dyDescent="0.3">
      <c r="A934" s="5" t="s">
        <v>1515</v>
      </c>
      <c r="B934" s="5" t="str">
        <f>VLOOKUP(A934,بيانات!$C:$F,2,0)</f>
        <v>سوداني</v>
      </c>
      <c r="C934" s="5" t="str">
        <f>VLOOKUP(A934,بيانات!$C:$F,3,0)</f>
        <v>0552424968</v>
      </c>
      <c r="D934" s="5" t="str">
        <f>VLOOKUP(A934,بيانات!$C:$F,4,0)</f>
        <v>0563320633</v>
      </c>
      <c r="E934" s="5" t="s">
        <v>1865</v>
      </c>
      <c r="F934" s="5" t="s">
        <v>2030</v>
      </c>
      <c r="G934" s="6">
        <v>0</v>
      </c>
      <c r="H934" s="6">
        <v>500</v>
      </c>
      <c r="I934" s="6"/>
      <c r="J934" s="6">
        <v>0</v>
      </c>
      <c r="K934" s="6">
        <f t="shared" si="347"/>
        <v>0</v>
      </c>
      <c r="L934" s="6">
        <v>0</v>
      </c>
      <c r="M934" s="6">
        <v>-500</v>
      </c>
      <c r="N934" s="14"/>
    </row>
    <row r="935" spans="1:14" hidden="1" x14ac:dyDescent="0.3">
      <c r="A935" s="5" t="s">
        <v>620</v>
      </c>
      <c r="B935" s="5" t="str">
        <f>VLOOKUP(A935,بيانات!$C:$F,2,0)</f>
        <v>سعودى</v>
      </c>
      <c r="C935" s="5" t="str">
        <f>VLOOKUP(A935,بيانات!$C:$F,3,0)</f>
        <v>0555576620</v>
      </c>
      <c r="D935" s="5" t="str">
        <f>VLOOKUP(A935,بيانات!$C:$F,4,0)</f>
        <v>0555563862</v>
      </c>
      <c r="E935" s="5" t="s">
        <v>480</v>
      </c>
      <c r="F935" s="5" t="s">
        <v>2030</v>
      </c>
      <c r="G935" s="6">
        <v>0</v>
      </c>
      <c r="H935" s="6">
        <v>500</v>
      </c>
      <c r="I935" s="6"/>
      <c r="J935" s="6">
        <v>0</v>
      </c>
      <c r="K935" s="6">
        <f t="shared" ref="K935:K937" si="349">J935</f>
        <v>0</v>
      </c>
      <c r="L935" s="6">
        <v>0</v>
      </c>
      <c r="M935" s="6">
        <v>-500</v>
      </c>
      <c r="N935" s="14">
        <f t="shared" ref="N935:N945" si="350">G935-H935-K935</f>
        <v>-500</v>
      </c>
    </row>
    <row r="936" spans="1:14" hidden="1" x14ac:dyDescent="0.3">
      <c r="A936" s="5" t="s">
        <v>683</v>
      </c>
      <c r="B936" s="5" t="str">
        <f>VLOOKUP(A936,بيانات!$C:$F,2,0)</f>
        <v>سعودى</v>
      </c>
      <c r="C936" s="5" t="str">
        <f>VLOOKUP(A936,بيانات!$C:$F,3,0)</f>
        <v>0555114103</v>
      </c>
      <c r="D936" s="5" t="str">
        <f>VLOOKUP(A936,بيانات!$C:$F,4,0)</f>
        <v>0555900897</v>
      </c>
      <c r="E936" s="5" t="s">
        <v>1907</v>
      </c>
      <c r="F936" s="5" t="s">
        <v>2031</v>
      </c>
      <c r="G936" s="6">
        <v>0</v>
      </c>
      <c r="H936" s="6">
        <v>500</v>
      </c>
      <c r="I936" s="6"/>
      <c r="J936" s="6">
        <v>0</v>
      </c>
      <c r="K936" s="6">
        <f t="shared" si="349"/>
        <v>0</v>
      </c>
      <c r="L936" s="6">
        <v>0</v>
      </c>
      <c r="M936" s="6">
        <v>-500</v>
      </c>
      <c r="N936" s="14">
        <f t="shared" si="350"/>
        <v>-500</v>
      </c>
    </row>
    <row r="937" spans="1:14" hidden="1" x14ac:dyDescent="0.3">
      <c r="A937" s="5" t="s">
        <v>1599</v>
      </c>
      <c r="B937" s="5" t="str">
        <f>VLOOKUP(A937,بيانات!$C:$F,2,0)</f>
        <v>سعودى</v>
      </c>
      <c r="C937" s="5" t="str">
        <f>VLOOKUP(A937,بيانات!$C:$F,3,0)</f>
        <v>0503554965</v>
      </c>
      <c r="D937" s="5" t="str">
        <f>VLOOKUP(A937,بيانات!$C:$F,4,0)</f>
        <v>0503554965</v>
      </c>
      <c r="E937" s="5" t="s">
        <v>1884</v>
      </c>
      <c r="F937" s="5" t="s">
        <v>2032</v>
      </c>
      <c r="G937" s="6">
        <v>22250</v>
      </c>
      <c r="H937" s="6">
        <v>4450</v>
      </c>
      <c r="I937" s="6">
        <v>0.2</v>
      </c>
      <c r="J937" s="6">
        <v>17800</v>
      </c>
      <c r="K937" s="6">
        <f t="shared" si="349"/>
        <v>17800</v>
      </c>
      <c r="L937" s="6">
        <v>100</v>
      </c>
      <c r="M937" s="6">
        <v>0</v>
      </c>
      <c r="N937" s="14">
        <f t="shared" si="350"/>
        <v>0</v>
      </c>
    </row>
    <row r="938" spans="1:14" x14ac:dyDescent="0.3">
      <c r="A938" s="5" t="s">
        <v>1015</v>
      </c>
      <c r="B938" s="5" t="str">
        <f>VLOOKUP(A938,بيانات!$C:$F,2,0)</f>
        <v>سعودى</v>
      </c>
      <c r="C938" s="5" t="str">
        <f>VLOOKUP(A938,بيانات!$C:$F,3,0)</f>
        <v>0530788900</v>
      </c>
      <c r="D938" s="5" t="str">
        <f>VLOOKUP(A938,بيانات!$C:$F,4,0)</f>
        <v>0599297772</v>
      </c>
      <c r="E938" s="5" t="s">
        <v>1985</v>
      </c>
      <c r="F938" s="5" t="s">
        <v>2033</v>
      </c>
      <c r="G938" s="6">
        <v>198.95</v>
      </c>
      <c r="H938" s="6">
        <v>0</v>
      </c>
      <c r="I938" s="6">
        <f>H938*1.15</f>
        <v>0</v>
      </c>
      <c r="J938" s="6">
        <v>173</v>
      </c>
      <c r="K938" s="6">
        <f>J938*1.15</f>
        <v>198.95</v>
      </c>
      <c r="L938" s="6">
        <v>86.96</v>
      </c>
      <c r="M938" s="6">
        <v>25.95</v>
      </c>
      <c r="N938" s="14">
        <f>G938*1.15-I938-K938</f>
        <v>29.842499999999973</v>
      </c>
    </row>
    <row r="939" spans="1:14" hidden="1" x14ac:dyDescent="0.3">
      <c r="A939" s="5" t="s">
        <v>243</v>
      </c>
      <c r="B939" s="5" t="str">
        <f>VLOOKUP(A939,بيانات!$C:$F,2,0)</f>
        <v>سعودى</v>
      </c>
      <c r="C939" s="5" t="str">
        <f>VLOOKUP(A939,بيانات!$C:$F,3,0)</f>
        <v>0581877782</v>
      </c>
      <c r="D939" s="5" t="str">
        <f>VLOOKUP(A939,بيانات!$C:$F,4,0)</f>
        <v>0599770107</v>
      </c>
      <c r="E939" s="5" t="s">
        <v>1864</v>
      </c>
      <c r="F939" s="5" t="s">
        <v>2034</v>
      </c>
      <c r="G939" s="6">
        <v>0</v>
      </c>
      <c r="H939" s="6">
        <v>500</v>
      </c>
      <c r="I939" s="6"/>
      <c r="J939" s="6">
        <v>0</v>
      </c>
      <c r="K939" s="6">
        <f>J939</f>
        <v>0</v>
      </c>
      <c r="L939" s="6">
        <v>0</v>
      </c>
      <c r="M939" s="6">
        <v>-500</v>
      </c>
      <c r="N939" s="14">
        <f t="shared" si="350"/>
        <v>-500</v>
      </c>
    </row>
    <row r="940" spans="1:14" x14ac:dyDescent="0.3">
      <c r="A940" s="5" t="s">
        <v>1796</v>
      </c>
      <c r="B940" s="5" t="str">
        <f>VLOOKUP(A940,بيانات!$C:$F,2,0)</f>
        <v>سعودى</v>
      </c>
      <c r="C940" s="5" t="str">
        <f>VLOOKUP(A940,بيانات!$C:$F,3,0)</f>
        <v>0503512360</v>
      </c>
      <c r="D940" s="5" t="str">
        <f>VLOOKUP(A940,بيانات!$C:$F,4,0)</f>
        <v>0508929638</v>
      </c>
      <c r="E940" s="5" t="s">
        <v>1969</v>
      </c>
      <c r="F940" s="5" t="s">
        <v>2035</v>
      </c>
      <c r="G940" s="6">
        <v>139.13</v>
      </c>
      <c r="H940" s="6">
        <v>0</v>
      </c>
      <c r="I940" s="6">
        <f t="shared" ref="I940:I943" si="351">H940*1.15</f>
        <v>0</v>
      </c>
      <c r="J940" s="6">
        <v>139.13</v>
      </c>
      <c r="K940" s="6">
        <f t="shared" ref="K940:K943" si="352">J940*1.15</f>
        <v>159.99949999999998</v>
      </c>
      <c r="L940" s="6">
        <v>100</v>
      </c>
      <c r="M940" s="6">
        <v>0</v>
      </c>
      <c r="N940" s="14">
        <f t="shared" ref="N940:N943" si="353">G940*1.15-I940-K940</f>
        <v>0</v>
      </c>
    </row>
    <row r="941" spans="1:14" x14ac:dyDescent="0.3">
      <c r="A941" s="5" t="s">
        <v>812</v>
      </c>
      <c r="B941" s="5" t="str">
        <f>VLOOKUP(A941,بيانات!$C:$F,2,0)</f>
        <v>سعودى</v>
      </c>
      <c r="C941" s="5" t="str">
        <f>VLOOKUP(A941,بيانات!$C:$F,3,0)</f>
        <v>0555559644</v>
      </c>
      <c r="D941" s="5" t="str">
        <f>VLOOKUP(A941,بيانات!$C:$F,4,0)</f>
        <v>0500097444</v>
      </c>
      <c r="E941" s="5" t="s">
        <v>1969</v>
      </c>
      <c r="F941" s="5" t="s">
        <v>2036</v>
      </c>
      <c r="G941" s="6">
        <v>165.22</v>
      </c>
      <c r="H941" s="6">
        <v>0</v>
      </c>
      <c r="I941" s="6">
        <f t="shared" si="351"/>
        <v>0</v>
      </c>
      <c r="J941" s="6">
        <v>165.22</v>
      </c>
      <c r="K941" s="6">
        <f t="shared" si="352"/>
        <v>190.00299999999999</v>
      </c>
      <c r="L941" s="6">
        <v>100</v>
      </c>
      <c r="M941" s="6">
        <v>0</v>
      </c>
      <c r="N941" s="14">
        <f t="shared" si="353"/>
        <v>0</v>
      </c>
    </row>
    <row r="942" spans="1:14" x14ac:dyDescent="0.3">
      <c r="A942" s="5" t="s">
        <v>1066</v>
      </c>
      <c r="B942" s="5" t="str">
        <f>VLOOKUP(A942,بيانات!$C:$F,2,0)</f>
        <v>سعودى</v>
      </c>
      <c r="C942" s="5" t="str">
        <f>VLOOKUP(A942,بيانات!$C:$F,3,0)</f>
        <v>0555559644</v>
      </c>
      <c r="D942" s="5" t="str">
        <f>VLOOKUP(A942,بيانات!$C:$F,4,0)</f>
        <v>0500097444</v>
      </c>
      <c r="E942" s="5" t="s">
        <v>1969</v>
      </c>
      <c r="F942" s="5" t="s">
        <v>2037</v>
      </c>
      <c r="G942" s="6">
        <v>165.22</v>
      </c>
      <c r="H942" s="6">
        <v>0</v>
      </c>
      <c r="I942" s="6">
        <f t="shared" si="351"/>
        <v>0</v>
      </c>
      <c r="J942" s="6">
        <v>165.22</v>
      </c>
      <c r="K942" s="6">
        <f t="shared" si="352"/>
        <v>190.00299999999999</v>
      </c>
      <c r="L942" s="6">
        <v>100</v>
      </c>
      <c r="M942" s="6">
        <v>0</v>
      </c>
      <c r="N942" s="14">
        <f t="shared" si="353"/>
        <v>0</v>
      </c>
    </row>
    <row r="943" spans="1:14" x14ac:dyDescent="0.3">
      <c r="A943" s="5" t="s">
        <v>664</v>
      </c>
      <c r="B943" s="5" t="str">
        <f>VLOOKUP(A943,بيانات!$C:$F,2,0)</f>
        <v>سعودى</v>
      </c>
      <c r="C943" s="5" t="str">
        <f>VLOOKUP(A943,بيانات!$C:$F,3,0)</f>
        <v>0531142576</v>
      </c>
      <c r="D943" s="5" t="str">
        <f>VLOOKUP(A943,بيانات!$C:$F,4,0)</f>
        <v>0531142576</v>
      </c>
      <c r="E943" s="5" t="s">
        <v>1969</v>
      </c>
      <c r="F943" s="5" t="s">
        <v>2038</v>
      </c>
      <c r="G943" s="6">
        <v>165.21640000000002</v>
      </c>
      <c r="H943" s="6">
        <v>26.085999999999999</v>
      </c>
      <c r="I943" s="6">
        <f t="shared" si="351"/>
        <v>29.998899999999995</v>
      </c>
      <c r="J943" s="6">
        <v>139.13</v>
      </c>
      <c r="K943" s="6">
        <f t="shared" si="352"/>
        <v>159.99949999999998</v>
      </c>
      <c r="L943" s="6">
        <v>100</v>
      </c>
      <c r="M943" s="6">
        <v>0</v>
      </c>
      <c r="N943" s="14">
        <f t="shared" si="353"/>
        <v>4.6000000003232344E-4</v>
      </c>
    </row>
    <row r="944" spans="1:14" hidden="1" x14ac:dyDescent="0.3">
      <c r="A944" s="5" t="s">
        <v>1564</v>
      </c>
      <c r="B944" s="5" t="str">
        <f>VLOOKUP(A944,بيانات!$C:$F,2,0)</f>
        <v>سعودى</v>
      </c>
      <c r="C944" s="5" t="str">
        <f>VLOOKUP(A944,بيانات!$C:$F,3,0)</f>
        <v>0566611383</v>
      </c>
      <c r="D944" s="5" t="str">
        <f>VLOOKUP(A944,بيانات!$C:$F,4,0)</f>
        <v>0500599295</v>
      </c>
      <c r="E944" s="5" t="s">
        <v>1865</v>
      </c>
      <c r="F944" s="5" t="s">
        <v>2039</v>
      </c>
      <c r="G944" s="6">
        <v>22250</v>
      </c>
      <c r="H944" s="6">
        <v>12650</v>
      </c>
      <c r="I944" s="6">
        <v>0.56850000000000001</v>
      </c>
      <c r="J944" s="6">
        <v>9600</v>
      </c>
      <c r="K944" s="6">
        <f t="shared" ref="K944:K945" si="354">J944</f>
        <v>9600</v>
      </c>
      <c r="L944" s="6">
        <v>100</v>
      </c>
      <c r="M944" s="6">
        <v>0</v>
      </c>
      <c r="N944" s="14">
        <f t="shared" si="350"/>
        <v>0</v>
      </c>
    </row>
    <row r="945" spans="1:14" hidden="1" x14ac:dyDescent="0.3">
      <c r="A945" s="5" t="s">
        <v>51</v>
      </c>
      <c r="B945" s="5" t="str">
        <f>VLOOKUP(A945,بيانات!$C:$F,2,0)</f>
        <v>سعودى</v>
      </c>
      <c r="C945" s="5" t="str">
        <f>VLOOKUP(A945,بيانات!$C:$F,3,0)</f>
        <v>0547569163</v>
      </c>
      <c r="D945" s="5" t="str">
        <f>VLOOKUP(A945,بيانات!$C:$F,4,0)</f>
        <v>0503558690</v>
      </c>
      <c r="E945" s="5" t="s">
        <v>1864</v>
      </c>
      <c r="F945" s="5" t="s">
        <v>2040</v>
      </c>
      <c r="G945" s="6">
        <v>0</v>
      </c>
      <c r="H945" s="6">
        <v>500</v>
      </c>
      <c r="I945" s="6"/>
      <c r="J945" s="6">
        <v>0</v>
      </c>
      <c r="K945" s="6">
        <f t="shared" si="354"/>
        <v>0</v>
      </c>
      <c r="L945" s="6">
        <v>0</v>
      </c>
      <c r="M945" s="6">
        <v>-500</v>
      </c>
      <c r="N945" s="14">
        <f t="shared" si="350"/>
        <v>-500</v>
      </c>
    </row>
    <row r="946" spans="1:14" x14ac:dyDescent="0.3">
      <c r="A946" s="5" t="s">
        <v>929</v>
      </c>
      <c r="B946" s="5" t="str">
        <f>VLOOKUP(A946,بيانات!$C:$F,2,0)</f>
        <v>سعودى</v>
      </c>
      <c r="C946" s="5" t="str">
        <f>VLOOKUP(A946,بيانات!$C:$F,3,0)</f>
        <v>0552228400</v>
      </c>
      <c r="D946" s="5" t="str">
        <f>VLOOKUP(A946,بيانات!$C:$F,4,0)</f>
        <v>0552226700</v>
      </c>
      <c r="E946" s="5" t="s">
        <v>1969</v>
      </c>
      <c r="F946" s="5" t="s">
        <v>2041</v>
      </c>
      <c r="G946" s="6">
        <v>165.13040000000001</v>
      </c>
      <c r="H946" s="6">
        <v>26</v>
      </c>
      <c r="I946" s="6">
        <f t="shared" ref="I946:I947" si="355">H946*1.15</f>
        <v>29.9</v>
      </c>
      <c r="J946" s="6">
        <v>139.13040000000001</v>
      </c>
      <c r="K946" s="6">
        <f t="shared" ref="K946:K947" si="356">J946*1.15</f>
        <v>159.99995999999999</v>
      </c>
      <c r="L946" s="6">
        <v>100</v>
      </c>
      <c r="M946" s="6">
        <v>0</v>
      </c>
      <c r="N946" s="14">
        <f t="shared" ref="N946:N947" si="357">G946*1.15-I946-K946</f>
        <v>0</v>
      </c>
    </row>
    <row r="947" spans="1:14" x14ac:dyDescent="0.3">
      <c r="A947" s="5" t="s">
        <v>929</v>
      </c>
      <c r="B947" s="5" t="str">
        <f>VLOOKUP(A947,بيانات!$C:$F,2,0)</f>
        <v>سعودى</v>
      </c>
      <c r="C947" s="5" t="str">
        <f>VLOOKUP(A947,بيانات!$C:$F,3,0)</f>
        <v>0552228400</v>
      </c>
      <c r="D947" s="5" t="str">
        <f>VLOOKUP(A947,بيانات!$C:$F,4,0)</f>
        <v>0552226700</v>
      </c>
      <c r="E947" s="5" t="s">
        <v>1969</v>
      </c>
      <c r="F947" s="5" t="s">
        <v>2041</v>
      </c>
      <c r="G947" s="6">
        <v>165.13040000000001</v>
      </c>
      <c r="H947" s="6">
        <v>26</v>
      </c>
      <c r="I947" s="6">
        <f t="shared" si="355"/>
        <v>29.9</v>
      </c>
      <c r="J947" s="6">
        <v>139.12959999999998</v>
      </c>
      <c r="K947" s="6">
        <f t="shared" si="356"/>
        <v>159.99903999999998</v>
      </c>
      <c r="L947" s="6">
        <v>100</v>
      </c>
      <c r="M947" s="6">
        <v>0</v>
      </c>
      <c r="N947" s="14">
        <f t="shared" si="357"/>
        <v>9.2000000000780346E-4</v>
      </c>
    </row>
  </sheetData>
  <autoFilter ref="A1:M947" xr:uid="{E09CA698-F175-455A-90D4-A84984ED1F94}">
    <filterColumn colId="1">
      <filters>
        <filter val="سعودى"/>
      </filters>
    </filterColumn>
    <filterColumn colId="4">
      <filters>
        <filter val="زى مقاس (14/16/18)"/>
        <filter val="زى مقاس (2/4/6)"/>
        <filter val="زى مقاس (20/22/24)"/>
        <filter val="زى مقاس (8/10/12)"/>
        <filter val="شريحة 1"/>
        <filter val="شريحة 1-عودة"/>
        <filter val="شريحة 1 جديد"/>
        <filter val="شريحة 1 عودة جديد"/>
        <filter val="شريحة 2"/>
        <filter val="شريحة 2-عودة"/>
        <filter val="شريحة 2جديد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493-8C0E-4D65-A9DC-82EAC4BEB1D8}">
  <dimension ref="A3:E524"/>
  <sheetViews>
    <sheetView rightToLeft="1" workbookViewId="0">
      <selection activeCell="G19" sqref="G19"/>
    </sheetView>
  </sheetViews>
  <sheetFormatPr defaultRowHeight="14.4" x14ac:dyDescent="0.3"/>
  <cols>
    <col min="1" max="1" width="30.33203125" bestFit="1" customWidth="1"/>
    <col min="2" max="2" width="17.33203125" bestFit="1" customWidth="1"/>
    <col min="3" max="3" width="14" bestFit="1" customWidth="1"/>
    <col min="4" max="4" width="17.33203125" bestFit="1" customWidth="1"/>
    <col min="5" max="5" width="17" bestFit="1" customWidth="1"/>
  </cols>
  <sheetData>
    <row r="3" spans="1:5" x14ac:dyDescent="0.3">
      <c r="A3" s="15" t="s">
        <v>1852</v>
      </c>
      <c r="B3" s="15" t="s">
        <v>3</v>
      </c>
      <c r="C3" s="15" t="s">
        <v>1853</v>
      </c>
      <c r="D3" s="3" t="s">
        <v>2584</v>
      </c>
      <c r="E3" s="3" t="s">
        <v>2585</v>
      </c>
    </row>
    <row r="4" spans="1:5" x14ac:dyDescent="0.3">
      <c r="A4" s="3" t="s">
        <v>7</v>
      </c>
      <c r="B4" s="3" t="s">
        <v>8</v>
      </c>
      <c r="C4" s="3" t="s">
        <v>555</v>
      </c>
      <c r="D4" s="17">
        <v>17240</v>
      </c>
      <c r="E4" s="17">
        <v>0</v>
      </c>
    </row>
    <row r="5" spans="1:5" x14ac:dyDescent="0.3">
      <c r="A5" s="3" t="s">
        <v>53</v>
      </c>
      <c r="B5" s="3" t="s">
        <v>8</v>
      </c>
      <c r="C5" s="3" t="s">
        <v>1875</v>
      </c>
      <c r="D5" s="17">
        <v>8500</v>
      </c>
      <c r="E5" s="17">
        <v>6800</v>
      </c>
    </row>
    <row r="6" spans="1:5" x14ac:dyDescent="0.3">
      <c r="A6" s="3" t="s">
        <v>56</v>
      </c>
      <c r="B6" s="3" t="s">
        <v>8</v>
      </c>
      <c r="C6" s="3" t="s">
        <v>542</v>
      </c>
      <c r="D6" s="17">
        <v>14800</v>
      </c>
      <c r="E6" s="17">
        <v>0</v>
      </c>
    </row>
    <row r="7" spans="1:5" x14ac:dyDescent="0.3">
      <c r="A7" s="3" t="s">
        <v>13</v>
      </c>
      <c r="B7" s="3" t="s">
        <v>8</v>
      </c>
      <c r="C7" s="3" t="s">
        <v>1864</v>
      </c>
      <c r="D7" s="17">
        <v>15800</v>
      </c>
      <c r="E7" s="17">
        <v>1440</v>
      </c>
    </row>
    <row r="8" spans="1:5" x14ac:dyDescent="0.3">
      <c r="A8" s="3" t="s">
        <v>60</v>
      </c>
      <c r="B8" s="3" t="s">
        <v>8</v>
      </c>
      <c r="C8" s="3" t="s">
        <v>542</v>
      </c>
      <c r="D8" s="17">
        <v>14800</v>
      </c>
      <c r="E8" s="17">
        <v>0</v>
      </c>
    </row>
    <row r="9" spans="1:5" x14ac:dyDescent="0.3">
      <c r="A9" s="3" t="s">
        <v>16</v>
      </c>
      <c r="B9" s="3" t="s">
        <v>8</v>
      </c>
      <c r="C9" s="3" t="s">
        <v>1102</v>
      </c>
      <c r="D9" s="17">
        <v>13933</v>
      </c>
      <c r="E9" s="17">
        <v>3367</v>
      </c>
    </row>
    <row r="10" spans="1:5" x14ac:dyDescent="0.3">
      <c r="A10" s="3" t="s">
        <v>64</v>
      </c>
      <c r="B10" s="3" t="s">
        <v>8</v>
      </c>
      <c r="C10" s="3" t="s">
        <v>1865</v>
      </c>
      <c r="D10" s="17">
        <v>17240</v>
      </c>
      <c r="E10" s="17">
        <v>0</v>
      </c>
    </row>
    <row r="11" spans="1:5" x14ac:dyDescent="0.3">
      <c r="A11" s="3" t="s">
        <v>68</v>
      </c>
      <c r="B11" s="3" t="s">
        <v>69</v>
      </c>
      <c r="C11" s="3" t="s">
        <v>1881</v>
      </c>
      <c r="D11" s="17">
        <v>17361.262499999997</v>
      </c>
      <c r="E11" s="17"/>
    </row>
    <row r="12" spans="1:5" x14ac:dyDescent="0.3">
      <c r="A12" s="3" t="s">
        <v>20</v>
      </c>
      <c r="B12" s="3" t="s">
        <v>8</v>
      </c>
      <c r="C12" s="3" t="s">
        <v>542</v>
      </c>
      <c r="D12" s="17">
        <v>12000</v>
      </c>
      <c r="E12" s="17">
        <v>3300</v>
      </c>
    </row>
    <row r="13" spans="1:5" x14ac:dyDescent="0.3">
      <c r="A13" s="3" t="s">
        <v>24</v>
      </c>
      <c r="B13" s="3" t="s">
        <v>8</v>
      </c>
      <c r="C13" s="3" t="s">
        <v>1865</v>
      </c>
      <c r="D13" s="17">
        <v>16740</v>
      </c>
      <c r="E13" s="17">
        <v>0</v>
      </c>
    </row>
    <row r="14" spans="1:5" x14ac:dyDescent="0.3">
      <c r="A14" s="3" t="s">
        <v>73</v>
      </c>
      <c r="B14" s="3" t="s">
        <v>8</v>
      </c>
      <c r="C14" s="3" t="s">
        <v>1885</v>
      </c>
      <c r="D14" s="17">
        <v>15800</v>
      </c>
      <c r="E14" s="17">
        <v>940</v>
      </c>
    </row>
    <row r="15" spans="1:5" x14ac:dyDescent="0.3">
      <c r="A15" s="3" t="s">
        <v>77</v>
      </c>
      <c r="B15" s="3" t="s">
        <v>78</v>
      </c>
      <c r="C15" s="3" t="s">
        <v>1885</v>
      </c>
      <c r="D15" s="17">
        <v>19179.504499999999</v>
      </c>
      <c r="E15" s="17"/>
    </row>
    <row r="16" spans="1:5" x14ac:dyDescent="0.3">
      <c r="A16" s="3" t="s">
        <v>28</v>
      </c>
      <c r="B16" s="3" t="s">
        <v>8</v>
      </c>
      <c r="C16" s="3" t="s">
        <v>555</v>
      </c>
      <c r="D16" s="17">
        <v>17240</v>
      </c>
      <c r="E16" s="17">
        <v>0</v>
      </c>
    </row>
    <row r="17" spans="1:5" x14ac:dyDescent="0.3">
      <c r="A17" s="3" t="s">
        <v>32</v>
      </c>
      <c r="B17" s="3" t="s">
        <v>8</v>
      </c>
      <c r="C17" s="3" t="s">
        <v>1932</v>
      </c>
      <c r="D17" s="17">
        <v>15800</v>
      </c>
      <c r="E17" s="17">
        <v>1440</v>
      </c>
    </row>
    <row r="18" spans="1:5" x14ac:dyDescent="0.3">
      <c r="A18" s="3" t="s">
        <v>82</v>
      </c>
      <c r="B18" s="3" t="s">
        <v>83</v>
      </c>
      <c r="C18" s="3" t="s">
        <v>1865</v>
      </c>
      <c r="D18" s="17">
        <v>18170</v>
      </c>
      <c r="E18" s="17"/>
    </row>
    <row r="19" spans="1:5" x14ac:dyDescent="0.3">
      <c r="A19" s="3" t="s">
        <v>87</v>
      </c>
      <c r="B19" s="3" t="s">
        <v>8</v>
      </c>
      <c r="C19" s="3" t="s">
        <v>542</v>
      </c>
      <c r="D19" s="17">
        <v>14100</v>
      </c>
      <c r="E19" s="17">
        <v>1700</v>
      </c>
    </row>
    <row r="20" spans="1:5" x14ac:dyDescent="0.3">
      <c r="A20" s="3" t="s">
        <v>91</v>
      </c>
      <c r="B20" s="3" t="s">
        <v>8</v>
      </c>
      <c r="C20" s="3" t="s">
        <v>1896</v>
      </c>
      <c r="D20" s="17">
        <v>16685</v>
      </c>
      <c r="E20" s="17">
        <v>555</v>
      </c>
    </row>
    <row r="21" spans="1:5" x14ac:dyDescent="0.3">
      <c r="A21" s="3" t="s">
        <v>95</v>
      </c>
      <c r="B21" s="3" t="s">
        <v>8</v>
      </c>
      <c r="C21" s="3" t="s">
        <v>480</v>
      </c>
      <c r="D21" s="17">
        <v>14500</v>
      </c>
      <c r="E21" s="17">
        <v>2740</v>
      </c>
    </row>
    <row r="22" spans="1:5" x14ac:dyDescent="0.3">
      <c r="A22" s="3" t="s">
        <v>99</v>
      </c>
      <c r="B22" s="3" t="s">
        <v>8</v>
      </c>
      <c r="C22" s="3" t="s">
        <v>1896</v>
      </c>
      <c r="D22" s="17">
        <v>9300</v>
      </c>
      <c r="E22" s="17">
        <v>8500</v>
      </c>
    </row>
    <row r="23" spans="1:5" x14ac:dyDescent="0.3">
      <c r="A23" s="3" t="s">
        <v>103</v>
      </c>
      <c r="B23" s="3" t="s">
        <v>8</v>
      </c>
      <c r="C23" s="3" t="s">
        <v>1881</v>
      </c>
      <c r="D23" s="17">
        <v>16685</v>
      </c>
      <c r="E23" s="17">
        <v>0</v>
      </c>
    </row>
    <row r="24" spans="1:5" x14ac:dyDescent="0.3">
      <c r="A24" s="3" t="s">
        <v>36</v>
      </c>
      <c r="B24" s="3" t="s">
        <v>8</v>
      </c>
      <c r="C24" s="3" t="s">
        <v>1102</v>
      </c>
      <c r="D24" s="17">
        <v>13700</v>
      </c>
      <c r="E24" s="17">
        <v>0</v>
      </c>
    </row>
    <row r="25" spans="1:5" x14ac:dyDescent="0.3">
      <c r="A25" s="3" t="s">
        <v>107</v>
      </c>
      <c r="B25" s="3" t="s">
        <v>8</v>
      </c>
      <c r="C25" s="3" t="s">
        <v>1102</v>
      </c>
      <c r="D25" s="17">
        <v>11500</v>
      </c>
      <c r="E25" s="17">
        <v>5240</v>
      </c>
    </row>
    <row r="26" spans="1:5" x14ac:dyDescent="0.3">
      <c r="A26" s="3" t="s">
        <v>109</v>
      </c>
      <c r="B26" s="3" t="s">
        <v>8</v>
      </c>
      <c r="C26" s="3" t="s">
        <v>1875</v>
      </c>
      <c r="D26" s="17">
        <v>14100</v>
      </c>
      <c r="E26" s="17">
        <v>1200</v>
      </c>
    </row>
    <row r="27" spans="1:5" x14ac:dyDescent="0.3">
      <c r="A27" s="3" t="s">
        <v>113</v>
      </c>
      <c r="B27" s="3" t="s">
        <v>8</v>
      </c>
      <c r="C27" s="3" t="s">
        <v>1884</v>
      </c>
      <c r="D27" s="17">
        <v>15800</v>
      </c>
      <c r="E27" s="17">
        <v>1440</v>
      </c>
    </row>
    <row r="28" spans="1:5" x14ac:dyDescent="0.3">
      <c r="A28" s="3" t="s">
        <v>116</v>
      </c>
      <c r="B28" s="3" t="s">
        <v>8</v>
      </c>
      <c r="C28" s="3" t="s">
        <v>542</v>
      </c>
      <c r="D28" s="17">
        <v>15300</v>
      </c>
      <c r="E28" s="17">
        <v>0</v>
      </c>
    </row>
    <row r="29" spans="1:5" x14ac:dyDescent="0.3">
      <c r="A29" s="3" t="s">
        <v>120</v>
      </c>
      <c r="B29" s="3" t="s">
        <v>8</v>
      </c>
      <c r="C29" s="3" t="s">
        <v>555</v>
      </c>
      <c r="D29" s="17">
        <v>17240</v>
      </c>
      <c r="E29" s="17">
        <v>0</v>
      </c>
    </row>
    <row r="30" spans="1:5" x14ac:dyDescent="0.3">
      <c r="A30" s="3" t="s">
        <v>123</v>
      </c>
      <c r="B30" s="3" t="s">
        <v>8</v>
      </c>
      <c r="C30" s="3" t="s">
        <v>1884</v>
      </c>
      <c r="D30" s="17">
        <v>17240</v>
      </c>
      <c r="E30" s="17">
        <v>0</v>
      </c>
    </row>
    <row r="31" spans="1:5" x14ac:dyDescent="0.3">
      <c r="A31" s="3" t="s">
        <v>127</v>
      </c>
      <c r="B31" s="3" t="s">
        <v>8</v>
      </c>
      <c r="C31" s="3" t="s">
        <v>1884</v>
      </c>
      <c r="D31" s="17">
        <v>11800</v>
      </c>
      <c r="E31" s="17">
        <v>5440</v>
      </c>
    </row>
    <row r="32" spans="1:5" x14ac:dyDescent="0.3">
      <c r="A32" s="3" t="s">
        <v>130</v>
      </c>
      <c r="B32" s="3" t="s">
        <v>8</v>
      </c>
      <c r="C32" s="3" t="s">
        <v>1875</v>
      </c>
      <c r="D32" s="17">
        <v>7000</v>
      </c>
      <c r="E32" s="17">
        <v>3000</v>
      </c>
    </row>
    <row r="33" spans="1:5" x14ac:dyDescent="0.3">
      <c r="A33" s="3" t="s">
        <v>134</v>
      </c>
      <c r="B33" s="3" t="s">
        <v>8</v>
      </c>
      <c r="C33" s="3" t="s">
        <v>1870</v>
      </c>
      <c r="D33" s="17">
        <v>15300</v>
      </c>
      <c r="E33" s="17">
        <v>0</v>
      </c>
    </row>
    <row r="34" spans="1:5" x14ac:dyDescent="0.3">
      <c r="A34" s="3" t="s">
        <v>138</v>
      </c>
      <c r="B34" s="3" t="s">
        <v>8</v>
      </c>
      <c r="C34" s="3" t="s">
        <v>542</v>
      </c>
      <c r="D34" s="17">
        <v>14100</v>
      </c>
      <c r="E34" s="17">
        <v>1200</v>
      </c>
    </row>
    <row r="35" spans="1:5" x14ac:dyDescent="0.3">
      <c r="A35" s="3" t="s">
        <v>142</v>
      </c>
      <c r="B35" s="3" t="s">
        <v>8</v>
      </c>
      <c r="C35" s="3" t="s">
        <v>1870</v>
      </c>
      <c r="D35" s="17">
        <v>5000</v>
      </c>
      <c r="E35" s="17">
        <v>10800</v>
      </c>
    </row>
    <row r="36" spans="1:5" x14ac:dyDescent="0.3">
      <c r="A36" s="3" t="s">
        <v>146</v>
      </c>
      <c r="B36" s="3" t="s">
        <v>8</v>
      </c>
      <c r="C36" s="3" t="s">
        <v>1864</v>
      </c>
      <c r="D36" s="17">
        <v>9300</v>
      </c>
      <c r="E36" s="17">
        <v>8500</v>
      </c>
    </row>
    <row r="37" spans="1:5" x14ac:dyDescent="0.3">
      <c r="A37" s="3" t="s">
        <v>150</v>
      </c>
      <c r="B37" s="3" t="s">
        <v>8</v>
      </c>
      <c r="C37" s="3" t="s">
        <v>1884</v>
      </c>
      <c r="D37" s="17">
        <v>17240</v>
      </c>
      <c r="E37" s="17">
        <v>0</v>
      </c>
    </row>
    <row r="38" spans="1:5" x14ac:dyDescent="0.3">
      <c r="A38" s="3" t="s">
        <v>154</v>
      </c>
      <c r="B38" s="3" t="s">
        <v>69</v>
      </c>
      <c r="C38" s="3" t="s">
        <v>1907</v>
      </c>
      <c r="D38" s="17">
        <v>10000.008999999998</v>
      </c>
      <c r="E38" s="17"/>
    </row>
    <row r="39" spans="1:5" x14ac:dyDescent="0.3">
      <c r="A39" s="3" t="s">
        <v>158</v>
      </c>
      <c r="B39" s="3" t="s">
        <v>8</v>
      </c>
      <c r="C39" s="3" t="s">
        <v>1884</v>
      </c>
      <c r="D39" s="17">
        <v>9300</v>
      </c>
      <c r="E39" s="17">
        <v>8500</v>
      </c>
    </row>
    <row r="40" spans="1:5" x14ac:dyDescent="0.3">
      <c r="A40" s="3" t="s">
        <v>162</v>
      </c>
      <c r="B40" s="3" t="s">
        <v>8</v>
      </c>
      <c r="C40" s="3" t="s">
        <v>1896</v>
      </c>
      <c r="D40" s="17">
        <v>3842.0039999999999</v>
      </c>
      <c r="E40" s="17">
        <v>13957.995999999999</v>
      </c>
    </row>
    <row r="41" spans="1:5" x14ac:dyDescent="0.3">
      <c r="A41" s="3" t="s">
        <v>165</v>
      </c>
      <c r="B41" s="3" t="s">
        <v>8</v>
      </c>
      <c r="C41" s="3" t="s">
        <v>1865</v>
      </c>
      <c r="D41" s="17">
        <v>10200</v>
      </c>
      <c r="E41" s="17">
        <v>4800</v>
      </c>
    </row>
    <row r="42" spans="1:5" x14ac:dyDescent="0.3">
      <c r="A42" s="3" t="s">
        <v>169</v>
      </c>
      <c r="B42" s="3" t="s">
        <v>8</v>
      </c>
      <c r="C42" s="3" t="s">
        <v>1865</v>
      </c>
      <c r="D42" s="17">
        <v>16685</v>
      </c>
      <c r="E42" s="17">
        <v>0</v>
      </c>
    </row>
    <row r="43" spans="1:5" x14ac:dyDescent="0.3">
      <c r="A43" s="3" t="s">
        <v>172</v>
      </c>
      <c r="B43" s="3" t="s">
        <v>8</v>
      </c>
      <c r="C43" s="3" t="s">
        <v>1885</v>
      </c>
      <c r="D43" s="17">
        <v>17240</v>
      </c>
      <c r="E43" s="17">
        <v>-500</v>
      </c>
    </row>
    <row r="44" spans="1:5" x14ac:dyDescent="0.3">
      <c r="A44" s="3" t="s">
        <v>175</v>
      </c>
      <c r="B44" s="3" t="s">
        <v>8</v>
      </c>
      <c r="C44" s="3" t="s">
        <v>1884</v>
      </c>
      <c r="D44" s="17">
        <v>17240</v>
      </c>
      <c r="E44" s="17">
        <v>0</v>
      </c>
    </row>
    <row r="45" spans="1:5" x14ac:dyDescent="0.3">
      <c r="A45" s="3" t="s">
        <v>179</v>
      </c>
      <c r="B45" s="3" t="s">
        <v>8</v>
      </c>
      <c r="C45" s="3" t="s">
        <v>1877</v>
      </c>
      <c r="D45" s="17">
        <v>16185</v>
      </c>
      <c r="E45" s="17">
        <v>0</v>
      </c>
    </row>
    <row r="46" spans="1:5" x14ac:dyDescent="0.3">
      <c r="A46" s="3" t="s">
        <v>181</v>
      </c>
      <c r="B46" s="3" t="s">
        <v>8</v>
      </c>
      <c r="C46" s="3" t="s">
        <v>1877</v>
      </c>
      <c r="D46" s="17">
        <v>9300</v>
      </c>
      <c r="E46" s="17">
        <v>8500</v>
      </c>
    </row>
    <row r="47" spans="1:5" x14ac:dyDescent="0.3">
      <c r="A47" s="3" t="s">
        <v>185</v>
      </c>
      <c r="B47" s="3" t="s">
        <v>8</v>
      </c>
      <c r="C47" s="3" t="s">
        <v>1864</v>
      </c>
      <c r="D47" s="17">
        <v>7000</v>
      </c>
      <c r="E47" s="17">
        <v>10800</v>
      </c>
    </row>
    <row r="48" spans="1:5" x14ac:dyDescent="0.3">
      <c r="A48" s="3" t="s">
        <v>40</v>
      </c>
      <c r="B48" s="3" t="s">
        <v>8</v>
      </c>
      <c r="C48" s="3" t="s">
        <v>1884</v>
      </c>
      <c r="D48" s="17">
        <v>15900</v>
      </c>
      <c r="E48" s="17">
        <v>1340</v>
      </c>
    </row>
    <row r="49" spans="1:5" x14ac:dyDescent="0.3">
      <c r="A49" s="3" t="s">
        <v>189</v>
      </c>
      <c r="B49" s="3" t="s">
        <v>8</v>
      </c>
      <c r="C49" s="3" t="s">
        <v>1884</v>
      </c>
      <c r="D49" s="17">
        <v>14300</v>
      </c>
      <c r="E49" s="17">
        <v>3500</v>
      </c>
    </row>
    <row r="50" spans="1:5" x14ac:dyDescent="0.3">
      <c r="A50" s="3" t="s">
        <v>44</v>
      </c>
      <c r="B50" s="3" t="s">
        <v>8</v>
      </c>
      <c r="C50" s="3" t="s">
        <v>1870</v>
      </c>
      <c r="D50" s="17">
        <v>10500</v>
      </c>
      <c r="E50" s="17">
        <v>5300</v>
      </c>
    </row>
    <row r="51" spans="1:5" x14ac:dyDescent="0.3">
      <c r="A51" s="3" t="s">
        <v>47</v>
      </c>
      <c r="B51" s="3" t="s">
        <v>8</v>
      </c>
      <c r="C51" s="3" t="s">
        <v>480</v>
      </c>
      <c r="D51" s="17">
        <v>8000</v>
      </c>
      <c r="E51" s="17">
        <v>8740</v>
      </c>
    </row>
    <row r="52" spans="1:5" x14ac:dyDescent="0.3">
      <c r="A52" s="3" t="s">
        <v>196</v>
      </c>
      <c r="B52" s="3" t="s">
        <v>8</v>
      </c>
      <c r="C52" s="3" t="s">
        <v>542</v>
      </c>
      <c r="D52" s="17">
        <v>13200</v>
      </c>
      <c r="E52" s="17">
        <v>0</v>
      </c>
    </row>
    <row r="53" spans="1:5" x14ac:dyDescent="0.3">
      <c r="A53" s="3" t="s">
        <v>199</v>
      </c>
      <c r="B53" s="3" t="s">
        <v>8</v>
      </c>
      <c r="C53" s="3" t="s">
        <v>1870</v>
      </c>
      <c r="D53" s="17">
        <v>15300</v>
      </c>
      <c r="E53" s="17">
        <v>0</v>
      </c>
    </row>
    <row r="54" spans="1:5" x14ac:dyDescent="0.3">
      <c r="A54" s="3" t="s">
        <v>203</v>
      </c>
      <c r="B54" s="3" t="s">
        <v>8</v>
      </c>
      <c r="C54" s="3" t="s">
        <v>1885</v>
      </c>
      <c r="D54" s="17">
        <v>16185</v>
      </c>
      <c r="E54" s="17">
        <v>0</v>
      </c>
    </row>
    <row r="55" spans="1:5" x14ac:dyDescent="0.3">
      <c r="A55" s="3" t="s">
        <v>205</v>
      </c>
      <c r="B55" s="3" t="s">
        <v>8</v>
      </c>
      <c r="C55" s="3" t="s">
        <v>555</v>
      </c>
      <c r="D55" s="17">
        <v>7500</v>
      </c>
      <c r="E55" s="17">
        <v>10300</v>
      </c>
    </row>
    <row r="56" spans="1:5" x14ac:dyDescent="0.3">
      <c r="A56" s="3" t="s">
        <v>209</v>
      </c>
      <c r="B56" s="3" t="s">
        <v>210</v>
      </c>
      <c r="C56" s="3" t="s">
        <v>1932</v>
      </c>
      <c r="D56" s="17">
        <v>13499.9995</v>
      </c>
      <c r="E56" s="17"/>
    </row>
    <row r="57" spans="1:5" x14ac:dyDescent="0.3">
      <c r="A57" s="3" t="s">
        <v>214</v>
      </c>
      <c r="B57" s="3" t="s">
        <v>8</v>
      </c>
      <c r="C57" s="3" t="s">
        <v>1864</v>
      </c>
      <c r="D57" s="17">
        <v>0</v>
      </c>
      <c r="E57" s="17">
        <v>0</v>
      </c>
    </row>
    <row r="58" spans="1:5" x14ac:dyDescent="0.3">
      <c r="A58" s="3" t="s">
        <v>216</v>
      </c>
      <c r="B58" s="3" t="s">
        <v>8</v>
      </c>
      <c r="C58" s="3" t="s">
        <v>1875</v>
      </c>
      <c r="D58" s="17">
        <v>15800</v>
      </c>
      <c r="E58" s="17">
        <v>0</v>
      </c>
    </row>
    <row r="59" spans="1:5" x14ac:dyDescent="0.3">
      <c r="A59" s="3" t="s">
        <v>220</v>
      </c>
      <c r="B59" s="3" t="s">
        <v>8</v>
      </c>
      <c r="C59" s="3" t="s">
        <v>480</v>
      </c>
      <c r="D59" s="17">
        <v>5000</v>
      </c>
      <c r="E59" s="17">
        <v>12800</v>
      </c>
    </row>
    <row r="60" spans="1:5" x14ac:dyDescent="0.3">
      <c r="A60" s="3" t="s">
        <v>51</v>
      </c>
      <c r="B60" s="3" t="s">
        <v>8</v>
      </c>
      <c r="C60" s="3" t="s">
        <v>1864</v>
      </c>
      <c r="D60" s="17">
        <v>16740</v>
      </c>
      <c r="E60" s="17">
        <v>0</v>
      </c>
    </row>
    <row r="61" spans="1:5" x14ac:dyDescent="0.3">
      <c r="A61" s="3" t="s">
        <v>224</v>
      </c>
      <c r="B61" s="3" t="s">
        <v>8</v>
      </c>
      <c r="C61" s="3" t="s">
        <v>1870</v>
      </c>
      <c r="D61" s="17">
        <v>15300</v>
      </c>
      <c r="E61" s="17">
        <v>0</v>
      </c>
    </row>
    <row r="62" spans="1:5" x14ac:dyDescent="0.3">
      <c r="A62" s="3" t="s">
        <v>228</v>
      </c>
      <c r="B62" s="3" t="s">
        <v>8</v>
      </c>
      <c r="C62" s="3" t="s">
        <v>1870</v>
      </c>
      <c r="D62" s="17">
        <v>12800</v>
      </c>
      <c r="E62" s="17">
        <v>2000</v>
      </c>
    </row>
    <row r="63" spans="1:5" x14ac:dyDescent="0.3">
      <c r="A63" s="3" t="s">
        <v>231</v>
      </c>
      <c r="B63" s="3" t="s">
        <v>232</v>
      </c>
      <c r="C63" s="3" t="s">
        <v>1864</v>
      </c>
      <c r="D63" s="17">
        <v>17194.995499999997</v>
      </c>
      <c r="E63" s="17"/>
    </row>
    <row r="64" spans="1:5" x14ac:dyDescent="0.3">
      <c r="A64" s="3" t="s">
        <v>235</v>
      </c>
      <c r="B64" s="3" t="s">
        <v>8</v>
      </c>
      <c r="C64" s="3" t="s">
        <v>1870</v>
      </c>
      <c r="D64" s="17">
        <v>15300</v>
      </c>
      <c r="E64" s="17">
        <v>0</v>
      </c>
    </row>
    <row r="65" spans="1:5" x14ac:dyDescent="0.3">
      <c r="A65" s="3" t="s">
        <v>239</v>
      </c>
      <c r="B65" s="3" t="s">
        <v>8</v>
      </c>
      <c r="C65" s="3" t="s">
        <v>1884</v>
      </c>
      <c r="D65" s="17">
        <v>16240</v>
      </c>
      <c r="E65" s="17">
        <v>0</v>
      </c>
    </row>
    <row r="66" spans="1:5" x14ac:dyDescent="0.3">
      <c r="A66" s="3" t="s">
        <v>243</v>
      </c>
      <c r="B66" s="3" t="s">
        <v>8</v>
      </c>
      <c r="C66" s="3" t="s">
        <v>1864</v>
      </c>
      <c r="D66" s="17">
        <v>16740</v>
      </c>
      <c r="E66" s="17">
        <v>0</v>
      </c>
    </row>
    <row r="67" spans="1:5" x14ac:dyDescent="0.3">
      <c r="A67" s="3" t="s">
        <v>247</v>
      </c>
      <c r="B67" s="3" t="s">
        <v>8</v>
      </c>
      <c r="C67" s="3" t="s">
        <v>1102</v>
      </c>
      <c r="D67" s="17">
        <v>10913.04</v>
      </c>
      <c r="E67" s="17">
        <v>5771.9599999999991</v>
      </c>
    </row>
    <row r="68" spans="1:5" x14ac:dyDescent="0.3">
      <c r="A68" s="3" t="s">
        <v>251</v>
      </c>
      <c r="B68" s="3" t="s">
        <v>8</v>
      </c>
      <c r="C68" s="3" t="s">
        <v>1865</v>
      </c>
      <c r="D68" s="17">
        <v>500</v>
      </c>
      <c r="E68" s="17">
        <v>16740</v>
      </c>
    </row>
    <row r="69" spans="1:5" x14ac:dyDescent="0.3">
      <c r="A69" s="3" t="s">
        <v>255</v>
      </c>
      <c r="B69" s="3" t="s">
        <v>256</v>
      </c>
      <c r="C69" s="3" t="s">
        <v>1102</v>
      </c>
      <c r="D69" s="17">
        <v>13999.996499999999</v>
      </c>
      <c r="E69" s="17"/>
    </row>
    <row r="70" spans="1:5" x14ac:dyDescent="0.3">
      <c r="A70" s="3" t="s">
        <v>260</v>
      </c>
      <c r="B70" s="3" t="s">
        <v>8</v>
      </c>
      <c r="C70" s="3" t="s">
        <v>1870</v>
      </c>
      <c r="D70" s="17">
        <v>15300</v>
      </c>
      <c r="E70" s="17">
        <v>0</v>
      </c>
    </row>
    <row r="71" spans="1:5" x14ac:dyDescent="0.3">
      <c r="A71" s="3" t="s">
        <v>264</v>
      </c>
      <c r="B71" s="3" t="s">
        <v>8</v>
      </c>
      <c r="C71" s="3" t="s">
        <v>555</v>
      </c>
      <c r="D71" s="17">
        <v>16740</v>
      </c>
      <c r="E71" s="17">
        <v>0</v>
      </c>
    </row>
    <row r="72" spans="1:5" x14ac:dyDescent="0.3">
      <c r="A72" s="3" t="s">
        <v>268</v>
      </c>
      <c r="B72" s="3" t="s">
        <v>8</v>
      </c>
      <c r="C72" s="3" t="s">
        <v>1102</v>
      </c>
      <c r="D72" s="17">
        <v>9300</v>
      </c>
      <c r="E72" s="17">
        <v>8500</v>
      </c>
    </row>
    <row r="73" spans="1:5" x14ac:dyDescent="0.3">
      <c r="A73" s="3" t="s">
        <v>271</v>
      </c>
      <c r="B73" s="3" t="s">
        <v>8</v>
      </c>
      <c r="C73" s="3" t="s">
        <v>1102</v>
      </c>
      <c r="D73" s="17">
        <v>17800</v>
      </c>
      <c r="E73" s="17">
        <v>0</v>
      </c>
    </row>
    <row r="74" spans="1:5" x14ac:dyDescent="0.3">
      <c r="A74" s="3" t="s">
        <v>275</v>
      </c>
      <c r="B74" s="3" t="s">
        <v>8</v>
      </c>
      <c r="C74" s="3" t="s">
        <v>1885</v>
      </c>
      <c r="D74" s="17">
        <v>9300</v>
      </c>
      <c r="E74" s="17">
        <v>8000</v>
      </c>
    </row>
    <row r="75" spans="1:5" x14ac:dyDescent="0.3">
      <c r="A75" s="3" t="s">
        <v>279</v>
      </c>
      <c r="B75" s="3" t="s">
        <v>8</v>
      </c>
      <c r="C75" s="3" t="s">
        <v>1896</v>
      </c>
      <c r="D75" s="17">
        <v>9320</v>
      </c>
      <c r="E75" s="17">
        <v>7980</v>
      </c>
    </row>
    <row r="76" spans="1:5" x14ac:dyDescent="0.3">
      <c r="A76" s="3" t="s">
        <v>283</v>
      </c>
      <c r="B76" s="3" t="s">
        <v>83</v>
      </c>
      <c r="C76" s="3" t="s">
        <v>555</v>
      </c>
      <c r="D76" s="17">
        <v>19179.504499999999</v>
      </c>
      <c r="E76" s="17"/>
    </row>
    <row r="77" spans="1:5" x14ac:dyDescent="0.3">
      <c r="A77" s="3" t="s">
        <v>287</v>
      </c>
      <c r="B77" s="3" t="s">
        <v>8</v>
      </c>
      <c r="C77" s="3" t="s">
        <v>542</v>
      </c>
      <c r="D77" s="17">
        <v>11000</v>
      </c>
      <c r="E77" s="17">
        <v>2825</v>
      </c>
    </row>
    <row r="78" spans="1:5" x14ac:dyDescent="0.3">
      <c r="A78" s="3" t="s">
        <v>291</v>
      </c>
      <c r="B78" s="3" t="s">
        <v>8</v>
      </c>
      <c r="C78" s="3" t="s">
        <v>1865</v>
      </c>
      <c r="D78" s="17">
        <v>17240</v>
      </c>
      <c r="E78" s="17">
        <v>0</v>
      </c>
    </row>
    <row r="79" spans="1:5" x14ac:dyDescent="0.3">
      <c r="A79" s="3" t="s">
        <v>295</v>
      </c>
      <c r="B79" s="3" t="s">
        <v>8</v>
      </c>
      <c r="C79" s="3" t="s">
        <v>555</v>
      </c>
      <c r="D79" s="17">
        <v>9300</v>
      </c>
      <c r="E79" s="17">
        <v>8500</v>
      </c>
    </row>
    <row r="80" spans="1:5" x14ac:dyDescent="0.3">
      <c r="A80" s="3" t="s">
        <v>299</v>
      </c>
      <c r="B80" s="3" t="s">
        <v>8</v>
      </c>
      <c r="C80" s="3" t="s">
        <v>1865</v>
      </c>
      <c r="D80" s="17">
        <v>16685</v>
      </c>
      <c r="E80" s="17">
        <v>1115</v>
      </c>
    </row>
    <row r="81" spans="1:5" x14ac:dyDescent="0.3">
      <c r="A81" s="3" t="s">
        <v>303</v>
      </c>
      <c r="B81" s="3" t="s">
        <v>69</v>
      </c>
      <c r="C81" s="3" t="s">
        <v>555</v>
      </c>
      <c r="D81" s="17">
        <v>1999.9994999999999</v>
      </c>
      <c r="E81" s="17"/>
    </row>
    <row r="82" spans="1:5" x14ac:dyDescent="0.3">
      <c r="A82" s="3" t="s">
        <v>307</v>
      </c>
      <c r="B82" s="3" t="s">
        <v>8</v>
      </c>
      <c r="C82" s="3" t="s">
        <v>1881</v>
      </c>
      <c r="D82" s="17">
        <v>0</v>
      </c>
      <c r="E82" s="17">
        <v>15685</v>
      </c>
    </row>
    <row r="83" spans="1:5" x14ac:dyDescent="0.3">
      <c r="A83" s="3" t="s">
        <v>311</v>
      </c>
      <c r="B83" s="3" t="s">
        <v>83</v>
      </c>
      <c r="C83" s="3" t="s">
        <v>1865</v>
      </c>
      <c r="D83" s="17">
        <v>3999.9989999999998</v>
      </c>
      <c r="E83" s="17"/>
    </row>
    <row r="84" spans="1:5" x14ac:dyDescent="0.3">
      <c r="A84" s="3" t="s">
        <v>315</v>
      </c>
      <c r="B84" s="3" t="s">
        <v>8</v>
      </c>
      <c r="C84" s="3" t="s">
        <v>1885</v>
      </c>
      <c r="D84" s="17">
        <v>17800</v>
      </c>
      <c r="E84" s="17">
        <v>0</v>
      </c>
    </row>
    <row r="85" spans="1:5" x14ac:dyDescent="0.3">
      <c r="A85" s="3" t="s">
        <v>319</v>
      </c>
      <c r="B85" s="3" t="s">
        <v>8</v>
      </c>
      <c r="C85" s="3" t="s">
        <v>1875</v>
      </c>
      <c r="D85" s="17">
        <v>15800</v>
      </c>
      <c r="E85" s="17">
        <v>0</v>
      </c>
    </row>
    <row r="86" spans="1:5" x14ac:dyDescent="0.3">
      <c r="A86" s="3" t="s">
        <v>323</v>
      </c>
      <c r="B86" s="3" t="s">
        <v>8</v>
      </c>
      <c r="C86" s="3" t="s">
        <v>1907</v>
      </c>
      <c r="D86" s="17">
        <v>15800</v>
      </c>
      <c r="E86" s="17">
        <v>940</v>
      </c>
    </row>
    <row r="87" spans="1:5" x14ac:dyDescent="0.3">
      <c r="A87" s="3" t="s">
        <v>327</v>
      </c>
      <c r="B87" s="3" t="s">
        <v>69</v>
      </c>
      <c r="C87" s="3" t="s">
        <v>1864</v>
      </c>
      <c r="D87" s="17">
        <v>17000.0245</v>
      </c>
      <c r="E87" s="17"/>
    </row>
    <row r="88" spans="1:5" x14ac:dyDescent="0.3">
      <c r="A88" s="3" t="s">
        <v>331</v>
      </c>
      <c r="B88" s="3" t="s">
        <v>8</v>
      </c>
      <c r="C88" s="3" t="s">
        <v>1864</v>
      </c>
      <c r="D88" s="17">
        <v>17800</v>
      </c>
      <c r="E88" s="17">
        <v>0</v>
      </c>
    </row>
    <row r="89" spans="1:5" x14ac:dyDescent="0.3">
      <c r="A89" s="3" t="s">
        <v>335</v>
      </c>
      <c r="B89" s="3" t="s">
        <v>8</v>
      </c>
      <c r="C89" s="3" t="s">
        <v>1870</v>
      </c>
      <c r="D89" s="17">
        <v>5000</v>
      </c>
      <c r="E89" s="17">
        <v>10300</v>
      </c>
    </row>
    <row r="90" spans="1:5" x14ac:dyDescent="0.3">
      <c r="A90" s="3" t="s">
        <v>339</v>
      </c>
      <c r="B90" s="3" t="s">
        <v>8</v>
      </c>
      <c r="C90" s="3" t="s">
        <v>1870</v>
      </c>
      <c r="D90" s="17">
        <v>10000</v>
      </c>
      <c r="E90" s="17">
        <v>5800</v>
      </c>
    </row>
    <row r="91" spans="1:5" x14ac:dyDescent="0.3">
      <c r="A91" s="3" t="s">
        <v>343</v>
      </c>
      <c r="B91" s="3" t="s">
        <v>8</v>
      </c>
      <c r="C91" s="3" t="s">
        <v>1896</v>
      </c>
      <c r="D91" s="17">
        <v>11000</v>
      </c>
      <c r="E91" s="17">
        <v>6240</v>
      </c>
    </row>
    <row r="92" spans="1:5" x14ac:dyDescent="0.3">
      <c r="A92" s="3" t="s">
        <v>347</v>
      </c>
      <c r="B92" s="3" t="s">
        <v>69</v>
      </c>
      <c r="C92" s="3" t="s">
        <v>480</v>
      </c>
      <c r="D92" s="17">
        <v>11000.014500000001</v>
      </c>
      <c r="E92" s="17"/>
    </row>
    <row r="93" spans="1:5" x14ac:dyDescent="0.3">
      <c r="A93" s="3" t="s">
        <v>350</v>
      </c>
      <c r="B93" s="3" t="s">
        <v>8</v>
      </c>
      <c r="C93" s="3" t="s">
        <v>1870</v>
      </c>
      <c r="D93" s="17">
        <v>5000</v>
      </c>
      <c r="E93" s="17">
        <v>10300</v>
      </c>
    </row>
    <row r="94" spans="1:5" x14ac:dyDescent="0.3">
      <c r="A94" s="3" t="s">
        <v>352</v>
      </c>
      <c r="B94" s="3" t="s">
        <v>8</v>
      </c>
      <c r="C94" s="3" t="s">
        <v>542</v>
      </c>
      <c r="D94" s="17">
        <v>15300</v>
      </c>
      <c r="E94" s="17">
        <v>0</v>
      </c>
    </row>
    <row r="95" spans="1:5" x14ac:dyDescent="0.3">
      <c r="A95" s="3" t="s">
        <v>354</v>
      </c>
      <c r="B95" s="3" t="s">
        <v>83</v>
      </c>
      <c r="C95" s="3" t="s">
        <v>1877</v>
      </c>
      <c r="D95" s="17">
        <v>19823.504499999999</v>
      </c>
      <c r="E95" s="17"/>
    </row>
    <row r="96" spans="1:5" x14ac:dyDescent="0.3">
      <c r="A96" s="3" t="s">
        <v>358</v>
      </c>
      <c r="B96" s="3" t="s">
        <v>8</v>
      </c>
      <c r="C96" s="3" t="s">
        <v>1864</v>
      </c>
      <c r="D96" s="17">
        <v>15799.990000000002</v>
      </c>
      <c r="E96" s="17">
        <v>2000.0099999999984</v>
      </c>
    </row>
    <row r="97" spans="1:5" x14ac:dyDescent="0.3">
      <c r="A97" s="3" t="s">
        <v>362</v>
      </c>
      <c r="B97" s="3" t="s">
        <v>8</v>
      </c>
      <c r="C97" s="3" t="s">
        <v>542</v>
      </c>
      <c r="D97" s="17">
        <v>14800</v>
      </c>
      <c r="E97" s="17">
        <v>0</v>
      </c>
    </row>
    <row r="98" spans="1:5" x14ac:dyDescent="0.3">
      <c r="A98" s="3" t="s">
        <v>364</v>
      </c>
      <c r="B98" s="3" t="s">
        <v>8</v>
      </c>
      <c r="C98" s="3" t="s">
        <v>1870</v>
      </c>
      <c r="D98" s="17">
        <v>15300</v>
      </c>
      <c r="E98" s="17">
        <v>0</v>
      </c>
    </row>
    <row r="99" spans="1:5" x14ac:dyDescent="0.3">
      <c r="A99" s="3" t="s">
        <v>368</v>
      </c>
      <c r="B99" s="3" t="s">
        <v>8</v>
      </c>
      <c r="C99" s="3" t="s">
        <v>1870</v>
      </c>
      <c r="D99" s="17">
        <v>0</v>
      </c>
      <c r="E99" s="17">
        <v>15800</v>
      </c>
    </row>
    <row r="100" spans="1:5" x14ac:dyDescent="0.3">
      <c r="A100" s="3" t="s">
        <v>372</v>
      </c>
      <c r="B100" s="3" t="s">
        <v>8</v>
      </c>
      <c r="C100" s="3" t="s">
        <v>1907</v>
      </c>
      <c r="D100" s="17">
        <v>16685</v>
      </c>
      <c r="E100" s="17">
        <v>-1000</v>
      </c>
    </row>
    <row r="101" spans="1:5" x14ac:dyDescent="0.3">
      <c r="A101" s="3" t="s">
        <v>374</v>
      </c>
      <c r="B101" s="3" t="s">
        <v>8</v>
      </c>
      <c r="C101" s="3" t="s">
        <v>1865</v>
      </c>
      <c r="D101" s="17">
        <v>15800</v>
      </c>
      <c r="E101" s="17">
        <v>1440</v>
      </c>
    </row>
    <row r="102" spans="1:5" x14ac:dyDescent="0.3">
      <c r="A102" s="3" t="s">
        <v>378</v>
      </c>
      <c r="B102" s="3" t="s">
        <v>8</v>
      </c>
      <c r="C102" s="3" t="s">
        <v>555</v>
      </c>
      <c r="D102" s="17">
        <v>15300</v>
      </c>
      <c r="E102" s="17">
        <v>1940</v>
      </c>
    </row>
    <row r="103" spans="1:5" x14ac:dyDescent="0.3">
      <c r="A103" s="3" t="s">
        <v>381</v>
      </c>
      <c r="B103" s="3" t="s">
        <v>8</v>
      </c>
      <c r="C103" s="3" t="s">
        <v>1865</v>
      </c>
      <c r="D103" s="17">
        <v>11713.04</v>
      </c>
      <c r="E103" s="17">
        <v>5526.9599999999991</v>
      </c>
    </row>
    <row r="104" spans="1:5" x14ac:dyDescent="0.3">
      <c r="A104" s="3" t="s">
        <v>385</v>
      </c>
      <c r="B104" s="3" t="s">
        <v>8</v>
      </c>
      <c r="C104" s="3" t="s">
        <v>1865</v>
      </c>
      <c r="D104" s="17">
        <v>17240</v>
      </c>
      <c r="E104" s="17">
        <v>0</v>
      </c>
    </row>
    <row r="105" spans="1:5" x14ac:dyDescent="0.3">
      <c r="A105" s="3" t="s">
        <v>389</v>
      </c>
      <c r="B105" s="3" t="s">
        <v>8</v>
      </c>
      <c r="C105" s="3" t="s">
        <v>1932</v>
      </c>
      <c r="D105" s="17">
        <v>17800</v>
      </c>
      <c r="E105" s="17">
        <v>0</v>
      </c>
    </row>
    <row r="106" spans="1:5" x14ac:dyDescent="0.3">
      <c r="A106" s="3" t="s">
        <v>393</v>
      </c>
      <c r="B106" s="3" t="s">
        <v>8</v>
      </c>
      <c r="C106" s="3" t="s">
        <v>1884</v>
      </c>
      <c r="D106" s="17">
        <v>17300</v>
      </c>
      <c r="E106" s="17">
        <v>0</v>
      </c>
    </row>
    <row r="107" spans="1:5" x14ac:dyDescent="0.3">
      <c r="A107" s="3" t="s">
        <v>397</v>
      </c>
      <c r="B107" s="3" t="s">
        <v>8</v>
      </c>
      <c r="C107" s="3" t="s">
        <v>542</v>
      </c>
      <c r="D107" s="17">
        <v>15800</v>
      </c>
      <c r="E107" s="17">
        <v>0</v>
      </c>
    </row>
    <row r="108" spans="1:5" x14ac:dyDescent="0.3">
      <c r="A108" s="3" t="s">
        <v>399</v>
      </c>
      <c r="B108" s="3" t="s">
        <v>83</v>
      </c>
      <c r="C108" s="3" t="s">
        <v>542</v>
      </c>
      <c r="D108" s="17">
        <v>16214.999999999998</v>
      </c>
      <c r="E108" s="17"/>
    </row>
    <row r="109" spans="1:5" x14ac:dyDescent="0.3">
      <c r="A109" s="3" t="s">
        <v>403</v>
      </c>
      <c r="B109" s="3" t="s">
        <v>8</v>
      </c>
      <c r="C109" s="3" t="s">
        <v>555</v>
      </c>
      <c r="D109" s="17">
        <v>17800</v>
      </c>
      <c r="E109" s="17">
        <v>0</v>
      </c>
    </row>
    <row r="110" spans="1:5" x14ac:dyDescent="0.3">
      <c r="A110" s="3" t="s">
        <v>407</v>
      </c>
      <c r="B110" s="3" t="s">
        <v>8</v>
      </c>
      <c r="C110" s="3" t="s">
        <v>1885</v>
      </c>
      <c r="D110" s="17">
        <v>17800</v>
      </c>
      <c r="E110" s="17">
        <v>0</v>
      </c>
    </row>
    <row r="111" spans="1:5" x14ac:dyDescent="0.3">
      <c r="A111" s="3" t="s">
        <v>411</v>
      </c>
      <c r="B111" s="3" t="s">
        <v>8</v>
      </c>
      <c r="C111" s="3" t="s">
        <v>1102</v>
      </c>
      <c r="D111" s="17">
        <v>9000</v>
      </c>
      <c r="E111" s="17">
        <v>8240</v>
      </c>
    </row>
    <row r="112" spans="1:5" x14ac:dyDescent="0.3">
      <c r="A112" s="3" t="s">
        <v>418</v>
      </c>
      <c r="B112" s="3" t="s">
        <v>419</v>
      </c>
      <c r="C112" s="3" t="s">
        <v>1865</v>
      </c>
      <c r="D112" s="17">
        <v>18170</v>
      </c>
      <c r="E112" s="17"/>
    </row>
    <row r="113" spans="1:5" x14ac:dyDescent="0.3">
      <c r="A113" s="3" t="s">
        <v>422</v>
      </c>
      <c r="B113" s="3" t="s">
        <v>8</v>
      </c>
      <c r="C113" s="3" t="s">
        <v>1865</v>
      </c>
      <c r="D113" s="17">
        <v>15800</v>
      </c>
      <c r="E113" s="17">
        <v>2000</v>
      </c>
    </row>
    <row r="114" spans="1:5" x14ac:dyDescent="0.3">
      <c r="A114" s="3" t="s">
        <v>426</v>
      </c>
      <c r="B114" s="3" t="s">
        <v>8</v>
      </c>
      <c r="C114" s="3" t="s">
        <v>1865</v>
      </c>
      <c r="D114" s="17">
        <v>15800</v>
      </c>
      <c r="E114" s="17">
        <v>2000</v>
      </c>
    </row>
    <row r="115" spans="1:5" x14ac:dyDescent="0.3">
      <c r="A115" s="3" t="s">
        <v>430</v>
      </c>
      <c r="B115" s="3" t="s">
        <v>8</v>
      </c>
      <c r="C115" s="3" t="s">
        <v>542</v>
      </c>
      <c r="D115" s="17">
        <v>15300</v>
      </c>
      <c r="E115" s="17">
        <v>0</v>
      </c>
    </row>
    <row r="116" spans="1:5" x14ac:dyDescent="0.3">
      <c r="A116" s="3" t="s">
        <v>434</v>
      </c>
      <c r="B116" s="3" t="s">
        <v>8</v>
      </c>
      <c r="C116" s="3" t="s">
        <v>1877</v>
      </c>
      <c r="D116" s="17">
        <v>17240</v>
      </c>
      <c r="E116" s="17">
        <v>0</v>
      </c>
    </row>
    <row r="117" spans="1:5" x14ac:dyDescent="0.3">
      <c r="A117" s="3" t="s">
        <v>438</v>
      </c>
      <c r="B117" s="3" t="s">
        <v>8</v>
      </c>
      <c r="C117" s="3" t="s">
        <v>1864</v>
      </c>
      <c r="D117" s="17">
        <v>16550.349999999999</v>
      </c>
      <c r="E117" s="17">
        <v>689.65000000000146</v>
      </c>
    </row>
    <row r="118" spans="1:5" x14ac:dyDescent="0.3">
      <c r="A118" s="3" t="s">
        <v>441</v>
      </c>
      <c r="B118" s="3" t="s">
        <v>8</v>
      </c>
      <c r="C118" s="3" t="s">
        <v>1884</v>
      </c>
      <c r="D118" s="17">
        <v>8000</v>
      </c>
      <c r="E118" s="17">
        <v>9240</v>
      </c>
    </row>
    <row r="119" spans="1:5" x14ac:dyDescent="0.3">
      <c r="A119" s="3" t="s">
        <v>445</v>
      </c>
      <c r="B119" s="3" t="s">
        <v>83</v>
      </c>
      <c r="C119" s="3" t="s">
        <v>694</v>
      </c>
      <c r="D119" s="17">
        <v>17361.377499999999</v>
      </c>
      <c r="E119" s="17"/>
    </row>
    <row r="120" spans="1:5" x14ac:dyDescent="0.3">
      <c r="A120" s="3" t="s">
        <v>449</v>
      </c>
      <c r="B120" s="3" t="s">
        <v>8</v>
      </c>
      <c r="C120" s="3" t="s">
        <v>1877</v>
      </c>
      <c r="D120" s="17">
        <v>17300</v>
      </c>
      <c r="E120" s="17">
        <v>0</v>
      </c>
    </row>
    <row r="121" spans="1:5" x14ac:dyDescent="0.3">
      <c r="A121" s="3" t="s">
        <v>453</v>
      </c>
      <c r="B121" s="3" t="s">
        <v>8</v>
      </c>
      <c r="C121" s="3" t="s">
        <v>1865</v>
      </c>
      <c r="D121" s="17">
        <v>17240</v>
      </c>
      <c r="E121" s="17">
        <v>0</v>
      </c>
    </row>
    <row r="122" spans="1:5" x14ac:dyDescent="0.3">
      <c r="A122" s="3" t="s">
        <v>457</v>
      </c>
      <c r="B122" s="3" t="s">
        <v>8</v>
      </c>
      <c r="C122" s="3" t="s">
        <v>1896</v>
      </c>
      <c r="D122" s="17">
        <v>12800</v>
      </c>
      <c r="E122" s="17">
        <v>5000</v>
      </c>
    </row>
    <row r="123" spans="1:5" x14ac:dyDescent="0.3">
      <c r="A123" s="3" t="s">
        <v>461</v>
      </c>
      <c r="B123" s="3" t="s">
        <v>8</v>
      </c>
      <c r="C123" s="3" t="s">
        <v>1884</v>
      </c>
      <c r="D123" s="17">
        <v>15800</v>
      </c>
      <c r="E123" s="17">
        <v>2000</v>
      </c>
    </row>
    <row r="124" spans="1:5" x14ac:dyDescent="0.3">
      <c r="A124" s="3" t="s">
        <v>468</v>
      </c>
      <c r="B124" s="3" t="s">
        <v>8</v>
      </c>
      <c r="C124" s="3" t="s">
        <v>694</v>
      </c>
      <c r="D124" s="17">
        <v>15800</v>
      </c>
      <c r="E124" s="17">
        <v>385</v>
      </c>
    </row>
    <row r="125" spans="1:5" x14ac:dyDescent="0.3">
      <c r="A125" s="3" t="s">
        <v>471</v>
      </c>
      <c r="B125" s="3" t="s">
        <v>8</v>
      </c>
      <c r="C125" s="3" t="s">
        <v>480</v>
      </c>
      <c r="D125" s="17">
        <v>10340</v>
      </c>
      <c r="E125" s="17">
        <v>6900</v>
      </c>
    </row>
    <row r="126" spans="1:5" x14ac:dyDescent="0.3">
      <c r="A126" s="3" t="s">
        <v>474</v>
      </c>
      <c r="B126" s="3" t="s">
        <v>83</v>
      </c>
      <c r="C126" s="3" t="s">
        <v>542</v>
      </c>
      <c r="D126" s="17">
        <v>18170</v>
      </c>
      <c r="E126" s="17"/>
    </row>
    <row r="127" spans="1:5" x14ac:dyDescent="0.3">
      <c r="A127" s="3" t="s">
        <v>477</v>
      </c>
      <c r="B127" s="3" t="s">
        <v>419</v>
      </c>
      <c r="C127" s="3" t="s">
        <v>1896</v>
      </c>
      <c r="D127" s="17">
        <v>18170</v>
      </c>
      <c r="E127" s="17"/>
    </row>
    <row r="128" spans="1:5" x14ac:dyDescent="0.3">
      <c r="A128" s="3" t="s">
        <v>479</v>
      </c>
      <c r="B128" s="3" t="s">
        <v>8</v>
      </c>
      <c r="C128" s="3" t="s">
        <v>1865</v>
      </c>
      <c r="D128" s="17">
        <v>13500</v>
      </c>
      <c r="E128" s="17">
        <v>3740</v>
      </c>
    </row>
    <row r="129" spans="1:5" x14ac:dyDescent="0.3">
      <c r="A129" s="3" t="s">
        <v>484</v>
      </c>
      <c r="B129" s="3" t="s">
        <v>69</v>
      </c>
      <c r="C129" s="3" t="s">
        <v>555</v>
      </c>
      <c r="D129" s="17">
        <v>14044.995999999999</v>
      </c>
      <c r="E129" s="17"/>
    </row>
    <row r="130" spans="1:5" x14ac:dyDescent="0.3">
      <c r="A130" s="3" t="s">
        <v>488</v>
      </c>
      <c r="B130" s="3" t="s">
        <v>489</v>
      </c>
      <c r="C130" s="3" t="s">
        <v>1932</v>
      </c>
      <c r="D130" s="17">
        <v>3999.9989999999998</v>
      </c>
      <c r="E130" s="17"/>
    </row>
    <row r="131" spans="1:5" x14ac:dyDescent="0.3">
      <c r="A131" s="3" t="s">
        <v>493</v>
      </c>
      <c r="B131" s="3" t="s">
        <v>8</v>
      </c>
      <c r="C131" s="3" t="s">
        <v>1907</v>
      </c>
      <c r="D131" s="17">
        <v>16000</v>
      </c>
      <c r="E131" s="17">
        <v>685</v>
      </c>
    </row>
    <row r="132" spans="1:5" x14ac:dyDescent="0.3">
      <c r="A132" s="3" t="s">
        <v>496</v>
      </c>
      <c r="B132" s="3" t="s">
        <v>8</v>
      </c>
      <c r="C132" s="3" t="s">
        <v>1864</v>
      </c>
      <c r="D132" s="17">
        <v>17240</v>
      </c>
      <c r="E132" s="17">
        <v>0</v>
      </c>
    </row>
    <row r="133" spans="1:5" x14ac:dyDescent="0.3">
      <c r="A133" s="3" t="s">
        <v>500</v>
      </c>
      <c r="B133" s="3" t="s">
        <v>8</v>
      </c>
      <c r="C133" s="3" t="s">
        <v>1896</v>
      </c>
      <c r="D133" s="17">
        <v>0</v>
      </c>
      <c r="E133" s="17">
        <v>16240</v>
      </c>
    </row>
    <row r="134" spans="1:5" x14ac:dyDescent="0.3">
      <c r="A134" s="3" t="s">
        <v>502</v>
      </c>
      <c r="B134" s="3" t="s">
        <v>8</v>
      </c>
      <c r="C134" s="3" t="s">
        <v>1896</v>
      </c>
      <c r="D134" s="17">
        <v>15800</v>
      </c>
      <c r="E134" s="17">
        <v>440</v>
      </c>
    </row>
    <row r="135" spans="1:5" x14ac:dyDescent="0.3">
      <c r="A135" s="3" t="s">
        <v>504</v>
      </c>
      <c r="B135" s="3" t="s">
        <v>8</v>
      </c>
      <c r="C135" s="3" t="s">
        <v>480</v>
      </c>
      <c r="D135" s="17">
        <v>7000</v>
      </c>
      <c r="E135" s="17">
        <v>10800</v>
      </c>
    </row>
    <row r="136" spans="1:5" x14ac:dyDescent="0.3">
      <c r="A136" s="3" t="s">
        <v>508</v>
      </c>
      <c r="B136" s="3" t="s">
        <v>8</v>
      </c>
      <c r="C136" s="3" t="s">
        <v>1881</v>
      </c>
      <c r="D136" s="17">
        <v>13000</v>
      </c>
      <c r="E136" s="17">
        <v>3685</v>
      </c>
    </row>
    <row r="137" spans="1:5" x14ac:dyDescent="0.3">
      <c r="A137" s="3" t="s">
        <v>512</v>
      </c>
      <c r="B137" s="3" t="s">
        <v>8</v>
      </c>
      <c r="C137" s="3" t="s">
        <v>1885</v>
      </c>
      <c r="D137" s="17">
        <v>17300</v>
      </c>
      <c r="E137" s="17">
        <v>0</v>
      </c>
    </row>
    <row r="138" spans="1:5" x14ac:dyDescent="0.3">
      <c r="A138" s="3" t="s">
        <v>516</v>
      </c>
      <c r="B138" s="3" t="s">
        <v>8</v>
      </c>
      <c r="C138" s="3" t="s">
        <v>1885</v>
      </c>
      <c r="D138" s="17">
        <v>15500</v>
      </c>
      <c r="E138" s="17">
        <v>1800</v>
      </c>
    </row>
    <row r="139" spans="1:5" x14ac:dyDescent="0.3">
      <c r="A139" s="3" t="s">
        <v>520</v>
      </c>
      <c r="B139" s="3" t="s">
        <v>83</v>
      </c>
      <c r="C139" s="3" t="s">
        <v>555</v>
      </c>
      <c r="D139" s="17">
        <v>0</v>
      </c>
      <c r="E139" s="17"/>
    </row>
    <row r="140" spans="1:5" x14ac:dyDescent="0.3">
      <c r="A140" s="3" t="s">
        <v>522</v>
      </c>
      <c r="B140" s="3" t="s">
        <v>8</v>
      </c>
      <c r="C140" s="3" t="s">
        <v>1885</v>
      </c>
      <c r="D140" s="17">
        <v>16740</v>
      </c>
      <c r="E140" s="17">
        <v>0</v>
      </c>
    </row>
    <row r="141" spans="1:5" x14ac:dyDescent="0.3">
      <c r="A141" s="3" t="s">
        <v>526</v>
      </c>
      <c r="B141" s="3" t="s">
        <v>8</v>
      </c>
      <c r="C141" s="3" t="s">
        <v>1884</v>
      </c>
      <c r="D141" s="17">
        <v>17800</v>
      </c>
      <c r="E141" s="17">
        <v>0</v>
      </c>
    </row>
    <row r="142" spans="1:5" x14ac:dyDescent="0.3">
      <c r="A142" s="3" t="s">
        <v>530</v>
      </c>
      <c r="B142" s="3" t="s">
        <v>8</v>
      </c>
      <c r="C142" s="3" t="s">
        <v>542</v>
      </c>
      <c r="D142" s="17">
        <v>14100</v>
      </c>
      <c r="E142" s="17">
        <v>1200</v>
      </c>
    </row>
    <row r="143" spans="1:5" x14ac:dyDescent="0.3">
      <c r="A143" s="3" t="s">
        <v>534</v>
      </c>
      <c r="B143" s="3" t="s">
        <v>8</v>
      </c>
      <c r="C143" s="3" t="s">
        <v>1864</v>
      </c>
      <c r="D143" s="17">
        <v>17240</v>
      </c>
      <c r="E143" s="17">
        <v>0</v>
      </c>
    </row>
    <row r="144" spans="1:5" x14ac:dyDescent="0.3">
      <c r="A144" s="3" t="s">
        <v>537</v>
      </c>
      <c r="B144" s="3" t="s">
        <v>8</v>
      </c>
      <c r="C144" s="3" t="s">
        <v>542</v>
      </c>
      <c r="D144" s="17">
        <v>15800</v>
      </c>
      <c r="E144" s="17">
        <v>0</v>
      </c>
    </row>
    <row r="145" spans="1:5" x14ac:dyDescent="0.3">
      <c r="A145" s="3" t="s">
        <v>541</v>
      </c>
      <c r="B145" s="3" t="s">
        <v>83</v>
      </c>
      <c r="C145" s="3" t="s">
        <v>542</v>
      </c>
      <c r="D145" s="17">
        <v>7246.2534999999998</v>
      </c>
      <c r="E145" s="17"/>
    </row>
    <row r="146" spans="1:5" x14ac:dyDescent="0.3">
      <c r="A146" s="3" t="s">
        <v>546</v>
      </c>
      <c r="B146" s="3" t="s">
        <v>8</v>
      </c>
      <c r="C146" s="3" t="s">
        <v>1877</v>
      </c>
      <c r="D146" s="17">
        <v>17240</v>
      </c>
      <c r="E146" s="17">
        <v>0</v>
      </c>
    </row>
    <row r="147" spans="1:5" x14ac:dyDescent="0.3">
      <c r="A147" s="3" t="s">
        <v>550</v>
      </c>
      <c r="B147" s="3" t="s">
        <v>8</v>
      </c>
      <c r="C147" s="3" t="s">
        <v>1864</v>
      </c>
      <c r="D147" s="17">
        <v>15800</v>
      </c>
      <c r="E147" s="17">
        <v>2000</v>
      </c>
    </row>
    <row r="148" spans="1:5" x14ac:dyDescent="0.3">
      <c r="A148" s="3" t="s">
        <v>554</v>
      </c>
      <c r="B148" s="3" t="s">
        <v>8</v>
      </c>
      <c r="C148" s="3" t="s">
        <v>555</v>
      </c>
      <c r="D148" s="17">
        <v>15800</v>
      </c>
      <c r="E148" s="17">
        <v>1440</v>
      </c>
    </row>
    <row r="149" spans="1:5" x14ac:dyDescent="0.3">
      <c r="A149" s="3" t="s">
        <v>559</v>
      </c>
      <c r="B149" s="3" t="s">
        <v>8</v>
      </c>
      <c r="C149" s="3" t="s">
        <v>1870</v>
      </c>
      <c r="D149" s="17">
        <v>15300</v>
      </c>
      <c r="E149" s="17">
        <v>0</v>
      </c>
    </row>
    <row r="150" spans="1:5" x14ac:dyDescent="0.3">
      <c r="A150" s="3" t="s">
        <v>563</v>
      </c>
      <c r="B150" s="3" t="s">
        <v>8</v>
      </c>
      <c r="C150" s="3" t="s">
        <v>1102</v>
      </c>
      <c r="D150" s="17">
        <v>17800</v>
      </c>
      <c r="E150" s="17">
        <v>0</v>
      </c>
    </row>
    <row r="151" spans="1:5" x14ac:dyDescent="0.3">
      <c r="A151" s="3" t="s">
        <v>567</v>
      </c>
      <c r="B151" s="3" t="s">
        <v>8</v>
      </c>
      <c r="C151" s="3" t="s">
        <v>1865</v>
      </c>
      <c r="D151" s="17">
        <v>15800</v>
      </c>
      <c r="E151" s="17">
        <v>2000</v>
      </c>
    </row>
    <row r="152" spans="1:5" x14ac:dyDescent="0.3">
      <c r="A152" s="3" t="s">
        <v>571</v>
      </c>
      <c r="B152" s="3" t="s">
        <v>8</v>
      </c>
      <c r="C152" s="3" t="s">
        <v>1875</v>
      </c>
      <c r="D152" s="17">
        <v>10600</v>
      </c>
      <c r="E152" s="17">
        <v>4200</v>
      </c>
    </row>
    <row r="153" spans="1:5" x14ac:dyDescent="0.3">
      <c r="A153" s="3" t="s">
        <v>573</v>
      </c>
      <c r="B153" s="3" t="s">
        <v>8</v>
      </c>
      <c r="C153" s="3" t="s">
        <v>542</v>
      </c>
      <c r="D153" s="17">
        <v>14100</v>
      </c>
      <c r="E153" s="17">
        <v>1200</v>
      </c>
    </row>
    <row r="154" spans="1:5" x14ac:dyDescent="0.3">
      <c r="A154" s="3" t="s">
        <v>576</v>
      </c>
      <c r="B154" s="3" t="s">
        <v>8</v>
      </c>
      <c r="C154" s="3" t="s">
        <v>1870</v>
      </c>
      <c r="D154" s="17">
        <v>15300</v>
      </c>
      <c r="E154" s="17">
        <v>0</v>
      </c>
    </row>
    <row r="155" spans="1:5" x14ac:dyDescent="0.3">
      <c r="A155" s="3" t="s">
        <v>580</v>
      </c>
      <c r="B155" s="3" t="s">
        <v>8</v>
      </c>
      <c r="C155" s="3" t="s">
        <v>1885</v>
      </c>
      <c r="D155" s="17">
        <v>17240</v>
      </c>
      <c r="E155" s="17">
        <v>0</v>
      </c>
    </row>
    <row r="156" spans="1:5" x14ac:dyDescent="0.3">
      <c r="A156" s="3" t="s">
        <v>584</v>
      </c>
      <c r="B156" s="3" t="s">
        <v>8</v>
      </c>
      <c r="C156" s="3" t="s">
        <v>1870</v>
      </c>
      <c r="D156" s="17">
        <v>15800</v>
      </c>
      <c r="E156" s="17">
        <v>-1000</v>
      </c>
    </row>
    <row r="157" spans="1:5" x14ac:dyDescent="0.3">
      <c r="A157" s="3" t="s">
        <v>587</v>
      </c>
      <c r="B157" s="3" t="s">
        <v>8</v>
      </c>
      <c r="C157" s="3" t="s">
        <v>542</v>
      </c>
      <c r="D157" s="17">
        <v>8500</v>
      </c>
      <c r="E157" s="17">
        <v>6800</v>
      </c>
    </row>
    <row r="158" spans="1:5" x14ac:dyDescent="0.3">
      <c r="A158" s="3" t="s">
        <v>591</v>
      </c>
      <c r="B158" s="3" t="s">
        <v>8</v>
      </c>
      <c r="C158" s="3" t="s">
        <v>480</v>
      </c>
      <c r="D158" s="17">
        <v>16740</v>
      </c>
      <c r="E158" s="17">
        <v>0</v>
      </c>
    </row>
    <row r="159" spans="1:5" x14ac:dyDescent="0.3">
      <c r="A159" s="3" t="s">
        <v>594</v>
      </c>
      <c r="B159" s="3" t="s">
        <v>8</v>
      </c>
      <c r="C159" s="3" t="s">
        <v>542</v>
      </c>
      <c r="D159" s="17">
        <v>11500</v>
      </c>
      <c r="E159" s="17">
        <v>3800</v>
      </c>
    </row>
    <row r="160" spans="1:5" x14ac:dyDescent="0.3">
      <c r="A160" s="3" t="s">
        <v>598</v>
      </c>
      <c r="B160" s="3" t="s">
        <v>8</v>
      </c>
      <c r="C160" s="3" t="s">
        <v>1877</v>
      </c>
      <c r="D160" s="17">
        <v>16740</v>
      </c>
      <c r="E160" s="17">
        <v>0</v>
      </c>
    </row>
    <row r="161" spans="1:5" x14ac:dyDescent="0.3">
      <c r="A161" s="3" t="s">
        <v>600</v>
      </c>
      <c r="B161" s="3" t="s">
        <v>8</v>
      </c>
      <c r="C161" s="3" t="s">
        <v>542</v>
      </c>
      <c r="D161" s="17">
        <v>10000</v>
      </c>
      <c r="E161" s="17">
        <v>0</v>
      </c>
    </row>
    <row r="162" spans="1:5" x14ac:dyDescent="0.3">
      <c r="A162" s="3" t="s">
        <v>604</v>
      </c>
      <c r="B162" s="3" t="s">
        <v>8</v>
      </c>
      <c r="C162" s="3" t="s">
        <v>1907</v>
      </c>
      <c r="D162" s="17">
        <v>14300</v>
      </c>
      <c r="E162" s="17">
        <v>1885</v>
      </c>
    </row>
    <row r="163" spans="1:5" x14ac:dyDescent="0.3">
      <c r="A163" s="3" t="s">
        <v>608</v>
      </c>
      <c r="B163" s="3" t="s">
        <v>8</v>
      </c>
      <c r="C163" s="3" t="s">
        <v>1884</v>
      </c>
      <c r="D163" s="17">
        <v>17800</v>
      </c>
      <c r="E163" s="17">
        <v>0</v>
      </c>
    </row>
    <row r="164" spans="1:5" x14ac:dyDescent="0.3">
      <c r="A164" s="3" t="s">
        <v>612</v>
      </c>
      <c r="B164" s="3" t="s">
        <v>8</v>
      </c>
      <c r="C164" s="3" t="s">
        <v>1884</v>
      </c>
      <c r="D164" s="17">
        <v>13300</v>
      </c>
      <c r="E164" s="17">
        <v>3940</v>
      </c>
    </row>
    <row r="165" spans="1:5" x14ac:dyDescent="0.3">
      <c r="A165" s="3" t="s">
        <v>616</v>
      </c>
      <c r="B165" s="3" t="s">
        <v>8</v>
      </c>
      <c r="C165" s="3" t="s">
        <v>1907</v>
      </c>
      <c r="D165" s="17">
        <v>8000</v>
      </c>
      <c r="E165" s="17">
        <v>8185</v>
      </c>
    </row>
    <row r="166" spans="1:5" x14ac:dyDescent="0.3">
      <c r="A166" s="3" t="s">
        <v>620</v>
      </c>
      <c r="B166" s="3" t="s">
        <v>8</v>
      </c>
      <c r="C166" s="3" t="s">
        <v>480</v>
      </c>
      <c r="D166" s="17">
        <v>16740</v>
      </c>
      <c r="E166" s="17">
        <v>0</v>
      </c>
    </row>
    <row r="167" spans="1:5" x14ac:dyDescent="0.3">
      <c r="A167" s="3" t="s">
        <v>624</v>
      </c>
      <c r="B167" s="3" t="s">
        <v>8</v>
      </c>
      <c r="C167" s="3" t="s">
        <v>480</v>
      </c>
      <c r="D167" s="17">
        <v>17240</v>
      </c>
      <c r="E167" s="17">
        <v>0</v>
      </c>
    </row>
    <row r="168" spans="1:5" x14ac:dyDescent="0.3">
      <c r="A168" s="3" t="s">
        <v>628</v>
      </c>
      <c r="B168" s="3" t="s">
        <v>69</v>
      </c>
      <c r="C168" s="3" t="s">
        <v>1870</v>
      </c>
      <c r="D168" s="17">
        <v>11500</v>
      </c>
      <c r="E168" s="17"/>
    </row>
    <row r="169" spans="1:5" x14ac:dyDescent="0.3">
      <c r="A169" s="3" t="s">
        <v>630</v>
      </c>
      <c r="B169" s="3" t="s">
        <v>8</v>
      </c>
      <c r="C169" s="3" t="s">
        <v>1864</v>
      </c>
      <c r="D169" s="17">
        <v>17240</v>
      </c>
      <c r="E169" s="17">
        <v>0</v>
      </c>
    </row>
    <row r="170" spans="1:5" x14ac:dyDescent="0.3">
      <c r="A170" s="3" t="s">
        <v>634</v>
      </c>
      <c r="B170" s="3" t="s">
        <v>8</v>
      </c>
      <c r="C170" s="3" t="s">
        <v>1884</v>
      </c>
      <c r="D170" s="17">
        <v>15800</v>
      </c>
      <c r="E170" s="17">
        <v>1440</v>
      </c>
    </row>
    <row r="171" spans="1:5" x14ac:dyDescent="0.3">
      <c r="A171" s="3" t="s">
        <v>637</v>
      </c>
      <c r="B171" s="3" t="s">
        <v>8</v>
      </c>
      <c r="C171" s="3" t="s">
        <v>480</v>
      </c>
      <c r="D171" s="17">
        <v>10000</v>
      </c>
      <c r="E171" s="17">
        <v>7800</v>
      </c>
    </row>
    <row r="172" spans="1:5" x14ac:dyDescent="0.3">
      <c r="A172" s="3" t="s">
        <v>640</v>
      </c>
      <c r="B172" s="3" t="s">
        <v>8</v>
      </c>
      <c r="C172" s="3" t="s">
        <v>542</v>
      </c>
      <c r="D172" s="17">
        <v>15300</v>
      </c>
      <c r="E172" s="17">
        <v>0</v>
      </c>
    </row>
    <row r="173" spans="1:5" x14ac:dyDescent="0.3">
      <c r="A173" s="3" t="s">
        <v>654</v>
      </c>
      <c r="B173" s="3" t="s">
        <v>8</v>
      </c>
      <c r="C173" s="3" t="s">
        <v>1865</v>
      </c>
      <c r="D173" s="17">
        <v>15800</v>
      </c>
      <c r="E173" s="17">
        <v>1440</v>
      </c>
    </row>
    <row r="174" spans="1:5" x14ac:dyDescent="0.3">
      <c r="A174" s="3" t="s">
        <v>656</v>
      </c>
      <c r="B174" s="3" t="s">
        <v>8</v>
      </c>
      <c r="C174" s="3" t="s">
        <v>1865</v>
      </c>
      <c r="D174" s="17">
        <v>12300</v>
      </c>
      <c r="E174" s="17">
        <v>4940</v>
      </c>
    </row>
    <row r="175" spans="1:5" x14ac:dyDescent="0.3">
      <c r="A175" s="3" t="s">
        <v>660</v>
      </c>
      <c r="B175" s="3" t="s">
        <v>8</v>
      </c>
      <c r="C175" s="3" t="s">
        <v>1865</v>
      </c>
      <c r="D175" s="17">
        <v>17240</v>
      </c>
      <c r="E175" s="17">
        <v>-500</v>
      </c>
    </row>
    <row r="176" spans="1:5" x14ac:dyDescent="0.3">
      <c r="A176" s="3" t="s">
        <v>664</v>
      </c>
      <c r="B176" s="3" t="s">
        <v>8</v>
      </c>
      <c r="C176" s="3" t="s">
        <v>1884</v>
      </c>
      <c r="D176" s="17">
        <v>17240</v>
      </c>
      <c r="E176" s="17">
        <v>0</v>
      </c>
    </row>
    <row r="177" spans="1:5" x14ac:dyDescent="0.3">
      <c r="A177" s="3" t="s">
        <v>667</v>
      </c>
      <c r="B177" s="3" t="s">
        <v>8</v>
      </c>
      <c r="C177" s="3" t="s">
        <v>555</v>
      </c>
      <c r="D177" s="17">
        <v>5000</v>
      </c>
      <c r="E177" s="17">
        <v>6000</v>
      </c>
    </row>
    <row r="178" spans="1:5" x14ac:dyDescent="0.3">
      <c r="A178" s="3" t="s">
        <v>650</v>
      </c>
      <c r="B178" s="3" t="s">
        <v>8</v>
      </c>
      <c r="C178" s="3" t="s">
        <v>1870</v>
      </c>
      <c r="D178" s="17">
        <v>15800</v>
      </c>
      <c r="E178" s="17">
        <v>0</v>
      </c>
    </row>
    <row r="179" spans="1:5" x14ac:dyDescent="0.3">
      <c r="A179" s="3" t="s">
        <v>671</v>
      </c>
      <c r="B179" s="3" t="s">
        <v>8</v>
      </c>
      <c r="C179" s="3" t="s">
        <v>1896</v>
      </c>
      <c r="D179" s="17">
        <v>10500</v>
      </c>
      <c r="E179" s="17">
        <v>0</v>
      </c>
    </row>
    <row r="180" spans="1:5" x14ac:dyDescent="0.3">
      <c r="A180" s="3" t="s">
        <v>673</v>
      </c>
      <c r="B180" s="3" t="s">
        <v>8</v>
      </c>
      <c r="C180" s="3" t="s">
        <v>542</v>
      </c>
      <c r="D180" s="17">
        <v>12000</v>
      </c>
      <c r="E180" s="17">
        <v>3300</v>
      </c>
    </row>
    <row r="181" spans="1:5" x14ac:dyDescent="0.3">
      <c r="A181" s="3" t="s">
        <v>677</v>
      </c>
      <c r="B181" s="3" t="s">
        <v>8</v>
      </c>
      <c r="C181" s="3" t="s">
        <v>555</v>
      </c>
      <c r="D181" s="17">
        <v>15800</v>
      </c>
      <c r="E181" s="17">
        <v>2000</v>
      </c>
    </row>
    <row r="182" spans="1:5" x14ac:dyDescent="0.3">
      <c r="A182" s="3" t="s">
        <v>679</v>
      </c>
      <c r="B182" s="3" t="s">
        <v>8</v>
      </c>
      <c r="C182" s="3" t="s">
        <v>1907</v>
      </c>
      <c r="D182" s="17">
        <v>12000</v>
      </c>
      <c r="E182" s="17">
        <v>4685</v>
      </c>
    </row>
    <row r="183" spans="1:5" x14ac:dyDescent="0.3">
      <c r="A183" s="3" t="s">
        <v>683</v>
      </c>
      <c r="B183" s="3" t="s">
        <v>8</v>
      </c>
      <c r="C183" s="3" t="s">
        <v>1907</v>
      </c>
      <c r="D183" s="17">
        <v>11900</v>
      </c>
      <c r="E183" s="17">
        <v>4285</v>
      </c>
    </row>
    <row r="184" spans="1:5" x14ac:dyDescent="0.3">
      <c r="A184" s="3" t="s">
        <v>687</v>
      </c>
      <c r="B184" s="3" t="s">
        <v>8</v>
      </c>
      <c r="C184" s="3" t="s">
        <v>1877</v>
      </c>
      <c r="D184" s="17">
        <v>5000</v>
      </c>
      <c r="E184" s="17">
        <v>5000</v>
      </c>
    </row>
    <row r="185" spans="1:5" x14ac:dyDescent="0.3">
      <c r="A185" s="3" t="s">
        <v>689</v>
      </c>
      <c r="B185" s="3" t="s">
        <v>8</v>
      </c>
      <c r="C185" s="3" t="s">
        <v>1864</v>
      </c>
      <c r="D185" s="17">
        <v>17240</v>
      </c>
      <c r="E185" s="17">
        <v>0</v>
      </c>
    </row>
    <row r="186" spans="1:5" x14ac:dyDescent="0.3">
      <c r="A186" s="3" t="s">
        <v>693</v>
      </c>
      <c r="B186" s="3" t="s">
        <v>8</v>
      </c>
      <c r="C186" s="3" t="s">
        <v>694</v>
      </c>
      <c r="D186" s="17">
        <v>13300</v>
      </c>
      <c r="E186" s="17">
        <v>3385</v>
      </c>
    </row>
    <row r="187" spans="1:5" x14ac:dyDescent="0.3">
      <c r="A187" s="3" t="s">
        <v>698</v>
      </c>
      <c r="B187" s="3" t="s">
        <v>83</v>
      </c>
      <c r="C187" s="3" t="s">
        <v>480</v>
      </c>
      <c r="D187" s="17">
        <v>18180.005000000001</v>
      </c>
      <c r="E187" s="17"/>
    </row>
    <row r="188" spans="1:5" x14ac:dyDescent="0.3">
      <c r="A188" s="3" t="s">
        <v>701</v>
      </c>
      <c r="B188" s="3" t="s">
        <v>8</v>
      </c>
      <c r="C188" s="3" t="s">
        <v>1864</v>
      </c>
      <c r="D188" s="17">
        <v>7000</v>
      </c>
      <c r="E188" s="17">
        <v>10240</v>
      </c>
    </row>
    <row r="189" spans="1:5" x14ac:dyDescent="0.3">
      <c r="A189" s="3" t="s">
        <v>705</v>
      </c>
      <c r="B189" s="3" t="s">
        <v>8</v>
      </c>
      <c r="C189" s="3" t="s">
        <v>1877</v>
      </c>
      <c r="D189" s="17">
        <v>17240</v>
      </c>
      <c r="E189" s="17">
        <v>0</v>
      </c>
    </row>
    <row r="190" spans="1:5" x14ac:dyDescent="0.3">
      <c r="A190" s="3" t="s">
        <v>709</v>
      </c>
      <c r="B190" s="3" t="s">
        <v>8</v>
      </c>
      <c r="C190" s="3" t="s">
        <v>480</v>
      </c>
      <c r="D190" s="17">
        <v>13270</v>
      </c>
      <c r="E190" s="17">
        <v>3970</v>
      </c>
    </row>
    <row r="191" spans="1:5" x14ac:dyDescent="0.3">
      <c r="A191" s="3" t="s">
        <v>712</v>
      </c>
      <c r="B191" s="3" t="s">
        <v>8</v>
      </c>
      <c r="C191" s="3" t="s">
        <v>1864</v>
      </c>
      <c r="D191" s="17">
        <v>15800</v>
      </c>
      <c r="E191" s="17">
        <v>1440</v>
      </c>
    </row>
    <row r="192" spans="1:5" x14ac:dyDescent="0.3">
      <c r="A192" s="3" t="s">
        <v>716</v>
      </c>
      <c r="B192" s="3" t="s">
        <v>8</v>
      </c>
      <c r="C192" s="3" t="s">
        <v>1884</v>
      </c>
      <c r="D192" s="17">
        <v>15800</v>
      </c>
      <c r="E192" s="17">
        <v>1440</v>
      </c>
    </row>
    <row r="193" spans="1:5" x14ac:dyDescent="0.3">
      <c r="A193" s="3" t="s">
        <v>720</v>
      </c>
      <c r="B193" s="3" t="s">
        <v>8</v>
      </c>
      <c r="C193" s="3" t="s">
        <v>1864</v>
      </c>
      <c r="D193" s="17">
        <v>15800</v>
      </c>
      <c r="E193" s="17">
        <v>940</v>
      </c>
    </row>
    <row r="194" spans="1:5" x14ac:dyDescent="0.3">
      <c r="A194" s="3" t="s">
        <v>722</v>
      </c>
      <c r="B194" s="3" t="s">
        <v>8</v>
      </c>
      <c r="C194" s="3" t="s">
        <v>1870</v>
      </c>
      <c r="D194" s="17">
        <v>15300</v>
      </c>
      <c r="E194" s="17">
        <v>0</v>
      </c>
    </row>
    <row r="195" spans="1:5" x14ac:dyDescent="0.3">
      <c r="A195" s="3" t="s">
        <v>725</v>
      </c>
      <c r="B195" s="3" t="s">
        <v>8</v>
      </c>
      <c r="C195" s="3" t="s">
        <v>1877</v>
      </c>
      <c r="D195" s="17">
        <v>500</v>
      </c>
      <c r="E195" s="17">
        <v>16740</v>
      </c>
    </row>
    <row r="196" spans="1:5" x14ac:dyDescent="0.3">
      <c r="A196" s="3" t="s">
        <v>644</v>
      </c>
      <c r="B196" s="3" t="s">
        <v>8</v>
      </c>
      <c r="C196" s="3" t="s">
        <v>1884</v>
      </c>
      <c r="D196" s="17">
        <v>17800</v>
      </c>
      <c r="E196" s="17">
        <v>0</v>
      </c>
    </row>
    <row r="197" spans="1:5" x14ac:dyDescent="0.3">
      <c r="A197" s="3" t="s">
        <v>646</v>
      </c>
      <c r="B197" s="3" t="s">
        <v>8</v>
      </c>
      <c r="C197" s="3" t="s">
        <v>1896</v>
      </c>
      <c r="D197" s="17">
        <v>5000</v>
      </c>
      <c r="E197" s="17">
        <v>12240</v>
      </c>
    </row>
    <row r="198" spans="1:5" x14ac:dyDescent="0.3">
      <c r="A198" s="3" t="s">
        <v>727</v>
      </c>
      <c r="B198" s="3" t="s">
        <v>489</v>
      </c>
      <c r="C198" s="3" t="s">
        <v>1885</v>
      </c>
      <c r="D198" s="17">
        <v>3999.9989999999998</v>
      </c>
      <c r="E198" s="17"/>
    </row>
    <row r="199" spans="1:5" x14ac:dyDescent="0.3">
      <c r="A199" s="3" t="s">
        <v>730</v>
      </c>
      <c r="B199" s="3" t="s">
        <v>8</v>
      </c>
      <c r="C199" s="3" t="s">
        <v>555</v>
      </c>
      <c r="D199" s="17">
        <v>17240</v>
      </c>
      <c r="E199" s="17">
        <v>0</v>
      </c>
    </row>
    <row r="200" spans="1:5" x14ac:dyDescent="0.3">
      <c r="A200" s="3" t="s">
        <v>734</v>
      </c>
      <c r="B200" s="3" t="s">
        <v>8</v>
      </c>
      <c r="C200" s="3" t="s">
        <v>480</v>
      </c>
      <c r="D200" s="17">
        <v>8000</v>
      </c>
      <c r="E200" s="17">
        <v>9800</v>
      </c>
    </row>
    <row r="201" spans="1:5" x14ac:dyDescent="0.3">
      <c r="A201" s="3" t="s">
        <v>738</v>
      </c>
      <c r="B201" s="3" t="s">
        <v>8</v>
      </c>
      <c r="C201" s="3" t="s">
        <v>542</v>
      </c>
      <c r="D201" s="17">
        <v>13000</v>
      </c>
      <c r="E201" s="17">
        <v>2800</v>
      </c>
    </row>
    <row r="202" spans="1:5" x14ac:dyDescent="0.3">
      <c r="A202" s="3" t="s">
        <v>742</v>
      </c>
      <c r="B202" s="3" t="s">
        <v>8</v>
      </c>
      <c r="C202" s="3" t="s">
        <v>480</v>
      </c>
      <c r="D202" s="17">
        <v>13000</v>
      </c>
      <c r="E202" s="17">
        <v>4800</v>
      </c>
    </row>
    <row r="203" spans="1:5" x14ac:dyDescent="0.3">
      <c r="A203" s="3" t="s">
        <v>746</v>
      </c>
      <c r="B203" s="3" t="s">
        <v>8</v>
      </c>
      <c r="C203" s="3" t="s">
        <v>694</v>
      </c>
      <c r="D203" s="17">
        <v>16685</v>
      </c>
      <c r="E203" s="17">
        <v>0</v>
      </c>
    </row>
    <row r="204" spans="1:5" x14ac:dyDescent="0.3">
      <c r="A204" s="3" t="s">
        <v>748</v>
      </c>
      <c r="B204" s="3" t="s">
        <v>8</v>
      </c>
      <c r="C204" s="3" t="s">
        <v>542</v>
      </c>
      <c r="D204" s="17">
        <v>14800</v>
      </c>
      <c r="E204" s="17">
        <v>0</v>
      </c>
    </row>
    <row r="205" spans="1:5" x14ac:dyDescent="0.3">
      <c r="A205" s="3" t="s">
        <v>752</v>
      </c>
      <c r="B205" s="3" t="s">
        <v>8</v>
      </c>
      <c r="C205" s="3" t="s">
        <v>542</v>
      </c>
      <c r="D205" s="17">
        <v>14800</v>
      </c>
      <c r="E205" s="17">
        <v>0</v>
      </c>
    </row>
    <row r="206" spans="1:5" x14ac:dyDescent="0.3">
      <c r="A206" s="3" t="s">
        <v>756</v>
      </c>
      <c r="B206" s="3" t="s">
        <v>8</v>
      </c>
      <c r="C206" s="3" t="s">
        <v>542</v>
      </c>
      <c r="D206" s="17">
        <v>14100</v>
      </c>
      <c r="E206" s="17">
        <v>1200</v>
      </c>
    </row>
    <row r="207" spans="1:5" x14ac:dyDescent="0.3">
      <c r="A207" s="3" t="s">
        <v>760</v>
      </c>
      <c r="B207" s="3" t="s">
        <v>8</v>
      </c>
      <c r="C207" s="3" t="s">
        <v>1865</v>
      </c>
      <c r="D207" s="17">
        <v>12525</v>
      </c>
      <c r="E207" s="17">
        <v>17240</v>
      </c>
    </row>
    <row r="208" spans="1:5" x14ac:dyDescent="0.3">
      <c r="A208" s="3" t="s">
        <v>763</v>
      </c>
      <c r="B208" s="3" t="s">
        <v>83</v>
      </c>
      <c r="C208" s="3" t="s">
        <v>1885</v>
      </c>
      <c r="D208" s="17">
        <v>18170</v>
      </c>
      <c r="E208" s="17"/>
    </row>
    <row r="209" spans="1:5" x14ac:dyDescent="0.3">
      <c r="A209" s="3" t="s">
        <v>765</v>
      </c>
      <c r="B209" s="3" t="s">
        <v>8</v>
      </c>
      <c r="C209" s="3" t="s">
        <v>1102</v>
      </c>
      <c r="D209" s="17">
        <v>17240</v>
      </c>
      <c r="E209" s="17">
        <v>0</v>
      </c>
    </row>
    <row r="210" spans="1:5" x14ac:dyDescent="0.3">
      <c r="A210" s="3" t="s">
        <v>769</v>
      </c>
      <c r="B210" s="3" t="s">
        <v>8</v>
      </c>
      <c r="C210" s="3" t="s">
        <v>1884</v>
      </c>
      <c r="D210" s="17">
        <v>17800</v>
      </c>
      <c r="E210" s="17">
        <v>0</v>
      </c>
    </row>
    <row r="211" spans="1:5" x14ac:dyDescent="0.3">
      <c r="A211" s="3" t="s">
        <v>773</v>
      </c>
      <c r="B211" s="3" t="s">
        <v>8</v>
      </c>
      <c r="C211" s="3" t="s">
        <v>1877</v>
      </c>
      <c r="D211" s="17">
        <v>11500</v>
      </c>
      <c r="E211" s="17">
        <v>6300</v>
      </c>
    </row>
    <row r="212" spans="1:5" x14ac:dyDescent="0.3">
      <c r="A212" s="3" t="s">
        <v>776</v>
      </c>
      <c r="B212" s="3" t="s">
        <v>8</v>
      </c>
      <c r="C212" s="3" t="s">
        <v>1896</v>
      </c>
      <c r="D212" s="17">
        <v>17240</v>
      </c>
      <c r="E212" s="17">
        <v>0</v>
      </c>
    </row>
    <row r="213" spans="1:5" x14ac:dyDescent="0.3">
      <c r="A213" s="3" t="s">
        <v>778</v>
      </c>
      <c r="B213" s="3" t="s">
        <v>8</v>
      </c>
      <c r="C213" s="3" t="s">
        <v>1877</v>
      </c>
      <c r="D213" s="17">
        <v>15800</v>
      </c>
      <c r="E213" s="17">
        <v>940</v>
      </c>
    </row>
    <row r="214" spans="1:5" x14ac:dyDescent="0.3">
      <c r="A214" s="3" t="s">
        <v>781</v>
      </c>
      <c r="B214" s="3" t="s">
        <v>8</v>
      </c>
      <c r="C214" s="3" t="s">
        <v>480</v>
      </c>
      <c r="D214" s="17">
        <v>10000</v>
      </c>
      <c r="E214" s="17">
        <v>7800</v>
      </c>
    </row>
    <row r="215" spans="1:5" x14ac:dyDescent="0.3">
      <c r="A215" s="3" t="s">
        <v>784</v>
      </c>
      <c r="B215" s="3" t="s">
        <v>8</v>
      </c>
      <c r="C215" s="3" t="s">
        <v>1865</v>
      </c>
      <c r="D215" s="17">
        <v>9300</v>
      </c>
      <c r="E215" s="17">
        <v>8500</v>
      </c>
    </row>
    <row r="216" spans="1:5" x14ac:dyDescent="0.3">
      <c r="A216" s="3" t="s">
        <v>788</v>
      </c>
      <c r="B216" s="3" t="s">
        <v>8</v>
      </c>
      <c r="C216" s="3" t="s">
        <v>1896</v>
      </c>
      <c r="D216" s="17">
        <v>15800</v>
      </c>
      <c r="E216" s="17">
        <v>940</v>
      </c>
    </row>
    <row r="217" spans="1:5" x14ac:dyDescent="0.3">
      <c r="A217" s="3" t="s">
        <v>792</v>
      </c>
      <c r="B217" s="3" t="s">
        <v>83</v>
      </c>
      <c r="C217" s="3" t="s">
        <v>555</v>
      </c>
      <c r="D217" s="17">
        <v>12000.0085</v>
      </c>
      <c r="E217" s="17"/>
    </row>
    <row r="218" spans="1:5" x14ac:dyDescent="0.3">
      <c r="A218" s="3" t="s">
        <v>796</v>
      </c>
      <c r="B218" s="3" t="s">
        <v>797</v>
      </c>
      <c r="C218" s="3" t="s">
        <v>1896</v>
      </c>
      <c r="D218" s="17">
        <v>2499.9964999999997</v>
      </c>
      <c r="E218" s="17"/>
    </row>
    <row r="219" spans="1:5" x14ac:dyDescent="0.3">
      <c r="A219" s="3" t="s">
        <v>800</v>
      </c>
      <c r="B219" s="3" t="s">
        <v>8</v>
      </c>
      <c r="C219" s="3" t="s">
        <v>480</v>
      </c>
      <c r="D219" s="17">
        <v>17300</v>
      </c>
      <c r="E219" s="17">
        <v>0</v>
      </c>
    </row>
    <row r="220" spans="1:5" x14ac:dyDescent="0.3">
      <c r="A220" s="3" t="s">
        <v>804</v>
      </c>
      <c r="B220" s="3" t="s">
        <v>8</v>
      </c>
      <c r="C220" s="3" t="s">
        <v>542</v>
      </c>
      <c r="D220" s="17">
        <v>8200</v>
      </c>
      <c r="E220" s="17">
        <v>7100</v>
      </c>
    </row>
    <row r="221" spans="1:5" x14ac:dyDescent="0.3">
      <c r="A221" s="3" t="s">
        <v>808</v>
      </c>
      <c r="B221" s="3" t="s">
        <v>8</v>
      </c>
      <c r="C221" s="3" t="s">
        <v>1884</v>
      </c>
      <c r="D221" s="17">
        <v>17240</v>
      </c>
      <c r="E221" s="17">
        <v>0</v>
      </c>
    </row>
    <row r="222" spans="1:5" x14ac:dyDescent="0.3">
      <c r="A222" s="3" t="s">
        <v>812</v>
      </c>
      <c r="B222" s="3" t="s">
        <v>8</v>
      </c>
      <c r="C222" s="3" t="s">
        <v>480</v>
      </c>
      <c r="D222" s="17">
        <v>9300</v>
      </c>
      <c r="E222" s="17">
        <v>8500</v>
      </c>
    </row>
    <row r="223" spans="1:5" x14ac:dyDescent="0.3">
      <c r="A223" s="3" t="s">
        <v>816</v>
      </c>
      <c r="B223" s="3" t="s">
        <v>8</v>
      </c>
      <c r="C223" s="3" t="s">
        <v>1884</v>
      </c>
      <c r="D223" s="17">
        <v>17240</v>
      </c>
      <c r="E223" s="17">
        <v>0</v>
      </c>
    </row>
    <row r="224" spans="1:5" x14ac:dyDescent="0.3">
      <c r="A224" s="3" t="s">
        <v>818</v>
      </c>
      <c r="B224" s="3" t="s">
        <v>8</v>
      </c>
      <c r="C224" s="3" t="s">
        <v>1875</v>
      </c>
      <c r="D224" s="17">
        <v>8000</v>
      </c>
      <c r="E224" s="17">
        <v>7300</v>
      </c>
    </row>
    <row r="225" spans="1:5" x14ac:dyDescent="0.3">
      <c r="A225" s="3" t="s">
        <v>822</v>
      </c>
      <c r="B225" s="3" t="s">
        <v>8</v>
      </c>
      <c r="C225" s="3" t="s">
        <v>1907</v>
      </c>
      <c r="D225" s="17">
        <v>9300</v>
      </c>
      <c r="E225" s="17">
        <v>7385</v>
      </c>
    </row>
    <row r="226" spans="1:5" x14ac:dyDescent="0.3">
      <c r="A226" s="3" t="s">
        <v>826</v>
      </c>
      <c r="B226" s="3" t="s">
        <v>8</v>
      </c>
      <c r="C226" s="3" t="s">
        <v>1907</v>
      </c>
      <c r="D226" s="17">
        <v>0</v>
      </c>
      <c r="E226" s="17">
        <v>0</v>
      </c>
    </row>
    <row r="227" spans="1:5" x14ac:dyDescent="0.3">
      <c r="A227" s="3" t="s">
        <v>829</v>
      </c>
      <c r="B227" s="3" t="s">
        <v>8</v>
      </c>
      <c r="C227" s="3" t="s">
        <v>1865</v>
      </c>
      <c r="D227" s="17">
        <v>16740</v>
      </c>
      <c r="E227" s="17">
        <v>0</v>
      </c>
    </row>
    <row r="228" spans="1:5" x14ac:dyDescent="0.3">
      <c r="A228" s="3" t="s">
        <v>834</v>
      </c>
      <c r="B228" s="3" t="s">
        <v>8</v>
      </c>
      <c r="C228" s="3" t="s">
        <v>1865</v>
      </c>
      <c r="D228" s="17">
        <v>15800</v>
      </c>
      <c r="E228" s="17">
        <v>2000</v>
      </c>
    </row>
    <row r="229" spans="1:5" x14ac:dyDescent="0.3">
      <c r="A229" s="3" t="s">
        <v>838</v>
      </c>
      <c r="B229" s="3" t="s">
        <v>8</v>
      </c>
      <c r="C229" s="3" t="s">
        <v>1102</v>
      </c>
      <c r="D229" s="17">
        <v>15800.01</v>
      </c>
      <c r="E229" s="17">
        <v>1439.9899999999998</v>
      </c>
    </row>
    <row r="230" spans="1:5" x14ac:dyDescent="0.3">
      <c r="A230" s="3" t="s">
        <v>842</v>
      </c>
      <c r="B230" s="3" t="s">
        <v>8</v>
      </c>
      <c r="C230" s="3" t="s">
        <v>542</v>
      </c>
      <c r="D230" s="17">
        <v>1500</v>
      </c>
      <c r="E230" s="17">
        <v>14300</v>
      </c>
    </row>
    <row r="231" spans="1:5" x14ac:dyDescent="0.3">
      <c r="A231" s="3" t="s">
        <v>845</v>
      </c>
      <c r="B231" s="3" t="s">
        <v>8</v>
      </c>
      <c r="C231" s="3" t="s">
        <v>1865</v>
      </c>
      <c r="D231" s="17">
        <v>16300</v>
      </c>
      <c r="E231" s="17">
        <v>940</v>
      </c>
    </row>
    <row r="232" spans="1:5" x14ac:dyDescent="0.3">
      <c r="A232" s="3" t="s">
        <v>849</v>
      </c>
      <c r="B232" s="3" t="s">
        <v>8</v>
      </c>
      <c r="C232" s="3" t="s">
        <v>1102</v>
      </c>
      <c r="D232" s="17">
        <v>9300</v>
      </c>
      <c r="E232" s="17">
        <v>7940</v>
      </c>
    </row>
    <row r="233" spans="1:5" x14ac:dyDescent="0.3">
      <c r="A233" s="3" t="s">
        <v>853</v>
      </c>
      <c r="B233" s="3" t="s">
        <v>8</v>
      </c>
      <c r="C233" s="3" t="s">
        <v>542</v>
      </c>
      <c r="D233" s="17">
        <v>15300</v>
      </c>
      <c r="E233" s="17">
        <v>0</v>
      </c>
    </row>
    <row r="234" spans="1:5" x14ac:dyDescent="0.3">
      <c r="A234" s="3" t="s">
        <v>856</v>
      </c>
      <c r="B234" s="3" t="s">
        <v>8</v>
      </c>
      <c r="C234" s="3" t="s">
        <v>1870</v>
      </c>
      <c r="D234" s="17">
        <v>15800</v>
      </c>
      <c r="E234" s="17">
        <v>0</v>
      </c>
    </row>
    <row r="235" spans="1:5" x14ac:dyDescent="0.3">
      <c r="A235" s="3" t="s">
        <v>860</v>
      </c>
      <c r="B235" s="3" t="s">
        <v>8</v>
      </c>
      <c r="C235" s="3" t="s">
        <v>1875</v>
      </c>
      <c r="D235" s="17">
        <v>8500</v>
      </c>
      <c r="E235" s="17">
        <v>7300</v>
      </c>
    </row>
    <row r="236" spans="1:5" x14ac:dyDescent="0.3">
      <c r="A236" s="3" t="s">
        <v>864</v>
      </c>
      <c r="B236" s="3" t="s">
        <v>8</v>
      </c>
      <c r="C236" s="3" t="s">
        <v>1870</v>
      </c>
      <c r="D236" s="17">
        <v>15300</v>
      </c>
      <c r="E236" s="17">
        <v>0</v>
      </c>
    </row>
    <row r="237" spans="1:5" x14ac:dyDescent="0.3">
      <c r="A237" s="3" t="s">
        <v>867</v>
      </c>
      <c r="B237" s="3" t="s">
        <v>8</v>
      </c>
      <c r="C237" s="3" t="s">
        <v>1102</v>
      </c>
      <c r="D237" s="17">
        <v>15800</v>
      </c>
      <c r="E237" s="17">
        <v>940</v>
      </c>
    </row>
    <row r="238" spans="1:5" x14ac:dyDescent="0.3">
      <c r="A238" s="3" t="s">
        <v>869</v>
      </c>
      <c r="B238" s="3" t="s">
        <v>8</v>
      </c>
      <c r="C238" s="3" t="s">
        <v>1870</v>
      </c>
      <c r="D238" s="17">
        <v>15800</v>
      </c>
      <c r="E238" s="17">
        <v>0</v>
      </c>
    </row>
    <row r="239" spans="1:5" x14ac:dyDescent="0.3">
      <c r="A239" s="3" t="s">
        <v>872</v>
      </c>
      <c r="B239" s="3" t="s">
        <v>8</v>
      </c>
      <c r="C239" s="3" t="s">
        <v>1907</v>
      </c>
      <c r="D239" s="17">
        <v>15685</v>
      </c>
      <c r="E239" s="17">
        <v>0</v>
      </c>
    </row>
    <row r="240" spans="1:5" x14ac:dyDescent="0.3">
      <c r="A240" s="3" t="s">
        <v>876</v>
      </c>
      <c r="B240" s="3" t="s">
        <v>8</v>
      </c>
      <c r="C240" s="3" t="s">
        <v>555</v>
      </c>
      <c r="D240" s="17">
        <v>15800</v>
      </c>
      <c r="E240" s="17">
        <v>2000</v>
      </c>
    </row>
    <row r="241" spans="1:5" x14ac:dyDescent="0.3">
      <c r="A241" s="3" t="s">
        <v>878</v>
      </c>
      <c r="B241" s="3" t="s">
        <v>8</v>
      </c>
      <c r="C241" s="3" t="s">
        <v>1875</v>
      </c>
      <c r="D241" s="17">
        <v>15300</v>
      </c>
      <c r="E241" s="17">
        <v>0</v>
      </c>
    </row>
    <row r="242" spans="1:5" x14ac:dyDescent="0.3">
      <c r="A242" s="3" t="s">
        <v>882</v>
      </c>
      <c r="B242" s="3" t="s">
        <v>8</v>
      </c>
      <c r="C242" s="3" t="s">
        <v>1865</v>
      </c>
      <c r="D242" s="17">
        <v>7500</v>
      </c>
      <c r="E242" s="17">
        <v>10300</v>
      </c>
    </row>
    <row r="243" spans="1:5" x14ac:dyDescent="0.3">
      <c r="A243" s="3" t="s">
        <v>886</v>
      </c>
      <c r="B243" s="3" t="s">
        <v>8</v>
      </c>
      <c r="C243" s="3" t="s">
        <v>1865</v>
      </c>
      <c r="D243" s="17">
        <v>12900</v>
      </c>
      <c r="E243" s="17">
        <v>4340</v>
      </c>
    </row>
    <row r="244" spans="1:5" x14ac:dyDescent="0.3">
      <c r="A244" s="3" t="s">
        <v>888</v>
      </c>
      <c r="B244" s="3" t="s">
        <v>8</v>
      </c>
      <c r="C244" s="3" t="s">
        <v>1864</v>
      </c>
      <c r="D244" s="17">
        <v>15800</v>
      </c>
      <c r="E244" s="17">
        <v>1440</v>
      </c>
    </row>
    <row r="245" spans="1:5" x14ac:dyDescent="0.3">
      <c r="A245" s="3" t="s">
        <v>892</v>
      </c>
      <c r="B245" s="3" t="s">
        <v>8</v>
      </c>
      <c r="C245" s="3" t="s">
        <v>555</v>
      </c>
      <c r="D245" s="17">
        <v>12000</v>
      </c>
      <c r="E245" s="17">
        <v>5240</v>
      </c>
    </row>
    <row r="246" spans="1:5" x14ac:dyDescent="0.3">
      <c r="A246" s="3" t="s">
        <v>896</v>
      </c>
      <c r="B246" s="3" t="s">
        <v>8</v>
      </c>
      <c r="C246" s="3" t="s">
        <v>1877</v>
      </c>
      <c r="D246" s="17">
        <v>13550</v>
      </c>
      <c r="E246" s="17">
        <v>4250</v>
      </c>
    </row>
    <row r="247" spans="1:5" x14ac:dyDescent="0.3">
      <c r="A247" s="3" t="s">
        <v>900</v>
      </c>
      <c r="B247" s="3" t="s">
        <v>8</v>
      </c>
      <c r="C247" s="3" t="s">
        <v>1870</v>
      </c>
      <c r="D247" s="17">
        <v>15300</v>
      </c>
      <c r="E247" s="17">
        <v>0</v>
      </c>
    </row>
    <row r="248" spans="1:5" x14ac:dyDescent="0.3">
      <c r="A248" s="3" t="s">
        <v>902</v>
      </c>
      <c r="B248" s="3" t="s">
        <v>8</v>
      </c>
      <c r="C248" s="3" t="s">
        <v>1896</v>
      </c>
      <c r="D248" s="17">
        <v>15800.01</v>
      </c>
      <c r="E248" s="17">
        <v>939.98999999999978</v>
      </c>
    </row>
    <row r="249" spans="1:5" x14ac:dyDescent="0.3">
      <c r="A249" s="3" t="s">
        <v>904</v>
      </c>
      <c r="B249" s="3" t="s">
        <v>8</v>
      </c>
      <c r="C249" s="3" t="s">
        <v>542</v>
      </c>
      <c r="D249" s="17">
        <v>15300</v>
      </c>
      <c r="E249" s="17">
        <v>0</v>
      </c>
    </row>
    <row r="250" spans="1:5" x14ac:dyDescent="0.3">
      <c r="A250" s="3" t="s">
        <v>906</v>
      </c>
      <c r="B250" s="3" t="s">
        <v>8</v>
      </c>
      <c r="C250" s="3" t="s">
        <v>542</v>
      </c>
      <c r="D250" s="17">
        <v>14100</v>
      </c>
      <c r="E250" s="17">
        <v>1200</v>
      </c>
    </row>
    <row r="251" spans="1:5" x14ac:dyDescent="0.3">
      <c r="A251" s="3" t="s">
        <v>909</v>
      </c>
      <c r="B251" s="3" t="s">
        <v>8</v>
      </c>
      <c r="C251" s="3" t="s">
        <v>1884</v>
      </c>
      <c r="D251" s="17">
        <v>17240</v>
      </c>
      <c r="E251" s="17">
        <v>0</v>
      </c>
    </row>
    <row r="252" spans="1:5" x14ac:dyDescent="0.3">
      <c r="A252" s="3" t="s">
        <v>912</v>
      </c>
      <c r="B252" s="3" t="s">
        <v>8</v>
      </c>
      <c r="C252" s="3" t="s">
        <v>480</v>
      </c>
      <c r="D252" s="17">
        <v>15800</v>
      </c>
      <c r="E252" s="17">
        <v>2000</v>
      </c>
    </row>
    <row r="253" spans="1:5" x14ac:dyDescent="0.3">
      <c r="A253" s="3" t="s">
        <v>916</v>
      </c>
      <c r="B253" s="3" t="s">
        <v>8</v>
      </c>
      <c r="C253" s="3" t="s">
        <v>1884</v>
      </c>
      <c r="D253" s="17">
        <v>17800</v>
      </c>
      <c r="E253" s="17">
        <v>0</v>
      </c>
    </row>
    <row r="254" spans="1:5" x14ac:dyDescent="0.3">
      <c r="A254" s="3" t="s">
        <v>920</v>
      </c>
      <c r="B254" s="3" t="s">
        <v>8</v>
      </c>
      <c r="C254" s="3" t="s">
        <v>1865</v>
      </c>
      <c r="D254" s="17">
        <v>17200</v>
      </c>
      <c r="E254" s="17">
        <v>40</v>
      </c>
    </row>
    <row r="255" spans="1:5" x14ac:dyDescent="0.3">
      <c r="A255" s="3" t="s">
        <v>923</v>
      </c>
      <c r="B255" s="3" t="s">
        <v>8</v>
      </c>
      <c r="C255" s="3" t="s">
        <v>480</v>
      </c>
      <c r="D255" s="17">
        <v>15800.004000000001</v>
      </c>
      <c r="E255" s="17">
        <v>1999.9959999999992</v>
      </c>
    </row>
    <row r="256" spans="1:5" x14ac:dyDescent="0.3">
      <c r="A256" s="3" t="s">
        <v>926</v>
      </c>
      <c r="B256" s="3" t="s">
        <v>8</v>
      </c>
      <c r="C256" s="3" t="s">
        <v>555</v>
      </c>
      <c r="D256" s="17">
        <v>11713.04</v>
      </c>
      <c r="E256" s="17">
        <v>6086.9599999999991</v>
      </c>
    </row>
    <row r="257" spans="1:5" x14ac:dyDescent="0.3">
      <c r="A257" s="3" t="s">
        <v>929</v>
      </c>
      <c r="B257" s="3" t="s">
        <v>8</v>
      </c>
      <c r="C257" s="3" t="s">
        <v>1864</v>
      </c>
      <c r="D257" s="17">
        <v>11500</v>
      </c>
      <c r="E257" s="17">
        <v>6300</v>
      </c>
    </row>
    <row r="258" spans="1:5" x14ac:dyDescent="0.3">
      <c r="A258" s="3" t="s">
        <v>933</v>
      </c>
      <c r="B258" s="3" t="s">
        <v>8</v>
      </c>
      <c r="C258" s="3" t="s">
        <v>1864</v>
      </c>
      <c r="D258" s="17">
        <v>17240</v>
      </c>
      <c r="E258" s="17">
        <v>0</v>
      </c>
    </row>
    <row r="259" spans="1:5" x14ac:dyDescent="0.3">
      <c r="A259" s="3" t="s">
        <v>936</v>
      </c>
      <c r="B259" s="3" t="s">
        <v>8</v>
      </c>
      <c r="C259" s="3" t="s">
        <v>1884</v>
      </c>
      <c r="D259" s="17">
        <v>17800</v>
      </c>
      <c r="E259" s="17">
        <v>0</v>
      </c>
    </row>
    <row r="260" spans="1:5" x14ac:dyDescent="0.3">
      <c r="A260" s="3" t="s">
        <v>940</v>
      </c>
      <c r="B260" s="3" t="s">
        <v>8</v>
      </c>
      <c r="C260" s="3" t="s">
        <v>1864</v>
      </c>
      <c r="D260" s="17">
        <v>9300</v>
      </c>
      <c r="E260" s="17">
        <v>8500</v>
      </c>
    </row>
    <row r="261" spans="1:5" x14ac:dyDescent="0.3">
      <c r="A261" s="3" t="s">
        <v>944</v>
      </c>
      <c r="B261" s="3" t="s">
        <v>8</v>
      </c>
      <c r="C261" s="3" t="s">
        <v>1102</v>
      </c>
      <c r="D261" s="17">
        <v>16740</v>
      </c>
      <c r="E261" s="17">
        <v>0</v>
      </c>
    </row>
    <row r="262" spans="1:5" x14ac:dyDescent="0.3">
      <c r="A262" s="3" t="s">
        <v>948</v>
      </c>
      <c r="B262" s="3" t="s">
        <v>8</v>
      </c>
      <c r="C262" s="3" t="s">
        <v>1102</v>
      </c>
      <c r="D262" s="17">
        <v>15800</v>
      </c>
      <c r="E262" s="17">
        <v>1440</v>
      </c>
    </row>
    <row r="263" spans="1:5" x14ac:dyDescent="0.3">
      <c r="A263" s="3" t="s">
        <v>952</v>
      </c>
      <c r="B263" s="3" t="s">
        <v>8</v>
      </c>
      <c r="C263" s="3" t="s">
        <v>1864</v>
      </c>
      <c r="D263" s="17">
        <v>15799.979999999998</v>
      </c>
      <c r="E263" s="17">
        <v>1440.0200000000023</v>
      </c>
    </row>
    <row r="264" spans="1:5" x14ac:dyDescent="0.3">
      <c r="A264" s="3" t="s">
        <v>956</v>
      </c>
      <c r="B264" s="3" t="s">
        <v>8</v>
      </c>
      <c r="C264" s="3" t="s">
        <v>1864</v>
      </c>
      <c r="D264" s="17">
        <v>17240</v>
      </c>
      <c r="E264" s="17">
        <v>0</v>
      </c>
    </row>
    <row r="265" spans="1:5" x14ac:dyDescent="0.3">
      <c r="A265" s="3" t="s">
        <v>960</v>
      </c>
      <c r="B265" s="3" t="s">
        <v>8</v>
      </c>
      <c r="C265" s="3" t="s">
        <v>1865</v>
      </c>
      <c r="D265" s="17">
        <v>9300</v>
      </c>
      <c r="E265" s="17">
        <v>7940</v>
      </c>
    </row>
    <row r="266" spans="1:5" x14ac:dyDescent="0.3">
      <c r="A266" s="3" t="s">
        <v>964</v>
      </c>
      <c r="B266" s="3" t="s">
        <v>8</v>
      </c>
      <c r="C266" s="3" t="s">
        <v>542</v>
      </c>
      <c r="D266" s="17">
        <v>14800</v>
      </c>
      <c r="E266" s="17">
        <v>0</v>
      </c>
    </row>
    <row r="267" spans="1:5" x14ac:dyDescent="0.3">
      <c r="A267" s="3" t="s">
        <v>968</v>
      </c>
      <c r="B267" s="3" t="s">
        <v>8</v>
      </c>
      <c r="C267" s="3" t="s">
        <v>1102</v>
      </c>
      <c r="D267" s="17">
        <v>7500</v>
      </c>
      <c r="E267" s="17">
        <v>10300</v>
      </c>
    </row>
    <row r="268" spans="1:5" x14ac:dyDescent="0.3">
      <c r="A268" s="3" t="s">
        <v>972</v>
      </c>
      <c r="B268" s="3" t="s">
        <v>78</v>
      </c>
      <c r="C268" s="3" t="s">
        <v>1865</v>
      </c>
      <c r="D268" s="17">
        <v>10000.008999999998</v>
      </c>
      <c r="E268" s="17"/>
    </row>
    <row r="269" spans="1:5" x14ac:dyDescent="0.3">
      <c r="A269" s="3" t="s">
        <v>976</v>
      </c>
      <c r="B269" s="3" t="s">
        <v>8</v>
      </c>
      <c r="C269" s="3" t="s">
        <v>1865</v>
      </c>
      <c r="D269" s="17">
        <v>15559.98</v>
      </c>
      <c r="E269" s="17">
        <v>2240.0200000000004</v>
      </c>
    </row>
    <row r="270" spans="1:5" x14ac:dyDescent="0.3">
      <c r="A270" s="3" t="s">
        <v>979</v>
      </c>
      <c r="B270" s="3" t="s">
        <v>8</v>
      </c>
      <c r="C270" s="3" t="s">
        <v>542</v>
      </c>
      <c r="D270" s="17">
        <v>14100</v>
      </c>
      <c r="E270" s="17">
        <v>1700</v>
      </c>
    </row>
    <row r="271" spans="1:5" x14ac:dyDescent="0.3">
      <c r="A271" s="3" t="s">
        <v>983</v>
      </c>
      <c r="B271" s="3" t="s">
        <v>8</v>
      </c>
      <c r="C271" s="3" t="s">
        <v>1865</v>
      </c>
      <c r="D271" s="17">
        <v>14000</v>
      </c>
      <c r="E271" s="17">
        <v>1575</v>
      </c>
    </row>
    <row r="272" spans="1:5" x14ac:dyDescent="0.3">
      <c r="A272" s="3" t="s">
        <v>987</v>
      </c>
      <c r="B272" s="3" t="s">
        <v>8</v>
      </c>
      <c r="C272" s="3" t="s">
        <v>555</v>
      </c>
      <c r="D272" s="17">
        <v>8620</v>
      </c>
      <c r="E272" s="17">
        <v>8620</v>
      </c>
    </row>
    <row r="273" spans="1:5" x14ac:dyDescent="0.3">
      <c r="A273" s="3" t="s">
        <v>990</v>
      </c>
      <c r="B273" s="3" t="s">
        <v>69</v>
      </c>
      <c r="C273" s="3" t="s">
        <v>1881</v>
      </c>
      <c r="D273" s="17">
        <v>19179.504499999999</v>
      </c>
      <c r="E273" s="17"/>
    </row>
    <row r="274" spans="1:5" x14ac:dyDescent="0.3">
      <c r="A274" s="3" t="s">
        <v>997</v>
      </c>
      <c r="B274" s="3" t="s">
        <v>8</v>
      </c>
      <c r="C274" s="3" t="s">
        <v>555</v>
      </c>
      <c r="D274" s="17">
        <v>17240</v>
      </c>
      <c r="E274" s="17">
        <v>0</v>
      </c>
    </row>
    <row r="275" spans="1:5" x14ac:dyDescent="0.3">
      <c r="A275" s="3" t="s">
        <v>992</v>
      </c>
      <c r="B275" s="3" t="s">
        <v>993</v>
      </c>
      <c r="C275" s="3" t="s">
        <v>542</v>
      </c>
      <c r="D275" s="17">
        <v>16214.999999999998</v>
      </c>
      <c r="E275" s="17"/>
    </row>
    <row r="276" spans="1:5" x14ac:dyDescent="0.3">
      <c r="A276" s="3" t="s">
        <v>1001</v>
      </c>
      <c r="B276" s="3" t="s">
        <v>8</v>
      </c>
      <c r="C276" s="3" t="s">
        <v>555</v>
      </c>
      <c r="D276" s="17">
        <v>17800</v>
      </c>
      <c r="E276" s="17">
        <v>0</v>
      </c>
    </row>
    <row r="277" spans="1:5" x14ac:dyDescent="0.3">
      <c r="A277" s="3" t="s">
        <v>1005</v>
      </c>
      <c r="B277" s="3" t="s">
        <v>8</v>
      </c>
      <c r="C277" s="3" t="s">
        <v>1865</v>
      </c>
      <c r="D277" s="17">
        <v>16000</v>
      </c>
      <c r="E277" s="17">
        <v>1240</v>
      </c>
    </row>
    <row r="278" spans="1:5" x14ac:dyDescent="0.3">
      <c r="A278" s="3" t="s">
        <v>1009</v>
      </c>
      <c r="B278" s="3" t="s">
        <v>8</v>
      </c>
      <c r="C278" s="3" t="s">
        <v>1102</v>
      </c>
      <c r="D278" s="17">
        <v>5000</v>
      </c>
      <c r="E278" s="17">
        <v>5500</v>
      </c>
    </row>
    <row r="279" spans="1:5" x14ac:dyDescent="0.3">
      <c r="A279" s="3" t="s">
        <v>1011</v>
      </c>
      <c r="B279" s="3" t="s">
        <v>8</v>
      </c>
      <c r="C279" s="3" t="s">
        <v>1865</v>
      </c>
      <c r="D279" s="17">
        <v>12300</v>
      </c>
      <c r="E279" s="17">
        <v>4940</v>
      </c>
    </row>
    <row r="280" spans="1:5" x14ac:dyDescent="0.3">
      <c r="A280" s="3" t="s">
        <v>1015</v>
      </c>
      <c r="B280" s="3" t="s">
        <v>8</v>
      </c>
      <c r="C280" s="3" t="s">
        <v>1932</v>
      </c>
      <c r="D280" s="17">
        <v>11300</v>
      </c>
      <c r="E280" s="17">
        <v>6500</v>
      </c>
    </row>
    <row r="281" spans="1:5" x14ac:dyDescent="0.3">
      <c r="A281" s="3" t="s">
        <v>1019</v>
      </c>
      <c r="B281" s="3" t="s">
        <v>1020</v>
      </c>
      <c r="C281" s="3" t="s">
        <v>1102</v>
      </c>
      <c r="D281" s="17">
        <v>15264.996499999999</v>
      </c>
      <c r="E281" s="17"/>
    </row>
    <row r="282" spans="1:5" x14ac:dyDescent="0.3">
      <c r="A282" s="3" t="s">
        <v>1024</v>
      </c>
      <c r="B282" s="3" t="s">
        <v>69</v>
      </c>
      <c r="C282" s="3" t="s">
        <v>1870</v>
      </c>
      <c r="D282" s="17">
        <v>3000.0049999999997</v>
      </c>
      <c r="E282" s="17"/>
    </row>
    <row r="283" spans="1:5" x14ac:dyDescent="0.3">
      <c r="A283" s="3" t="s">
        <v>1028</v>
      </c>
      <c r="B283" s="3" t="s">
        <v>8</v>
      </c>
      <c r="C283" s="3" t="s">
        <v>542</v>
      </c>
      <c r="D283" s="17">
        <v>15300</v>
      </c>
      <c r="E283" s="17">
        <v>0</v>
      </c>
    </row>
    <row r="284" spans="1:5" x14ac:dyDescent="0.3">
      <c r="A284" s="3" t="s">
        <v>1032</v>
      </c>
      <c r="B284" s="3" t="s">
        <v>8</v>
      </c>
      <c r="C284" s="3" t="s">
        <v>542</v>
      </c>
      <c r="D284" s="17">
        <v>15300</v>
      </c>
      <c r="E284" s="17">
        <v>0</v>
      </c>
    </row>
    <row r="285" spans="1:5" x14ac:dyDescent="0.3">
      <c r="A285" s="3" t="s">
        <v>1036</v>
      </c>
      <c r="B285" s="3" t="s">
        <v>8</v>
      </c>
      <c r="C285" s="3" t="s">
        <v>542</v>
      </c>
      <c r="D285" s="17">
        <v>7000</v>
      </c>
      <c r="E285" s="17">
        <v>8800</v>
      </c>
    </row>
    <row r="286" spans="1:5" x14ac:dyDescent="0.3">
      <c r="A286" s="3" t="s">
        <v>1039</v>
      </c>
      <c r="B286" s="3" t="s">
        <v>8</v>
      </c>
      <c r="C286" s="3" t="s">
        <v>1865</v>
      </c>
      <c r="D286" s="17">
        <v>15800</v>
      </c>
      <c r="E286" s="17">
        <v>1440</v>
      </c>
    </row>
    <row r="287" spans="1:5" x14ac:dyDescent="0.3">
      <c r="A287" s="3" t="s">
        <v>1043</v>
      </c>
      <c r="B287" s="3" t="s">
        <v>8</v>
      </c>
      <c r="C287" s="3" t="s">
        <v>1881</v>
      </c>
      <c r="D287" s="17">
        <v>16185</v>
      </c>
      <c r="E287" s="17">
        <v>0</v>
      </c>
    </row>
    <row r="288" spans="1:5" x14ac:dyDescent="0.3">
      <c r="A288" s="3" t="s">
        <v>1045</v>
      </c>
      <c r="B288" s="3" t="s">
        <v>8</v>
      </c>
      <c r="C288" s="3" t="s">
        <v>542</v>
      </c>
      <c r="D288" s="17">
        <v>14100</v>
      </c>
      <c r="E288" s="17">
        <v>1700</v>
      </c>
    </row>
    <row r="289" spans="1:5" x14ac:dyDescent="0.3">
      <c r="A289" s="3" t="s">
        <v>1048</v>
      </c>
      <c r="B289" s="3" t="s">
        <v>8</v>
      </c>
      <c r="C289" s="3" t="s">
        <v>1881</v>
      </c>
      <c r="D289" s="17">
        <v>0</v>
      </c>
      <c r="E289" s="17">
        <v>15685</v>
      </c>
    </row>
    <row r="290" spans="1:5" x14ac:dyDescent="0.3">
      <c r="A290" s="3" t="s">
        <v>1050</v>
      </c>
      <c r="B290" s="3" t="s">
        <v>8</v>
      </c>
      <c r="C290" s="3" t="s">
        <v>1885</v>
      </c>
      <c r="D290" s="17">
        <v>10000</v>
      </c>
      <c r="E290" s="17">
        <v>6740</v>
      </c>
    </row>
    <row r="291" spans="1:5" x14ac:dyDescent="0.3">
      <c r="A291" s="3" t="s">
        <v>1053</v>
      </c>
      <c r="B291" s="3" t="s">
        <v>8</v>
      </c>
      <c r="C291" s="3" t="s">
        <v>1885</v>
      </c>
      <c r="D291" s="17">
        <v>16740</v>
      </c>
      <c r="E291" s="17">
        <v>0</v>
      </c>
    </row>
    <row r="292" spans="1:5" x14ac:dyDescent="0.3">
      <c r="A292" s="3" t="s">
        <v>1055</v>
      </c>
      <c r="B292" s="3" t="s">
        <v>8</v>
      </c>
      <c r="C292" s="3" t="s">
        <v>555</v>
      </c>
      <c r="D292" s="17">
        <v>5000</v>
      </c>
      <c r="E292" s="17">
        <v>12800</v>
      </c>
    </row>
    <row r="293" spans="1:5" x14ac:dyDescent="0.3">
      <c r="A293" s="3" t="s">
        <v>1057</v>
      </c>
      <c r="B293" s="3" t="s">
        <v>8</v>
      </c>
      <c r="C293" s="3" t="s">
        <v>1881</v>
      </c>
      <c r="D293" s="17">
        <v>12525</v>
      </c>
      <c r="E293" s="17">
        <v>0</v>
      </c>
    </row>
    <row r="294" spans="1:5" x14ac:dyDescent="0.3">
      <c r="A294" s="3" t="s">
        <v>1060</v>
      </c>
      <c r="B294" s="3" t="s">
        <v>8</v>
      </c>
      <c r="C294" s="3" t="s">
        <v>1881</v>
      </c>
      <c r="D294" s="17">
        <v>14000</v>
      </c>
      <c r="E294" s="17">
        <v>1575</v>
      </c>
    </row>
    <row r="295" spans="1:5" x14ac:dyDescent="0.3">
      <c r="A295" s="3" t="s">
        <v>1062</v>
      </c>
      <c r="B295" s="3" t="s">
        <v>8</v>
      </c>
      <c r="C295" s="3" t="s">
        <v>1865</v>
      </c>
      <c r="D295" s="17">
        <v>15000</v>
      </c>
      <c r="E295" s="17">
        <v>2800</v>
      </c>
    </row>
    <row r="296" spans="1:5" x14ac:dyDescent="0.3">
      <c r="A296" s="3" t="s">
        <v>1066</v>
      </c>
      <c r="B296" s="3" t="s">
        <v>8</v>
      </c>
      <c r="C296" s="3" t="s">
        <v>1102</v>
      </c>
      <c r="D296" s="17">
        <v>8200</v>
      </c>
      <c r="E296" s="17">
        <v>9600</v>
      </c>
    </row>
    <row r="297" spans="1:5" x14ac:dyDescent="0.3">
      <c r="A297" s="3" t="s">
        <v>1068</v>
      </c>
      <c r="B297" s="3" t="s">
        <v>8</v>
      </c>
      <c r="C297" s="3" t="s">
        <v>542</v>
      </c>
      <c r="D297" s="17">
        <v>6000</v>
      </c>
      <c r="E297" s="17">
        <v>9300</v>
      </c>
    </row>
    <row r="298" spans="1:5" x14ac:dyDescent="0.3">
      <c r="A298" s="3" t="s">
        <v>1072</v>
      </c>
      <c r="B298" s="3" t="s">
        <v>8</v>
      </c>
      <c r="C298" s="3" t="s">
        <v>555</v>
      </c>
      <c r="D298" s="17">
        <v>17240</v>
      </c>
      <c r="E298" s="17">
        <v>0</v>
      </c>
    </row>
    <row r="299" spans="1:5" x14ac:dyDescent="0.3">
      <c r="A299" s="3" t="s">
        <v>1076</v>
      </c>
      <c r="B299" s="3" t="s">
        <v>8</v>
      </c>
      <c r="C299" s="3" t="s">
        <v>1102</v>
      </c>
      <c r="D299" s="17">
        <v>7500</v>
      </c>
      <c r="E299" s="17">
        <v>10300</v>
      </c>
    </row>
    <row r="300" spans="1:5" x14ac:dyDescent="0.3">
      <c r="A300" s="3" t="s">
        <v>1078</v>
      </c>
      <c r="B300" s="3" t="s">
        <v>8</v>
      </c>
      <c r="C300" s="3" t="s">
        <v>1865</v>
      </c>
      <c r="D300" s="17">
        <v>15800</v>
      </c>
      <c r="E300" s="17">
        <v>2000</v>
      </c>
    </row>
    <row r="301" spans="1:5" x14ac:dyDescent="0.3">
      <c r="A301" s="3" t="s">
        <v>1082</v>
      </c>
      <c r="B301" s="3" t="s">
        <v>8</v>
      </c>
      <c r="C301" s="3" t="s">
        <v>1102</v>
      </c>
      <c r="D301" s="17">
        <v>15000</v>
      </c>
      <c r="E301" s="17">
        <v>2240</v>
      </c>
    </row>
    <row r="302" spans="1:5" x14ac:dyDescent="0.3">
      <c r="A302" s="3" t="s">
        <v>1086</v>
      </c>
      <c r="B302" s="3" t="s">
        <v>8</v>
      </c>
      <c r="C302" s="3" t="s">
        <v>1102</v>
      </c>
      <c r="D302" s="17">
        <v>16185</v>
      </c>
      <c r="E302" s="17">
        <v>0</v>
      </c>
    </row>
    <row r="303" spans="1:5" x14ac:dyDescent="0.3">
      <c r="A303" s="3" t="s">
        <v>1089</v>
      </c>
      <c r="B303" s="3" t="s">
        <v>8</v>
      </c>
      <c r="C303" s="3" t="s">
        <v>1885</v>
      </c>
      <c r="D303" s="17">
        <v>17240</v>
      </c>
      <c r="E303" s="17">
        <v>0</v>
      </c>
    </row>
    <row r="304" spans="1:5" x14ac:dyDescent="0.3">
      <c r="A304" s="3" t="s">
        <v>1093</v>
      </c>
      <c r="B304" s="3" t="s">
        <v>8</v>
      </c>
      <c r="C304" s="3" t="s">
        <v>542</v>
      </c>
      <c r="D304" s="17">
        <v>12000</v>
      </c>
      <c r="E304" s="17">
        <v>3300</v>
      </c>
    </row>
    <row r="305" spans="1:5" x14ac:dyDescent="0.3">
      <c r="A305" s="3" t="s">
        <v>1097</v>
      </c>
      <c r="B305" s="3" t="s">
        <v>8</v>
      </c>
      <c r="C305" s="3" t="s">
        <v>1881</v>
      </c>
      <c r="D305" s="17">
        <v>14300</v>
      </c>
      <c r="E305" s="17">
        <v>2385</v>
      </c>
    </row>
    <row r="306" spans="1:5" x14ac:dyDescent="0.3">
      <c r="A306" s="3" t="s">
        <v>1099</v>
      </c>
      <c r="B306" s="3" t="s">
        <v>8</v>
      </c>
      <c r="C306" s="3" t="s">
        <v>542</v>
      </c>
      <c r="D306" s="17">
        <v>10000</v>
      </c>
      <c r="E306" s="17">
        <v>5300</v>
      </c>
    </row>
    <row r="307" spans="1:5" x14ac:dyDescent="0.3">
      <c r="A307" s="3" t="s">
        <v>1101</v>
      </c>
      <c r="B307" s="3" t="s">
        <v>8</v>
      </c>
      <c r="C307" s="3" t="s">
        <v>1102</v>
      </c>
      <c r="D307" s="17">
        <v>17240</v>
      </c>
      <c r="E307" s="17">
        <v>0</v>
      </c>
    </row>
    <row r="308" spans="1:5" x14ac:dyDescent="0.3">
      <c r="A308" s="3" t="s">
        <v>1106</v>
      </c>
      <c r="B308" s="3" t="s">
        <v>8</v>
      </c>
      <c r="C308" s="3" t="s">
        <v>1865</v>
      </c>
      <c r="D308" s="17">
        <v>17240</v>
      </c>
      <c r="E308" s="17">
        <v>0</v>
      </c>
    </row>
    <row r="309" spans="1:5" x14ac:dyDescent="0.3">
      <c r="A309" s="3" t="s">
        <v>1110</v>
      </c>
      <c r="B309" s="3" t="s">
        <v>8</v>
      </c>
      <c r="C309" s="3" t="s">
        <v>555</v>
      </c>
      <c r="D309" s="17">
        <v>7000</v>
      </c>
      <c r="E309" s="17">
        <v>10800</v>
      </c>
    </row>
    <row r="310" spans="1:5" x14ac:dyDescent="0.3">
      <c r="A310" s="3" t="s">
        <v>1112</v>
      </c>
      <c r="B310" s="3" t="s">
        <v>69</v>
      </c>
      <c r="C310" s="3" t="s">
        <v>555</v>
      </c>
      <c r="D310" s="17">
        <v>18160.0065</v>
      </c>
      <c r="E310" s="17"/>
    </row>
    <row r="311" spans="1:5" x14ac:dyDescent="0.3">
      <c r="A311" s="3" t="s">
        <v>1115</v>
      </c>
      <c r="B311" s="3" t="s">
        <v>8</v>
      </c>
      <c r="C311" s="3" t="s">
        <v>1870</v>
      </c>
      <c r="D311" s="17">
        <v>14100</v>
      </c>
      <c r="E311" s="17">
        <v>1200</v>
      </c>
    </row>
    <row r="312" spans="1:5" x14ac:dyDescent="0.3">
      <c r="A312" s="3" t="s">
        <v>1119</v>
      </c>
      <c r="B312" s="3" t="s">
        <v>8</v>
      </c>
      <c r="C312" s="3" t="s">
        <v>555</v>
      </c>
      <c r="D312" s="17">
        <v>9300</v>
      </c>
      <c r="E312" s="17">
        <v>7940</v>
      </c>
    </row>
    <row r="313" spans="1:5" x14ac:dyDescent="0.3">
      <c r="A313" s="3" t="s">
        <v>1122</v>
      </c>
      <c r="B313" s="3" t="s">
        <v>78</v>
      </c>
      <c r="C313" s="3" t="s">
        <v>555</v>
      </c>
      <c r="D313" s="17">
        <v>19179.999</v>
      </c>
      <c r="E313" s="17"/>
    </row>
    <row r="314" spans="1:5" x14ac:dyDescent="0.3">
      <c r="A314" s="3" t="s">
        <v>1126</v>
      </c>
      <c r="B314" s="3" t="s">
        <v>8</v>
      </c>
      <c r="C314" s="3" t="s">
        <v>1885</v>
      </c>
      <c r="D314" s="17">
        <v>17240</v>
      </c>
      <c r="E314" s="17">
        <v>0</v>
      </c>
    </row>
    <row r="315" spans="1:5" x14ac:dyDescent="0.3">
      <c r="A315" s="3" t="s">
        <v>1130</v>
      </c>
      <c r="B315" s="3" t="s">
        <v>8</v>
      </c>
      <c r="C315" s="3" t="s">
        <v>555</v>
      </c>
      <c r="D315" s="17">
        <v>15800</v>
      </c>
      <c r="E315" s="17">
        <v>1440</v>
      </c>
    </row>
    <row r="316" spans="1:5" x14ac:dyDescent="0.3">
      <c r="A316" s="3" t="s">
        <v>1134</v>
      </c>
      <c r="B316" s="3" t="s">
        <v>8</v>
      </c>
      <c r="C316" s="3" t="s">
        <v>555</v>
      </c>
      <c r="D316" s="17">
        <v>15800</v>
      </c>
      <c r="E316" s="17">
        <v>1440</v>
      </c>
    </row>
    <row r="317" spans="1:5" x14ac:dyDescent="0.3">
      <c r="A317" s="3" t="s">
        <v>1136</v>
      </c>
      <c r="B317" s="3" t="s">
        <v>8</v>
      </c>
      <c r="C317" s="3" t="s">
        <v>1865</v>
      </c>
      <c r="D317" s="17">
        <v>17800</v>
      </c>
      <c r="E317" s="17">
        <v>0</v>
      </c>
    </row>
    <row r="318" spans="1:5" x14ac:dyDescent="0.3">
      <c r="A318" s="3" t="s">
        <v>1140</v>
      </c>
      <c r="B318" s="3" t="s">
        <v>8</v>
      </c>
      <c r="C318" s="3" t="s">
        <v>1102</v>
      </c>
      <c r="D318" s="17">
        <v>9300</v>
      </c>
      <c r="E318" s="17">
        <v>7940</v>
      </c>
    </row>
    <row r="319" spans="1:5" x14ac:dyDescent="0.3">
      <c r="A319" s="3" t="s">
        <v>1144</v>
      </c>
      <c r="B319" s="3" t="s">
        <v>8</v>
      </c>
      <c r="C319" s="3" t="s">
        <v>1877</v>
      </c>
      <c r="D319" s="17">
        <v>14300</v>
      </c>
      <c r="E319" s="17">
        <v>2940</v>
      </c>
    </row>
    <row r="320" spans="1:5" x14ac:dyDescent="0.3">
      <c r="A320" s="3" t="s">
        <v>1148</v>
      </c>
      <c r="B320" s="3" t="s">
        <v>8</v>
      </c>
      <c r="C320" s="3" t="s">
        <v>1102</v>
      </c>
      <c r="D320" s="17">
        <v>17240</v>
      </c>
      <c r="E320" s="17">
        <v>0</v>
      </c>
    </row>
    <row r="321" spans="1:5" x14ac:dyDescent="0.3">
      <c r="A321" s="3" t="s">
        <v>1152</v>
      </c>
      <c r="B321" s="3" t="s">
        <v>8</v>
      </c>
      <c r="C321" s="3" t="s">
        <v>1865</v>
      </c>
      <c r="D321" s="17">
        <v>10500</v>
      </c>
      <c r="E321" s="17">
        <v>7300</v>
      </c>
    </row>
    <row r="322" spans="1:5" x14ac:dyDescent="0.3">
      <c r="A322" s="3" t="s">
        <v>1156</v>
      </c>
      <c r="B322" s="3" t="s">
        <v>83</v>
      </c>
      <c r="C322" s="3" t="s">
        <v>1102</v>
      </c>
      <c r="D322" s="17">
        <v>19179.504499999995</v>
      </c>
      <c r="E322" s="17"/>
    </row>
    <row r="323" spans="1:5" x14ac:dyDescent="0.3">
      <c r="A323" s="3" t="s">
        <v>1158</v>
      </c>
      <c r="B323" s="3" t="s">
        <v>8</v>
      </c>
      <c r="C323" s="3" t="s">
        <v>1102</v>
      </c>
      <c r="D323" s="17">
        <v>13500</v>
      </c>
      <c r="E323" s="17">
        <v>3740</v>
      </c>
    </row>
    <row r="324" spans="1:5" x14ac:dyDescent="0.3">
      <c r="A324" s="3" t="s">
        <v>1160</v>
      </c>
      <c r="B324" s="3" t="s">
        <v>8</v>
      </c>
      <c r="C324" s="3" t="s">
        <v>1865</v>
      </c>
      <c r="D324" s="17">
        <v>17240</v>
      </c>
      <c r="E324" s="17">
        <v>0</v>
      </c>
    </row>
    <row r="325" spans="1:5" x14ac:dyDescent="0.3">
      <c r="A325" s="3" t="s">
        <v>1164</v>
      </c>
      <c r="B325" s="3" t="s">
        <v>8</v>
      </c>
      <c r="C325" s="3" t="s">
        <v>1865</v>
      </c>
      <c r="D325" s="17">
        <v>12000</v>
      </c>
      <c r="E325" s="17">
        <v>5800</v>
      </c>
    </row>
    <row r="326" spans="1:5" x14ac:dyDescent="0.3">
      <c r="A326" s="3" t="s">
        <v>1168</v>
      </c>
      <c r="B326" s="3" t="s">
        <v>8</v>
      </c>
      <c r="C326" s="3" t="s">
        <v>1885</v>
      </c>
      <c r="D326" s="17">
        <v>17240</v>
      </c>
      <c r="E326" s="17">
        <v>0</v>
      </c>
    </row>
    <row r="327" spans="1:5" x14ac:dyDescent="0.3">
      <c r="A327" s="3" t="s">
        <v>1174</v>
      </c>
      <c r="B327" s="3" t="s">
        <v>1175</v>
      </c>
      <c r="C327" s="3" t="s">
        <v>1885</v>
      </c>
      <c r="D327" s="17">
        <v>9999.9974999999995</v>
      </c>
      <c r="E327" s="17"/>
    </row>
    <row r="328" spans="1:5" x14ac:dyDescent="0.3">
      <c r="A328" s="3" t="s">
        <v>1179</v>
      </c>
      <c r="B328" s="3" t="s">
        <v>8</v>
      </c>
      <c r="C328" s="3" t="s">
        <v>1885</v>
      </c>
      <c r="D328" s="17">
        <v>17800</v>
      </c>
      <c r="E328" s="17">
        <v>0</v>
      </c>
    </row>
    <row r="329" spans="1:5" x14ac:dyDescent="0.3">
      <c r="A329" s="3" t="s">
        <v>1183</v>
      </c>
      <c r="B329" s="3" t="s">
        <v>8</v>
      </c>
      <c r="C329" s="3" t="s">
        <v>1865</v>
      </c>
      <c r="D329" s="17">
        <v>14525</v>
      </c>
      <c r="E329" s="17">
        <v>2715</v>
      </c>
    </row>
    <row r="330" spans="1:5" x14ac:dyDescent="0.3">
      <c r="A330" s="3" t="s">
        <v>1187</v>
      </c>
      <c r="B330" s="3" t="s">
        <v>8</v>
      </c>
      <c r="C330" s="3" t="s">
        <v>1881</v>
      </c>
      <c r="D330" s="17">
        <v>15800</v>
      </c>
      <c r="E330" s="17">
        <v>1440</v>
      </c>
    </row>
    <row r="331" spans="1:5" x14ac:dyDescent="0.3">
      <c r="A331" s="3" t="s">
        <v>1189</v>
      </c>
      <c r="B331" s="3" t="s">
        <v>8</v>
      </c>
      <c r="C331" s="3" t="s">
        <v>1884</v>
      </c>
      <c r="D331" s="17">
        <v>16713.04</v>
      </c>
      <c r="E331" s="17">
        <v>1086.9599999999991</v>
      </c>
    </row>
    <row r="332" spans="1:5" x14ac:dyDescent="0.3">
      <c r="A332" s="3" t="s">
        <v>1193</v>
      </c>
      <c r="B332" s="3" t="s">
        <v>8</v>
      </c>
      <c r="C332" s="3" t="s">
        <v>1864</v>
      </c>
      <c r="D332" s="17">
        <v>17240</v>
      </c>
      <c r="E332" s="17">
        <v>0</v>
      </c>
    </row>
    <row r="333" spans="1:5" x14ac:dyDescent="0.3">
      <c r="A333" s="3" t="s">
        <v>1197</v>
      </c>
      <c r="B333" s="3" t="s">
        <v>8</v>
      </c>
      <c r="C333" s="3" t="s">
        <v>1884</v>
      </c>
      <c r="D333" s="17">
        <v>6500</v>
      </c>
      <c r="E333" s="17">
        <v>10240</v>
      </c>
    </row>
    <row r="334" spans="1:5" x14ac:dyDescent="0.3">
      <c r="A334" s="3" t="s">
        <v>1199</v>
      </c>
      <c r="B334" s="3" t="s">
        <v>8</v>
      </c>
      <c r="C334" s="3" t="s">
        <v>1907</v>
      </c>
      <c r="D334" s="17">
        <v>15800</v>
      </c>
      <c r="E334" s="17">
        <v>2000</v>
      </c>
    </row>
    <row r="335" spans="1:5" x14ac:dyDescent="0.3">
      <c r="A335" s="3" t="s">
        <v>1201</v>
      </c>
      <c r="B335" s="3" t="s">
        <v>8</v>
      </c>
      <c r="C335" s="3" t="s">
        <v>1864</v>
      </c>
      <c r="D335" s="17">
        <v>17240</v>
      </c>
      <c r="E335" s="17">
        <v>0</v>
      </c>
    </row>
    <row r="336" spans="1:5" x14ac:dyDescent="0.3">
      <c r="A336" s="3" t="s">
        <v>1205</v>
      </c>
      <c r="B336" s="3" t="s">
        <v>8</v>
      </c>
      <c r="C336" s="3" t="s">
        <v>1864</v>
      </c>
      <c r="D336" s="17">
        <v>12800</v>
      </c>
      <c r="E336" s="17">
        <v>4440</v>
      </c>
    </row>
    <row r="337" spans="1:5" x14ac:dyDescent="0.3">
      <c r="A337" s="3" t="s">
        <v>1209</v>
      </c>
      <c r="B337" s="3" t="s">
        <v>8</v>
      </c>
      <c r="C337" s="3" t="s">
        <v>480</v>
      </c>
      <c r="D337" s="17">
        <v>17800</v>
      </c>
      <c r="E337" s="17">
        <v>0</v>
      </c>
    </row>
    <row r="338" spans="1:5" x14ac:dyDescent="0.3">
      <c r="A338" s="3" t="s">
        <v>1212</v>
      </c>
      <c r="B338" s="3" t="s">
        <v>8</v>
      </c>
      <c r="C338" s="3" t="s">
        <v>480</v>
      </c>
      <c r="D338" s="17">
        <v>12240</v>
      </c>
      <c r="E338" s="17">
        <v>5000</v>
      </c>
    </row>
    <row r="339" spans="1:5" x14ac:dyDescent="0.3">
      <c r="A339" s="3" t="s">
        <v>1216</v>
      </c>
      <c r="B339" s="3" t="s">
        <v>8</v>
      </c>
      <c r="C339" s="3" t="s">
        <v>1870</v>
      </c>
      <c r="D339" s="17">
        <v>8500</v>
      </c>
      <c r="E339" s="17">
        <v>7300</v>
      </c>
    </row>
    <row r="340" spans="1:5" x14ac:dyDescent="0.3">
      <c r="A340" s="3" t="s">
        <v>1218</v>
      </c>
      <c r="B340" s="3" t="s">
        <v>8</v>
      </c>
      <c r="C340" s="3" t="s">
        <v>694</v>
      </c>
      <c r="D340" s="17">
        <v>15685</v>
      </c>
      <c r="E340" s="17">
        <v>0</v>
      </c>
    </row>
    <row r="341" spans="1:5" x14ac:dyDescent="0.3">
      <c r="A341" s="3" t="s">
        <v>1220</v>
      </c>
      <c r="B341" s="3" t="s">
        <v>8</v>
      </c>
      <c r="C341" s="3" t="s">
        <v>542</v>
      </c>
      <c r="D341" s="17">
        <v>13000</v>
      </c>
      <c r="E341" s="17">
        <v>2800</v>
      </c>
    </row>
    <row r="342" spans="1:5" x14ac:dyDescent="0.3">
      <c r="A342" s="3" t="s">
        <v>1223</v>
      </c>
      <c r="B342" s="3" t="s">
        <v>8</v>
      </c>
      <c r="C342" s="3" t="s">
        <v>555</v>
      </c>
      <c r="D342" s="17">
        <v>8000</v>
      </c>
      <c r="E342" s="17">
        <v>9240</v>
      </c>
    </row>
    <row r="343" spans="1:5" x14ac:dyDescent="0.3">
      <c r="A343" s="3" t="s">
        <v>1225</v>
      </c>
      <c r="B343" s="3" t="s">
        <v>8</v>
      </c>
      <c r="C343" s="3" t="s">
        <v>555</v>
      </c>
      <c r="D343" s="17">
        <v>12500</v>
      </c>
      <c r="E343" s="17">
        <v>4740</v>
      </c>
    </row>
    <row r="344" spans="1:5" x14ac:dyDescent="0.3">
      <c r="A344" s="3" t="s">
        <v>1229</v>
      </c>
      <c r="B344" s="3" t="s">
        <v>8</v>
      </c>
      <c r="C344" s="3" t="s">
        <v>1875</v>
      </c>
      <c r="D344" s="17">
        <v>8500</v>
      </c>
      <c r="E344" s="17">
        <v>6800</v>
      </c>
    </row>
    <row r="345" spans="1:5" x14ac:dyDescent="0.3">
      <c r="A345" s="3" t="s">
        <v>1232</v>
      </c>
      <c r="B345" s="3" t="s">
        <v>8</v>
      </c>
      <c r="C345" s="3" t="s">
        <v>1102</v>
      </c>
      <c r="D345" s="17">
        <v>6500</v>
      </c>
      <c r="E345" s="17">
        <v>10740</v>
      </c>
    </row>
    <row r="346" spans="1:5" x14ac:dyDescent="0.3">
      <c r="A346" s="3" t="s">
        <v>1236</v>
      </c>
      <c r="B346" s="3" t="s">
        <v>8</v>
      </c>
      <c r="C346" s="3" t="s">
        <v>1870</v>
      </c>
      <c r="D346" s="17">
        <v>15300</v>
      </c>
      <c r="E346" s="17">
        <v>0</v>
      </c>
    </row>
    <row r="347" spans="1:5" x14ac:dyDescent="0.3">
      <c r="A347" s="3" t="s">
        <v>1240</v>
      </c>
      <c r="B347" s="3" t="s">
        <v>8</v>
      </c>
      <c r="C347" s="3" t="s">
        <v>1877</v>
      </c>
      <c r="D347" s="17">
        <v>15800.002199999999</v>
      </c>
      <c r="E347" s="17">
        <v>1999.997800000001</v>
      </c>
    </row>
    <row r="348" spans="1:5" x14ac:dyDescent="0.3">
      <c r="A348" s="3" t="s">
        <v>1244</v>
      </c>
      <c r="B348" s="3" t="s">
        <v>8</v>
      </c>
      <c r="C348" s="3" t="s">
        <v>542</v>
      </c>
      <c r="D348" s="17">
        <v>10000</v>
      </c>
      <c r="E348" s="17">
        <v>5300</v>
      </c>
    </row>
    <row r="349" spans="1:5" x14ac:dyDescent="0.3">
      <c r="A349" s="3" t="s">
        <v>1248</v>
      </c>
      <c r="B349" s="3" t="s">
        <v>8</v>
      </c>
      <c r="C349" s="3" t="s">
        <v>1865</v>
      </c>
      <c r="D349" s="17">
        <v>15575</v>
      </c>
      <c r="E349" s="17">
        <v>0</v>
      </c>
    </row>
    <row r="350" spans="1:5" x14ac:dyDescent="0.3">
      <c r="A350" s="3" t="s">
        <v>1253</v>
      </c>
      <c r="B350" s="3" t="s">
        <v>8</v>
      </c>
      <c r="C350" s="3" t="s">
        <v>1881</v>
      </c>
      <c r="D350" s="17">
        <v>16685</v>
      </c>
      <c r="E350" s="17">
        <v>0</v>
      </c>
    </row>
    <row r="351" spans="1:5" x14ac:dyDescent="0.3">
      <c r="A351" s="3" t="s">
        <v>1257</v>
      </c>
      <c r="B351" s="3" t="s">
        <v>8</v>
      </c>
      <c r="C351" s="3" t="s">
        <v>1896</v>
      </c>
      <c r="D351" s="17">
        <v>9300</v>
      </c>
      <c r="E351" s="17">
        <v>8500</v>
      </c>
    </row>
    <row r="352" spans="1:5" x14ac:dyDescent="0.3">
      <c r="A352" s="3" t="s">
        <v>1260</v>
      </c>
      <c r="B352" s="3" t="s">
        <v>8</v>
      </c>
      <c r="C352" s="3" t="s">
        <v>542</v>
      </c>
      <c r="D352" s="17">
        <v>14800</v>
      </c>
      <c r="E352" s="17">
        <v>0</v>
      </c>
    </row>
    <row r="353" spans="1:5" x14ac:dyDescent="0.3">
      <c r="A353" s="3" t="s">
        <v>1262</v>
      </c>
      <c r="B353" s="3" t="s">
        <v>8</v>
      </c>
      <c r="C353" s="3" t="s">
        <v>1102</v>
      </c>
      <c r="D353" s="17">
        <v>17240</v>
      </c>
      <c r="E353" s="17">
        <v>0</v>
      </c>
    </row>
    <row r="354" spans="1:5" x14ac:dyDescent="0.3">
      <c r="A354" s="3" t="s">
        <v>1266</v>
      </c>
      <c r="B354" s="3" t="s">
        <v>8</v>
      </c>
      <c r="C354" s="3" t="s">
        <v>1870</v>
      </c>
      <c r="D354" s="17">
        <v>15300</v>
      </c>
      <c r="E354" s="17">
        <v>0</v>
      </c>
    </row>
    <row r="355" spans="1:5" x14ac:dyDescent="0.3">
      <c r="A355" s="3" t="s">
        <v>1269</v>
      </c>
      <c r="B355" s="3" t="s">
        <v>8</v>
      </c>
      <c r="C355" s="3" t="s">
        <v>1864</v>
      </c>
      <c r="D355" s="17">
        <v>13300</v>
      </c>
      <c r="E355" s="17">
        <v>4500</v>
      </c>
    </row>
    <row r="356" spans="1:5" x14ac:dyDescent="0.3">
      <c r="A356" s="3" t="s">
        <v>1273</v>
      </c>
      <c r="B356" s="3" t="s">
        <v>8</v>
      </c>
      <c r="C356" s="3" t="s">
        <v>555</v>
      </c>
      <c r="D356" s="17">
        <v>15800</v>
      </c>
      <c r="E356" s="17">
        <v>1440</v>
      </c>
    </row>
    <row r="357" spans="1:5" x14ac:dyDescent="0.3">
      <c r="A357" s="3" t="s">
        <v>1277</v>
      </c>
      <c r="B357" s="3" t="s">
        <v>8</v>
      </c>
      <c r="C357" s="3" t="s">
        <v>542</v>
      </c>
      <c r="D357" s="17">
        <v>14100</v>
      </c>
      <c r="E357" s="17">
        <v>1700</v>
      </c>
    </row>
    <row r="358" spans="1:5" x14ac:dyDescent="0.3">
      <c r="A358" s="3" t="s">
        <v>1281</v>
      </c>
      <c r="B358" s="3" t="s">
        <v>8</v>
      </c>
      <c r="C358" s="3" t="s">
        <v>1102</v>
      </c>
      <c r="D358" s="17">
        <v>17240</v>
      </c>
      <c r="E358" s="17">
        <v>0</v>
      </c>
    </row>
    <row r="359" spans="1:5" x14ac:dyDescent="0.3">
      <c r="A359" s="3" t="s">
        <v>1285</v>
      </c>
      <c r="B359" s="3" t="s">
        <v>8</v>
      </c>
      <c r="C359" s="3" t="s">
        <v>1885</v>
      </c>
      <c r="D359" s="17">
        <v>14300</v>
      </c>
      <c r="E359" s="17">
        <v>3000</v>
      </c>
    </row>
    <row r="360" spans="1:5" x14ac:dyDescent="0.3">
      <c r="A360" s="3" t="s">
        <v>1289</v>
      </c>
      <c r="B360" s="3" t="s">
        <v>8</v>
      </c>
      <c r="C360" s="3" t="s">
        <v>555</v>
      </c>
      <c r="D360" s="17">
        <v>15800</v>
      </c>
      <c r="E360" s="17">
        <v>1440</v>
      </c>
    </row>
    <row r="361" spans="1:5" x14ac:dyDescent="0.3">
      <c r="A361" s="3" t="s">
        <v>1293</v>
      </c>
      <c r="B361" s="3" t="s">
        <v>8</v>
      </c>
      <c r="C361" s="3" t="s">
        <v>555</v>
      </c>
      <c r="D361" s="17">
        <v>17240</v>
      </c>
      <c r="E361" s="17">
        <v>0</v>
      </c>
    </row>
    <row r="362" spans="1:5" x14ac:dyDescent="0.3">
      <c r="A362" s="3" t="s">
        <v>1297</v>
      </c>
      <c r="B362" s="3" t="s">
        <v>8</v>
      </c>
      <c r="C362" s="3" t="s">
        <v>1102</v>
      </c>
      <c r="D362" s="17">
        <v>12525</v>
      </c>
      <c r="E362" s="17">
        <v>0</v>
      </c>
    </row>
    <row r="363" spans="1:5" x14ac:dyDescent="0.3">
      <c r="A363" s="3" t="s">
        <v>1299</v>
      </c>
      <c r="B363" s="3" t="s">
        <v>8</v>
      </c>
      <c r="C363" s="3" t="s">
        <v>1870</v>
      </c>
      <c r="D363" s="17">
        <v>15800</v>
      </c>
      <c r="E363" s="17">
        <v>0</v>
      </c>
    </row>
    <row r="364" spans="1:5" x14ac:dyDescent="0.3">
      <c r="A364" s="3" t="s">
        <v>1303</v>
      </c>
      <c r="B364" s="3" t="s">
        <v>8</v>
      </c>
      <c r="C364" s="3" t="s">
        <v>1865</v>
      </c>
      <c r="D364" s="17">
        <v>15800</v>
      </c>
      <c r="E364" s="17">
        <v>2000</v>
      </c>
    </row>
    <row r="365" spans="1:5" x14ac:dyDescent="0.3">
      <c r="A365" s="3" t="s">
        <v>1307</v>
      </c>
      <c r="B365" s="3" t="s">
        <v>8</v>
      </c>
      <c r="C365" s="3" t="s">
        <v>1865</v>
      </c>
      <c r="D365" s="17">
        <v>9300</v>
      </c>
      <c r="E365" s="17">
        <v>8500</v>
      </c>
    </row>
    <row r="366" spans="1:5" x14ac:dyDescent="0.3">
      <c r="A366" s="3" t="s">
        <v>1311</v>
      </c>
      <c r="B366" s="3" t="s">
        <v>8</v>
      </c>
      <c r="C366" s="3" t="s">
        <v>1102</v>
      </c>
      <c r="D366" s="17">
        <v>17240</v>
      </c>
      <c r="E366" s="17">
        <v>0</v>
      </c>
    </row>
    <row r="367" spans="1:5" x14ac:dyDescent="0.3">
      <c r="A367" s="3" t="s">
        <v>1315</v>
      </c>
      <c r="B367" s="3" t="s">
        <v>8</v>
      </c>
      <c r="C367" s="3" t="s">
        <v>542</v>
      </c>
      <c r="D367" s="17">
        <v>15300</v>
      </c>
      <c r="E367" s="17">
        <v>0</v>
      </c>
    </row>
    <row r="368" spans="1:5" x14ac:dyDescent="0.3">
      <c r="A368" s="3" t="s">
        <v>1318</v>
      </c>
      <c r="B368" s="3" t="s">
        <v>8</v>
      </c>
      <c r="C368" s="3" t="s">
        <v>542</v>
      </c>
      <c r="D368" s="17">
        <v>15300</v>
      </c>
      <c r="E368" s="17">
        <v>15300</v>
      </c>
    </row>
    <row r="369" spans="1:5" x14ac:dyDescent="0.3">
      <c r="A369" s="3" t="s">
        <v>1322</v>
      </c>
      <c r="B369" s="3" t="s">
        <v>8</v>
      </c>
      <c r="C369" s="3" t="s">
        <v>1884</v>
      </c>
      <c r="D369" s="17">
        <v>15800</v>
      </c>
      <c r="E369" s="17">
        <v>1440</v>
      </c>
    </row>
    <row r="370" spans="1:5" x14ac:dyDescent="0.3">
      <c r="A370" s="3" t="s">
        <v>1326</v>
      </c>
      <c r="B370" s="3" t="s">
        <v>8</v>
      </c>
      <c r="C370" s="3" t="s">
        <v>542</v>
      </c>
      <c r="D370" s="17">
        <v>13000</v>
      </c>
      <c r="E370" s="17">
        <v>2800</v>
      </c>
    </row>
    <row r="371" spans="1:5" x14ac:dyDescent="0.3">
      <c r="A371" s="3" t="s">
        <v>1330</v>
      </c>
      <c r="B371" s="3" t="s">
        <v>8</v>
      </c>
      <c r="C371" s="3" t="s">
        <v>480</v>
      </c>
      <c r="D371" s="17">
        <v>17800</v>
      </c>
      <c r="E371" s="17">
        <v>0</v>
      </c>
    </row>
    <row r="372" spans="1:5" x14ac:dyDescent="0.3">
      <c r="A372" s="3" t="s">
        <v>1334</v>
      </c>
      <c r="B372" s="3" t="s">
        <v>8</v>
      </c>
      <c r="C372" s="3" t="s">
        <v>1877</v>
      </c>
      <c r="D372" s="17">
        <v>7500</v>
      </c>
      <c r="E372" s="17">
        <v>9800</v>
      </c>
    </row>
    <row r="373" spans="1:5" x14ac:dyDescent="0.3">
      <c r="A373" s="3" t="s">
        <v>1336</v>
      </c>
      <c r="B373" s="3" t="s">
        <v>83</v>
      </c>
      <c r="C373" s="3" t="s">
        <v>480</v>
      </c>
      <c r="D373" s="17">
        <v>12000.0085</v>
      </c>
      <c r="E373" s="17"/>
    </row>
    <row r="374" spans="1:5" x14ac:dyDescent="0.3">
      <c r="A374" s="3" t="s">
        <v>1338</v>
      </c>
      <c r="B374" s="3" t="s">
        <v>8</v>
      </c>
      <c r="C374" s="3" t="s">
        <v>555</v>
      </c>
      <c r="D374" s="17">
        <v>15800</v>
      </c>
      <c r="E374" s="17">
        <v>1440</v>
      </c>
    </row>
    <row r="375" spans="1:5" x14ac:dyDescent="0.3">
      <c r="A375" s="3" t="s">
        <v>1342</v>
      </c>
      <c r="B375" s="3" t="s">
        <v>8</v>
      </c>
      <c r="C375" s="3" t="s">
        <v>555</v>
      </c>
      <c r="D375" s="17">
        <v>17240</v>
      </c>
      <c r="E375" s="17">
        <v>0</v>
      </c>
    </row>
    <row r="376" spans="1:5" x14ac:dyDescent="0.3">
      <c r="A376" s="3" t="s">
        <v>1346</v>
      </c>
      <c r="B376" s="3" t="s">
        <v>8</v>
      </c>
      <c r="C376" s="3" t="s">
        <v>555</v>
      </c>
      <c r="D376" s="17">
        <v>9300</v>
      </c>
      <c r="E376" s="17">
        <v>7940</v>
      </c>
    </row>
    <row r="377" spans="1:5" x14ac:dyDescent="0.3">
      <c r="A377" s="3" t="s">
        <v>1350</v>
      </c>
      <c r="B377" s="3" t="s">
        <v>8</v>
      </c>
      <c r="C377" s="3" t="s">
        <v>1864</v>
      </c>
      <c r="D377" s="17">
        <v>15500</v>
      </c>
      <c r="E377" s="17">
        <v>2300</v>
      </c>
    </row>
    <row r="378" spans="1:5" x14ac:dyDescent="0.3">
      <c r="A378" s="3" t="s">
        <v>1352</v>
      </c>
      <c r="B378" s="3" t="s">
        <v>8</v>
      </c>
      <c r="C378" s="3" t="s">
        <v>1884</v>
      </c>
      <c r="D378" s="17">
        <v>9000</v>
      </c>
      <c r="E378" s="17">
        <v>8800</v>
      </c>
    </row>
    <row r="379" spans="1:5" x14ac:dyDescent="0.3">
      <c r="A379" s="3" t="s">
        <v>1356</v>
      </c>
      <c r="B379" s="3" t="s">
        <v>8</v>
      </c>
      <c r="C379" s="3" t="s">
        <v>1884</v>
      </c>
      <c r="D379" s="17">
        <v>3000</v>
      </c>
      <c r="E379" s="17">
        <v>14800</v>
      </c>
    </row>
    <row r="380" spans="1:5" x14ac:dyDescent="0.3">
      <c r="A380" s="3" t="s">
        <v>1359</v>
      </c>
      <c r="B380" s="3" t="s">
        <v>8</v>
      </c>
      <c r="C380" s="3" t="s">
        <v>1864</v>
      </c>
      <c r="D380" s="17">
        <v>14300</v>
      </c>
      <c r="E380" s="17">
        <v>3500</v>
      </c>
    </row>
    <row r="381" spans="1:5" x14ac:dyDescent="0.3">
      <c r="A381" s="3" t="s">
        <v>1363</v>
      </c>
      <c r="B381" s="3" t="s">
        <v>8</v>
      </c>
      <c r="C381" s="3" t="s">
        <v>1884</v>
      </c>
      <c r="D381" s="17">
        <v>9300</v>
      </c>
      <c r="E381" s="17">
        <v>8500</v>
      </c>
    </row>
    <row r="382" spans="1:5" x14ac:dyDescent="0.3">
      <c r="A382" s="3" t="s">
        <v>1371</v>
      </c>
      <c r="B382" s="3" t="s">
        <v>83</v>
      </c>
      <c r="C382" s="3" t="s">
        <v>1884</v>
      </c>
      <c r="D382" s="17">
        <v>18169.988499999999</v>
      </c>
      <c r="E382" s="17"/>
    </row>
    <row r="383" spans="1:5" x14ac:dyDescent="0.3">
      <c r="A383" s="3" t="s">
        <v>1375</v>
      </c>
      <c r="B383" s="3" t="s">
        <v>8</v>
      </c>
      <c r="C383" s="3" t="s">
        <v>1864</v>
      </c>
      <c r="D383" s="17">
        <v>12500</v>
      </c>
      <c r="E383" s="17">
        <v>4740</v>
      </c>
    </row>
    <row r="384" spans="1:5" x14ac:dyDescent="0.3">
      <c r="A384" s="3" t="s">
        <v>1379</v>
      </c>
      <c r="B384" s="3" t="s">
        <v>8</v>
      </c>
      <c r="C384" s="3" t="s">
        <v>1864</v>
      </c>
      <c r="D384" s="17">
        <v>17240</v>
      </c>
      <c r="E384" s="17">
        <v>0</v>
      </c>
    </row>
    <row r="385" spans="1:5" x14ac:dyDescent="0.3">
      <c r="A385" s="3" t="s">
        <v>1382</v>
      </c>
      <c r="B385" s="3" t="s">
        <v>8</v>
      </c>
      <c r="C385" s="3" t="s">
        <v>1907</v>
      </c>
      <c r="D385" s="17">
        <v>9300</v>
      </c>
      <c r="E385" s="17">
        <v>8500</v>
      </c>
    </row>
    <row r="386" spans="1:5" x14ac:dyDescent="0.3">
      <c r="A386" s="3" t="s">
        <v>1385</v>
      </c>
      <c r="B386" s="3" t="s">
        <v>8</v>
      </c>
      <c r="C386" s="3" t="s">
        <v>1896</v>
      </c>
      <c r="D386" s="17">
        <v>4000</v>
      </c>
      <c r="E386" s="17">
        <v>13240</v>
      </c>
    </row>
    <row r="387" spans="1:5" x14ac:dyDescent="0.3">
      <c r="A387" s="3" t="s">
        <v>1389</v>
      </c>
      <c r="B387" s="3" t="s">
        <v>8</v>
      </c>
      <c r="C387" s="3" t="s">
        <v>1884</v>
      </c>
      <c r="D387" s="17">
        <v>15300</v>
      </c>
      <c r="E387" s="17">
        <v>1940</v>
      </c>
    </row>
    <row r="388" spans="1:5" x14ac:dyDescent="0.3">
      <c r="A388" s="3" t="s">
        <v>1392</v>
      </c>
      <c r="B388" s="3" t="s">
        <v>8</v>
      </c>
      <c r="C388" s="3" t="s">
        <v>1877</v>
      </c>
      <c r="D388" s="17">
        <v>9000</v>
      </c>
      <c r="E388" s="17">
        <v>8800</v>
      </c>
    </row>
    <row r="389" spans="1:5" x14ac:dyDescent="0.3">
      <c r="A389" s="3" t="s">
        <v>1396</v>
      </c>
      <c r="B389" s="3" t="s">
        <v>8</v>
      </c>
      <c r="C389" s="3" t="s">
        <v>480</v>
      </c>
      <c r="D389" s="17">
        <v>15800</v>
      </c>
      <c r="E389" s="17">
        <v>2000</v>
      </c>
    </row>
    <row r="390" spans="1:5" x14ac:dyDescent="0.3">
      <c r="A390" s="3" t="s">
        <v>1367</v>
      </c>
      <c r="B390" s="3" t="s">
        <v>8</v>
      </c>
      <c r="C390" s="3" t="s">
        <v>1896</v>
      </c>
      <c r="D390" s="17">
        <v>15800</v>
      </c>
      <c r="E390" s="17">
        <v>940</v>
      </c>
    </row>
    <row r="391" spans="1:5" x14ac:dyDescent="0.3">
      <c r="A391" s="3" t="s">
        <v>1399</v>
      </c>
      <c r="B391" s="3" t="s">
        <v>83</v>
      </c>
      <c r="C391" s="3" t="s">
        <v>1864</v>
      </c>
      <c r="D391" s="17">
        <v>14179.499999999998</v>
      </c>
      <c r="E391" s="17"/>
    </row>
    <row r="392" spans="1:5" x14ac:dyDescent="0.3">
      <c r="A392" s="3" t="s">
        <v>1403</v>
      </c>
      <c r="B392" s="3" t="s">
        <v>8</v>
      </c>
      <c r="C392" s="3" t="s">
        <v>1884</v>
      </c>
      <c r="D392" s="17">
        <v>17240</v>
      </c>
      <c r="E392" s="17">
        <v>0</v>
      </c>
    </row>
    <row r="393" spans="1:5" x14ac:dyDescent="0.3">
      <c r="A393" s="3" t="s">
        <v>1407</v>
      </c>
      <c r="B393" s="3" t="s">
        <v>8</v>
      </c>
      <c r="C393" s="3" t="s">
        <v>1870</v>
      </c>
      <c r="D393" s="17">
        <v>15300</v>
      </c>
      <c r="E393" s="17">
        <v>0</v>
      </c>
    </row>
    <row r="394" spans="1:5" x14ac:dyDescent="0.3">
      <c r="A394" s="3" t="s">
        <v>1410</v>
      </c>
      <c r="B394" s="3" t="s">
        <v>8</v>
      </c>
      <c r="C394" s="3" t="s">
        <v>1865</v>
      </c>
      <c r="D394" s="17">
        <v>15800</v>
      </c>
      <c r="E394" s="17">
        <v>2000</v>
      </c>
    </row>
    <row r="395" spans="1:5" x14ac:dyDescent="0.3">
      <c r="A395" s="3" t="s">
        <v>1414</v>
      </c>
      <c r="B395" s="3" t="s">
        <v>8</v>
      </c>
      <c r="C395" s="3" t="s">
        <v>1884</v>
      </c>
      <c r="D395" s="17">
        <v>7000</v>
      </c>
      <c r="E395" s="17">
        <v>10240</v>
      </c>
    </row>
    <row r="396" spans="1:5" x14ac:dyDescent="0.3">
      <c r="A396" s="3" t="s">
        <v>1418</v>
      </c>
      <c r="B396" s="3" t="s">
        <v>83</v>
      </c>
      <c r="C396" s="3" t="s">
        <v>1870</v>
      </c>
      <c r="D396" s="17">
        <v>16394.998</v>
      </c>
      <c r="E396" s="17"/>
    </row>
    <row r="397" spans="1:5" x14ac:dyDescent="0.3">
      <c r="A397" s="3" t="s">
        <v>1421</v>
      </c>
      <c r="B397" s="3" t="s">
        <v>8</v>
      </c>
      <c r="C397" s="3" t="s">
        <v>1877</v>
      </c>
      <c r="D397" s="17">
        <v>13700</v>
      </c>
      <c r="E397" s="17">
        <v>3540</v>
      </c>
    </row>
    <row r="398" spans="1:5" x14ac:dyDescent="0.3">
      <c r="A398" s="3" t="s">
        <v>1424</v>
      </c>
      <c r="B398" s="3" t="s">
        <v>83</v>
      </c>
      <c r="C398" s="3" t="s">
        <v>1870</v>
      </c>
      <c r="D398" s="17">
        <v>3999.9989999999998</v>
      </c>
      <c r="E398" s="17"/>
    </row>
    <row r="399" spans="1:5" x14ac:dyDescent="0.3">
      <c r="A399" s="3" t="s">
        <v>1426</v>
      </c>
      <c r="B399" s="3" t="s">
        <v>8</v>
      </c>
      <c r="C399" s="3" t="s">
        <v>1875</v>
      </c>
      <c r="D399" s="17">
        <v>14100</v>
      </c>
      <c r="E399" s="17">
        <v>1200</v>
      </c>
    </row>
    <row r="400" spans="1:5" x14ac:dyDescent="0.3">
      <c r="A400" s="3" t="s">
        <v>1428</v>
      </c>
      <c r="B400" s="3" t="s">
        <v>69</v>
      </c>
      <c r="C400" s="3" t="s">
        <v>1870</v>
      </c>
      <c r="D400" s="17">
        <v>1999.9994999999999</v>
      </c>
      <c r="E400" s="17"/>
    </row>
    <row r="401" spans="1:5" x14ac:dyDescent="0.3">
      <c r="A401" s="3" t="s">
        <v>1434</v>
      </c>
      <c r="B401" s="3" t="s">
        <v>8</v>
      </c>
      <c r="C401" s="3" t="s">
        <v>555</v>
      </c>
      <c r="D401" s="17">
        <v>9300</v>
      </c>
      <c r="E401" s="17">
        <v>8500</v>
      </c>
    </row>
    <row r="402" spans="1:5" x14ac:dyDescent="0.3">
      <c r="A402" s="3" t="s">
        <v>1436</v>
      </c>
      <c r="B402" s="3" t="s">
        <v>8</v>
      </c>
      <c r="C402" s="3" t="s">
        <v>1865</v>
      </c>
      <c r="D402" s="17">
        <v>17240</v>
      </c>
      <c r="E402" s="17">
        <v>0</v>
      </c>
    </row>
    <row r="403" spans="1:5" x14ac:dyDescent="0.3">
      <c r="A403" s="3" t="s">
        <v>1440</v>
      </c>
      <c r="B403" s="3" t="s">
        <v>8</v>
      </c>
      <c r="C403" s="3" t="s">
        <v>1865</v>
      </c>
      <c r="D403" s="17">
        <v>5000</v>
      </c>
      <c r="E403" s="17">
        <v>12800</v>
      </c>
    </row>
    <row r="404" spans="1:5" x14ac:dyDescent="0.3">
      <c r="A404" s="3" t="s">
        <v>1443</v>
      </c>
      <c r="B404" s="3" t="s">
        <v>8</v>
      </c>
      <c r="C404" s="3" t="s">
        <v>1864</v>
      </c>
      <c r="D404" s="17">
        <v>9300</v>
      </c>
      <c r="E404" s="17">
        <v>7940</v>
      </c>
    </row>
    <row r="405" spans="1:5" x14ac:dyDescent="0.3">
      <c r="A405" s="3" t="s">
        <v>1447</v>
      </c>
      <c r="B405" s="3" t="s">
        <v>8</v>
      </c>
      <c r="C405" s="3" t="s">
        <v>555</v>
      </c>
      <c r="D405" s="17">
        <v>15800</v>
      </c>
      <c r="E405" s="17">
        <v>1440</v>
      </c>
    </row>
    <row r="406" spans="1:5" x14ac:dyDescent="0.3">
      <c r="A406" s="3" t="s">
        <v>1451</v>
      </c>
      <c r="B406" s="3" t="s">
        <v>1175</v>
      </c>
      <c r="C406" s="3" t="s">
        <v>1864</v>
      </c>
      <c r="D406" s="17">
        <v>9999.9974999999995</v>
      </c>
      <c r="E406" s="17"/>
    </row>
    <row r="407" spans="1:5" x14ac:dyDescent="0.3">
      <c r="A407" s="3" t="s">
        <v>1453</v>
      </c>
      <c r="B407" s="3" t="s">
        <v>8</v>
      </c>
      <c r="C407" s="3" t="s">
        <v>1102</v>
      </c>
      <c r="D407" s="17">
        <v>16685</v>
      </c>
      <c r="E407" s="17">
        <v>0</v>
      </c>
    </row>
    <row r="408" spans="1:5" x14ac:dyDescent="0.3">
      <c r="A408" s="3" t="s">
        <v>1459</v>
      </c>
      <c r="B408" s="3" t="s">
        <v>69</v>
      </c>
      <c r="C408" s="3" t="s">
        <v>542</v>
      </c>
      <c r="D408" s="17">
        <v>14000.008000000002</v>
      </c>
      <c r="E408" s="17"/>
    </row>
    <row r="409" spans="1:5" x14ac:dyDescent="0.3">
      <c r="A409" s="3" t="s">
        <v>1462</v>
      </c>
      <c r="B409" s="3" t="s">
        <v>8</v>
      </c>
      <c r="C409" s="3" t="s">
        <v>1875</v>
      </c>
      <c r="D409" s="17">
        <v>8500</v>
      </c>
      <c r="E409" s="17">
        <v>6800</v>
      </c>
    </row>
    <row r="410" spans="1:5" x14ac:dyDescent="0.3">
      <c r="A410" s="3" t="s">
        <v>1464</v>
      </c>
      <c r="B410" s="3" t="s">
        <v>8</v>
      </c>
      <c r="C410" s="3" t="s">
        <v>1865</v>
      </c>
      <c r="D410" s="17">
        <v>15800</v>
      </c>
      <c r="E410" s="17">
        <v>2000</v>
      </c>
    </row>
    <row r="411" spans="1:5" x14ac:dyDescent="0.3">
      <c r="A411" s="3" t="s">
        <v>1457</v>
      </c>
      <c r="B411" s="3" t="s">
        <v>8</v>
      </c>
      <c r="C411" s="3" t="s">
        <v>1885</v>
      </c>
      <c r="D411" s="17">
        <v>13933</v>
      </c>
      <c r="E411" s="17">
        <v>3867</v>
      </c>
    </row>
    <row r="412" spans="1:5" x14ac:dyDescent="0.3">
      <c r="A412" s="3" t="s">
        <v>1468</v>
      </c>
      <c r="B412" s="3" t="s">
        <v>8</v>
      </c>
      <c r="C412" s="3" t="s">
        <v>1881</v>
      </c>
      <c r="D412" s="17">
        <v>10489.34</v>
      </c>
      <c r="E412" s="17">
        <v>6195.66</v>
      </c>
    </row>
    <row r="413" spans="1:5" x14ac:dyDescent="0.3">
      <c r="A413" s="3" t="s">
        <v>1471</v>
      </c>
      <c r="B413" s="3" t="s">
        <v>8</v>
      </c>
      <c r="C413" s="3" t="s">
        <v>1102</v>
      </c>
      <c r="D413" s="17">
        <v>12300</v>
      </c>
      <c r="E413" s="17">
        <v>5500</v>
      </c>
    </row>
    <row r="414" spans="1:5" x14ac:dyDescent="0.3">
      <c r="A414" s="3" t="s">
        <v>1475</v>
      </c>
      <c r="B414" s="3" t="s">
        <v>8</v>
      </c>
      <c r="C414" s="3" t="s">
        <v>555</v>
      </c>
      <c r="D414" s="17">
        <v>15800</v>
      </c>
      <c r="E414" s="17">
        <v>2000</v>
      </c>
    </row>
    <row r="415" spans="1:5" x14ac:dyDescent="0.3">
      <c r="A415" s="3" t="s">
        <v>1478</v>
      </c>
      <c r="B415" s="3" t="s">
        <v>489</v>
      </c>
      <c r="C415" s="3" t="s">
        <v>1102</v>
      </c>
      <c r="D415" s="17">
        <v>18170</v>
      </c>
      <c r="E415" s="17"/>
    </row>
    <row r="416" spans="1:5" x14ac:dyDescent="0.3">
      <c r="A416" s="3" t="s">
        <v>1481</v>
      </c>
      <c r="B416" s="3" t="s">
        <v>8</v>
      </c>
      <c r="C416" s="3" t="s">
        <v>1102</v>
      </c>
      <c r="D416" s="17">
        <v>9300</v>
      </c>
      <c r="E416" s="17">
        <v>8500</v>
      </c>
    </row>
    <row r="417" spans="1:5" x14ac:dyDescent="0.3">
      <c r="A417" s="3" t="s">
        <v>1485</v>
      </c>
      <c r="B417" s="3" t="s">
        <v>69</v>
      </c>
      <c r="C417" s="3" t="s">
        <v>1885</v>
      </c>
      <c r="D417" s="17">
        <v>1999.9994999999999</v>
      </c>
      <c r="E417" s="17"/>
    </row>
    <row r="418" spans="1:5" x14ac:dyDescent="0.3">
      <c r="A418" s="3" t="s">
        <v>1487</v>
      </c>
      <c r="B418" s="3" t="s">
        <v>8</v>
      </c>
      <c r="C418" s="3" t="s">
        <v>1865</v>
      </c>
      <c r="D418" s="17">
        <v>16604.73</v>
      </c>
      <c r="E418" s="17">
        <v>1195.2700000000004</v>
      </c>
    </row>
    <row r="419" spans="1:5" x14ac:dyDescent="0.3">
      <c r="A419" s="3" t="s">
        <v>1491</v>
      </c>
      <c r="B419" s="3" t="s">
        <v>8</v>
      </c>
      <c r="C419" s="3" t="s">
        <v>1102</v>
      </c>
      <c r="D419" s="17">
        <v>17240</v>
      </c>
      <c r="E419" s="17">
        <v>0</v>
      </c>
    </row>
    <row r="420" spans="1:5" x14ac:dyDescent="0.3">
      <c r="A420" s="3" t="s">
        <v>1495</v>
      </c>
      <c r="B420" s="3" t="s">
        <v>69</v>
      </c>
      <c r="C420" s="3" t="s">
        <v>1102</v>
      </c>
      <c r="D420" s="17">
        <v>3999.9989999999998</v>
      </c>
      <c r="E420" s="17"/>
    </row>
    <row r="421" spans="1:5" x14ac:dyDescent="0.3">
      <c r="A421" s="3" t="s">
        <v>1497</v>
      </c>
      <c r="B421" s="3" t="s">
        <v>210</v>
      </c>
      <c r="C421" s="3" t="s">
        <v>1102</v>
      </c>
      <c r="D421" s="17">
        <v>11164.9935</v>
      </c>
      <c r="E421" s="17"/>
    </row>
    <row r="422" spans="1:5" x14ac:dyDescent="0.3">
      <c r="A422" s="3" t="s">
        <v>1501</v>
      </c>
      <c r="B422" s="3" t="s">
        <v>8</v>
      </c>
      <c r="C422" s="3" t="s">
        <v>1885</v>
      </c>
      <c r="D422" s="17">
        <v>17240</v>
      </c>
      <c r="E422" s="17">
        <v>0</v>
      </c>
    </row>
    <row r="423" spans="1:5" x14ac:dyDescent="0.3">
      <c r="A423" s="3" t="s">
        <v>1505</v>
      </c>
      <c r="B423" s="3" t="s">
        <v>8</v>
      </c>
      <c r="C423" s="3" t="s">
        <v>1865</v>
      </c>
      <c r="D423" s="17">
        <v>17240</v>
      </c>
      <c r="E423" s="17">
        <v>0</v>
      </c>
    </row>
    <row r="424" spans="1:5" x14ac:dyDescent="0.3">
      <c r="A424" s="3" t="s">
        <v>1509</v>
      </c>
      <c r="B424" s="3" t="s">
        <v>8</v>
      </c>
      <c r="C424" s="3" t="s">
        <v>542</v>
      </c>
      <c r="D424" s="17">
        <v>14100</v>
      </c>
      <c r="E424" s="17">
        <v>1700</v>
      </c>
    </row>
    <row r="425" spans="1:5" x14ac:dyDescent="0.3">
      <c r="A425" s="3" t="s">
        <v>1513</v>
      </c>
      <c r="B425" s="3" t="s">
        <v>8</v>
      </c>
      <c r="C425" s="3" t="s">
        <v>1865</v>
      </c>
      <c r="D425" s="17">
        <v>14300</v>
      </c>
      <c r="E425" s="17">
        <v>3500</v>
      </c>
    </row>
    <row r="426" spans="1:5" x14ac:dyDescent="0.3">
      <c r="A426" s="3" t="s">
        <v>1515</v>
      </c>
      <c r="B426" s="3" t="s">
        <v>69</v>
      </c>
      <c r="C426" s="3" t="s">
        <v>1865</v>
      </c>
      <c r="D426" s="17">
        <v>5000.0044999999991</v>
      </c>
      <c r="E426" s="17"/>
    </row>
    <row r="427" spans="1:5" x14ac:dyDescent="0.3">
      <c r="A427" s="3" t="s">
        <v>1517</v>
      </c>
      <c r="B427" s="3" t="s">
        <v>69</v>
      </c>
      <c r="C427" s="3" t="s">
        <v>1870</v>
      </c>
      <c r="D427" s="17">
        <v>4499.9959999999992</v>
      </c>
      <c r="E427" s="17"/>
    </row>
    <row r="428" spans="1:5" x14ac:dyDescent="0.3">
      <c r="A428" s="3" t="s">
        <v>1520</v>
      </c>
      <c r="B428" s="3" t="s">
        <v>8</v>
      </c>
      <c r="C428" s="3" t="s">
        <v>542</v>
      </c>
      <c r="D428" s="17">
        <v>15300</v>
      </c>
      <c r="E428" s="17">
        <v>0</v>
      </c>
    </row>
    <row r="429" spans="1:5" x14ac:dyDescent="0.3">
      <c r="A429" s="3" t="s">
        <v>1524</v>
      </c>
      <c r="B429" s="3" t="s">
        <v>8</v>
      </c>
      <c r="C429" s="3" t="s">
        <v>542</v>
      </c>
      <c r="D429" s="17">
        <v>14100</v>
      </c>
      <c r="E429" s="17">
        <v>1700</v>
      </c>
    </row>
    <row r="430" spans="1:5" x14ac:dyDescent="0.3">
      <c r="A430" s="3" t="s">
        <v>1527</v>
      </c>
      <c r="B430" s="3" t="s">
        <v>8</v>
      </c>
      <c r="C430" s="3" t="s">
        <v>1896</v>
      </c>
      <c r="D430" s="17">
        <v>9300</v>
      </c>
      <c r="E430" s="17">
        <v>7940</v>
      </c>
    </row>
    <row r="431" spans="1:5" x14ac:dyDescent="0.3">
      <c r="A431" s="3" t="s">
        <v>1529</v>
      </c>
      <c r="B431" s="3" t="s">
        <v>83</v>
      </c>
      <c r="C431" s="3" t="s">
        <v>1864</v>
      </c>
      <c r="D431" s="17">
        <v>19802.505499999999</v>
      </c>
      <c r="E431" s="17"/>
    </row>
    <row r="432" spans="1:5" x14ac:dyDescent="0.3">
      <c r="A432" s="3" t="s">
        <v>1533</v>
      </c>
      <c r="B432" s="3" t="s">
        <v>8</v>
      </c>
      <c r="C432" s="3" t="s">
        <v>1877</v>
      </c>
      <c r="D432" s="17">
        <v>16604.349999999999</v>
      </c>
      <c r="E432" s="17">
        <v>635.65000000000146</v>
      </c>
    </row>
    <row r="433" spans="1:5" x14ac:dyDescent="0.3">
      <c r="A433" s="3" t="s">
        <v>1537</v>
      </c>
      <c r="B433" s="3" t="s">
        <v>8</v>
      </c>
      <c r="C433" s="3" t="s">
        <v>1877</v>
      </c>
      <c r="D433" s="17">
        <v>9000</v>
      </c>
      <c r="E433" s="17">
        <v>8800</v>
      </c>
    </row>
    <row r="434" spans="1:5" x14ac:dyDescent="0.3">
      <c r="A434" s="3" t="s">
        <v>1540</v>
      </c>
      <c r="B434" s="3" t="s">
        <v>8</v>
      </c>
      <c r="C434" s="3" t="s">
        <v>1865</v>
      </c>
      <c r="D434" s="17">
        <v>17800</v>
      </c>
      <c r="E434" s="17">
        <v>0</v>
      </c>
    </row>
    <row r="435" spans="1:5" x14ac:dyDescent="0.3">
      <c r="A435" s="3" t="s">
        <v>1547</v>
      </c>
      <c r="B435" s="3" t="s">
        <v>8</v>
      </c>
      <c r="C435" s="3" t="s">
        <v>555</v>
      </c>
      <c r="D435" s="17">
        <v>16740</v>
      </c>
      <c r="E435" s="17">
        <v>0</v>
      </c>
    </row>
    <row r="436" spans="1:5" x14ac:dyDescent="0.3">
      <c r="A436" s="3" t="s">
        <v>1549</v>
      </c>
      <c r="B436" s="3" t="s">
        <v>8</v>
      </c>
      <c r="C436" s="3" t="s">
        <v>1870</v>
      </c>
      <c r="D436" s="17">
        <v>14300</v>
      </c>
      <c r="E436" s="17">
        <v>0</v>
      </c>
    </row>
    <row r="437" spans="1:5" x14ac:dyDescent="0.3">
      <c r="A437" s="3" t="s">
        <v>1551</v>
      </c>
      <c r="B437" s="3" t="s">
        <v>8</v>
      </c>
      <c r="C437" s="3" t="s">
        <v>1884</v>
      </c>
      <c r="D437" s="17">
        <v>15800</v>
      </c>
      <c r="E437" s="17">
        <v>1440</v>
      </c>
    </row>
    <row r="438" spans="1:5" x14ac:dyDescent="0.3">
      <c r="A438" s="3" t="s">
        <v>1553</v>
      </c>
      <c r="B438" s="3" t="s">
        <v>8</v>
      </c>
      <c r="C438" s="3" t="s">
        <v>1865</v>
      </c>
      <c r="D438" s="17">
        <v>17800</v>
      </c>
      <c r="E438" s="17">
        <v>0</v>
      </c>
    </row>
    <row r="439" spans="1:5" x14ac:dyDescent="0.3">
      <c r="A439" s="3" t="s">
        <v>1555</v>
      </c>
      <c r="B439" s="3" t="s">
        <v>8</v>
      </c>
      <c r="C439" s="3" t="s">
        <v>542</v>
      </c>
      <c r="D439" s="17">
        <v>8500</v>
      </c>
      <c r="E439" s="17">
        <v>7300</v>
      </c>
    </row>
    <row r="440" spans="1:5" x14ac:dyDescent="0.3">
      <c r="A440" s="3" t="s">
        <v>1559</v>
      </c>
      <c r="B440" s="3" t="s">
        <v>8</v>
      </c>
      <c r="C440" s="3" t="s">
        <v>1102</v>
      </c>
      <c r="D440" s="17">
        <v>7000</v>
      </c>
      <c r="E440" s="17">
        <v>10800</v>
      </c>
    </row>
    <row r="441" spans="1:5" x14ac:dyDescent="0.3">
      <c r="A441" s="3" t="s">
        <v>1562</v>
      </c>
      <c r="B441" s="3" t="s">
        <v>8</v>
      </c>
      <c r="C441" s="3" t="s">
        <v>1932</v>
      </c>
      <c r="D441" s="17">
        <v>9000</v>
      </c>
      <c r="E441" s="17">
        <v>3000</v>
      </c>
    </row>
    <row r="442" spans="1:5" x14ac:dyDescent="0.3">
      <c r="A442" s="3" t="s">
        <v>1564</v>
      </c>
      <c r="B442" s="3" t="s">
        <v>8</v>
      </c>
      <c r="C442" s="3" t="s">
        <v>1865</v>
      </c>
      <c r="D442" s="17">
        <v>9600</v>
      </c>
      <c r="E442" s="17">
        <v>0</v>
      </c>
    </row>
    <row r="443" spans="1:5" x14ac:dyDescent="0.3">
      <c r="A443" s="3" t="s">
        <v>1568</v>
      </c>
      <c r="B443" s="3" t="s">
        <v>8</v>
      </c>
      <c r="C443" s="3" t="s">
        <v>1102</v>
      </c>
      <c r="D443" s="17">
        <v>5000</v>
      </c>
      <c r="E443" s="17">
        <v>12800</v>
      </c>
    </row>
    <row r="444" spans="1:5" x14ac:dyDescent="0.3">
      <c r="A444" s="3" t="s">
        <v>1572</v>
      </c>
      <c r="B444" s="3" t="s">
        <v>8</v>
      </c>
      <c r="C444" s="3" t="s">
        <v>1102</v>
      </c>
      <c r="D444" s="17">
        <v>16740</v>
      </c>
      <c r="E444" s="17">
        <v>0</v>
      </c>
    </row>
    <row r="445" spans="1:5" x14ac:dyDescent="0.3">
      <c r="A445" s="3" t="s">
        <v>1574</v>
      </c>
      <c r="B445" s="3" t="s">
        <v>8</v>
      </c>
      <c r="C445" s="3" t="s">
        <v>1885</v>
      </c>
      <c r="D445" s="17">
        <v>17240</v>
      </c>
      <c r="E445" s="17">
        <v>0</v>
      </c>
    </row>
    <row r="446" spans="1:5" x14ac:dyDescent="0.3">
      <c r="A446" s="3" t="s">
        <v>1578</v>
      </c>
      <c r="B446" s="3" t="s">
        <v>83</v>
      </c>
      <c r="C446" s="3" t="s">
        <v>542</v>
      </c>
      <c r="D446" s="17">
        <v>16214.999999999998</v>
      </c>
      <c r="E446" s="17"/>
    </row>
    <row r="447" spans="1:5" x14ac:dyDescent="0.3">
      <c r="A447" s="3" t="s">
        <v>1582</v>
      </c>
      <c r="B447" s="3" t="s">
        <v>8</v>
      </c>
      <c r="C447" s="3" t="s">
        <v>1102</v>
      </c>
      <c r="D447" s="17">
        <v>9300.130000000001</v>
      </c>
      <c r="E447" s="17">
        <v>8499.869999999999</v>
      </c>
    </row>
    <row r="448" spans="1:5" x14ac:dyDescent="0.3">
      <c r="A448" s="3" t="s">
        <v>1586</v>
      </c>
      <c r="B448" s="3" t="s">
        <v>8</v>
      </c>
      <c r="C448" s="3" t="s">
        <v>1896</v>
      </c>
      <c r="D448" s="17">
        <v>11200</v>
      </c>
      <c r="E448" s="17">
        <v>6600</v>
      </c>
    </row>
    <row r="449" spans="1:5" x14ac:dyDescent="0.3">
      <c r="A449" s="3" t="s">
        <v>1590</v>
      </c>
      <c r="B449" s="3" t="s">
        <v>8</v>
      </c>
      <c r="C449" s="3" t="s">
        <v>1864</v>
      </c>
      <c r="D449" s="17">
        <v>14200</v>
      </c>
      <c r="E449" s="17">
        <v>0</v>
      </c>
    </row>
    <row r="450" spans="1:5" x14ac:dyDescent="0.3">
      <c r="A450" s="3" t="s">
        <v>1592</v>
      </c>
      <c r="B450" s="3" t="s">
        <v>8</v>
      </c>
      <c r="C450" s="3" t="s">
        <v>1864</v>
      </c>
      <c r="D450" s="17">
        <v>17240</v>
      </c>
      <c r="E450" s="17">
        <v>0</v>
      </c>
    </row>
    <row r="451" spans="1:5" x14ac:dyDescent="0.3">
      <c r="A451" s="3" t="s">
        <v>1596</v>
      </c>
      <c r="B451" s="3" t="s">
        <v>8</v>
      </c>
      <c r="C451" s="3" t="s">
        <v>1884</v>
      </c>
      <c r="D451" s="17">
        <v>17240</v>
      </c>
      <c r="E451" s="17">
        <v>0</v>
      </c>
    </row>
    <row r="452" spans="1:5" x14ac:dyDescent="0.3">
      <c r="A452" s="3" t="s">
        <v>1599</v>
      </c>
      <c r="B452" s="3" t="s">
        <v>8</v>
      </c>
      <c r="C452" s="3" t="s">
        <v>1884</v>
      </c>
      <c r="D452" s="17">
        <v>17800</v>
      </c>
      <c r="E452" s="17">
        <v>0</v>
      </c>
    </row>
    <row r="453" spans="1:5" x14ac:dyDescent="0.3">
      <c r="A453" s="3" t="s">
        <v>1602</v>
      </c>
      <c r="B453" s="3" t="s">
        <v>8</v>
      </c>
      <c r="C453" s="3" t="s">
        <v>1864</v>
      </c>
      <c r="D453" s="17">
        <v>15800</v>
      </c>
      <c r="E453" s="17">
        <v>1440</v>
      </c>
    </row>
    <row r="454" spans="1:5" x14ac:dyDescent="0.3">
      <c r="A454" s="3" t="s">
        <v>1606</v>
      </c>
      <c r="B454" s="3" t="s">
        <v>8</v>
      </c>
      <c r="C454" s="3" t="s">
        <v>1907</v>
      </c>
      <c r="D454" s="17">
        <v>17240</v>
      </c>
      <c r="E454" s="17">
        <v>0</v>
      </c>
    </row>
    <row r="455" spans="1:5" x14ac:dyDescent="0.3">
      <c r="A455" s="3" t="s">
        <v>1610</v>
      </c>
      <c r="B455" s="3" t="s">
        <v>8</v>
      </c>
      <c r="C455" s="3" t="s">
        <v>1884</v>
      </c>
      <c r="D455" s="17">
        <v>15575</v>
      </c>
      <c r="E455" s="17">
        <v>0</v>
      </c>
    </row>
    <row r="456" spans="1:5" x14ac:dyDescent="0.3">
      <c r="A456" s="3" t="s">
        <v>1614</v>
      </c>
      <c r="B456" s="3" t="s">
        <v>8</v>
      </c>
      <c r="C456" s="3" t="s">
        <v>1877</v>
      </c>
      <c r="D456" s="17">
        <v>15800</v>
      </c>
      <c r="E456" s="17">
        <v>1440</v>
      </c>
    </row>
    <row r="457" spans="1:5" x14ac:dyDescent="0.3">
      <c r="A457" s="3" t="s">
        <v>1620</v>
      </c>
      <c r="B457" s="3" t="s">
        <v>8</v>
      </c>
      <c r="C457" s="3" t="s">
        <v>480</v>
      </c>
      <c r="D457" s="17">
        <v>4000</v>
      </c>
      <c r="E457" s="17">
        <v>13240</v>
      </c>
    </row>
    <row r="458" spans="1:5" x14ac:dyDescent="0.3">
      <c r="A458" s="3" t="s">
        <v>1622</v>
      </c>
      <c r="B458" s="3" t="s">
        <v>8</v>
      </c>
      <c r="C458" s="3" t="s">
        <v>1885</v>
      </c>
      <c r="D458" s="17">
        <v>9300</v>
      </c>
      <c r="E458" s="17">
        <v>7940</v>
      </c>
    </row>
    <row r="459" spans="1:5" x14ac:dyDescent="0.3">
      <c r="A459" s="3" t="s">
        <v>1626</v>
      </c>
      <c r="B459" s="3" t="s">
        <v>8</v>
      </c>
      <c r="C459" s="3" t="s">
        <v>480</v>
      </c>
      <c r="D459" s="17">
        <v>17240</v>
      </c>
      <c r="E459" s="17">
        <v>0</v>
      </c>
    </row>
    <row r="460" spans="1:5" x14ac:dyDescent="0.3">
      <c r="A460" s="3" t="s">
        <v>1630</v>
      </c>
      <c r="B460" s="3" t="s">
        <v>489</v>
      </c>
      <c r="C460" s="3" t="s">
        <v>1885</v>
      </c>
      <c r="D460" s="17">
        <v>18170</v>
      </c>
      <c r="E460" s="17"/>
    </row>
    <row r="461" spans="1:5" x14ac:dyDescent="0.3">
      <c r="A461" s="3" t="s">
        <v>1430</v>
      </c>
      <c r="B461" s="3" t="s">
        <v>69</v>
      </c>
      <c r="C461" s="3" t="s">
        <v>555</v>
      </c>
      <c r="D461" s="17">
        <v>3999.9989999999998</v>
      </c>
      <c r="E461" s="17"/>
    </row>
    <row r="462" spans="1:5" x14ac:dyDescent="0.3">
      <c r="A462" s="3" t="s">
        <v>1633</v>
      </c>
      <c r="B462" s="3" t="s">
        <v>8</v>
      </c>
      <c r="C462" s="3" t="s">
        <v>1884</v>
      </c>
      <c r="D462" s="17">
        <v>15740</v>
      </c>
      <c r="E462" s="17">
        <v>1500</v>
      </c>
    </row>
    <row r="463" spans="1:5" x14ac:dyDescent="0.3">
      <c r="A463" s="3" t="s">
        <v>1637</v>
      </c>
      <c r="B463" s="3" t="s">
        <v>8</v>
      </c>
      <c r="C463" s="3" t="s">
        <v>1864</v>
      </c>
      <c r="D463" s="17">
        <v>17240</v>
      </c>
      <c r="E463" s="17">
        <v>0</v>
      </c>
    </row>
    <row r="464" spans="1:5" x14ac:dyDescent="0.3">
      <c r="A464" s="3" t="s">
        <v>1641</v>
      </c>
      <c r="B464" s="3" t="s">
        <v>8</v>
      </c>
      <c r="C464" s="3" t="s">
        <v>1864</v>
      </c>
      <c r="D464" s="17">
        <v>16000</v>
      </c>
      <c r="E464" s="17">
        <v>1240</v>
      </c>
    </row>
    <row r="465" spans="1:5" x14ac:dyDescent="0.3">
      <c r="A465" s="3" t="s">
        <v>1645</v>
      </c>
      <c r="B465" s="3" t="s">
        <v>8</v>
      </c>
      <c r="C465" s="3" t="s">
        <v>542</v>
      </c>
      <c r="D465" s="17">
        <v>11500</v>
      </c>
      <c r="E465" s="17">
        <v>4300</v>
      </c>
    </row>
    <row r="466" spans="1:5" x14ac:dyDescent="0.3">
      <c r="A466" s="3" t="s">
        <v>1649</v>
      </c>
      <c r="B466" s="3" t="s">
        <v>8</v>
      </c>
      <c r="C466" s="3" t="s">
        <v>1870</v>
      </c>
      <c r="D466" s="17">
        <v>15800</v>
      </c>
      <c r="E466" s="17">
        <v>0</v>
      </c>
    </row>
    <row r="467" spans="1:5" x14ac:dyDescent="0.3">
      <c r="A467" s="3" t="s">
        <v>1651</v>
      </c>
      <c r="B467" s="3" t="s">
        <v>8</v>
      </c>
      <c r="C467" s="3" t="s">
        <v>480</v>
      </c>
      <c r="D467" s="17">
        <v>14126.080000000002</v>
      </c>
      <c r="E467" s="17">
        <v>3113.9199999999983</v>
      </c>
    </row>
    <row r="468" spans="1:5" x14ac:dyDescent="0.3">
      <c r="A468" s="3" t="s">
        <v>1654</v>
      </c>
      <c r="B468" s="3" t="s">
        <v>8</v>
      </c>
      <c r="C468" s="3" t="s">
        <v>1864</v>
      </c>
      <c r="D468" s="17">
        <v>17240</v>
      </c>
      <c r="E468" s="17">
        <v>0</v>
      </c>
    </row>
    <row r="469" spans="1:5" x14ac:dyDescent="0.3">
      <c r="A469" s="3" t="s">
        <v>1658</v>
      </c>
      <c r="B469" s="3" t="s">
        <v>256</v>
      </c>
      <c r="C469" s="3" t="s">
        <v>1864</v>
      </c>
      <c r="D469" s="17">
        <v>13999.996499999999</v>
      </c>
      <c r="E469" s="17"/>
    </row>
    <row r="470" spans="1:5" x14ac:dyDescent="0.3">
      <c r="A470" s="3" t="s">
        <v>1660</v>
      </c>
      <c r="B470" s="3" t="s">
        <v>8</v>
      </c>
      <c r="C470" s="3" t="s">
        <v>1877</v>
      </c>
      <c r="D470" s="17">
        <v>3300</v>
      </c>
      <c r="E470" s="17">
        <v>13940</v>
      </c>
    </row>
    <row r="471" spans="1:5" x14ac:dyDescent="0.3">
      <c r="A471" s="3" t="s">
        <v>1662</v>
      </c>
      <c r="B471" s="3" t="s">
        <v>8</v>
      </c>
      <c r="C471" s="3" t="s">
        <v>1102</v>
      </c>
      <c r="D471" s="17">
        <v>15800</v>
      </c>
      <c r="E471" s="17">
        <v>1440</v>
      </c>
    </row>
    <row r="472" spans="1:5" x14ac:dyDescent="0.3">
      <c r="A472" s="3" t="s">
        <v>1666</v>
      </c>
      <c r="B472" s="3" t="s">
        <v>8</v>
      </c>
      <c r="C472" s="3" t="s">
        <v>1870</v>
      </c>
      <c r="D472" s="17">
        <v>8500</v>
      </c>
      <c r="E472" s="17">
        <v>6800</v>
      </c>
    </row>
    <row r="473" spans="1:5" x14ac:dyDescent="0.3">
      <c r="A473" s="3" t="s">
        <v>1669</v>
      </c>
      <c r="B473" s="3" t="s">
        <v>8</v>
      </c>
      <c r="C473" s="3" t="s">
        <v>1865</v>
      </c>
      <c r="D473" s="17">
        <v>16240</v>
      </c>
      <c r="E473" s="17">
        <v>1000</v>
      </c>
    </row>
    <row r="474" spans="1:5" x14ac:dyDescent="0.3">
      <c r="A474" s="3" t="s">
        <v>1673</v>
      </c>
      <c r="B474" s="3" t="s">
        <v>8</v>
      </c>
      <c r="C474" s="3" t="s">
        <v>1102</v>
      </c>
      <c r="D474" s="17">
        <v>15800</v>
      </c>
      <c r="E474" s="17">
        <v>2000</v>
      </c>
    </row>
    <row r="475" spans="1:5" x14ac:dyDescent="0.3">
      <c r="A475" s="3" t="s">
        <v>1676</v>
      </c>
      <c r="B475" s="3" t="s">
        <v>8</v>
      </c>
      <c r="C475" s="3" t="s">
        <v>555</v>
      </c>
      <c r="D475" s="17">
        <v>15800</v>
      </c>
      <c r="E475" s="17">
        <v>1440</v>
      </c>
    </row>
    <row r="476" spans="1:5" x14ac:dyDescent="0.3">
      <c r="A476" s="3" t="s">
        <v>1684</v>
      </c>
      <c r="B476" s="3" t="s">
        <v>8</v>
      </c>
      <c r="C476" s="3" t="s">
        <v>1864</v>
      </c>
      <c r="D476" s="17">
        <v>17800</v>
      </c>
      <c r="E476" s="17">
        <v>0</v>
      </c>
    </row>
    <row r="477" spans="1:5" x14ac:dyDescent="0.3">
      <c r="A477" s="3" t="s">
        <v>1688</v>
      </c>
      <c r="B477" s="3" t="s">
        <v>8</v>
      </c>
      <c r="C477" s="3" t="s">
        <v>542</v>
      </c>
      <c r="D477" s="17">
        <v>8500</v>
      </c>
      <c r="E477" s="17">
        <v>6800</v>
      </c>
    </row>
    <row r="478" spans="1:5" x14ac:dyDescent="0.3">
      <c r="A478" s="3" t="s">
        <v>1690</v>
      </c>
      <c r="B478" s="3" t="s">
        <v>8</v>
      </c>
      <c r="C478" s="3" t="s">
        <v>542</v>
      </c>
      <c r="D478" s="17">
        <v>14100</v>
      </c>
      <c r="E478" s="17">
        <v>1700</v>
      </c>
    </row>
    <row r="479" spans="1:5" x14ac:dyDescent="0.3">
      <c r="A479" s="3" t="s">
        <v>1694</v>
      </c>
      <c r="B479" s="3" t="s">
        <v>1695</v>
      </c>
      <c r="C479" s="3" t="s">
        <v>542</v>
      </c>
      <c r="D479" s="17">
        <v>9775</v>
      </c>
      <c r="E479" s="17"/>
    </row>
    <row r="480" spans="1:5" x14ac:dyDescent="0.3">
      <c r="A480" s="3" t="s">
        <v>1699</v>
      </c>
      <c r="B480" s="3" t="s">
        <v>8</v>
      </c>
      <c r="C480" s="3" t="s">
        <v>1864</v>
      </c>
      <c r="D480" s="17">
        <v>13800</v>
      </c>
      <c r="E480" s="17">
        <v>4000</v>
      </c>
    </row>
    <row r="481" spans="1:5" x14ac:dyDescent="0.3">
      <c r="A481" s="3" t="s">
        <v>1702</v>
      </c>
      <c r="B481" s="3" t="s">
        <v>8</v>
      </c>
      <c r="C481" s="3" t="s">
        <v>555</v>
      </c>
      <c r="D481" s="17">
        <v>17240</v>
      </c>
      <c r="E481" s="17">
        <v>0</v>
      </c>
    </row>
    <row r="482" spans="1:5" x14ac:dyDescent="0.3">
      <c r="A482" s="3" t="s">
        <v>1706</v>
      </c>
      <c r="B482" s="3" t="s">
        <v>8</v>
      </c>
      <c r="C482" s="3" t="s">
        <v>555</v>
      </c>
      <c r="D482" s="17">
        <v>15800</v>
      </c>
      <c r="E482" s="17">
        <v>1440</v>
      </c>
    </row>
    <row r="483" spans="1:5" x14ac:dyDescent="0.3">
      <c r="A483" s="3" t="s">
        <v>1710</v>
      </c>
      <c r="B483" s="3" t="s">
        <v>8</v>
      </c>
      <c r="C483" s="3" t="s">
        <v>1102</v>
      </c>
      <c r="D483" s="17">
        <v>14300</v>
      </c>
      <c r="E483" s="17">
        <v>2940</v>
      </c>
    </row>
    <row r="484" spans="1:5" x14ac:dyDescent="0.3">
      <c r="A484" s="3" t="s">
        <v>1714</v>
      </c>
      <c r="B484" s="3" t="s">
        <v>8</v>
      </c>
      <c r="C484" s="3" t="s">
        <v>1870</v>
      </c>
      <c r="D484" s="17">
        <v>14100</v>
      </c>
      <c r="E484" s="17">
        <v>1200</v>
      </c>
    </row>
    <row r="485" spans="1:5" x14ac:dyDescent="0.3">
      <c r="A485" s="3" t="s">
        <v>1718</v>
      </c>
      <c r="B485" s="3" t="s">
        <v>1719</v>
      </c>
      <c r="C485" s="3" t="s">
        <v>1864</v>
      </c>
      <c r="D485" s="17">
        <v>19826</v>
      </c>
      <c r="E485" s="17"/>
    </row>
    <row r="486" spans="1:5" x14ac:dyDescent="0.3">
      <c r="A486" s="3" t="s">
        <v>1723</v>
      </c>
      <c r="B486" s="3" t="s">
        <v>8</v>
      </c>
      <c r="C486" s="3" t="s">
        <v>542</v>
      </c>
      <c r="D486" s="17">
        <v>15300</v>
      </c>
      <c r="E486" s="17">
        <v>0</v>
      </c>
    </row>
    <row r="487" spans="1:5" x14ac:dyDescent="0.3">
      <c r="A487" s="3" t="s">
        <v>1728</v>
      </c>
      <c r="B487" s="3" t="s">
        <v>8</v>
      </c>
      <c r="C487" s="3" t="s">
        <v>480</v>
      </c>
      <c r="D487" s="17">
        <v>16685</v>
      </c>
      <c r="E487" s="17">
        <v>0</v>
      </c>
    </row>
    <row r="488" spans="1:5" x14ac:dyDescent="0.3">
      <c r="A488" s="3" t="s">
        <v>1730</v>
      </c>
      <c r="B488" s="3" t="s">
        <v>8</v>
      </c>
      <c r="C488" s="3" t="s">
        <v>1865</v>
      </c>
      <c r="D488" s="17">
        <v>15800</v>
      </c>
      <c r="E488" s="17">
        <v>1440</v>
      </c>
    </row>
    <row r="489" spans="1:5" x14ac:dyDescent="0.3">
      <c r="A489" s="3" t="s">
        <v>1734</v>
      </c>
      <c r="B489" s="3" t="s">
        <v>8</v>
      </c>
      <c r="C489" s="3" t="s">
        <v>1877</v>
      </c>
      <c r="D489" s="17">
        <v>10700</v>
      </c>
      <c r="E489" s="17">
        <v>7100</v>
      </c>
    </row>
    <row r="490" spans="1:5" x14ac:dyDescent="0.3">
      <c r="A490" s="3" t="s">
        <v>1736</v>
      </c>
      <c r="B490" s="3" t="s">
        <v>8</v>
      </c>
      <c r="C490" s="3" t="s">
        <v>1102</v>
      </c>
      <c r="D490" s="17">
        <v>17240</v>
      </c>
      <c r="E490" s="17">
        <v>0</v>
      </c>
    </row>
    <row r="491" spans="1:5" x14ac:dyDescent="0.3">
      <c r="A491" s="3" t="s">
        <v>1740</v>
      </c>
      <c r="B491" s="3" t="s">
        <v>8</v>
      </c>
      <c r="C491" s="3" t="s">
        <v>1870</v>
      </c>
      <c r="D491" s="17">
        <v>15800</v>
      </c>
      <c r="E491" s="17">
        <v>0</v>
      </c>
    </row>
    <row r="492" spans="1:5" x14ac:dyDescent="0.3">
      <c r="A492" s="3" t="s">
        <v>1743</v>
      </c>
      <c r="B492" s="3" t="s">
        <v>8</v>
      </c>
      <c r="C492" s="3" t="s">
        <v>1885</v>
      </c>
      <c r="D492" s="17">
        <v>13621.5</v>
      </c>
      <c r="E492" s="17">
        <v>3678.5</v>
      </c>
    </row>
    <row r="493" spans="1:5" x14ac:dyDescent="0.3">
      <c r="A493" s="3" t="s">
        <v>1745</v>
      </c>
      <c r="B493" s="3" t="s">
        <v>8</v>
      </c>
      <c r="C493" s="3" t="s">
        <v>1864</v>
      </c>
      <c r="D493" s="17">
        <v>17240</v>
      </c>
      <c r="E493" s="17">
        <v>0</v>
      </c>
    </row>
    <row r="494" spans="1:5" x14ac:dyDescent="0.3">
      <c r="A494" s="3" t="s">
        <v>1749</v>
      </c>
      <c r="B494" s="3" t="s">
        <v>8</v>
      </c>
      <c r="C494" s="3" t="s">
        <v>1884</v>
      </c>
      <c r="D494" s="17">
        <v>15800</v>
      </c>
      <c r="E494" s="17">
        <v>1440</v>
      </c>
    </row>
    <row r="495" spans="1:5" x14ac:dyDescent="0.3">
      <c r="A495" s="3" t="s">
        <v>1752</v>
      </c>
      <c r="B495" s="3" t="s">
        <v>8</v>
      </c>
      <c r="C495" s="3" t="s">
        <v>1875</v>
      </c>
      <c r="D495" s="17">
        <v>14100</v>
      </c>
      <c r="E495" s="17">
        <v>1200</v>
      </c>
    </row>
    <row r="496" spans="1:5" x14ac:dyDescent="0.3">
      <c r="A496" s="3" t="s">
        <v>1756</v>
      </c>
      <c r="B496" s="3" t="s">
        <v>8</v>
      </c>
      <c r="C496" s="3" t="s">
        <v>1870</v>
      </c>
      <c r="D496" s="17">
        <v>11500</v>
      </c>
      <c r="E496" s="17">
        <v>4300</v>
      </c>
    </row>
    <row r="497" spans="1:5" x14ac:dyDescent="0.3">
      <c r="A497" s="3" t="s">
        <v>1759</v>
      </c>
      <c r="B497" s="3" t="s">
        <v>8</v>
      </c>
      <c r="C497" s="3" t="s">
        <v>1884</v>
      </c>
      <c r="D497" s="17">
        <v>15800</v>
      </c>
      <c r="E497" s="17">
        <v>885</v>
      </c>
    </row>
    <row r="498" spans="1:5" x14ac:dyDescent="0.3">
      <c r="A498" s="3" t="s">
        <v>1767</v>
      </c>
      <c r="B498" s="3" t="s">
        <v>8</v>
      </c>
      <c r="C498" s="3" t="s">
        <v>542</v>
      </c>
      <c r="D498" s="17">
        <v>15800</v>
      </c>
      <c r="E498" s="17">
        <v>0</v>
      </c>
    </row>
    <row r="499" spans="1:5" x14ac:dyDescent="0.3">
      <c r="A499" s="3" t="s">
        <v>1771</v>
      </c>
      <c r="B499" s="3" t="s">
        <v>8</v>
      </c>
      <c r="C499" s="3" t="s">
        <v>542</v>
      </c>
      <c r="D499" s="17">
        <v>10000</v>
      </c>
      <c r="E499" s="17">
        <v>3825</v>
      </c>
    </row>
    <row r="500" spans="1:5" x14ac:dyDescent="0.3">
      <c r="A500" s="3" t="s">
        <v>1774</v>
      </c>
      <c r="B500" s="3" t="s">
        <v>8</v>
      </c>
      <c r="C500" s="3" t="s">
        <v>1877</v>
      </c>
      <c r="D500" s="17">
        <v>17240</v>
      </c>
      <c r="E500" s="17">
        <v>0</v>
      </c>
    </row>
    <row r="501" spans="1:5" x14ac:dyDescent="0.3">
      <c r="A501" s="3" t="s">
        <v>1778</v>
      </c>
      <c r="B501" s="3" t="s">
        <v>8</v>
      </c>
      <c r="C501" s="3" t="s">
        <v>542</v>
      </c>
      <c r="D501" s="17">
        <v>14100</v>
      </c>
      <c r="E501" s="17">
        <v>1200</v>
      </c>
    </row>
    <row r="502" spans="1:5" x14ac:dyDescent="0.3">
      <c r="A502" s="3" t="s">
        <v>1782</v>
      </c>
      <c r="B502" s="3" t="s">
        <v>8</v>
      </c>
      <c r="C502" s="3" t="s">
        <v>542</v>
      </c>
      <c r="D502" s="17">
        <v>5500</v>
      </c>
      <c r="E502" s="17">
        <v>10300</v>
      </c>
    </row>
    <row r="503" spans="1:5" x14ac:dyDescent="0.3">
      <c r="A503" s="3" t="s">
        <v>1784</v>
      </c>
      <c r="B503" s="3" t="s">
        <v>8</v>
      </c>
      <c r="C503" s="3" t="s">
        <v>1896</v>
      </c>
      <c r="D503" s="17">
        <v>17300</v>
      </c>
      <c r="E503" s="17">
        <v>0</v>
      </c>
    </row>
    <row r="504" spans="1:5" x14ac:dyDescent="0.3">
      <c r="A504" s="3" t="s">
        <v>1786</v>
      </c>
      <c r="B504" s="3" t="s">
        <v>8</v>
      </c>
      <c r="C504" s="3" t="s">
        <v>1864</v>
      </c>
      <c r="D504" s="17">
        <v>17240</v>
      </c>
      <c r="E504" s="17">
        <v>0</v>
      </c>
    </row>
    <row r="505" spans="1:5" x14ac:dyDescent="0.3">
      <c r="A505" s="3" t="s">
        <v>1789</v>
      </c>
      <c r="B505" s="3" t="s">
        <v>8</v>
      </c>
      <c r="C505" s="3" t="s">
        <v>555</v>
      </c>
      <c r="D505" s="17">
        <v>15800</v>
      </c>
      <c r="E505" s="17">
        <v>1440</v>
      </c>
    </row>
    <row r="506" spans="1:5" x14ac:dyDescent="0.3">
      <c r="A506" s="3" t="s">
        <v>1791</v>
      </c>
      <c r="B506" s="3" t="s">
        <v>8</v>
      </c>
      <c r="C506" s="3" t="s">
        <v>1877</v>
      </c>
      <c r="D506" s="17">
        <v>11300</v>
      </c>
      <c r="E506" s="17">
        <v>6500</v>
      </c>
    </row>
    <row r="507" spans="1:5" x14ac:dyDescent="0.3">
      <c r="A507" s="3" t="s">
        <v>1794</v>
      </c>
      <c r="B507" s="3" t="s">
        <v>8</v>
      </c>
      <c r="C507" s="3" t="s">
        <v>480</v>
      </c>
      <c r="D507" s="17">
        <v>12300</v>
      </c>
      <c r="E507" s="17">
        <v>4940</v>
      </c>
    </row>
    <row r="508" spans="1:5" x14ac:dyDescent="0.3">
      <c r="A508" s="3" t="s">
        <v>1796</v>
      </c>
      <c r="B508" s="3" t="s">
        <v>8</v>
      </c>
      <c r="C508" s="3" t="s">
        <v>555</v>
      </c>
      <c r="D508" s="17">
        <v>15800</v>
      </c>
      <c r="E508" s="17">
        <v>1440</v>
      </c>
    </row>
    <row r="509" spans="1:5" x14ac:dyDescent="0.3">
      <c r="A509" s="3" t="s">
        <v>1800</v>
      </c>
      <c r="B509" s="3" t="s">
        <v>8</v>
      </c>
      <c r="C509" s="3" t="s">
        <v>555</v>
      </c>
      <c r="D509" s="17">
        <v>15800</v>
      </c>
      <c r="E509" s="17">
        <v>1440</v>
      </c>
    </row>
    <row r="510" spans="1:5" x14ac:dyDescent="0.3">
      <c r="A510" s="3" t="s">
        <v>1804</v>
      </c>
      <c r="B510" s="3" t="s">
        <v>8</v>
      </c>
      <c r="C510" s="3" t="s">
        <v>1870</v>
      </c>
      <c r="D510" s="17">
        <v>15300</v>
      </c>
      <c r="E510" s="17">
        <v>0</v>
      </c>
    </row>
    <row r="511" spans="1:5" x14ac:dyDescent="0.3">
      <c r="A511" s="3" t="s">
        <v>1808</v>
      </c>
      <c r="B511" s="3" t="s">
        <v>8</v>
      </c>
      <c r="C511" s="3" t="s">
        <v>1875</v>
      </c>
      <c r="D511" s="17">
        <v>15300</v>
      </c>
      <c r="E511" s="17">
        <v>0</v>
      </c>
    </row>
    <row r="512" spans="1:5" x14ac:dyDescent="0.3">
      <c r="A512" s="3" t="s">
        <v>1810</v>
      </c>
      <c r="B512" s="3" t="s">
        <v>8</v>
      </c>
      <c r="C512" s="3" t="s">
        <v>542</v>
      </c>
      <c r="D512" s="17">
        <v>15300</v>
      </c>
      <c r="E512" s="17">
        <v>0</v>
      </c>
    </row>
    <row r="513" spans="1:5" x14ac:dyDescent="0.3">
      <c r="A513" s="3" t="s">
        <v>1812</v>
      </c>
      <c r="B513" s="3" t="s">
        <v>8</v>
      </c>
      <c r="C513" s="3" t="s">
        <v>542</v>
      </c>
      <c r="D513" s="17">
        <v>14100</v>
      </c>
      <c r="E513" s="17">
        <v>1200</v>
      </c>
    </row>
    <row r="514" spans="1:5" x14ac:dyDescent="0.3">
      <c r="A514" s="3" t="s">
        <v>1814</v>
      </c>
      <c r="B514" s="3" t="s">
        <v>8</v>
      </c>
      <c r="C514" s="3" t="s">
        <v>480</v>
      </c>
      <c r="D514" s="17">
        <v>17800</v>
      </c>
      <c r="E514" s="17">
        <v>0</v>
      </c>
    </row>
    <row r="515" spans="1:5" x14ac:dyDescent="0.3">
      <c r="A515" s="3" t="s">
        <v>1818</v>
      </c>
      <c r="B515" s="3" t="s">
        <v>8</v>
      </c>
      <c r="C515" s="3" t="s">
        <v>1865</v>
      </c>
      <c r="D515" s="17">
        <v>15800</v>
      </c>
      <c r="E515" s="17">
        <v>1440</v>
      </c>
    </row>
    <row r="516" spans="1:5" x14ac:dyDescent="0.3">
      <c r="A516" s="3" t="s">
        <v>1822</v>
      </c>
      <c r="B516" s="3" t="s">
        <v>8</v>
      </c>
      <c r="C516" s="3" t="s">
        <v>1865</v>
      </c>
      <c r="D516" s="17">
        <v>17800</v>
      </c>
      <c r="E516" s="17">
        <v>0</v>
      </c>
    </row>
    <row r="517" spans="1:5" x14ac:dyDescent="0.3">
      <c r="A517" s="3" t="s">
        <v>1826</v>
      </c>
      <c r="B517" s="3" t="s">
        <v>8</v>
      </c>
      <c r="C517" s="3" t="s">
        <v>480</v>
      </c>
      <c r="D517" s="17">
        <v>17800</v>
      </c>
      <c r="E517" s="17">
        <v>0</v>
      </c>
    </row>
    <row r="518" spans="1:5" x14ac:dyDescent="0.3">
      <c r="A518" s="3" t="s">
        <v>1830</v>
      </c>
      <c r="B518" s="3" t="s">
        <v>8</v>
      </c>
      <c r="C518" s="3" t="s">
        <v>555</v>
      </c>
      <c r="D518" s="17">
        <v>16740</v>
      </c>
      <c r="E518" s="17">
        <v>0</v>
      </c>
    </row>
    <row r="519" spans="1:5" x14ac:dyDescent="0.3">
      <c r="A519" s="3" t="s">
        <v>1836</v>
      </c>
      <c r="B519" s="3" t="s">
        <v>8</v>
      </c>
      <c r="C519" s="3" t="s">
        <v>542</v>
      </c>
      <c r="D519" s="17">
        <v>14100</v>
      </c>
      <c r="E519" s="17">
        <v>1700</v>
      </c>
    </row>
    <row r="520" spans="1:5" x14ac:dyDescent="0.3">
      <c r="A520" s="3" t="s">
        <v>1839</v>
      </c>
      <c r="B520" s="3" t="s">
        <v>8</v>
      </c>
      <c r="C520" s="3" t="s">
        <v>1884</v>
      </c>
      <c r="D520" s="17">
        <v>17800</v>
      </c>
      <c r="E520" s="17">
        <v>0</v>
      </c>
    </row>
    <row r="521" spans="1:5" x14ac:dyDescent="0.3">
      <c r="A521" s="3" t="s">
        <v>1843</v>
      </c>
      <c r="B521" s="3" t="s">
        <v>8</v>
      </c>
      <c r="C521" s="3" t="s">
        <v>555</v>
      </c>
      <c r="D521" s="17">
        <v>17240</v>
      </c>
      <c r="E521" s="17">
        <v>0</v>
      </c>
    </row>
    <row r="522" spans="1:5" x14ac:dyDescent="0.3">
      <c r="A522" s="3" t="s">
        <v>1847</v>
      </c>
      <c r="B522" s="3" t="s">
        <v>8</v>
      </c>
      <c r="C522" s="3" t="s">
        <v>555</v>
      </c>
      <c r="D522" s="17">
        <v>15800</v>
      </c>
      <c r="E522" s="17">
        <v>1440</v>
      </c>
    </row>
    <row r="523" spans="1:5" x14ac:dyDescent="0.3">
      <c r="A523" s="3" t="s">
        <v>2582</v>
      </c>
      <c r="B523" s="3" t="s">
        <v>8</v>
      </c>
      <c r="C523" s="3" t="s">
        <v>542</v>
      </c>
      <c r="D523" s="17">
        <v>8500</v>
      </c>
      <c r="E523" s="17">
        <v>6800</v>
      </c>
    </row>
    <row r="524" spans="1:5" x14ac:dyDescent="0.3">
      <c r="A524" s="3" t="s">
        <v>2583</v>
      </c>
      <c r="D524" s="16">
        <v>7027645.0841999985</v>
      </c>
      <c r="E524" s="16">
        <v>1397123.3798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B0E0-785C-4424-8A70-435F540A5199}">
  <sheetPr filterMode="1"/>
  <dimension ref="A1:D79"/>
  <sheetViews>
    <sheetView rightToLeft="1" workbookViewId="0">
      <selection activeCell="C94" sqref="C94"/>
    </sheetView>
  </sheetViews>
  <sheetFormatPr defaultRowHeight="14.4" x14ac:dyDescent="0.3"/>
  <cols>
    <col min="1" max="1" width="33.6640625" bestFit="1" customWidth="1"/>
    <col min="2" max="2" width="9.21875" bestFit="1" customWidth="1"/>
    <col min="3" max="3" width="24" bestFit="1" customWidth="1"/>
  </cols>
  <sheetData>
    <row r="1" spans="1:3" ht="25.8" x14ac:dyDescent="0.3">
      <c r="A1" s="18" t="s">
        <v>2588</v>
      </c>
      <c r="B1" s="18" t="s">
        <v>2589</v>
      </c>
      <c r="C1" s="18" t="s">
        <v>2590</v>
      </c>
    </row>
    <row r="2" spans="1:3" ht="18" hidden="1" x14ac:dyDescent="0.3">
      <c r="A2" s="19" t="s">
        <v>2591</v>
      </c>
      <c r="B2" s="35" t="s">
        <v>2592</v>
      </c>
      <c r="C2" s="33">
        <v>45717</v>
      </c>
    </row>
    <row r="3" spans="1:3" ht="18" hidden="1" x14ac:dyDescent="0.3">
      <c r="A3" s="19" t="s">
        <v>2593</v>
      </c>
      <c r="B3" s="36"/>
      <c r="C3" s="34"/>
    </row>
    <row r="4" spans="1:3" ht="18" hidden="1" x14ac:dyDescent="0.3">
      <c r="A4" s="19" t="s">
        <v>2594</v>
      </c>
      <c r="B4" s="19" t="s">
        <v>2592</v>
      </c>
      <c r="C4" s="21">
        <v>45717</v>
      </c>
    </row>
    <row r="5" spans="1:3" ht="18" hidden="1" x14ac:dyDescent="0.3">
      <c r="A5" s="19" t="s">
        <v>2595</v>
      </c>
      <c r="B5" s="19" t="s">
        <v>2596</v>
      </c>
      <c r="C5" s="21">
        <v>45717</v>
      </c>
    </row>
    <row r="6" spans="1:3" ht="18" hidden="1" x14ac:dyDescent="0.3">
      <c r="A6" s="19" t="s">
        <v>2597</v>
      </c>
      <c r="B6" s="19" t="s">
        <v>2592</v>
      </c>
      <c r="C6" s="21">
        <v>45689</v>
      </c>
    </row>
    <row r="7" spans="1:3" ht="18" hidden="1" x14ac:dyDescent="0.3">
      <c r="A7" s="22" t="s">
        <v>2598</v>
      </c>
      <c r="B7" s="19" t="s">
        <v>2592</v>
      </c>
      <c r="C7" s="21">
        <v>45689</v>
      </c>
    </row>
    <row r="8" spans="1:3" ht="18" hidden="1" x14ac:dyDescent="0.3">
      <c r="A8" s="19" t="s">
        <v>1346</v>
      </c>
      <c r="B8" s="19" t="s">
        <v>2592</v>
      </c>
      <c r="C8" s="21">
        <v>45746</v>
      </c>
    </row>
    <row r="9" spans="1:3" ht="18" hidden="1" x14ac:dyDescent="0.3">
      <c r="A9" s="19" t="s">
        <v>2599</v>
      </c>
      <c r="B9" s="19" t="s">
        <v>2596</v>
      </c>
      <c r="C9" s="21">
        <v>45716</v>
      </c>
    </row>
    <row r="10" spans="1:3" ht="18" hidden="1" x14ac:dyDescent="0.3">
      <c r="A10" s="19" t="s">
        <v>2600</v>
      </c>
      <c r="B10" s="19" t="s">
        <v>2592</v>
      </c>
      <c r="C10" s="21">
        <v>45687</v>
      </c>
    </row>
    <row r="11" spans="1:3" ht="18" hidden="1" x14ac:dyDescent="0.3">
      <c r="A11" s="19" t="s">
        <v>2601</v>
      </c>
      <c r="B11" s="19" t="s">
        <v>2596</v>
      </c>
      <c r="C11" s="21">
        <v>45687</v>
      </c>
    </row>
    <row r="12" spans="1:3" ht="18" hidden="1" x14ac:dyDescent="0.3">
      <c r="A12" s="22" t="s">
        <v>2602</v>
      </c>
      <c r="B12" s="19" t="s">
        <v>2592</v>
      </c>
      <c r="C12" s="21">
        <v>45746</v>
      </c>
    </row>
    <row r="13" spans="1:3" ht="18" hidden="1" x14ac:dyDescent="0.3">
      <c r="A13" s="19" t="s">
        <v>2603</v>
      </c>
      <c r="B13" s="19" t="s">
        <v>2596</v>
      </c>
      <c r="C13" s="21">
        <v>45731</v>
      </c>
    </row>
    <row r="14" spans="1:3" ht="18" hidden="1" x14ac:dyDescent="0.3">
      <c r="A14" s="22" t="s">
        <v>2604</v>
      </c>
      <c r="B14" s="19" t="s">
        <v>2596</v>
      </c>
      <c r="C14" s="21">
        <v>45717</v>
      </c>
    </row>
    <row r="15" spans="1:3" ht="18" hidden="1" x14ac:dyDescent="0.3">
      <c r="A15" s="19" t="s">
        <v>2605</v>
      </c>
      <c r="B15" s="19" t="s">
        <v>2596</v>
      </c>
      <c r="C15" s="21">
        <v>45717</v>
      </c>
    </row>
    <row r="16" spans="1:3" ht="18" hidden="1" x14ac:dyDescent="0.3">
      <c r="A16" s="19" t="s">
        <v>2606</v>
      </c>
      <c r="B16" s="19" t="s">
        <v>2592</v>
      </c>
      <c r="C16" s="21">
        <v>45717</v>
      </c>
    </row>
    <row r="17" spans="1:4" ht="18" hidden="1" x14ac:dyDescent="0.3">
      <c r="A17" s="19" t="s">
        <v>2607</v>
      </c>
      <c r="B17" s="19" t="s">
        <v>2608</v>
      </c>
      <c r="C17" s="21">
        <v>45731</v>
      </c>
    </row>
    <row r="18" spans="1:4" ht="18" hidden="1" x14ac:dyDescent="0.3">
      <c r="A18" s="19" t="s">
        <v>2609</v>
      </c>
      <c r="B18" s="19" t="s">
        <v>2596</v>
      </c>
      <c r="C18" s="21">
        <v>45731</v>
      </c>
    </row>
    <row r="19" spans="1:4" ht="18" hidden="1" x14ac:dyDescent="0.3">
      <c r="A19" s="19" t="s">
        <v>2610</v>
      </c>
      <c r="B19" s="19" t="s">
        <v>2596</v>
      </c>
      <c r="C19" s="21">
        <v>45731</v>
      </c>
    </row>
    <row r="20" spans="1:4" ht="18" hidden="1" x14ac:dyDescent="0.3">
      <c r="A20" s="19" t="s">
        <v>2611</v>
      </c>
      <c r="B20" s="19" t="s">
        <v>2608</v>
      </c>
      <c r="C20" s="21">
        <v>45746</v>
      </c>
    </row>
    <row r="21" spans="1:4" ht="18" hidden="1" x14ac:dyDescent="0.3">
      <c r="A21" s="19" t="s">
        <v>2612</v>
      </c>
      <c r="B21" s="19" t="s">
        <v>2596</v>
      </c>
      <c r="C21" s="21">
        <v>45746</v>
      </c>
    </row>
    <row r="22" spans="1:4" ht="18" hidden="1" x14ac:dyDescent="0.3">
      <c r="A22" s="19" t="s">
        <v>2613</v>
      </c>
      <c r="B22" s="19" t="s">
        <v>2596</v>
      </c>
      <c r="C22" s="21">
        <v>45703</v>
      </c>
    </row>
    <row r="23" spans="1:4" ht="18" hidden="1" x14ac:dyDescent="0.3">
      <c r="A23" s="19" t="s">
        <v>2614</v>
      </c>
      <c r="B23" s="19" t="s">
        <v>2615</v>
      </c>
      <c r="C23" s="21">
        <v>45746</v>
      </c>
    </row>
    <row r="24" spans="1:4" ht="18" hidden="1" x14ac:dyDescent="0.3">
      <c r="A24" s="19" t="s">
        <v>2616</v>
      </c>
      <c r="B24" s="19" t="s">
        <v>2615</v>
      </c>
      <c r="C24" s="21">
        <v>45746</v>
      </c>
    </row>
    <row r="25" spans="1:4" ht="18" hidden="1" x14ac:dyDescent="0.3">
      <c r="A25" s="19" t="s">
        <v>2617</v>
      </c>
      <c r="B25" s="19" t="s">
        <v>2608</v>
      </c>
      <c r="C25" s="21">
        <v>45746</v>
      </c>
    </row>
    <row r="26" spans="1:4" ht="18" hidden="1" x14ac:dyDescent="0.3">
      <c r="A26" s="19" t="s">
        <v>2618</v>
      </c>
      <c r="B26" s="19" t="s">
        <v>2615</v>
      </c>
      <c r="C26" s="21">
        <v>45703</v>
      </c>
    </row>
    <row r="27" spans="1:4" ht="18" hidden="1" x14ac:dyDescent="0.3">
      <c r="A27" s="22" t="s">
        <v>2619</v>
      </c>
      <c r="B27" s="22" t="s">
        <v>2608</v>
      </c>
      <c r="C27" s="23">
        <v>45717</v>
      </c>
      <c r="D27" s="28"/>
    </row>
    <row r="28" spans="1:4" ht="18" hidden="1" x14ac:dyDescent="0.3">
      <c r="A28" s="19" t="s">
        <v>2620</v>
      </c>
      <c r="B28" s="19" t="s">
        <v>2608</v>
      </c>
      <c r="C28" s="21">
        <v>45777</v>
      </c>
    </row>
    <row r="29" spans="1:4" ht="18" hidden="1" x14ac:dyDescent="0.3">
      <c r="A29" s="19" t="s">
        <v>2621</v>
      </c>
      <c r="B29" s="19" t="s">
        <v>2615</v>
      </c>
      <c r="C29" s="21">
        <v>45777</v>
      </c>
    </row>
    <row r="30" spans="1:4" ht="18" hidden="1" x14ac:dyDescent="0.3">
      <c r="A30" s="19" t="s">
        <v>2622</v>
      </c>
      <c r="B30" s="19" t="s">
        <v>2615</v>
      </c>
      <c r="C30" s="21">
        <v>45717</v>
      </c>
    </row>
    <row r="31" spans="1:4" ht="18" hidden="1" x14ac:dyDescent="0.3">
      <c r="A31" s="19" t="s">
        <v>2623</v>
      </c>
      <c r="B31" s="19" t="s">
        <v>2624</v>
      </c>
      <c r="C31" s="21">
        <v>45777</v>
      </c>
    </row>
    <row r="32" spans="1:4" ht="18" hidden="1" x14ac:dyDescent="0.3">
      <c r="A32" s="19" t="s">
        <v>2625</v>
      </c>
      <c r="B32" s="19" t="s">
        <v>2615</v>
      </c>
      <c r="C32" s="21">
        <v>45677</v>
      </c>
    </row>
    <row r="33" spans="1:3" ht="18" hidden="1" x14ac:dyDescent="0.3">
      <c r="A33" s="19" t="s">
        <v>2626</v>
      </c>
      <c r="B33" s="19" t="s">
        <v>2608</v>
      </c>
      <c r="C33" s="21">
        <v>45746</v>
      </c>
    </row>
    <row r="34" spans="1:3" ht="18" hidden="1" x14ac:dyDescent="0.3">
      <c r="A34" s="19" t="s">
        <v>2627</v>
      </c>
      <c r="B34" s="19" t="s">
        <v>2596</v>
      </c>
      <c r="C34" s="21">
        <v>45716</v>
      </c>
    </row>
    <row r="35" spans="1:3" ht="18" hidden="1" x14ac:dyDescent="0.3">
      <c r="A35" s="19" t="s">
        <v>2628</v>
      </c>
      <c r="B35" s="19" t="s">
        <v>2624</v>
      </c>
      <c r="C35" s="21">
        <v>45703</v>
      </c>
    </row>
    <row r="36" spans="1:3" ht="18" hidden="1" x14ac:dyDescent="0.3">
      <c r="A36" s="19" t="s">
        <v>2629</v>
      </c>
      <c r="B36" s="19" t="s">
        <v>2592</v>
      </c>
      <c r="C36" s="21">
        <v>45746</v>
      </c>
    </row>
    <row r="37" spans="1:3" ht="18" hidden="1" x14ac:dyDescent="0.3">
      <c r="A37" s="19" t="s">
        <v>2630</v>
      </c>
      <c r="B37" s="19" t="s">
        <v>2592</v>
      </c>
      <c r="C37" s="21">
        <v>45717</v>
      </c>
    </row>
    <row r="38" spans="1:3" ht="18" hidden="1" x14ac:dyDescent="0.3">
      <c r="A38" s="22" t="s">
        <v>2631</v>
      </c>
      <c r="B38" s="22" t="s">
        <v>2624</v>
      </c>
      <c r="C38" s="23">
        <v>45717</v>
      </c>
    </row>
    <row r="39" spans="1:3" ht="18" hidden="1" x14ac:dyDescent="0.3">
      <c r="A39" s="19" t="s">
        <v>2632</v>
      </c>
      <c r="B39" s="19" t="s">
        <v>2608</v>
      </c>
      <c r="C39" s="21">
        <v>45746</v>
      </c>
    </row>
    <row r="40" spans="1:3" ht="18" hidden="1" x14ac:dyDescent="0.3">
      <c r="A40" s="19" t="s">
        <v>2633</v>
      </c>
      <c r="B40" s="19" t="s">
        <v>2596</v>
      </c>
      <c r="C40" s="21">
        <v>45746</v>
      </c>
    </row>
    <row r="41" spans="1:3" ht="18" hidden="1" x14ac:dyDescent="0.3">
      <c r="A41" s="19" t="s">
        <v>2634</v>
      </c>
      <c r="B41" s="19" t="s">
        <v>2592</v>
      </c>
      <c r="C41" s="33">
        <v>45746</v>
      </c>
    </row>
    <row r="42" spans="1:3" ht="18" hidden="1" x14ac:dyDescent="0.3">
      <c r="A42" s="19" t="s">
        <v>2635</v>
      </c>
      <c r="B42" s="19" t="s">
        <v>2596</v>
      </c>
      <c r="C42" s="34"/>
    </row>
    <row r="43" spans="1:3" ht="18" hidden="1" x14ac:dyDescent="0.3">
      <c r="A43" s="19" t="s">
        <v>2636</v>
      </c>
      <c r="B43" s="19" t="s">
        <v>2637</v>
      </c>
      <c r="C43" s="21">
        <v>45717</v>
      </c>
    </row>
    <row r="44" spans="1:3" ht="18" hidden="1" x14ac:dyDescent="0.3">
      <c r="A44" s="19" t="s">
        <v>2638</v>
      </c>
      <c r="B44" s="19" t="s">
        <v>2639</v>
      </c>
      <c r="C44" s="21">
        <v>45746</v>
      </c>
    </row>
    <row r="45" spans="1:3" ht="18" hidden="1" x14ac:dyDescent="0.3">
      <c r="A45" s="19" t="s">
        <v>2640</v>
      </c>
      <c r="B45" s="19" t="s">
        <v>2641</v>
      </c>
      <c r="C45" s="33">
        <v>45746</v>
      </c>
    </row>
    <row r="46" spans="1:3" ht="18" hidden="1" x14ac:dyDescent="0.3">
      <c r="A46" s="19" t="s">
        <v>2642</v>
      </c>
      <c r="B46" s="19" t="s">
        <v>2637</v>
      </c>
      <c r="C46" s="34"/>
    </row>
    <row r="47" spans="1:3" ht="18" hidden="1" x14ac:dyDescent="0.3">
      <c r="A47" s="19" t="s">
        <v>2643</v>
      </c>
      <c r="B47" s="19" t="s">
        <v>2637</v>
      </c>
      <c r="C47" s="21">
        <v>45746</v>
      </c>
    </row>
    <row r="48" spans="1:3" ht="18" hidden="1" x14ac:dyDescent="0.3">
      <c r="A48" s="19" t="s">
        <v>2644</v>
      </c>
      <c r="B48" s="19" t="s">
        <v>2639</v>
      </c>
      <c r="C48" s="21">
        <v>45731</v>
      </c>
    </row>
    <row r="49" spans="1:4" ht="18" hidden="1" x14ac:dyDescent="0.3">
      <c r="A49" s="19" t="s">
        <v>2645</v>
      </c>
      <c r="B49" s="19" t="s">
        <v>2641</v>
      </c>
      <c r="C49" s="21">
        <v>45717</v>
      </c>
    </row>
    <row r="50" spans="1:4" ht="18" x14ac:dyDescent="0.3">
      <c r="A50" s="19" t="s">
        <v>2646</v>
      </c>
      <c r="B50" s="19" t="s">
        <v>2647</v>
      </c>
      <c r="C50" s="33">
        <v>45717</v>
      </c>
    </row>
    <row r="51" spans="1:4" ht="18" x14ac:dyDescent="0.3">
      <c r="A51" s="19" t="s">
        <v>2648</v>
      </c>
      <c r="B51" s="19" t="s">
        <v>2637</v>
      </c>
      <c r="C51" s="34"/>
    </row>
    <row r="52" spans="1:4" ht="18" hidden="1" x14ac:dyDescent="0.3">
      <c r="A52" s="19" t="s">
        <v>2649</v>
      </c>
      <c r="B52" s="19" t="s">
        <v>2650</v>
      </c>
      <c r="C52" s="21">
        <v>45715</v>
      </c>
    </row>
    <row r="53" spans="1:4" ht="18" hidden="1" x14ac:dyDescent="0.3">
      <c r="A53" s="19" t="s">
        <v>2651</v>
      </c>
      <c r="B53" s="19" t="s">
        <v>2639</v>
      </c>
      <c r="C53" s="21">
        <v>45746</v>
      </c>
    </row>
    <row r="54" spans="1:4" ht="18" hidden="1" x14ac:dyDescent="0.3">
      <c r="A54" s="22" t="s">
        <v>2652</v>
      </c>
      <c r="B54" s="22" t="s">
        <v>2637</v>
      </c>
      <c r="C54" s="23">
        <v>45746</v>
      </c>
      <c r="D54" s="28"/>
    </row>
    <row r="55" spans="1:4" ht="18" hidden="1" x14ac:dyDescent="0.3">
      <c r="A55" s="19" t="s">
        <v>2653</v>
      </c>
      <c r="B55" s="19" t="s">
        <v>1870</v>
      </c>
      <c r="C55" s="21">
        <v>45717</v>
      </c>
    </row>
    <row r="56" spans="1:4" ht="18" hidden="1" x14ac:dyDescent="0.3">
      <c r="A56" s="19" t="s">
        <v>2654</v>
      </c>
      <c r="B56" s="19" t="s">
        <v>2637</v>
      </c>
      <c r="C56" s="21">
        <v>45717</v>
      </c>
    </row>
    <row r="57" spans="1:4" ht="18" hidden="1" x14ac:dyDescent="0.3">
      <c r="A57" s="19" t="s">
        <v>2655</v>
      </c>
      <c r="B57" s="19" t="s">
        <v>2641</v>
      </c>
      <c r="C57" s="21">
        <v>45746</v>
      </c>
    </row>
    <row r="58" spans="1:4" ht="18" hidden="1" x14ac:dyDescent="0.3">
      <c r="A58" s="19" t="s">
        <v>2656</v>
      </c>
      <c r="B58" s="19" t="s">
        <v>542</v>
      </c>
      <c r="C58" s="21">
        <v>45746</v>
      </c>
    </row>
    <row r="59" spans="1:4" ht="18" hidden="1" x14ac:dyDescent="0.3">
      <c r="A59" s="19" t="s">
        <v>2657</v>
      </c>
      <c r="B59" s="19" t="s">
        <v>2658</v>
      </c>
      <c r="C59" s="21">
        <v>45746</v>
      </c>
    </row>
    <row r="60" spans="1:4" ht="18" hidden="1" x14ac:dyDescent="0.3">
      <c r="A60" s="19" t="s">
        <v>1451</v>
      </c>
      <c r="B60" s="19" t="s">
        <v>2641</v>
      </c>
      <c r="C60" s="33">
        <v>45715</v>
      </c>
    </row>
    <row r="61" spans="1:4" ht="18" hidden="1" x14ac:dyDescent="0.3">
      <c r="A61" s="19" t="s">
        <v>2659</v>
      </c>
      <c r="B61" s="19" t="s">
        <v>2660</v>
      </c>
      <c r="C61" s="34"/>
    </row>
    <row r="62" spans="1:4" ht="18" hidden="1" x14ac:dyDescent="0.3">
      <c r="A62" s="22" t="s">
        <v>2661</v>
      </c>
      <c r="B62" s="22" t="s">
        <v>1870</v>
      </c>
      <c r="C62" s="23">
        <v>45689</v>
      </c>
    </row>
    <row r="63" spans="1:4" ht="18" hidden="1" x14ac:dyDescent="0.3">
      <c r="A63" s="19" t="s">
        <v>2662</v>
      </c>
      <c r="B63" s="19" t="s">
        <v>2615</v>
      </c>
      <c r="C63" s="33">
        <v>45717</v>
      </c>
    </row>
    <row r="64" spans="1:4" ht="18" hidden="1" x14ac:dyDescent="0.3">
      <c r="A64" s="19" t="s">
        <v>2663</v>
      </c>
      <c r="B64" s="19" t="s">
        <v>2592</v>
      </c>
      <c r="C64" s="34"/>
    </row>
    <row r="65" spans="1:3" ht="18" hidden="1" x14ac:dyDescent="0.3">
      <c r="A65" s="19" t="s">
        <v>2664</v>
      </c>
      <c r="B65" s="19" t="s">
        <v>2665</v>
      </c>
      <c r="C65" s="21">
        <v>45731</v>
      </c>
    </row>
    <row r="66" spans="1:3" ht="18" hidden="1" x14ac:dyDescent="0.3">
      <c r="A66" s="19" t="s">
        <v>2666</v>
      </c>
      <c r="B66" s="19" t="s">
        <v>2596</v>
      </c>
      <c r="C66" s="21">
        <v>45746</v>
      </c>
    </row>
    <row r="67" spans="1:3" ht="18" hidden="1" x14ac:dyDescent="0.3">
      <c r="A67" s="19" t="s">
        <v>2667</v>
      </c>
      <c r="B67" s="19" t="s">
        <v>2608</v>
      </c>
      <c r="C67" s="21">
        <v>45746</v>
      </c>
    </row>
    <row r="68" spans="1:3" ht="18" hidden="1" x14ac:dyDescent="0.3">
      <c r="A68" s="19" t="s">
        <v>2668</v>
      </c>
      <c r="B68" s="19" t="s">
        <v>2615</v>
      </c>
      <c r="C68" s="21">
        <v>45746</v>
      </c>
    </row>
    <row r="69" spans="1:3" ht="18" hidden="1" x14ac:dyDescent="0.3">
      <c r="A69" s="19" t="s">
        <v>2669</v>
      </c>
      <c r="B69" s="19" t="s">
        <v>2596</v>
      </c>
      <c r="C69" s="33">
        <v>45746</v>
      </c>
    </row>
    <row r="70" spans="1:3" ht="18" hidden="1" x14ac:dyDescent="0.3">
      <c r="A70" s="19" t="s">
        <v>2670</v>
      </c>
      <c r="B70" s="19" t="s">
        <v>2624</v>
      </c>
      <c r="C70" s="34"/>
    </row>
    <row r="71" spans="1:3" ht="18" hidden="1" x14ac:dyDescent="0.3">
      <c r="A71" s="19" t="s">
        <v>2671</v>
      </c>
      <c r="B71" s="19" t="s">
        <v>2672</v>
      </c>
      <c r="C71" s="21">
        <v>45731</v>
      </c>
    </row>
    <row r="72" spans="1:3" ht="18" hidden="1" x14ac:dyDescent="0.3">
      <c r="A72" s="19" t="s">
        <v>2673</v>
      </c>
      <c r="B72" s="19" t="s">
        <v>2608</v>
      </c>
      <c r="C72" s="21">
        <v>45746</v>
      </c>
    </row>
    <row r="73" spans="1:3" ht="18" hidden="1" x14ac:dyDescent="0.3">
      <c r="A73" s="19" t="s">
        <v>2674</v>
      </c>
      <c r="B73" s="19" t="s">
        <v>2624</v>
      </c>
      <c r="C73" s="21">
        <v>45715</v>
      </c>
    </row>
    <row r="74" spans="1:3" ht="18" hidden="1" x14ac:dyDescent="0.3">
      <c r="A74" s="19" t="s">
        <v>2675</v>
      </c>
      <c r="B74" s="35" t="s">
        <v>2596</v>
      </c>
      <c r="C74" s="33">
        <v>45717</v>
      </c>
    </row>
    <row r="75" spans="1:3" ht="18" hidden="1" x14ac:dyDescent="0.3">
      <c r="A75" s="19" t="s">
        <v>2676</v>
      </c>
      <c r="B75" s="36"/>
      <c r="C75" s="34"/>
    </row>
    <row r="76" spans="1:3" ht="18" hidden="1" x14ac:dyDescent="0.3">
      <c r="A76" s="19" t="s">
        <v>2677</v>
      </c>
      <c r="B76" s="19" t="s">
        <v>2592</v>
      </c>
      <c r="C76" s="21">
        <v>45717</v>
      </c>
    </row>
    <row r="77" spans="1:3" ht="18" hidden="1" x14ac:dyDescent="0.3">
      <c r="A77" s="19" t="s">
        <v>2678</v>
      </c>
      <c r="B77" s="19" t="s">
        <v>2615</v>
      </c>
      <c r="C77" s="33">
        <v>45717</v>
      </c>
    </row>
    <row r="78" spans="1:3" ht="18" hidden="1" x14ac:dyDescent="0.3">
      <c r="A78" s="19" t="s">
        <v>2679</v>
      </c>
      <c r="B78" s="19" t="s">
        <v>2608</v>
      </c>
      <c r="C78" s="34"/>
    </row>
    <row r="79" spans="1:3" ht="18" hidden="1" x14ac:dyDescent="0.3">
      <c r="A79" s="32" t="s">
        <v>339</v>
      </c>
      <c r="B79" s="22" t="s">
        <v>1870</v>
      </c>
      <c r="C79" s="26">
        <v>45741</v>
      </c>
    </row>
  </sheetData>
  <autoFilter ref="A1:C79" xr:uid="{6E6D928B-7781-40C1-B820-7142BFB82B0E}">
    <filterColumn colId="0">
      <filters>
        <filter val="لانا ماجد مسلم سليم السويهرى"/>
        <filter val="مها ماجد مسلم سليم السويهرى"/>
      </filters>
    </filterColumn>
  </autoFilter>
  <mergeCells count="11">
    <mergeCell ref="C60:C61"/>
    <mergeCell ref="B2:B3"/>
    <mergeCell ref="C2:C3"/>
    <mergeCell ref="C41:C42"/>
    <mergeCell ref="C45:C46"/>
    <mergeCell ref="C50:C51"/>
    <mergeCell ref="C63:C64"/>
    <mergeCell ref="C69:C70"/>
    <mergeCell ref="B74:B75"/>
    <mergeCell ref="C74:C75"/>
    <mergeCell ref="C77:C7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932A-9E4C-4270-8ECA-8CB69913EC45}">
  <sheetPr filterMode="1"/>
  <dimension ref="A1:J521"/>
  <sheetViews>
    <sheetView rightToLeft="1" tabSelected="1" workbookViewId="0">
      <selection activeCell="D3" sqref="D3"/>
    </sheetView>
  </sheetViews>
  <sheetFormatPr defaultRowHeight="14.4" x14ac:dyDescent="0.3"/>
  <cols>
    <col min="1" max="1" width="28" bestFit="1" customWidth="1"/>
    <col min="2" max="2" width="7.5546875" customWidth="1"/>
    <col min="3" max="3" width="17.5546875" style="3" customWidth="1"/>
    <col min="4" max="4" width="11.109375" bestFit="1" customWidth="1"/>
    <col min="5" max="5" width="16.6640625" bestFit="1" customWidth="1"/>
    <col min="6" max="6" width="16.33203125" bestFit="1" customWidth="1"/>
    <col min="7" max="7" width="16.33203125" style="27" customWidth="1"/>
    <col min="8" max="8" width="16.33203125" style="3" customWidth="1"/>
    <col min="9" max="9" width="23.77734375" style="27" customWidth="1"/>
    <col min="10" max="10" width="116.44140625" style="3" bestFit="1" customWidth="1"/>
  </cols>
  <sheetData>
    <row r="1" spans="1:10" ht="13.8" customHeight="1" x14ac:dyDescent="0.3">
      <c r="A1" t="s">
        <v>1852</v>
      </c>
      <c r="B1" t="s">
        <v>3</v>
      </c>
      <c r="C1" s="3" t="s">
        <v>2687</v>
      </c>
      <c r="D1" t="s">
        <v>1853</v>
      </c>
      <c r="E1" t="s">
        <v>2584</v>
      </c>
      <c r="F1" t="s">
        <v>2585</v>
      </c>
      <c r="G1" s="27" t="s">
        <v>1854</v>
      </c>
      <c r="H1" s="3" t="s">
        <v>2586</v>
      </c>
      <c r="I1" s="27" t="s">
        <v>2680</v>
      </c>
      <c r="J1" s="3" t="s">
        <v>2587</v>
      </c>
    </row>
    <row r="2" spans="1:10" ht="18" x14ac:dyDescent="0.3">
      <c r="A2" t="s">
        <v>251</v>
      </c>
      <c r="B2" t="s">
        <v>8</v>
      </c>
      <c r="C2" s="3" t="str">
        <f>VLOOKUP(A2,بيانات!$C:$F,3,0)</f>
        <v>0566611950</v>
      </c>
      <c r="D2" t="s">
        <v>1865</v>
      </c>
      <c r="E2" s="17">
        <v>500</v>
      </c>
      <c r="F2" s="17">
        <v>16740</v>
      </c>
      <c r="H2" s="17"/>
      <c r="I2" s="25">
        <v>45717</v>
      </c>
      <c r="J2" s="17"/>
    </row>
    <row r="3" spans="1:10" ht="18" x14ac:dyDescent="0.3">
      <c r="A3" t="s">
        <v>725</v>
      </c>
      <c r="B3" t="s">
        <v>8</v>
      </c>
      <c r="C3" s="3" t="str">
        <f>VLOOKUP(A3,بيانات!$C:$F,3,0)</f>
        <v>0566611950</v>
      </c>
      <c r="D3" t="s">
        <v>1877</v>
      </c>
      <c r="E3" s="17">
        <v>500</v>
      </c>
      <c r="F3" s="17">
        <v>16740</v>
      </c>
      <c r="H3" s="17"/>
      <c r="I3" s="25">
        <v>45717</v>
      </c>
      <c r="J3" s="17"/>
    </row>
    <row r="4" spans="1:10" x14ac:dyDescent="0.3">
      <c r="A4" t="s">
        <v>500</v>
      </c>
      <c r="B4" t="s">
        <v>8</v>
      </c>
      <c r="C4" s="3" t="str">
        <f>VLOOKUP(A4,بيانات!$C:$F,3,0)</f>
        <v>0555534999</v>
      </c>
      <c r="D4" t="s">
        <v>1896</v>
      </c>
      <c r="E4" s="17">
        <v>0</v>
      </c>
      <c r="F4" s="17">
        <v>16240</v>
      </c>
      <c r="H4" s="17"/>
      <c r="I4" s="17"/>
      <c r="J4" s="17"/>
    </row>
    <row r="5" spans="1:10" x14ac:dyDescent="0.3">
      <c r="A5" t="s">
        <v>307</v>
      </c>
      <c r="B5" t="s">
        <v>8</v>
      </c>
      <c r="C5" s="3" t="str">
        <f>VLOOKUP(A5,بيانات!$C:$F,3,0)</f>
        <v>0555534999</v>
      </c>
      <c r="D5" t="s">
        <v>1881</v>
      </c>
      <c r="E5" s="17">
        <v>0</v>
      </c>
      <c r="F5" s="17">
        <v>15685</v>
      </c>
      <c r="H5" s="17"/>
      <c r="I5" s="24"/>
      <c r="J5" s="17"/>
    </row>
    <row r="6" spans="1:10" x14ac:dyDescent="0.3">
      <c r="A6" t="s">
        <v>1048</v>
      </c>
      <c r="B6" t="s">
        <v>8</v>
      </c>
      <c r="C6" s="3" t="str">
        <f>VLOOKUP(A6,بيانات!$C:$F,3,0)</f>
        <v>0555534999</v>
      </c>
      <c r="D6" t="s">
        <v>1881</v>
      </c>
      <c r="E6" s="17">
        <v>0</v>
      </c>
      <c r="F6" s="17">
        <v>15685</v>
      </c>
      <c r="H6" s="17"/>
      <c r="I6" s="17"/>
      <c r="J6" s="17"/>
    </row>
    <row r="7" spans="1:10" ht="18" customHeight="1" x14ac:dyDescent="0.3">
      <c r="A7" t="s">
        <v>1356</v>
      </c>
      <c r="B7" t="s">
        <v>8</v>
      </c>
      <c r="C7" s="3" t="str">
        <f>VLOOKUP(A7,بيانات!$C:$F,3,0)</f>
        <v>0554644757</v>
      </c>
      <c r="D7" t="s">
        <v>1884</v>
      </c>
      <c r="E7" s="17">
        <v>3000</v>
      </c>
      <c r="F7" s="17">
        <v>14800</v>
      </c>
      <c r="H7" s="17"/>
      <c r="I7" s="21">
        <v>45746</v>
      </c>
      <c r="J7" s="17" t="str">
        <f>VLOOKUP(A7,استثناء!$C:$H,6,0)</f>
        <v>سداد مبلغ 3000 والاتفاق على تكملة الدفعة الأولى بتاريخ 2024/08/25</v>
      </c>
    </row>
    <row r="8" spans="1:10" x14ac:dyDescent="0.3">
      <c r="A8" t="s">
        <v>842</v>
      </c>
      <c r="B8" t="s">
        <v>8</v>
      </c>
      <c r="C8" s="3" t="str">
        <f>VLOOKUP(A8,بيانات!$C:$F,3,0)</f>
        <v>0531113283</v>
      </c>
      <c r="D8" t="s">
        <v>542</v>
      </c>
      <c r="E8" s="17">
        <v>1500</v>
      </c>
      <c r="F8" s="17">
        <v>14300</v>
      </c>
      <c r="H8" s="17"/>
      <c r="I8" s="17"/>
      <c r="J8" s="17"/>
    </row>
    <row r="9" spans="1:10" x14ac:dyDescent="0.3">
      <c r="A9" t="s">
        <v>162</v>
      </c>
      <c r="B9" t="s">
        <v>8</v>
      </c>
      <c r="C9" s="3" t="str">
        <f>VLOOKUP(A9,بيانات!$C:$F,3,0)</f>
        <v/>
      </c>
      <c r="D9" t="s">
        <v>1896</v>
      </c>
      <c r="E9" s="17">
        <v>3842.0039999999999</v>
      </c>
      <c r="F9" s="17">
        <v>13957.995999999999</v>
      </c>
      <c r="H9" s="17"/>
      <c r="I9" s="17"/>
      <c r="J9" s="17" t="str">
        <f>VLOOKUP(A9,استثناء!$C:$H,6,0)</f>
        <v xml:space="preserve"> تسليم الكتب وحجز مقاعد </v>
      </c>
    </row>
    <row r="10" spans="1:10" ht="18" customHeight="1" x14ac:dyDescent="0.3">
      <c r="A10" t="s">
        <v>1660</v>
      </c>
      <c r="B10" t="s">
        <v>8</v>
      </c>
      <c r="C10" s="3" t="str">
        <f>VLOOKUP(A10,بيانات!$C:$F,3,0)</f>
        <v>0562527284</v>
      </c>
      <c r="D10" t="s">
        <v>1877</v>
      </c>
      <c r="E10" s="17">
        <v>3300</v>
      </c>
      <c r="F10" s="17">
        <v>13940</v>
      </c>
      <c r="H10" s="17"/>
      <c r="I10" s="21">
        <v>45717</v>
      </c>
      <c r="J10" s="17" t="str">
        <f>VLOOKUP(A10,استثناء!$C:$H,6,0)</f>
        <v>تم سداد 13300 للقادة وتم الاتفاق على تكملة الدفعة الأولى 13000 قبل تاريخ 2024/08/01</v>
      </c>
    </row>
    <row r="11" spans="1:10" ht="18" x14ac:dyDescent="0.3">
      <c r="A11" t="s">
        <v>1385</v>
      </c>
      <c r="B11" t="s">
        <v>8</v>
      </c>
      <c r="C11" s="3" t="str">
        <f>VLOOKUP(A11,بيانات!$C:$F,3,0)</f>
        <v>0566667165</v>
      </c>
      <c r="D11" t="s">
        <v>1896</v>
      </c>
      <c r="E11" s="17">
        <v>4000</v>
      </c>
      <c r="F11" s="17">
        <v>13240</v>
      </c>
      <c r="H11" s="17"/>
      <c r="I11" s="25">
        <v>45717</v>
      </c>
      <c r="J11" s="17"/>
    </row>
    <row r="12" spans="1:10" ht="18" x14ac:dyDescent="0.3">
      <c r="A12" t="s">
        <v>1620</v>
      </c>
      <c r="B12" t="s">
        <v>8</v>
      </c>
      <c r="C12" s="3" t="str">
        <f>VLOOKUP(A12,بيانات!$C:$F,3,0)</f>
        <v>0566667165</v>
      </c>
      <c r="D12" t="s">
        <v>480</v>
      </c>
      <c r="E12" s="17">
        <v>4000</v>
      </c>
      <c r="F12" s="17">
        <v>13240</v>
      </c>
      <c r="H12" s="17"/>
      <c r="I12" s="25">
        <v>45717</v>
      </c>
      <c r="J12" s="17"/>
    </row>
    <row r="13" spans="1:10" ht="18" x14ac:dyDescent="0.3">
      <c r="A13" t="s">
        <v>1568</v>
      </c>
      <c r="B13" t="s">
        <v>8</v>
      </c>
      <c r="C13" s="3" t="str">
        <f>VLOOKUP(A13,بيانات!$C:$F,3,0)</f>
        <v>0569772781</v>
      </c>
      <c r="D13" t="s">
        <v>1102</v>
      </c>
      <c r="E13" s="17">
        <v>5000</v>
      </c>
      <c r="F13" s="17">
        <v>12800</v>
      </c>
      <c r="H13" s="17"/>
      <c r="I13" s="39">
        <v>45746</v>
      </c>
      <c r="J13" s="17" t="str">
        <f>VLOOKUP(A13,استثناء!$C:$H,6,0)</f>
        <v>تم سداد 5000 ريال والاتفاق على تكملة الدفعة الأولى بتاريخ 2024/09/25</v>
      </c>
    </row>
    <row r="14" spans="1:10" ht="18" x14ac:dyDescent="0.3">
      <c r="A14" t="s">
        <v>1440</v>
      </c>
      <c r="B14" t="s">
        <v>8</v>
      </c>
      <c r="C14" s="3" t="str">
        <f>VLOOKUP(A14,بيانات!$C:$F,3,0)</f>
        <v>0599992611</v>
      </c>
      <c r="D14" t="s">
        <v>1865</v>
      </c>
      <c r="E14" s="17">
        <v>5000</v>
      </c>
      <c r="F14" s="17">
        <v>12800</v>
      </c>
      <c r="H14" s="17"/>
      <c r="I14" s="39">
        <v>45746</v>
      </c>
      <c r="J14" s="17" t="str">
        <f>VLOOKUP(A14,استثناء!$C:$H,6,0)</f>
        <v>تم سداد 5000 وتكملة مبلغ 1500 بتاريخ 2024/08/25 ومبلغ 3500 بتاريخ 2024/09/05 والدفعة الثانية  2024/11/27</v>
      </c>
    </row>
    <row r="15" spans="1:10" ht="18" customHeight="1" x14ac:dyDescent="0.3">
      <c r="A15" t="s">
        <v>646</v>
      </c>
      <c r="B15" t="s">
        <v>8</v>
      </c>
      <c r="C15" s="3" t="str">
        <f>VLOOKUP(A15,بيانات!$C:$F,3,0)</f>
        <v>0544588367</v>
      </c>
      <c r="D15" t="s">
        <v>1896</v>
      </c>
      <c r="E15" s="17">
        <v>5000</v>
      </c>
      <c r="F15" s="17">
        <v>12240</v>
      </c>
      <c r="G15" s="27">
        <v>45706</v>
      </c>
      <c r="H15" s="17" t="s">
        <v>2682</v>
      </c>
      <c r="I15" s="21">
        <v>45703</v>
      </c>
      <c r="J15" s="17"/>
    </row>
    <row r="16" spans="1:10" ht="18" customHeight="1" x14ac:dyDescent="0.3">
      <c r="A16" t="s">
        <v>368</v>
      </c>
      <c r="B16" t="s">
        <v>8</v>
      </c>
      <c r="C16" s="3" t="str">
        <f>VLOOKUP(A16,بيانات!$C:$F,3,0)</f>
        <v>0595966659</v>
      </c>
      <c r="D16" t="s">
        <v>1870</v>
      </c>
      <c r="E16" s="17">
        <v>4000</v>
      </c>
      <c r="F16" s="17">
        <f>15800-E16</f>
        <v>11800</v>
      </c>
      <c r="H16" s="17"/>
      <c r="I16" s="21">
        <v>45731</v>
      </c>
      <c r="J16" s="17"/>
    </row>
    <row r="17" spans="1:10" ht="18" customHeight="1" x14ac:dyDescent="0.3">
      <c r="A17" t="s">
        <v>504</v>
      </c>
      <c r="B17" t="s">
        <v>8</v>
      </c>
      <c r="C17" s="3" t="str">
        <f>VLOOKUP(A17,بيانات!$C:$F,3,0)</f>
        <v>0555550979</v>
      </c>
      <c r="D17" t="s">
        <v>480</v>
      </c>
      <c r="E17" s="17">
        <v>7000</v>
      </c>
      <c r="F17" s="17">
        <v>10800</v>
      </c>
      <c r="H17" s="17"/>
      <c r="I17" s="21">
        <v>45731</v>
      </c>
      <c r="J17" s="17" t="str">
        <f>VLOOKUP(A17,استثناء!$C:$H,6,0)</f>
        <v xml:space="preserve">تم الاتفاق على سداد 7000 مع التسجيل وتكملة مبلغ 2300 مع راتب سبتمبر 2024 مع العلم بمواعيد باقى الدفعات </v>
      </c>
    </row>
    <row r="18" spans="1:10" ht="18" customHeight="1" x14ac:dyDescent="0.3">
      <c r="A18" t="s">
        <v>142</v>
      </c>
      <c r="B18" t="s">
        <v>8</v>
      </c>
      <c r="C18" s="3" t="str">
        <f>VLOOKUP(A18,بيانات!$C:$F,3,0)</f>
        <v>0555055839</v>
      </c>
      <c r="D18" t="s">
        <v>1870</v>
      </c>
      <c r="E18" s="17">
        <v>5000</v>
      </c>
      <c r="F18" s="17">
        <v>10800</v>
      </c>
      <c r="H18" s="17"/>
      <c r="I18" s="44">
        <v>45744</v>
      </c>
      <c r="J18" s="17" t="str">
        <f>VLOOKUP(A18,استثناء!$C:$H,6,0)</f>
        <v>تم الغاء اجراء الانسحاب والاتفاق على سداد 5000 بتاريخ 2025/03/28 ومبلغ 5800 بتاريخ 2025/05/25</v>
      </c>
    </row>
    <row r="19" spans="1:10" ht="18" customHeight="1" x14ac:dyDescent="0.3">
      <c r="A19" t="s">
        <v>1110</v>
      </c>
      <c r="B19" t="s">
        <v>8</v>
      </c>
      <c r="C19" s="3" t="str">
        <f>VLOOKUP(A19,بيانات!$C:$F,3,0)</f>
        <v>0566669991</v>
      </c>
      <c r="D19" t="s">
        <v>555</v>
      </c>
      <c r="E19" s="17">
        <v>7000</v>
      </c>
      <c r="F19" s="17">
        <v>10800</v>
      </c>
      <c r="H19" s="17"/>
      <c r="I19" s="21">
        <v>45746</v>
      </c>
      <c r="J19" s="17" t="str">
        <f>VLOOKUP(A19,استثناء!$C:$H,6,0)</f>
        <v>تم دفع 5000 لكل قائد وتكملة الدفعة الأولى 8600 بتاريخ 2024/08/15</v>
      </c>
    </row>
    <row r="20" spans="1:10" ht="18" x14ac:dyDescent="0.3">
      <c r="A20" t="s">
        <v>185</v>
      </c>
      <c r="B20" t="s">
        <v>8</v>
      </c>
      <c r="C20" s="3" t="str">
        <f>VLOOKUP(A20,بيانات!$C:$F,3,0)</f>
        <v>0545334032</v>
      </c>
      <c r="D20" t="s">
        <v>1864</v>
      </c>
      <c r="E20" s="17">
        <v>7000</v>
      </c>
      <c r="F20" s="17">
        <v>10800</v>
      </c>
      <c r="H20" s="17"/>
      <c r="I20" s="39">
        <v>45746</v>
      </c>
      <c r="J20" s="17" t="str">
        <f>VLOOKUP(A20,استثناء!$C:$H,6,0)</f>
        <v>تم سداد 2000 لكل قائد والاتفاق على تكملة الدفعة الأولى 2024/08/25 بمبلغ 4000 لكل قائد وسداد المتبقى 3300 من الدفعة الأولى 2024/09/25</v>
      </c>
    </row>
    <row r="21" spans="1:10" ht="18" customHeight="1" x14ac:dyDescent="0.3">
      <c r="A21" t="s">
        <v>1559</v>
      </c>
      <c r="B21" t="s">
        <v>8</v>
      </c>
      <c r="C21" s="3" t="str">
        <f>VLOOKUP(A21,بيانات!$C:$F,3,0)</f>
        <v>0545334032</v>
      </c>
      <c r="D21" t="s">
        <v>1102</v>
      </c>
      <c r="E21" s="17">
        <v>7000</v>
      </c>
      <c r="F21" s="17">
        <v>10800</v>
      </c>
      <c r="H21" s="17"/>
      <c r="I21" s="21">
        <v>45746</v>
      </c>
      <c r="J21" s="17" t="str">
        <f>VLOOKUP(A21,استثناء!$C:$H,6,0)</f>
        <v>تم سداد 2000 لكل قائد والاتفاق على تكملة الدفعة الأولى 2024/08/25 بمبلغ 4000 لكل قائد وسداد المتبقى 3300 من الدفعة الأولى 2024/09/25</v>
      </c>
    </row>
    <row r="22" spans="1:10" ht="18" customHeight="1" x14ac:dyDescent="0.3">
      <c r="A22" t="s">
        <v>335</v>
      </c>
      <c r="B22" t="s">
        <v>8</v>
      </c>
      <c r="C22" s="3" t="str">
        <f>VLOOKUP(A22,بيانات!$C:$F,3,0)</f>
        <v>0562527284</v>
      </c>
      <c r="D22" t="s">
        <v>1870</v>
      </c>
      <c r="E22" s="17">
        <v>5000</v>
      </c>
      <c r="F22" s="17">
        <v>10300</v>
      </c>
      <c r="H22" s="17"/>
      <c r="I22" s="40"/>
      <c r="J22" s="17" t="str">
        <f>VLOOKUP(A22,استثناء!$C:$H,6,0)</f>
        <v>تم سداد 13300 للقادة وتم الاتفاق على تكملة الدفعة الأولى 13000 قبل تاريخ 2024/08/01</v>
      </c>
    </row>
    <row r="23" spans="1:10" ht="18" customHeight="1" x14ac:dyDescent="0.3">
      <c r="A23" t="s">
        <v>350</v>
      </c>
      <c r="B23" t="s">
        <v>8</v>
      </c>
      <c r="C23" s="3" t="str">
        <f>VLOOKUP(A23,بيانات!$C:$F,3,0)</f>
        <v>0562527284</v>
      </c>
      <c r="D23" t="s">
        <v>1870</v>
      </c>
      <c r="E23" s="17">
        <v>5000</v>
      </c>
      <c r="F23" s="17">
        <v>10300</v>
      </c>
      <c r="H23" s="17"/>
      <c r="I23" s="40"/>
      <c r="J23" s="17" t="str">
        <f>VLOOKUP(A23,استثناء!$C:$H,6,0)</f>
        <v>تم سداد 13300 للقادة وتم الاتفاق على تكملة الدفعة الأولى 13000 قبل تاريخ 2024/08/01</v>
      </c>
    </row>
    <row r="24" spans="1:10" s="49" customFormat="1" ht="18" x14ac:dyDescent="0.3">
      <c r="A24" s="49" t="s">
        <v>205</v>
      </c>
      <c r="B24" s="49" t="s">
        <v>8</v>
      </c>
      <c r="C24" s="49" t="str">
        <f>VLOOKUP(A24,بيانات!$C:$F,3,0)</f>
        <v>0552442016</v>
      </c>
      <c r="D24" s="49" t="s">
        <v>555</v>
      </c>
      <c r="E24" s="50">
        <v>7500</v>
      </c>
      <c r="F24" s="50">
        <v>10300</v>
      </c>
      <c r="G24" s="51">
        <v>45706</v>
      </c>
      <c r="H24" s="50" t="s">
        <v>2682</v>
      </c>
      <c r="I24" s="52">
        <v>45687</v>
      </c>
      <c r="J24" s="50" t="str">
        <f>VLOOKUP(A24,استثناء!$C:$H,6,0)</f>
        <v>تم سداد 15000 للطالبين والاتفاق على سداد 3600 بتاريخ 2024/08/25</v>
      </c>
    </row>
    <row r="25" spans="1:10" s="49" customFormat="1" ht="18" x14ac:dyDescent="0.3">
      <c r="A25" s="49" t="s">
        <v>1076</v>
      </c>
      <c r="B25" s="49" t="s">
        <v>8</v>
      </c>
      <c r="C25" s="49" t="str">
        <f>VLOOKUP(A25,بيانات!$C:$F,3,0)</f>
        <v>0552442016</v>
      </c>
      <c r="D25" s="49" t="s">
        <v>1102</v>
      </c>
      <c r="E25" s="50">
        <v>7500</v>
      </c>
      <c r="F25" s="50">
        <v>10300</v>
      </c>
      <c r="G25" s="51">
        <v>45706</v>
      </c>
      <c r="H25" s="50" t="s">
        <v>2682</v>
      </c>
      <c r="I25" s="52">
        <v>45687</v>
      </c>
      <c r="J25" s="50" t="str">
        <f>VLOOKUP(A25,استثناء!$C:$H,6,0)</f>
        <v>تم سداد 15000 للطالبين والاتفاق على سداد 3600 بتاريخ 2024/08/25</v>
      </c>
    </row>
    <row r="26" spans="1:10" x14ac:dyDescent="0.3">
      <c r="A26" t="s">
        <v>882</v>
      </c>
      <c r="B26" t="s">
        <v>8</v>
      </c>
      <c r="C26" s="3" t="str">
        <f>VLOOKUP(A26,بيانات!$C:$F,3,0)</f>
        <v>0555949565</v>
      </c>
      <c r="D26" t="s">
        <v>1865</v>
      </c>
      <c r="E26" s="17">
        <v>7500</v>
      </c>
      <c r="F26" s="17">
        <v>10300</v>
      </c>
      <c r="H26" s="17"/>
      <c r="I26" s="27">
        <v>45777</v>
      </c>
      <c r="J26" s="17"/>
    </row>
    <row r="27" spans="1:10" ht="18" customHeight="1" x14ac:dyDescent="0.3">
      <c r="A27" s="3" t="s">
        <v>968</v>
      </c>
      <c r="B27" s="3" t="s">
        <v>8</v>
      </c>
      <c r="C27" s="3" t="str">
        <f>VLOOKUP(A27,بيانات!$C:$F,3,0)</f>
        <v>0564446893</v>
      </c>
      <c r="D27" s="3" t="s">
        <v>1102</v>
      </c>
      <c r="E27" s="17">
        <v>7500</v>
      </c>
      <c r="F27" s="17">
        <v>10300</v>
      </c>
      <c r="G27" s="27">
        <v>45706</v>
      </c>
      <c r="H27" s="17" t="s">
        <v>2682</v>
      </c>
      <c r="I27" s="21">
        <v>45716</v>
      </c>
      <c r="J27" s="17"/>
    </row>
    <row r="28" spans="1:10" ht="18" customHeight="1" x14ac:dyDescent="0.3">
      <c r="A28" s="3" t="s">
        <v>1782</v>
      </c>
      <c r="B28" s="3" t="s">
        <v>8</v>
      </c>
      <c r="C28" s="3" t="str">
        <f>VLOOKUP(A28,بيانات!$C:$F,3,0)</f>
        <v>0500057666</v>
      </c>
      <c r="D28" s="3" t="s">
        <v>542</v>
      </c>
      <c r="E28" s="17">
        <v>5500</v>
      </c>
      <c r="F28" s="17">
        <v>10300</v>
      </c>
      <c r="H28" s="17"/>
      <c r="I28" s="21">
        <v>45715</v>
      </c>
      <c r="J28" s="17"/>
    </row>
    <row r="29" spans="1:10" x14ac:dyDescent="0.3">
      <c r="A29" t="s">
        <v>701</v>
      </c>
      <c r="B29" t="s">
        <v>8</v>
      </c>
      <c r="C29" s="3" t="str">
        <f>VLOOKUP(A29,بيانات!$C:$F,3,0)</f>
        <v>0505522213</v>
      </c>
      <c r="D29" t="s">
        <v>1864</v>
      </c>
      <c r="E29" s="17">
        <v>7000</v>
      </c>
      <c r="F29" s="17">
        <v>10240</v>
      </c>
      <c r="H29" s="17"/>
      <c r="I29" s="17"/>
      <c r="J29" s="17" t="str">
        <f>VLOOKUP(A29,استثناء!$C:$H,6,0)</f>
        <v>تم سداد 7000 ريال وتم الاتفاق على تكملة المبلغ الاجمال 10240 بتاريخ 2024/04/25 كما العام الماضى</v>
      </c>
    </row>
    <row r="30" spans="1:10" ht="18" customHeight="1" x14ac:dyDescent="0.3">
      <c r="A30" t="s">
        <v>1414</v>
      </c>
      <c r="B30" t="s">
        <v>8</v>
      </c>
      <c r="C30" s="3" t="str">
        <f>VLOOKUP(A30,بيانات!$C:$F,3,0)</f>
        <v>0594915887</v>
      </c>
      <c r="D30" t="s">
        <v>1884</v>
      </c>
      <c r="E30" s="17">
        <v>7000</v>
      </c>
      <c r="F30" s="17">
        <v>10240</v>
      </c>
      <c r="H30" s="17"/>
      <c r="I30" s="40"/>
      <c r="J30" s="17" t="str">
        <f>VLOOKUP(A30,استثناء!$C:$H,6,0)</f>
        <v xml:space="preserve">سيتم الدفع اخر الشهر </v>
      </c>
    </row>
    <row r="31" spans="1:10" ht="18" customHeight="1" x14ac:dyDescent="0.3">
      <c r="A31" t="s">
        <v>1197</v>
      </c>
      <c r="B31" t="s">
        <v>8</v>
      </c>
      <c r="C31" s="3" t="str">
        <f>VLOOKUP(A31,بيانات!$C:$F,3,0)</f>
        <v>0555534999</v>
      </c>
      <c r="D31" t="s">
        <v>1884</v>
      </c>
      <c r="E31" s="17">
        <v>6500</v>
      </c>
      <c r="F31" s="17">
        <v>10240</v>
      </c>
      <c r="H31" s="17"/>
      <c r="I31" s="40"/>
      <c r="J31" s="17"/>
    </row>
    <row r="32" spans="1:10" x14ac:dyDescent="0.3">
      <c r="A32" t="s">
        <v>734</v>
      </c>
      <c r="B32" t="s">
        <v>8</v>
      </c>
      <c r="C32" s="3" t="str">
        <f>VLOOKUP(A32,بيانات!$C:$F,3,0)</f>
        <v>0545427575</v>
      </c>
      <c r="D32" t="s">
        <v>480</v>
      </c>
      <c r="E32" s="17">
        <v>8000</v>
      </c>
      <c r="F32" s="17">
        <v>9800</v>
      </c>
      <c r="H32" s="17"/>
      <c r="I32" s="17"/>
      <c r="J32" s="17"/>
    </row>
    <row r="33" spans="1:10" x14ac:dyDescent="0.3">
      <c r="A33" t="s">
        <v>1334</v>
      </c>
      <c r="B33" t="s">
        <v>8</v>
      </c>
      <c r="C33" s="3" t="str">
        <f>VLOOKUP(A33,بيانات!$C:$F,3,0)</f>
        <v>0555949565</v>
      </c>
      <c r="D33" t="s">
        <v>1877</v>
      </c>
      <c r="E33" s="17">
        <v>7500</v>
      </c>
      <c r="F33" s="17">
        <v>9800</v>
      </c>
      <c r="H33" s="17"/>
      <c r="I33" s="47">
        <v>45777</v>
      </c>
      <c r="J33" s="17"/>
    </row>
    <row r="34" spans="1:10" x14ac:dyDescent="0.3">
      <c r="A34" t="s">
        <v>1066</v>
      </c>
      <c r="B34" t="s">
        <v>8</v>
      </c>
      <c r="C34" s="3" t="str">
        <f>VLOOKUP(A34,بيانات!$C:$F,3,0)</f>
        <v>0555559644</v>
      </c>
      <c r="D34" t="s">
        <v>1102</v>
      </c>
      <c r="E34" s="17">
        <v>8200</v>
      </c>
      <c r="F34" s="17">
        <v>9600</v>
      </c>
      <c r="H34" s="17"/>
      <c r="I34" s="17"/>
      <c r="J34" s="17"/>
    </row>
    <row r="35" spans="1:10" x14ac:dyDescent="0.3">
      <c r="A35" s="29" t="s">
        <v>1068</v>
      </c>
      <c r="B35" s="29" t="s">
        <v>8</v>
      </c>
      <c r="C35" s="3" t="str">
        <f>VLOOKUP(A35,بيانات!$C:$F,3,0)</f>
        <v>0534008923</v>
      </c>
      <c r="D35" s="29" t="s">
        <v>542</v>
      </c>
      <c r="E35" s="30">
        <v>6000</v>
      </c>
      <c r="F35" s="30">
        <v>9300</v>
      </c>
      <c r="G35" s="31"/>
      <c r="H35" s="30"/>
      <c r="I35" s="30"/>
      <c r="J35" s="30" t="str">
        <f>VLOOKUP(A35,استثناء!$C:$H,6,0)</f>
        <v>تم سداد 6000 ريال والتفاق على تكملة الدفعة الأولى بتاريخ 2024/10/25 وسداد المتبقى على دفعات قبل 2024/11/25</v>
      </c>
    </row>
    <row r="36" spans="1:10" x14ac:dyDescent="0.3">
      <c r="A36" t="s">
        <v>1223</v>
      </c>
      <c r="B36" t="s">
        <v>8</v>
      </c>
      <c r="C36" s="3" t="str">
        <f>VLOOKUP(A36,بيانات!$C:$F,3,0)</f>
        <v>0555542012</v>
      </c>
      <c r="D36" t="s">
        <v>555</v>
      </c>
      <c r="E36" s="17">
        <v>8000</v>
      </c>
      <c r="F36" s="17">
        <v>9240</v>
      </c>
      <c r="H36" s="17"/>
      <c r="I36" s="17"/>
      <c r="J36" s="17" t="str">
        <f>VLOOKUP(A36,استثناء!$C:$H,6,0)</f>
        <v>يحدد تاريخ السداد بعد أسبوعين من تاريخ 2025/01/21 ولامانع من خصم 22.5%</v>
      </c>
    </row>
    <row r="37" spans="1:10" ht="18" x14ac:dyDescent="0.3">
      <c r="A37" t="s">
        <v>441</v>
      </c>
      <c r="B37" t="s">
        <v>8</v>
      </c>
      <c r="C37" s="3" t="str">
        <f>VLOOKUP(A37,بيانات!$C:$F,3,0)</f>
        <v>0538167656</v>
      </c>
      <c r="D37" t="s">
        <v>1884</v>
      </c>
      <c r="E37" s="17">
        <v>8000</v>
      </c>
      <c r="F37" s="17">
        <v>9240</v>
      </c>
      <c r="H37" s="17"/>
      <c r="I37" s="39">
        <v>45746</v>
      </c>
      <c r="J37" s="17"/>
    </row>
    <row r="38" spans="1:10" s="29" customFormat="1" x14ac:dyDescent="0.3">
      <c r="A38" s="3" t="s">
        <v>1036</v>
      </c>
      <c r="B38" s="3" t="s">
        <v>8</v>
      </c>
      <c r="C38" s="3" t="str">
        <f>VLOOKUP(A38,بيانات!$C:$F,3,0)</f>
        <v>0557795574</v>
      </c>
      <c r="D38" s="3" t="s">
        <v>542</v>
      </c>
      <c r="E38" s="17">
        <v>7000</v>
      </c>
      <c r="F38" s="17">
        <v>8800</v>
      </c>
      <c r="G38" s="27"/>
      <c r="H38" s="17"/>
      <c r="I38" s="17"/>
      <c r="J38" s="17" t="str">
        <f>VLOOKUP(A38,استثناء!$C:$H,6,0)</f>
        <v>تم سداد 2000 والاتفاق على تكملة الرسوم كاملة 2024/11/25</v>
      </c>
    </row>
    <row r="39" spans="1:10" ht="18" x14ac:dyDescent="0.3">
      <c r="A39" t="s">
        <v>1352</v>
      </c>
      <c r="B39" t="s">
        <v>8</v>
      </c>
      <c r="C39" s="3" t="str">
        <f>VLOOKUP(A39,بيانات!$C:$F,3,0)</f>
        <v>0500599896</v>
      </c>
      <c r="D39" t="s">
        <v>1884</v>
      </c>
      <c r="E39" s="17">
        <v>9000</v>
      </c>
      <c r="F39" s="17">
        <v>8800</v>
      </c>
      <c r="H39" s="17"/>
      <c r="I39" s="39">
        <v>45731</v>
      </c>
      <c r="J39" s="17" t="str">
        <f>VLOOKUP(A39,استثناء!$C:$H,6,0)</f>
        <v>تم سداد 4740 رسوم 1445 وسداد 5000 ريال بعد مكالمه مع ا فهيد وتم الاتفاق على تكملة الدفعة الأولى بمبلغ 4300 بتاريخ 2024/09/01</v>
      </c>
    </row>
    <row r="40" spans="1:10" ht="18" customHeight="1" x14ac:dyDescent="0.3">
      <c r="A40" t="s">
        <v>1392</v>
      </c>
      <c r="B40" t="s">
        <v>8</v>
      </c>
      <c r="C40" s="3" t="str">
        <f>VLOOKUP(A40,بيانات!$C:$F,3,0)</f>
        <v>0555513080</v>
      </c>
      <c r="D40" t="s">
        <v>1877</v>
      </c>
      <c r="E40" s="17">
        <v>9000</v>
      </c>
      <c r="F40" s="17">
        <v>8800</v>
      </c>
      <c r="H40" s="17"/>
      <c r="I40" s="40"/>
      <c r="J40" s="17"/>
    </row>
    <row r="41" spans="1:10" x14ac:dyDescent="0.3">
      <c r="A41" t="s">
        <v>1537</v>
      </c>
      <c r="B41" t="s">
        <v>8</v>
      </c>
      <c r="C41" s="3" t="str">
        <f>VLOOKUP(A41,بيانات!$C:$F,3,0)</f>
        <v>0550550531</v>
      </c>
      <c r="D41" t="s">
        <v>1877</v>
      </c>
      <c r="E41" s="17">
        <v>9000</v>
      </c>
      <c r="F41" s="17">
        <v>8800</v>
      </c>
      <c r="H41" s="17"/>
      <c r="I41" s="17"/>
      <c r="J41" s="17"/>
    </row>
    <row r="42" spans="1:10" ht="18" customHeight="1" x14ac:dyDescent="0.3">
      <c r="A42" t="s">
        <v>47</v>
      </c>
      <c r="B42" t="s">
        <v>8</v>
      </c>
      <c r="C42" s="3" t="str">
        <f>VLOOKUP(A42,بيانات!$C:$F,3,0)</f>
        <v>0555542012</v>
      </c>
      <c r="D42" t="s">
        <v>480</v>
      </c>
      <c r="E42" s="17">
        <v>8000</v>
      </c>
      <c r="F42" s="17">
        <v>8740</v>
      </c>
      <c r="H42" s="17"/>
      <c r="I42" s="40"/>
      <c r="J42" s="17" t="str">
        <f>VLOOKUP(A42,استثناء!$C:$H,6,0)</f>
        <v>يحدد تاريخ السداد بعد أسبوعين من تاريخ 2025/01/21 ولامانع من خصم 22.5%</v>
      </c>
    </row>
    <row r="43" spans="1:10" x14ac:dyDescent="0.3">
      <c r="A43" t="s">
        <v>987</v>
      </c>
      <c r="B43" t="s">
        <v>8</v>
      </c>
      <c r="C43" s="3" t="str">
        <f>VLOOKUP(A43,بيانات!$C:$F,3,0)</f>
        <v>0556602306</v>
      </c>
      <c r="D43" t="s">
        <v>555</v>
      </c>
      <c r="E43" s="17">
        <v>8620</v>
      </c>
      <c r="F43" s="17">
        <v>8620</v>
      </c>
      <c r="H43" s="17"/>
      <c r="I43" s="17"/>
      <c r="J43" s="17" t="str">
        <f>VLOOKUP(A43,استثناء!$C:$H,6,0)</f>
        <v>تم الاتفاق على سداد 2155 ريال شهريا منذ بداية يناير 2025 الى نهاية ابريل 2025</v>
      </c>
    </row>
    <row r="44" spans="1:10" x14ac:dyDescent="0.3">
      <c r="A44" t="s">
        <v>295</v>
      </c>
      <c r="B44" t="s">
        <v>8</v>
      </c>
      <c r="C44" s="3" t="str">
        <f>VLOOKUP(A44,بيانات!$C:$F,3,0)</f>
        <v>0564608982</v>
      </c>
      <c r="D44" t="s">
        <v>555</v>
      </c>
      <c r="E44" s="17">
        <v>9300</v>
      </c>
      <c r="F44" s="17">
        <v>8500</v>
      </c>
      <c r="H44" s="17"/>
      <c r="I44" s="17"/>
      <c r="J44" s="17" t="str">
        <f>VLOOKUP(A44,استثناء!$C:$H,6,0)</f>
        <v xml:space="preserve">إقرار بخصم الرسوم الإدارية 1000 ريال فىى حالة عدم اكمال الدفعة الأولى </v>
      </c>
    </row>
    <row r="45" spans="1:10" ht="18" x14ac:dyDescent="0.3">
      <c r="A45" t="s">
        <v>1434</v>
      </c>
      <c r="B45" t="s">
        <v>8</v>
      </c>
      <c r="C45" s="3" t="str">
        <f>VLOOKUP(A45,بيانات!$C:$F,3,0)</f>
        <v>0543229464</v>
      </c>
      <c r="D45" t="s">
        <v>555</v>
      </c>
      <c r="E45" s="17">
        <v>9300</v>
      </c>
      <c r="F45" s="17">
        <v>8500</v>
      </c>
      <c r="H45" s="17"/>
      <c r="I45" s="41">
        <v>45717</v>
      </c>
      <c r="J45" s="17" t="str">
        <f>VLOOKUP(A45,استثناء!$C:$H,6,0)</f>
        <v xml:space="preserve">إقرار بخصم الرسوم الإدارية 1000 ريال فىى حالة عدم اكمال الدفعة الأولى </v>
      </c>
    </row>
    <row r="46" spans="1:10" ht="18" x14ac:dyDescent="0.3">
      <c r="A46" t="s">
        <v>99</v>
      </c>
      <c r="B46" t="s">
        <v>8</v>
      </c>
      <c r="C46" s="3" t="str">
        <f>VLOOKUP(A46,بيانات!$C:$F,3,0)</f>
        <v>0555569444</v>
      </c>
      <c r="D46" t="s">
        <v>1896</v>
      </c>
      <c r="E46" s="17">
        <v>9300</v>
      </c>
      <c r="F46" s="17">
        <v>8500</v>
      </c>
      <c r="H46" s="17"/>
      <c r="I46" s="41"/>
      <c r="J46" s="17"/>
    </row>
    <row r="47" spans="1:10" ht="18" x14ac:dyDescent="0.3">
      <c r="A47" t="s">
        <v>146</v>
      </c>
      <c r="B47" t="s">
        <v>8</v>
      </c>
      <c r="C47" s="3" t="str">
        <f>VLOOKUP(A47,بيانات!$C:$F,3,0)</f>
        <v>0556999880</v>
      </c>
      <c r="D47" t="s">
        <v>1864</v>
      </c>
      <c r="E47" s="17">
        <v>9300</v>
      </c>
      <c r="F47" s="17">
        <v>8500</v>
      </c>
      <c r="H47" s="17"/>
      <c r="I47" s="41">
        <v>45717</v>
      </c>
      <c r="J47" s="17"/>
    </row>
    <row r="48" spans="1:10" ht="18" x14ac:dyDescent="0.3">
      <c r="A48" t="s">
        <v>158</v>
      </c>
      <c r="B48" t="s">
        <v>8</v>
      </c>
      <c r="C48" s="3" t="str">
        <f>VLOOKUP(A48,بيانات!$C:$F,3,0)</f>
        <v>0558555565</v>
      </c>
      <c r="D48" t="s">
        <v>1884</v>
      </c>
      <c r="E48" s="17">
        <v>9300</v>
      </c>
      <c r="F48" s="17">
        <v>8500</v>
      </c>
      <c r="H48" s="17"/>
      <c r="I48" s="25"/>
      <c r="J48" s="17"/>
    </row>
    <row r="49" spans="1:10" ht="18" x14ac:dyDescent="0.3">
      <c r="A49" t="s">
        <v>181</v>
      </c>
      <c r="B49" t="s">
        <v>8</v>
      </c>
      <c r="C49" s="3" t="str">
        <f>VLOOKUP(A49,بيانات!$C:$F,3,0)</f>
        <v>0543229464</v>
      </c>
      <c r="D49" t="s">
        <v>1877</v>
      </c>
      <c r="E49" s="17">
        <v>9300</v>
      </c>
      <c r="F49" s="17">
        <v>8500</v>
      </c>
      <c r="H49" s="17"/>
      <c r="I49" s="37">
        <v>45717</v>
      </c>
      <c r="J49" s="17"/>
    </row>
    <row r="50" spans="1:10" ht="18" x14ac:dyDescent="0.3">
      <c r="A50" t="s">
        <v>268</v>
      </c>
      <c r="B50" t="s">
        <v>8</v>
      </c>
      <c r="C50" s="3" t="str">
        <f>VLOOKUP(A50,بيانات!$C:$F,3,0)</f>
        <v>0500071778</v>
      </c>
      <c r="D50" t="s">
        <v>1102</v>
      </c>
      <c r="E50" s="17">
        <v>9300</v>
      </c>
      <c r="F50" s="17">
        <v>8500</v>
      </c>
      <c r="H50" s="17"/>
      <c r="I50" s="25"/>
      <c r="J50" s="17"/>
    </row>
    <row r="51" spans="1:10" x14ac:dyDescent="0.3">
      <c r="A51" t="s">
        <v>784</v>
      </c>
      <c r="B51" t="s">
        <v>8</v>
      </c>
      <c r="C51" s="3" t="str">
        <f>VLOOKUP(A51,بيانات!$C:$F,3,0)</f>
        <v>0561131115</v>
      </c>
      <c r="D51" t="s">
        <v>1865</v>
      </c>
      <c r="E51" s="17">
        <v>9300</v>
      </c>
      <c r="F51" s="17">
        <v>8500</v>
      </c>
      <c r="H51" s="17"/>
      <c r="I51" s="42"/>
      <c r="J51" s="17"/>
    </row>
    <row r="52" spans="1:10" x14ac:dyDescent="0.3">
      <c r="A52" t="s">
        <v>812</v>
      </c>
      <c r="B52" t="s">
        <v>8</v>
      </c>
      <c r="C52" s="3" t="str">
        <f>VLOOKUP(A52,بيانات!$C:$F,3,0)</f>
        <v>0555559644</v>
      </c>
      <c r="D52" t="s">
        <v>480</v>
      </c>
      <c r="E52" s="17">
        <v>9300</v>
      </c>
      <c r="F52" s="17">
        <v>8500</v>
      </c>
      <c r="H52" s="17"/>
      <c r="I52" s="38"/>
      <c r="J52" s="17"/>
    </row>
    <row r="53" spans="1:10" x14ac:dyDescent="0.3">
      <c r="A53" t="s">
        <v>940</v>
      </c>
      <c r="B53" t="s">
        <v>8</v>
      </c>
      <c r="C53" s="3" t="str">
        <f>VLOOKUP(A53,بيانات!$C:$F,3,0)</f>
        <v>0558038489</v>
      </c>
      <c r="D53" t="s">
        <v>1864</v>
      </c>
      <c r="E53" s="17">
        <v>9300</v>
      </c>
      <c r="F53" s="17">
        <v>8500</v>
      </c>
      <c r="H53" s="17"/>
      <c r="I53" s="48">
        <v>45689</v>
      </c>
      <c r="J53" s="17"/>
    </row>
    <row r="54" spans="1:10" x14ac:dyDescent="0.3">
      <c r="A54" t="s">
        <v>1257</v>
      </c>
      <c r="B54" t="s">
        <v>8</v>
      </c>
      <c r="C54" s="3" t="str">
        <f>VLOOKUP(A54,بيانات!$C:$F,3,0)</f>
        <v>0500057666</v>
      </c>
      <c r="D54" t="s">
        <v>1896</v>
      </c>
      <c r="E54" s="17">
        <v>9300</v>
      </c>
      <c r="F54" s="17">
        <v>8500</v>
      </c>
      <c r="H54" s="17"/>
      <c r="I54" s="17"/>
      <c r="J54" s="17"/>
    </row>
    <row r="55" spans="1:10" x14ac:dyDescent="0.3">
      <c r="A55" t="s">
        <v>1307</v>
      </c>
      <c r="B55" t="s">
        <v>8</v>
      </c>
      <c r="C55" s="3" t="str">
        <f>VLOOKUP(A55,بيانات!$C:$F,3,0)</f>
        <v>0598672222</v>
      </c>
      <c r="D55" t="s">
        <v>1865</v>
      </c>
      <c r="E55" s="17">
        <v>9300</v>
      </c>
      <c r="F55" s="17">
        <v>8500</v>
      </c>
      <c r="H55" s="17"/>
      <c r="I55" s="17"/>
      <c r="J55" s="17"/>
    </row>
    <row r="56" spans="1:10" x14ac:dyDescent="0.3">
      <c r="A56" t="s">
        <v>1363</v>
      </c>
      <c r="B56" t="s">
        <v>8</v>
      </c>
      <c r="C56" s="3" t="str">
        <f>VLOOKUP(A56,بيانات!$C:$F,3,0)</f>
        <v>0583363343</v>
      </c>
      <c r="D56" t="s">
        <v>1884</v>
      </c>
      <c r="E56" s="17">
        <v>9300</v>
      </c>
      <c r="F56" s="17">
        <v>8500</v>
      </c>
      <c r="H56" s="17"/>
      <c r="I56" s="17"/>
      <c r="J56" s="17"/>
    </row>
    <row r="57" spans="1:10" x14ac:dyDescent="0.3">
      <c r="A57" t="s">
        <v>1382</v>
      </c>
      <c r="B57" t="s">
        <v>8</v>
      </c>
      <c r="C57" s="3" t="str">
        <f>VLOOKUP(A57,بيانات!$C:$F,3,0)</f>
        <v>0505289675</v>
      </c>
      <c r="D57" t="s">
        <v>1907</v>
      </c>
      <c r="E57" s="17">
        <v>9300</v>
      </c>
      <c r="F57" s="17">
        <v>8500</v>
      </c>
      <c r="H57" s="17"/>
      <c r="I57" s="17"/>
      <c r="J57" s="17"/>
    </row>
    <row r="58" spans="1:10" ht="18" x14ac:dyDescent="0.3">
      <c r="A58" t="s">
        <v>1481</v>
      </c>
      <c r="B58" t="s">
        <v>8</v>
      </c>
      <c r="C58" s="3" t="str">
        <f>VLOOKUP(A58,بيانات!$C:$F,3,0)</f>
        <v>0555512638</v>
      </c>
      <c r="D58" t="s">
        <v>1102</v>
      </c>
      <c r="E58" s="17">
        <v>9300</v>
      </c>
      <c r="F58" s="17">
        <v>8500</v>
      </c>
      <c r="H58" s="17"/>
      <c r="I58" s="43">
        <v>45746</v>
      </c>
      <c r="J58" s="17"/>
    </row>
    <row r="59" spans="1:10" x14ac:dyDescent="0.3">
      <c r="A59" t="s">
        <v>1582</v>
      </c>
      <c r="B59" t="s">
        <v>8</v>
      </c>
      <c r="C59" s="3" t="str">
        <f>VLOOKUP(A59,بيانات!$C:$F,3,0)</f>
        <v>0555523368</v>
      </c>
      <c r="D59" t="s">
        <v>1102</v>
      </c>
      <c r="E59" s="17">
        <v>9300.130000000001</v>
      </c>
      <c r="F59" s="17">
        <v>8499.869999999999</v>
      </c>
      <c r="H59" s="17"/>
      <c r="I59" s="27">
        <v>45716</v>
      </c>
      <c r="J59" s="17"/>
    </row>
    <row r="60" spans="1:10" x14ac:dyDescent="0.3">
      <c r="A60" t="s">
        <v>411</v>
      </c>
      <c r="B60" t="s">
        <v>8</v>
      </c>
      <c r="C60" s="3" t="str">
        <f>VLOOKUP(A60,بيانات!$C:$F,3,0)</f>
        <v>0547966597</v>
      </c>
      <c r="D60" t="s">
        <v>1102</v>
      </c>
      <c r="E60" s="17">
        <v>9000</v>
      </c>
      <c r="F60" s="17">
        <v>8240</v>
      </c>
      <c r="H60" s="17"/>
      <c r="I60" s="17"/>
      <c r="J60" s="17" t="str">
        <f>VLOOKUP(A60,استثناء!$C:$H,6,0)</f>
        <v xml:space="preserve">تم دفع 3000 ريال وسيتم دفع 3000 شهريا الى نهاية السنة </v>
      </c>
    </row>
    <row r="61" spans="1:10" ht="18" customHeight="1" x14ac:dyDescent="0.3">
      <c r="A61" t="s">
        <v>616</v>
      </c>
      <c r="B61" t="s">
        <v>8</v>
      </c>
      <c r="C61" s="3" t="str">
        <f>VLOOKUP(A61,بيانات!$C:$F,3,0)</f>
        <v>0566669991</v>
      </c>
      <c r="D61" t="s">
        <v>1907</v>
      </c>
      <c r="E61" s="17">
        <v>8000</v>
      </c>
      <c r="F61" s="17">
        <v>8185</v>
      </c>
      <c r="H61" s="17"/>
      <c r="I61" s="21">
        <v>45746</v>
      </c>
      <c r="J61" s="17" t="str">
        <f>VLOOKUP(A61,استثناء!$C:$H,6,0)</f>
        <v>تم دفع 5000 لكل قائد وتكملة الدفعة الأولى 8600 بتاريخ 2024/08/15</v>
      </c>
    </row>
    <row r="62" spans="1:10" x14ac:dyDescent="0.3">
      <c r="A62" t="s">
        <v>275</v>
      </c>
      <c r="B62" t="s">
        <v>8</v>
      </c>
      <c r="C62" s="3" t="str">
        <f>VLOOKUP(A62,بيانات!$C:$F,3,0)</f>
        <v>0555523925</v>
      </c>
      <c r="D62" t="s">
        <v>1885</v>
      </c>
      <c r="E62" s="17">
        <v>9300</v>
      </c>
      <c r="F62" s="17">
        <v>8000</v>
      </c>
      <c r="H62" s="17"/>
      <c r="I62" s="17"/>
      <c r="J62" s="17"/>
    </row>
    <row r="63" spans="1:10" ht="18" x14ac:dyDescent="0.3">
      <c r="A63" t="s">
        <v>279</v>
      </c>
      <c r="B63" t="s">
        <v>8</v>
      </c>
      <c r="C63" s="3" t="str">
        <f>VLOOKUP(A63,بيانات!$C:$F,3,0)</f>
        <v>0555512632</v>
      </c>
      <c r="D63" t="s">
        <v>1896</v>
      </c>
      <c r="E63" s="17">
        <v>9320</v>
      </c>
      <c r="F63" s="17">
        <v>7980</v>
      </c>
      <c r="H63" s="17"/>
      <c r="I63" s="43">
        <v>45746</v>
      </c>
      <c r="J63" s="17"/>
    </row>
    <row r="64" spans="1:10" ht="18" customHeight="1" x14ac:dyDescent="0.3">
      <c r="A64" t="s">
        <v>1119</v>
      </c>
      <c r="B64" t="s">
        <v>8</v>
      </c>
      <c r="C64" s="3" t="str">
        <f>VLOOKUP(A64,بيانات!$C:$F,3,0)</f>
        <v>0590483688</v>
      </c>
      <c r="D64" t="s">
        <v>555</v>
      </c>
      <c r="E64" s="17">
        <v>9300</v>
      </c>
      <c r="F64" s="17">
        <v>7940</v>
      </c>
      <c r="H64" s="17"/>
      <c r="I64" s="21">
        <v>45746</v>
      </c>
      <c r="J64" s="17" t="str">
        <f>VLOOKUP(A64,استثناء!$C:$H,6,0)</f>
        <v xml:space="preserve">إقرار بخصم الرسوم الإدارية 1000 ريال فىى حالة عدم اكمال الدفعة الأولى </v>
      </c>
    </row>
    <row r="65" spans="1:10" ht="18" x14ac:dyDescent="0.3">
      <c r="A65" t="s">
        <v>849</v>
      </c>
      <c r="B65" t="s">
        <v>8</v>
      </c>
      <c r="C65" s="3" t="str">
        <f>VLOOKUP(A65,بيانات!$C:$F,3,0)</f>
        <v>0556515110</v>
      </c>
      <c r="D65" t="s">
        <v>1102</v>
      </c>
      <c r="E65" s="17">
        <v>9300</v>
      </c>
      <c r="F65" s="17">
        <v>7940</v>
      </c>
      <c r="H65" s="17"/>
      <c r="I65" s="39">
        <v>45746</v>
      </c>
      <c r="J65" s="17"/>
    </row>
    <row r="66" spans="1:10" ht="18" customHeight="1" x14ac:dyDescent="0.3">
      <c r="A66" t="s">
        <v>960</v>
      </c>
      <c r="B66" t="s">
        <v>8</v>
      </c>
      <c r="C66" s="3" t="str">
        <f>VLOOKUP(A66,بيانات!$C:$F,3,0)</f>
        <v>0555584389</v>
      </c>
      <c r="D66" t="s">
        <v>1865</v>
      </c>
      <c r="E66" s="17">
        <v>9300</v>
      </c>
      <c r="F66" s="17">
        <v>7940</v>
      </c>
      <c r="H66" s="17"/>
      <c r="I66" s="21">
        <v>45746</v>
      </c>
      <c r="J66" s="17"/>
    </row>
    <row r="67" spans="1:10" ht="18" customHeight="1" x14ac:dyDescent="0.3">
      <c r="A67" t="s">
        <v>1140</v>
      </c>
      <c r="B67" t="s">
        <v>8</v>
      </c>
      <c r="C67" s="3" t="str">
        <f>VLOOKUP(A67,بيانات!$C:$F,3,0)</f>
        <v>0568528628</v>
      </c>
      <c r="D67" t="s">
        <v>1102</v>
      </c>
      <c r="E67" s="17">
        <v>9300</v>
      </c>
      <c r="F67" s="17">
        <v>7940</v>
      </c>
      <c r="H67" s="17"/>
      <c r="I67" s="21">
        <v>45731</v>
      </c>
      <c r="J67" s="17"/>
    </row>
    <row r="68" spans="1:10" ht="18" customHeight="1" x14ac:dyDescent="0.3">
      <c r="A68" t="s">
        <v>1346</v>
      </c>
      <c r="B68" t="s">
        <v>8</v>
      </c>
      <c r="C68" s="3" t="str">
        <f>VLOOKUP(A68,بيانات!$C:$F,3,0)</f>
        <v>0559339323</v>
      </c>
      <c r="D68" t="s">
        <v>555</v>
      </c>
      <c r="E68" s="17">
        <v>9300</v>
      </c>
      <c r="F68" s="17">
        <v>7940</v>
      </c>
      <c r="H68" s="17"/>
      <c r="I68" s="21">
        <v>45746</v>
      </c>
      <c r="J68" s="17"/>
    </row>
    <row r="69" spans="1:10" ht="18" customHeight="1" x14ac:dyDescent="0.3">
      <c r="A69" t="s">
        <v>1443</v>
      </c>
      <c r="B69" t="s">
        <v>8</v>
      </c>
      <c r="C69" s="3" t="str">
        <f>VLOOKUP(A69,بيانات!$C:$F,3,0)</f>
        <v>0568600091</v>
      </c>
      <c r="D69" t="s">
        <v>1864</v>
      </c>
      <c r="E69" s="17">
        <v>9300</v>
      </c>
      <c r="F69" s="17">
        <v>7940</v>
      </c>
      <c r="H69" s="17"/>
      <c r="I69" s="21">
        <v>45717</v>
      </c>
      <c r="J69" s="17"/>
    </row>
    <row r="70" spans="1:10" ht="18" customHeight="1" x14ac:dyDescent="0.3">
      <c r="A70" t="s">
        <v>1527</v>
      </c>
      <c r="B70" t="s">
        <v>8</v>
      </c>
      <c r="C70" s="3" t="str">
        <f>VLOOKUP(A70,بيانات!$C:$F,3,0)</f>
        <v>0555515743</v>
      </c>
      <c r="D70" t="s">
        <v>1896</v>
      </c>
      <c r="E70" s="17">
        <v>9300</v>
      </c>
      <c r="F70" s="17">
        <v>7940</v>
      </c>
      <c r="H70" s="17"/>
      <c r="I70" s="21">
        <v>45717</v>
      </c>
      <c r="J70" s="17"/>
    </row>
    <row r="71" spans="1:10" ht="18" customHeight="1" x14ac:dyDescent="0.3">
      <c r="A71" t="s">
        <v>1622</v>
      </c>
      <c r="B71" t="s">
        <v>8</v>
      </c>
      <c r="C71" s="3" t="str">
        <f>VLOOKUP(A71,بيانات!$C:$F,3,0)</f>
        <v>0503563611</v>
      </c>
      <c r="D71" t="s">
        <v>1885</v>
      </c>
      <c r="E71" s="17">
        <v>9300</v>
      </c>
      <c r="F71" s="17">
        <v>7940</v>
      </c>
      <c r="H71" s="17"/>
      <c r="I71" s="40"/>
      <c r="J71" s="17"/>
    </row>
    <row r="72" spans="1:10" ht="18" customHeight="1" x14ac:dyDescent="0.3">
      <c r="A72" t="s">
        <v>1651</v>
      </c>
      <c r="B72" t="s">
        <v>8</v>
      </c>
      <c r="C72" s="3" t="str">
        <f>VLOOKUP(A72,بيانات!$C:$F,3,0)</f>
        <v>0564417102</v>
      </c>
      <c r="D72" t="s">
        <v>480</v>
      </c>
      <c r="E72" s="17">
        <v>9300</v>
      </c>
      <c r="F72" s="17">
        <v>7940</v>
      </c>
      <c r="H72" s="17"/>
      <c r="I72" s="21">
        <v>45717</v>
      </c>
      <c r="J72" s="17"/>
    </row>
    <row r="73" spans="1:10" ht="18" customHeight="1" x14ac:dyDescent="0.3">
      <c r="A73" t="s">
        <v>781</v>
      </c>
      <c r="B73" t="s">
        <v>8</v>
      </c>
      <c r="C73" s="3" t="str">
        <f>VLOOKUP(A73,بيانات!$C:$F,3,0)</f>
        <v>0532774653</v>
      </c>
      <c r="D73" t="s">
        <v>480</v>
      </c>
      <c r="E73" s="17">
        <v>10000</v>
      </c>
      <c r="F73" s="17">
        <v>7800</v>
      </c>
      <c r="H73" s="17"/>
      <c r="I73" s="40"/>
      <c r="J73" s="17" t="str">
        <f>VLOOKUP(A73,استثناء!$C:$H,6,0)</f>
        <v>تم الاتفاق على سداد مبلغ 10000 ريال 2025/01/25 والباقى 2800 بتاريخ 2025/02/25</v>
      </c>
    </row>
    <row r="74" spans="1:10" ht="18" x14ac:dyDescent="0.3">
      <c r="A74" t="s">
        <v>637</v>
      </c>
      <c r="B74" t="s">
        <v>8</v>
      </c>
      <c r="C74" s="3" t="str">
        <f>VLOOKUP(A74,بيانات!$C:$F,3,0)</f>
        <v>0555575129</v>
      </c>
      <c r="D74" t="s">
        <v>480</v>
      </c>
      <c r="E74" s="17">
        <v>10000</v>
      </c>
      <c r="F74" s="17">
        <v>7800</v>
      </c>
      <c r="G74" s="27">
        <v>45706</v>
      </c>
      <c r="H74" s="17" t="s">
        <v>2683</v>
      </c>
      <c r="I74" s="39">
        <v>45703</v>
      </c>
      <c r="J74" s="17"/>
    </row>
    <row r="75" spans="1:10" x14ac:dyDescent="0.3">
      <c r="A75" t="s">
        <v>822</v>
      </c>
      <c r="B75" t="s">
        <v>8</v>
      </c>
      <c r="C75" s="3" t="str">
        <f>VLOOKUP(A75,بيانات!$C:$F,3,0)</f>
        <v>0555506117</v>
      </c>
      <c r="D75" t="s">
        <v>1907</v>
      </c>
      <c r="E75" s="17">
        <v>9300</v>
      </c>
      <c r="F75" s="17">
        <v>7385</v>
      </c>
      <c r="H75" s="17"/>
      <c r="I75" s="17"/>
      <c r="J75" s="17"/>
    </row>
    <row r="76" spans="1:10" ht="18" customHeight="1" x14ac:dyDescent="0.3">
      <c r="A76" t="s">
        <v>818</v>
      </c>
      <c r="B76" t="s">
        <v>8</v>
      </c>
      <c r="C76" s="3" t="str">
        <f>VLOOKUP(A76,بيانات!$C:$F,3,0)</f>
        <v>0547555037</v>
      </c>
      <c r="D76" t="s">
        <v>1875</v>
      </c>
      <c r="E76" s="17">
        <v>8000</v>
      </c>
      <c r="F76" s="17">
        <v>7300</v>
      </c>
      <c r="H76" s="17"/>
      <c r="I76" s="40"/>
      <c r="J76" s="17" t="str">
        <f>VLOOKUP(A76,استثناء!$C:$H,6,0)</f>
        <v xml:space="preserve">إقرار انه على علم بان رسوم التسجيل يجب اكمالها قبل بداية الدراسة لعام 1446 بمبلغ 6500 وفى حالة عدم اكمال الدفعة الأولى يحق للمدرسة بخصم الرسوم الإدارية 1000 ريال </v>
      </c>
    </row>
    <row r="77" spans="1:10" x14ac:dyDescent="0.3">
      <c r="A77" t="s">
        <v>1152</v>
      </c>
      <c r="B77" t="s">
        <v>8</v>
      </c>
      <c r="C77" s="3" t="str">
        <f>VLOOKUP(A77,بيانات!$C:$F,3,0)</f>
        <v>0555053537</v>
      </c>
      <c r="D77" t="s">
        <v>1865</v>
      </c>
      <c r="E77" s="17">
        <v>10500</v>
      </c>
      <c r="F77" s="17">
        <v>7300</v>
      </c>
      <c r="H77" s="17"/>
      <c r="I77" s="17"/>
      <c r="J77" s="17" t="str">
        <f>VLOOKUP(A77,استثناء!$C:$H,6,0)</f>
        <v xml:space="preserve">تم الاتفاق على سداد مبلغ 7500 كدفعة أولى وتكملة باقى مبلغ الدفعة الأولى 1800 بتاريخ 2024/08/27 </v>
      </c>
    </row>
    <row r="78" spans="1:10" x14ac:dyDescent="0.3">
      <c r="A78" t="s">
        <v>860</v>
      </c>
      <c r="B78" t="s">
        <v>8</v>
      </c>
      <c r="C78" s="3" t="str">
        <f>VLOOKUP(A78,بيانات!$C:$F,3,0)</f>
        <v>0565660678</v>
      </c>
      <c r="D78" t="s">
        <v>1875</v>
      </c>
      <c r="E78" s="17">
        <v>8500</v>
      </c>
      <c r="F78" s="17">
        <v>7300</v>
      </c>
      <c r="H78" s="17"/>
      <c r="I78" s="17"/>
      <c r="J78" s="17"/>
    </row>
    <row r="79" spans="1:10" x14ac:dyDescent="0.3">
      <c r="A79" t="s">
        <v>1216</v>
      </c>
      <c r="B79" t="s">
        <v>8</v>
      </c>
      <c r="C79" s="3" t="str">
        <f>VLOOKUP(A79,بيانات!$C:$F,3,0)</f>
        <v>0555523925</v>
      </c>
      <c r="D79" t="s">
        <v>1870</v>
      </c>
      <c r="E79" s="17">
        <v>8500</v>
      </c>
      <c r="F79" s="17">
        <v>7300</v>
      </c>
      <c r="H79" s="17"/>
      <c r="I79" s="17"/>
      <c r="J79" s="17"/>
    </row>
    <row r="80" spans="1:10" ht="18" x14ac:dyDescent="0.3">
      <c r="A80" t="s">
        <v>1555</v>
      </c>
      <c r="B80" t="s">
        <v>8</v>
      </c>
      <c r="C80" s="3" t="str">
        <f>VLOOKUP(A80,بيانات!$C:$F,3,0)</f>
        <v>0504386965</v>
      </c>
      <c r="D80" t="s">
        <v>542</v>
      </c>
      <c r="E80" s="17">
        <v>8500</v>
      </c>
      <c r="F80" s="17">
        <v>7300</v>
      </c>
      <c r="H80" s="17"/>
      <c r="I80" s="39">
        <v>45746</v>
      </c>
      <c r="J80" s="17"/>
    </row>
    <row r="81" spans="1:10" x14ac:dyDescent="0.3">
      <c r="A81" t="s">
        <v>804</v>
      </c>
      <c r="B81" t="s">
        <v>8</v>
      </c>
      <c r="C81" s="3" t="str">
        <f>VLOOKUP(A81,بيانات!$C:$F,3,0)</f>
        <v>0537770211</v>
      </c>
      <c r="D81" t="s">
        <v>542</v>
      </c>
      <c r="E81" s="17">
        <v>8200</v>
      </c>
      <c r="F81" s="17">
        <v>7100</v>
      </c>
      <c r="H81" s="17"/>
      <c r="I81" s="17"/>
      <c r="J81" s="17" t="str">
        <f>VLOOKUP(A81,استثناء!$C:$H,6,0)</f>
        <v xml:space="preserve">تسليم الكتب </v>
      </c>
    </row>
    <row r="82" spans="1:10" ht="18" customHeight="1" x14ac:dyDescent="0.3">
      <c r="A82" t="s">
        <v>1734</v>
      </c>
      <c r="B82" t="s">
        <v>8</v>
      </c>
      <c r="C82" s="3" t="str">
        <f>VLOOKUP(A82,بيانات!$C:$F,3,0)</f>
        <v>0544552093</v>
      </c>
      <c r="D82" t="s">
        <v>1877</v>
      </c>
      <c r="E82" s="17">
        <v>10700</v>
      </c>
      <c r="F82" s="17">
        <v>7100</v>
      </c>
      <c r="H82" s="17"/>
      <c r="I82" s="40"/>
      <c r="J82" s="17"/>
    </row>
    <row r="83" spans="1:10" x14ac:dyDescent="0.3">
      <c r="A83" t="s">
        <v>471</v>
      </c>
      <c r="B83" t="s">
        <v>8</v>
      </c>
      <c r="C83" s="3" t="str">
        <f>VLOOKUP(A83,بيانات!$C:$F,3,0)</f>
        <v>0505547955</v>
      </c>
      <c r="D83" t="s">
        <v>480</v>
      </c>
      <c r="E83" s="17">
        <v>10340</v>
      </c>
      <c r="F83" s="17">
        <v>6900</v>
      </c>
      <c r="H83" s="17"/>
      <c r="I83" s="17"/>
      <c r="J83" s="17" t="str">
        <f>VLOOKUP(A83,استثناء!$C:$H,6,0)</f>
        <v>تم الاتفاق سداد 1040 بتاريخ 2025/01/25 والمتبقى 6900 بتاريخ 2025/02/25</v>
      </c>
    </row>
    <row r="84" spans="1:10" x14ac:dyDescent="0.3">
      <c r="A84" t="s">
        <v>1688</v>
      </c>
      <c r="B84" t="s">
        <v>8</v>
      </c>
      <c r="C84" s="3" t="str">
        <f>VLOOKUP(A84,بيانات!$C:$F,3,0)</f>
        <v>0548190993</v>
      </c>
      <c r="D84" t="s">
        <v>542</v>
      </c>
      <c r="E84" s="17">
        <v>8500</v>
      </c>
      <c r="F84" s="17">
        <v>6800</v>
      </c>
      <c r="H84" s="17"/>
      <c r="I84" s="17"/>
      <c r="J84" s="17" t="str">
        <f>VLOOKUP(A84,استثناء!$C:$H,6,0)</f>
        <v xml:space="preserve">تم سداد 8000 وقت استلام الكتب ويتابع في نهاية الشهر </v>
      </c>
    </row>
    <row r="85" spans="1:10" x14ac:dyDescent="0.3">
      <c r="A85" t="s">
        <v>587</v>
      </c>
      <c r="B85" t="s">
        <v>8</v>
      </c>
      <c r="C85" s="3" t="str">
        <f>VLOOKUP(A85,بيانات!$C:$F,3,0)</f>
        <v>0500365539</v>
      </c>
      <c r="D85" t="s">
        <v>542</v>
      </c>
      <c r="E85" s="17">
        <v>8500</v>
      </c>
      <c r="F85" s="17">
        <v>6800</v>
      </c>
      <c r="H85" s="17"/>
      <c r="I85" s="17"/>
      <c r="J85" s="17" t="str">
        <f>VLOOKUP(A85,استثناء!$C:$H,6,0)</f>
        <v xml:space="preserve">وذلك لقبوله توقيع سند التزام ولكن لم نجد الكتب للطالبة وتم استلام كتب أبناء أخيه </v>
      </c>
    </row>
    <row r="86" spans="1:10" hidden="1" x14ac:dyDescent="0.3">
      <c r="B86" t="s">
        <v>8</v>
      </c>
      <c r="D86" t="s">
        <v>542</v>
      </c>
      <c r="E86" s="17">
        <v>8500</v>
      </c>
      <c r="F86" s="17">
        <v>6800</v>
      </c>
      <c r="H86" s="17"/>
      <c r="I86" s="17"/>
      <c r="J86" s="17" t="e">
        <f>VLOOKUP(A86,استثناء!$C:$H,6,0)</f>
        <v>#N/A</v>
      </c>
    </row>
    <row r="87" spans="1:10" x14ac:dyDescent="0.3">
      <c r="A87" t="s">
        <v>53</v>
      </c>
      <c r="B87" t="s">
        <v>8</v>
      </c>
      <c r="C87" s="3" t="str">
        <f>VLOOKUP(A87,بيانات!$C:$F,3,0)</f>
        <v>0543333458</v>
      </c>
      <c r="D87" t="s">
        <v>1875</v>
      </c>
      <c r="E87" s="17">
        <v>8500</v>
      </c>
      <c r="F87" s="17">
        <v>6800</v>
      </c>
      <c r="H87" s="17"/>
      <c r="I87" s="17"/>
      <c r="J87" s="17"/>
    </row>
    <row r="88" spans="1:10" x14ac:dyDescent="0.3">
      <c r="A88" t="s">
        <v>1229</v>
      </c>
      <c r="B88" t="s">
        <v>8</v>
      </c>
      <c r="C88" s="3" t="str">
        <f>VLOOKUP(A88,بيانات!$C:$F,3,0)</f>
        <v>0504211292</v>
      </c>
      <c r="D88" t="s">
        <v>1875</v>
      </c>
      <c r="E88" s="17">
        <v>8500</v>
      </c>
      <c r="F88" s="17">
        <v>6800</v>
      </c>
      <c r="H88" s="17"/>
      <c r="I88" s="17"/>
      <c r="J88" s="17"/>
    </row>
    <row r="89" spans="1:10" x14ac:dyDescent="0.3">
      <c r="A89" t="s">
        <v>1462</v>
      </c>
      <c r="B89" t="s">
        <v>8</v>
      </c>
      <c r="C89" s="3" t="str">
        <f>VLOOKUP(A89,بيانات!$C:$F,3,0)</f>
        <v>0555534999</v>
      </c>
      <c r="D89" t="s">
        <v>1875</v>
      </c>
      <c r="E89" s="17">
        <v>8500</v>
      </c>
      <c r="F89" s="17">
        <v>6800</v>
      </c>
      <c r="H89" s="17"/>
      <c r="I89" s="17"/>
      <c r="J89" s="17"/>
    </row>
    <row r="90" spans="1:10" x14ac:dyDescent="0.3">
      <c r="A90" t="s">
        <v>1050</v>
      </c>
      <c r="B90" t="s">
        <v>8</v>
      </c>
      <c r="C90" s="3" t="str">
        <f>VLOOKUP(A90,بيانات!$C:$F,3,0)</f>
        <v>0555537444</v>
      </c>
      <c r="D90" t="s">
        <v>1885</v>
      </c>
      <c r="E90" s="17">
        <v>10000</v>
      </c>
      <c r="F90" s="17">
        <v>6740</v>
      </c>
      <c r="H90" s="17"/>
      <c r="I90" s="17"/>
      <c r="J90" s="17" t="str">
        <f>VLOOKUP(A90,استثناء!$C:$H,6,0)</f>
        <v>يتم سداد المبلغ المتبقى 12040 بتاريخ 2025/02/27</v>
      </c>
    </row>
    <row r="91" spans="1:10" x14ac:dyDescent="0.3">
      <c r="A91" t="s">
        <v>1586</v>
      </c>
      <c r="B91" t="s">
        <v>8</v>
      </c>
      <c r="C91" s="3" t="str">
        <f>VLOOKUP(A91,بيانات!$C:$F,3,0)</f>
        <v>0559516993</v>
      </c>
      <c r="D91" t="s">
        <v>1896</v>
      </c>
      <c r="E91" s="17">
        <v>11200</v>
      </c>
      <c r="F91" s="17">
        <v>6600</v>
      </c>
      <c r="H91" s="17"/>
      <c r="I91" s="17"/>
      <c r="J91" s="17" t="str">
        <f>VLOOKUP(A91,استثناء!$C:$H,6,0)</f>
        <v>تم سداد 1200 ريال والاتفاق على سداد 2200 (2025/02/25) 2200(2025/03/25) 2200 (2025/04/25)</v>
      </c>
    </row>
    <row r="92" spans="1:10" ht="18" x14ac:dyDescent="0.3">
      <c r="A92" t="s">
        <v>1015</v>
      </c>
      <c r="B92" t="s">
        <v>8</v>
      </c>
      <c r="C92" s="3" t="str">
        <f>VLOOKUP(A92,بيانات!$C:$F,3,0)</f>
        <v>0530788900</v>
      </c>
      <c r="D92" t="s">
        <v>1932</v>
      </c>
      <c r="E92" s="17">
        <v>11300</v>
      </c>
      <c r="F92" s="17">
        <v>6500</v>
      </c>
      <c r="H92" s="17"/>
      <c r="I92" s="39">
        <v>45777</v>
      </c>
      <c r="J92" s="17" t="str">
        <f>VLOOKUP(A92,استثناء!$C:$H,6,0)</f>
        <v>تم سداد 2500 والاتفاق على تكملة الدفعة الأولى بمبلغ 6800 بتاريخ 2024/08/25</v>
      </c>
    </row>
    <row r="93" spans="1:10" ht="18" x14ac:dyDescent="0.3">
      <c r="A93" t="s">
        <v>773</v>
      </c>
      <c r="B93" t="s">
        <v>8</v>
      </c>
      <c r="C93" s="3" t="str">
        <f>VLOOKUP(A93,بيانات!$C:$F,3,0)</f>
        <v>0555607466</v>
      </c>
      <c r="D93" t="s">
        <v>1877</v>
      </c>
      <c r="E93" s="17">
        <v>11500</v>
      </c>
      <c r="F93" s="17">
        <v>6300</v>
      </c>
      <c r="H93" s="17"/>
      <c r="I93" s="39">
        <v>45746</v>
      </c>
      <c r="J93" s="17" t="str">
        <f>VLOOKUP(A93,استثناء!$C:$H,6,0)</f>
        <v>تم سداد 7500 والاتفاق على تكملة الدفعة الأولى 1800 2024/08/25</v>
      </c>
    </row>
    <row r="94" spans="1:10" x14ac:dyDescent="0.3">
      <c r="A94" t="s">
        <v>929</v>
      </c>
      <c r="B94" t="s">
        <v>8</v>
      </c>
      <c r="C94" s="3" t="str">
        <f>VLOOKUP(A94,بيانات!$C:$F,3,0)</f>
        <v>0552228400</v>
      </c>
      <c r="D94" t="s">
        <v>1864</v>
      </c>
      <c r="E94" s="17">
        <v>11500</v>
      </c>
      <c r="F94" s="17">
        <v>6300</v>
      </c>
      <c r="H94" s="17"/>
      <c r="I94" s="17"/>
      <c r="J94" s="17"/>
    </row>
    <row r="95" spans="1:10" ht="18" customHeight="1" x14ac:dyDescent="0.3">
      <c r="A95" t="s">
        <v>343</v>
      </c>
      <c r="B95" t="s">
        <v>8</v>
      </c>
      <c r="C95" s="3" t="str">
        <f>VLOOKUP(A95,بيانات!$C:$F,3,0)</f>
        <v>0548190993</v>
      </c>
      <c r="D95" t="s">
        <v>1896</v>
      </c>
      <c r="E95" s="17">
        <v>11000</v>
      </c>
      <c r="F95" s="17">
        <v>6240</v>
      </c>
      <c r="H95" s="17"/>
      <c r="I95" s="40"/>
      <c r="J95" s="17" t="str">
        <f>VLOOKUP(A95,استثناء!$C:$H,6,0)</f>
        <v xml:space="preserve">تم سداد 8000 وقت استلام الكتب ويتابع في نهاية الشهر  وموقع على اقرارا بخصم الرسوم الإدارية </v>
      </c>
    </row>
    <row r="96" spans="1:10" ht="18" customHeight="1" x14ac:dyDescent="0.3">
      <c r="A96" t="s">
        <v>1468</v>
      </c>
      <c r="B96" t="s">
        <v>8</v>
      </c>
      <c r="C96" s="3" t="str">
        <f>VLOOKUP(A96,بيانات!$C:$F,3,0)</f>
        <v>0542066611</v>
      </c>
      <c r="D96" t="s">
        <v>1881</v>
      </c>
      <c r="E96" s="17">
        <v>10489.34</v>
      </c>
      <c r="F96" s="17">
        <v>6195.66</v>
      </c>
      <c r="H96" s="17"/>
      <c r="I96" s="40"/>
      <c r="J96" s="17"/>
    </row>
    <row r="97" spans="1:10" x14ac:dyDescent="0.3">
      <c r="A97" t="s">
        <v>926</v>
      </c>
      <c r="B97" t="s">
        <v>8</v>
      </c>
      <c r="C97" s="3" t="str">
        <f>VLOOKUP(A97,بيانات!$C:$F,3,0)</f>
        <v>0540006007</v>
      </c>
      <c r="D97" t="s">
        <v>555</v>
      </c>
      <c r="E97" s="17">
        <v>11713.04</v>
      </c>
      <c r="F97" s="17">
        <v>6086.9599999999991</v>
      </c>
      <c r="H97" s="17"/>
      <c r="I97" s="17"/>
      <c r="J97" s="17"/>
    </row>
    <row r="98" spans="1:10" x14ac:dyDescent="0.3">
      <c r="A98" t="s">
        <v>667</v>
      </c>
      <c r="B98" t="s">
        <v>8</v>
      </c>
      <c r="C98" s="3" t="str">
        <f>VLOOKUP(A98,بيانات!$C:$F,3,0)</f>
        <v>0548350389</v>
      </c>
      <c r="D98" t="s">
        <v>555</v>
      </c>
      <c r="E98" s="17">
        <v>5000</v>
      </c>
      <c r="F98" s="17">
        <v>6000</v>
      </c>
      <c r="H98" s="17"/>
      <c r="I98" s="17"/>
      <c r="J98" s="17"/>
    </row>
    <row r="99" spans="1:10" ht="18" x14ac:dyDescent="0.3">
      <c r="A99" t="s">
        <v>1164</v>
      </c>
      <c r="B99" t="s">
        <v>8</v>
      </c>
      <c r="C99" s="3" t="str">
        <f>VLOOKUP(A99,بيانات!$C:$F,3,0)</f>
        <v>0551411575</v>
      </c>
      <c r="D99" t="s">
        <v>1865</v>
      </c>
      <c r="E99" s="17">
        <v>12000</v>
      </c>
      <c r="F99" s="17">
        <v>5800</v>
      </c>
      <c r="H99" s="17"/>
      <c r="I99" s="39">
        <v>45746</v>
      </c>
      <c r="J99" s="17" t="str">
        <f>VLOOKUP(A99,استثناء!$C:$H,6,0)</f>
        <v xml:space="preserve">تم سداد 5000 والاتفاق على سداد شهريا 1500 </v>
      </c>
    </row>
    <row r="100" spans="1:10" x14ac:dyDescent="0.3">
      <c r="A100" t="s">
        <v>339</v>
      </c>
      <c r="B100" t="s">
        <v>8</v>
      </c>
      <c r="C100" s="3" t="str">
        <f>VLOOKUP(A100,بيانات!$C:$F,3,0)</f>
        <v>0555515988</v>
      </c>
      <c r="D100" t="s">
        <v>1870</v>
      </c>
      <c r="E100" s="17">
        <v>10000</v>
      </c>
      <c r="F100" s="17">
        <v>5800</v>
      </c>
      <c r="H100" s="17"/>
      <c r="I100" s="27">
        <v>45741</v>
      </c>
      <c r="J100" s="17"/>
    </row>
    <row r="101" spans="1:10" x14ac:dyDescent="0.3">
      <c r="A101" t="s">
        <v>247</v>
      </c>
      <c r="B101" t="s">
        <v>8</v>
      </c>
      <c r="C101" s="3" t="str">
        <f>VLOOKUP(A101,بيانات!$C:$F,3,0)</f>
        <v>0567633436</v>
      </c>
      <c r="D101" t="s">
        <v>1102</v>
      </c>
      <c r="E101" s="17">
        <v>10913.04</v>
      </c>
      <c r="F101" s="17">
        <v>5771.9599999999991</v>
      </c>
      <c r="H101" s="17"/>
      <c r="I101" s="17"/>
      <c r="J101" s="17" t="str">
        <f>VLOOKUP(A101,استثناء!$C:$H,6,0)</f>
        <v>تم سداد 4500 ويتم دفع 2000 ريال شهريا ابتداءا من 2024/09/25 الى تاريخ 2025/02/25</v>
      </c>
    </row>
    <row r="102" spans="1:10" ht="18" customHeight="1" x14ac:dyDescent="0.3">
      <c r="A102" t="s">
        <v>381</v>
      </c>
      <c r="B102" t="s">
        <v>8</v>
      </c>
      <c r="C102" s="3" t="str">
        <f>VLOOKUP(A102,بيانات!$C:$F,3,0)</f>
        <v>0555561216</v>
      </c>
      <c r="D102" t="s">
        <v>1865</v>
      </c>
      <c r="E102" s="17">
        <v>11713.04</v>
      </c>
      <c r="F102" s="17">
        <v>5526.9599999999991</v>
      </c>
      <c r="H102" s="17"/>
      <c r="I102" s="21">
        <v>45746</v>
      </c>
      <c r="J102" s="17"/>
    </row>
    <row r="103" spans="1:10" x14ac:dyDescent="0.3">
      <c r="A103" t="s">
        <v>1471</v>
      </c>
      <c r="B103" t="s">
        <v>8</v>
      </c>
      <c r="C103" s="3" t="str">
        <f>VLOOKUP(A103,بيانات!$C:$F,3,0)</f>
        <v>0554623598</v>
      </c>
      <c r="D103" t="s">
        <v>1102</v>
      </c>
      <c r="E103" s="17">
        <v>12300</v>
      </c>
      <c r="F103" s="17">
        <v>5500</v>
      </c>
      <c r="H103" s="17"/>
      <c r="I103" s="17"/>
      <c r="J103" s="17" t="str">
        <f>VLOOKUP(A103,استثناء!$C:$H,6,0)</f>
        <v>سداد 6000 ريال والاتفاق على سداد 6000 ريال بتاريخ 2025/01/25 والمتبقى 3300 بتاريخ 2025/02/25</v>
      </c>
    </row>
    <row r="104" spans="1:10" x14ac:dyDescent="0.3">
      <c r="A104" t="s">
        <v>1009</v>
      </c>
      <c r="B104" t="s">
        <v>8</v>
      </c>
      <c r="C104" s="3" t="str">
        <f>VLOOKUP(A104,بيانات!$C:$F,3,0)</f>
        <v>0548350389</v>
      </c>
      <c r="D104" t="s">
        <v>1102</v>
      </c>
      <c r="E104" s="17">
        <v>5000</v>
      </c>
      <c r="F104" s="17">
        <v>5500</v>
      </c>
      <c r="H104" s="17"/>
      <c r="I104" s="17"/>
      <c r="J104" s="17"/>
    </row>
    <row r="105" spans="1:10" ht="18" customHeight="1" x14ac:dyDescent="0.3">
      <c r="A105" t="s">
        <v>127</v>
      </c>
      <c r="B105" t="s">
        <v>8</v>
      </c>
      <c r="C105" s="3" t="str">
        <f>VLOOKUP(A105,بيانات!$C:$F,3,0)</f>
        <v>0554777560</v>
      </c>
      <c r="D105" t="s">
        <v>1884</v>
      </c>
      <c r="E105" s="17">
        <v>11800</v>
      </c>
      <c r="F105" s="17">
        <v>5440</v>
      </c>
      <c r="H105" s="17"/>
      <c r="I105" s="40"/>
      <c r="J105" s="17"/>
    </row>
    <row r="106" spans="1:10" x14ac:dyDescent="0.3">
      <c r="A106" t="s">
        <v>44</v>
      </c>
      <c r="B106" t="s">
        <v>8</v>
      </c>
      <c r="C106" s="3" t="str">
        <f>VLOOKUP(A106,بيانات!$C:$F,3,0)</f>
        <v>0552262574</v>
      </c>
      <c r="D106" t="s">
        <v>1870</v>
      </c>
      <c r="E106" s="17">
        <v>10500</v>
      </c>
      <c r="F106" s="17">
        <v>5300</v>
      </c>
      <c r="H106" s="17"/>
      <c r="I106" s="17"/>
      <c r="J106" s="17" t="str">
        <f>VLOOKUP(A106,استثناء!$C:$H,6,0)</f>
        <v>سداد 2500 ريال بتاريخ 2025/01/25 وسداد 2800 ريال بتاريخ 2025/02/25</v>
      </c>
    </row>
    <row r="107" spans="1:10" x14ac:dyDescent="0.3">
      <c r="A107" t="s">
        <v>1244</v>
      </c>
      <c r="B107" t="s">
        <v>8</v>
      </c>
      <c r="C107" s="3" t="str">
        <f>VLOOKUP(A107,بيانات!$C:$F,3,0)</f>
        <v>0553503200</v>
      </c>
      <c r="D107" t="s">
        <v>542</v>
      </c>
      <c r="E107" s="17">
        <v>10000</v>
      </c>
      <c r="F107" s="17">
        <v>5300</v>
      </c>
      <c r="H107" s="17"/>
      <c r="I107" s="17"/>
      <c r="J107" s="17" t="str">
        <f>VLOOKUP(A107,استثناء!$C:$H,6,0)</f>
        <v xml:space="preserve">سدد 2000 ريال ووعد بسداد اخر شهر واحد </v>
      </c>
    </row>
    <row r="108" spans="1:10" x14ac:dyDescent="0.3">
      <c r="A108" t="s">
        <v>1099</v>
      </c>
      <c r="B108" t="s">
        <v>8</v>
      </c>
      <c r="C108" s="3" t="str">
        <f>VLOOKUP(A108,بيانات!$C:$F,3,0)</f>
        <v>0555537444</v>
      </c>
      <c r="D108" t="s">
        <v>542</v>
      </c>
      <c r="E108" s="17">
        <v>10000</v>
      </c>
      <c r="F108" s="17">
        <v>5300</v>
      </c>
      <c r="H108" s="17"/>
      <c r="I108" s="17"/>
      <c r="J108" s="17" t="str">
        <f>VLOOKUP(A108,استثناء!$C:$H,6,0)</f>
        <v>يتم سداد المبلغ المتبقى 12040 بتاريخ 2025/02/27</v>
      </c>
    </row>
    <row r="109" spans="1:10" ht="18" x14ac:dyDescent="0.3">
      <c r="A109" t="s">
        <v>107</v>
      </c>
      <c r="B109" t="s">
        <v>8</v>
      </c>
      <c r="C109" s="3" t="str">
        <f>VLOOKUP(A109,بيانات!$C:$F,3,0)</f>
        <v>0555566177</v>
      </c>
      <c r="D109" t="s">
        <v>1102</v>
      </c>
      <c r="E109" s="17">
        <v>11500</v>
      </c>
      <c r="F109" s="17">
        <v>5240</v>
      </c>
      <c r="H109" s="17"/>
      <c r="I109" s="41">
        <v>45717</v>
      </c>
      <c r="J109" s="17"/>
    </row>
    <row r="110" spans="1:10" ht="18" x14ac:dyDescent="0.3">
      <c r="A110" t="s">
        <v>892</v>
      </c>
      <c r="B110" t="s">
        <v>8</v>
      </c>
      <c r="C110" s="3" t="str">
        <f>VLOOKUP(A110,بيانات!$C:$F,3,0)</f>
        <v>0597226898</v>
      </c>
      <c r="D110" t="s">
        <v>555</v>
      </c>
      <c r="E110" s="17">
        <v>12000</v>
      </c>
      <c r="F110" s="17">
        <v>5240</v>
      </c>
      <c r="H110" s="17"/>
      <c r="I110" s="41"/>
      <c r="J110" s="17"/>
    </row>
    <row r="111" spans="1:10" x14ac:dyDescent="0.3">
      <c r="A111" t="s">
        <v>457</v>
      </c>
      <c r="B111" t="s">
        <v>8</v>
      </c>
      <c r="C111" s="3" t="str">
        <f>VLOOKUP(A111,بيانات!$C:$F,3,0)</f>
        <v>0550354444</v>
      </c>
      <c r="D111" t="s">
        <v>1896</v>
      </c>
      <c r="E111" s="17">
        <v>12800</v>
      </c>
      <c r="F111" s="17">
        <v>5000</v>
      </c>
      <c r="H111" s="17"/>
      <c r="I111" s="17"/>
      <c r="J111" s="17" t="str">
        <f>VLOOKUP(A111,استثناء!$C:$H,6,0)</f>
        <v>سداد 2000 بتاريخ 2025/01/25 ومبلغ 1500 بتاريخ 2025/02/25 ومبلغ 1500 بتاريخ 2025/03/25 ومبلغ 2000 بتاريخ 2025/04/25</v>
      </c>
    </row>
    <row r="112" spans="1:10" x14ac:dyDescent="0.3">
      <c r="A112" t="s">
        <v>687</v>
      </c>
      <c r="B112" t="s">
        <v>8</v>
      </c>
      <c r="C112" s="3" t="str">
        <f>VLOOKUP(A112,بيانات!$C:$F,3,0)</f>
        <v>0548350389</v>
      </c>
      <c r="D112" t="s">
        <v>1877</v>
      </c>
      <c r="E112" s="17">
        <v>5000</v>
      </c>
      <c r="F112" s="17">
        <v>5000</v>
      </c>
      <c r="H112" s="17"/>
      <c r="I112" s="38"/>
      <c r="J112" s="17"/>
    </row>
    <row r="113" spans="1:10" ht="18" x14ac:dyDescent="0.3">
      <c r="A113" t="s">
        <v>1212</v>
      </c>
      <c r="B113" t="s">
        <v>8</v>
      </c>
      <c r="C113" s="3" t="str">
        <f>VLOOKUP(A113,بيانات!$C:$F,3,0)</f>
        <v>0544453337</v>
      </c>
      <c r="D113" t="s">
        <v>480</v>
      </c>
      <c r="E113" s="17">
        <v>12240</v>
      </c>
      <c r="F113" s="17">
        <v>5000</v>
      </c>
      <c r="H113" s="17"/>
      <c r="I113" s="20">
        <v>45731</v>
      </c>
      <c r="J113" s="17"/>
    </row>
    <row r="114" spans="1:10" x14ac:dyDescent="0.3">
      <c r="A114" t="s">
        <v>1011</v>
      </c>
      <c r="B114" t="s">
        <v>8</v>
      </c>
      <c r="C114" s="3" t="str">
        <f>VLOOKUP(A114,بيانات!$C:$F,3,0)</f>
        <v>0509328772</v>
      </c>
      <c r="D114" t="s">
        <v>1865</v>
      </c>
      <c r="E114" s="17">
        <v>12300</v>
      </c>
      <c r="F114" s="17">
        <v>4940</v>
      </c>
      <c r="H114" s="17"/>
      <c r="I114" s="46"/>
      <c r="J114" s="17" t="str">
        <f>VLOOKUP(A114,استثناء!$C:$H,6,0)</f>
        <v>سداد 3000 ريال وتم الاتفاق على سداد 4940 بتاريخ 2025/02/05</v>
      </c>
    </row>
    <row r="115" spans="1:10" x14ac:dyDescent="0.3">
      <c r="A115" t="s">
        <v>656</v>
      </c>
      <c r="B115" t="s">
        <v>8</v>
      </c>
      <c r="C115" s="3" t="str">
        <f>VLOOKUP(A115,بيانات!$C:$F,3,0)</f>
        <v>0534681506</v>
      </c>
      <c r="D115" t="s">
        <v>1865</v>
      </c>
      <c r="E115" s="17">
        <v>12300</v>
      </c>
      <c r="F115" s="17">
        <v>4940</v>
      </c>
      <c r="H115" s="17"/>
      <c r="I115" s="17"/>
      <c r="J115" s="17"/>
    </row>
    <row r="116" spans="1:10" ht="18" customHeight="1" x14ac:dyDescent="0.3">
      <c r="A116" t="s">
        <v>1794</v>
      </c>
      <c r="B116" t="s">
        <v>8</v>
      </c>
      <c r="C116" s="3" t="str">
        <f>VLOOKUP(A116,بيانات!$C:$F,3,0)</f>
        <v>0556560403</v>
      </c>
      <c r="D116" t="s">
        <v>480</v>
      </c>
      <c r="E116" s="17">
        <v>12300</v>
      </c>
      <c r="F116" s="17">
        <v>4940</v>
      </c>
      <c r="H116" s="17"/>
      <c r="I116" s="21">
        <v>45746</v>
      </c>
      <c r="J116" s="17"/>
    </row>
    <row r="117" spans="1:10" x14ac:dyDescent="0.3">
      <c r="A117" t="s">
        <v>165</v>
      </c>
      <c r="B117" t="s">
        <v>8</v>
      </c>
      <c r="C117" s="3" t="str">
        <f>VLOOKUP(A117,بيانات!$C:$F,3,0)</f>
        <v>0562019120</v>
      </c>
      <c r="D117" t="s">
        <v>1865</v>
      </c>
      <c r="E117" s="17">
        <v>10200</v>
      </c>
      <c r="F117" s="17">
        <v>4800</v>
      </c>
      <c r="H117" s="17"/>
      <c r="I117" s="17"/>
      <c r="J117" s="17" t="str">
        <f>VLOOKUP(A117,استثناء!$C:$H,6,0)</f>
        <v xml:space="preserve">تم سداد 3000 وتم الاتفاق على سداد 1200 ريال شهريا حتى اكمال الرسوم الدراسية بمبلغ 15000 </v>
      </c>
    </row>
    <row r="118" spans="1:10" x14ac:dyDescent="0.3">
      <c r="A118" t="s">
        <v>742</v>
      </c>
      <c r="B118" t="s">
        <v>8</v>
      </c>
      <c r="C118" s="3" t="str">
        <f>VLOOKUP(A118,بيانات!$C:$F,3,0)</f>
        <v>0534555357</v>
      </c>
      <c r="D118" t="s">
        <v>480</v>
      </c>
      <c r="E118" s="17">
        <v>13000</v>
      </c>
      <c r="F118" s="17">
        <v>4800</v>
      </c>
      <c r="H118" s="17"/>
      <c r="I118" s="17"/>
      <c r="J118" s="17"/>
    </row>
    <row r="119" spans="1:10" ht="18" customHeight="1" x14ac:dyDescent="0.3">
      <c r="A119" t="s">
        <v>1375</v>
      </c>
      <c r="B119" t="s">
        <v>8</v>
      </c>
      <c r="C119" s="3" t="str">
        <f>VLOOKUP(A119,بيانات!$C:$F,3,0)</f>
        <v>0500059007</v>
      </c>
      <c r="D119" t="s">
        <v>1864</v>
      </c>
      <c r="E119" s="17">
        <v>12500</v>
      </c>
      <c r="F119" s="17">
        <v>4740</v>
      </c>
      <c r="H119" s="17"/>
      <c r="I119" s="40"/>
      <c r="J119" s="17" t="str">
        <f>VLOOKUP(A119,استثناء!$C:$H,6,0)</f>
        <v xml:space="preserve">تم سداد 5000 والاتفاق على سداد 1500 شهريا وسداد 2000 بتاريخ 2025/04/25 و 2740 بتاريخ 2025/05/25 </v>
      </c>
    </row>
    <row r="120" spans="1:10" x14ac:dyDescent="0.3">
      <c r="A120" t="s">
        <v>1225</v>
      </c>
      <c r="B120" t="s">
        <v>8</v>
      </c>
      <c r="C120" s="3" t="str">
        <f>VLOOKUP(A120,بيانات!$C:$F,3,0)</f>
        <v>0533063312</v>
      </c>
      <c r="D120" t="s">
        <v>555</v>
      </c>
      <c r="E120" s="17">
        <v>12500</v>
      </c>
      <c r="F120" s="17">
        <v>4740</v>
      </c>
      <c r="H120" s="17"/>
      <c r="I120" s="17"/>
      <c r="J120" s="17" t="str">
        <f>VLOOKUP(A120,استثناء!$C:$H,6,0)</f>
        <v>سوف يتم دفع المبلغ المتبقى قبل يوم 2025/02/27</v>
      </c>
    </row>
    <row r="121" spans="1:10" ht="18" x14ac:dyDescent="0.3">
      <c r="A121" t="s">
        <v>679</v>
      </c>
      <c r="B121" t="s">
        <v>8</v>
      </c>
      <c r="C121" s="3" t="str">
        <f>VLOOKUP(A121,بيانات!$C:$F,3,0)</f>
        <v>0508863496</v>
      </c>
      <c r="D121" t="s">
        <v>1907</v>
      </c>
      <c r="E121" s="17">
        <v>12000</v>
      </c>
      <c r="F121" s="17">
        <v>4685</v>
      </c>
      <c r="H121" s="17"/>
      <c r="I121" s="39">
        <v>45731</v>
      </c>
      <c r="J121" s="17" t="str">
        <f>VLOOKUP(A121,استثناء!$C:$H,6,0)</f>
        <v xml:space="preserve">إقرار بخصم الرسوم الإدارية 1000 ريال فىى حالة عدم اكمال الدفعة الأولى </v>
      </c>
    </row>
    <row r="122" spans="1:10" ht="18" x14ac:dyDescent="0.3">
      <c r="A122" t="s">
        <v>1269</v>
      </c>
      <c r="B122" t="s">
        <v>8</v>
      </c>
      <c r="C122" s="3" t="str">
        <f>VLOOKUP(A122,بيانات!$C:$F,3,0)</f>
        <v>0555558056</v>
      </c>
      <c r="D122" t="s">
        <v>1864</v>
      </c>
      <c r="E122" s="17">
        <v>13300</v>
      </c>
      <c r="F122" s="17">
        <v>4500</v>
      </c>
      <c r="H122" s="17"/>
      <c r="I122" s="45">
        <v>45717</v>
      </c>
      <c r="J122" s="17" t="str">
        <f>VLOOKUP(A122,استثناء!$C:$H,6,0)</f>
        <v>تم الاتفاق على سداد 6500 بتاريخ 2025/01/25 والمتبقى 2000 بتاريخ 2025/02/25</v>
      </c>
    </row>
    <row r="123" spans="1:10" ht="18" x14ac:dyDescent="0.3">
      <c r="A123" t="s">
        <v>1205</v>
      </c>
      <c r="B123" t="s">
        <v>8</v>
      </c>
      <c r="C123" s="3" t="str">
        <f>VLOOKUP(A123,بيانات!$C:$F,3,0)</f>
        <v>0556560403</v>
      </c>
      <c r="D123" t="s">
        <v>1864</v>
      </c>
      <c r="E123" s="17">
        <v>12800</v>
      </c>
      <c r="F123" s="17">
        <v>4440</v>
      </c>
      <c r="H123" s="17"/>
      <c r="I123" s="39">
        <v>45746</v>
      </c>
      <c r="J123" s="17"/>
    </row>
    <row r="124" spans="1:10" ht="18" customHeight="1" x14ac:dyDescent="0.3">
      <c r="A124" t="s">
        <v>886</v>
      </c>
      <c r="B124" t="s">
        <v>8</v>
      </c>
      <c r="C124" s="3" t="str">
        <f>VLOOKUP(A124,بيانات!$C:$F,3,0)</f>
        <v>0555114103</v>
      </c>
      <c r="D124" t="s">
        <v>1865</v>
      </c>
      <c r="E124" s="17">
        <v>12900</v>
      </c>
      <c r="F124" s="17">
        <v>4340</v>
      </c>
      <c r="H124" s="17"/>
      <c r="I124" s="40"/>
      <c r="J124" s="17"/>
    </row>
    <row r="125" spans="1:10" x14ac:dyDescent="0.3">
      <c r="A125" t="s">
        <v>1055</v>
      </c>
      <c r="B125" t="s">
        <v>8</v>
      </c>
      <c r="C125" s="3" t="str">
        <f>VLOOKUP(A125,بيانات!$C:$F,3,0)</f>
        <v>0555569693</v>
      </c>
      <c r="D125" t="s">
        <v>555</v>
      </c>
      <c r="E125" s="17">
        <v>13500</v>
      </c>
      <c r="F125" s="17">
        <v>4300</v>
      </c>
      <c r="G125" s="27">
        <v>45707</v>
      </c>
      <c r="H125" s="17" t="s">
        <v>2686</v>
      </c>
      <c r="I125" s="38" t="s">
        <v>2685</v>
      </c>
      <c r="J125" s="17" t="str">
        <f>VLOOKUP(A125,استثناء!$C:$H,6,0)</f>
        <v xml:space="preserve">تم سداد 10000 للقائدين وتم الاتفاق على سداد المتبقى على دفعات بشهر 5-6-8 /1446 حت اكمال الرسوم </v>
      </c>
    </row>
    <row r="126" spans="1:10" x14ac:dyDescent="0.3">
      <c r="A126" t="s">
        <v>1756</v>
      </c>
      <c r="B126" t="s">
        <v>8</v>
      </c>
      <c r="C126" s="3" t="str">
        <f>VLOOKUP(A126,بيانات!$C:$F,3,0)</f>
        <v>0554623598</v>
      </c>
      <c r="D126" t="s">
        <v>1870</v>
      </c>
      <c r="E126" s="17">
        <v>11500</v>
      </c>
      <c r="F126" s="17">
        <v>4300</v>
      </c>
      <c r="H126" s="17"/>
      <c r="I126" s="40"/>
      <c r="J126" s="17" t="str">
        <f>VLOOKUP(A126,استثناء!$C:$H,6,0)</f>
        <v>سداد 6000 ريال والاتفاق على سداد 6000 ريال بتاريخ 2025/01/25 والمتبقى 3300 بتاريخ 2025/02/25</v>
      </c>
    </row>
    <row r="127" spans="1:10" x14ac:dyDescent="0.3">
      <c r="A127" t="s">
        <v>1645</v>
      </c>
      <c r="B127" t="s">
        <v>8</v>
      </c>
      <c r="C127" s="3" t="str">
        <f>VLOOKUP(A127,بيانات!$C:$F,3,0)</f>
        <v>0566656009</v>
      </c>
      <c r="D127" t="s">
        <v>542</v>
      </c>
      <c r="E127" s="17">
        <v>11500</v>
      </c>
      <c r="F127" s="17">
        <v>4300</v>
      </c>
      <c r="H127" s="17"/>
      <c r="I127" s="17"/>
      <c r="J127" s="17"/>
    </row>
    <row r="128" spans="1:10" x14ac:dyDescent="0.3">
      <c r="A128" t="s">
        <v>683</v>
      </c>
      <c r="B128" t="s">
        <v>8</v>
      </c>
      <c r="C128" s="3" t="str">
        <f>VLOOKUP(A128,بيانات!$C:$F,3,0)</f>
        <v>0555114103</v>
      </c>
      <c r="D128" t="s">
        <v>1907</v>
      </c>
      <c r="E128" s="17">
        <v>11900</v>
      </c>
      <c r="F128" s="17">
        <v>4285</v>
      </c>
      <c r="H128" s="17"/>
      <c r="I128" s="17"/>
      <c r="J128" s="17"/>
    </row>
    <row r="129" spans="1:10" x14ac:dyDescent="0.3">
      <c r="A129" t="s">
        <v>896</v>
      </c>
      <c r="B129" t="s">
        <v>8</v>
      </c>
      <c r="C129" s="3" t="str">
        <f>VLOOKUP(A129,بيانات!$C:$F,3,0)</f>
        <v>0504535362</v>
      </c>
      <c r="D129" t="s">
        <v>1877</v>
      </c>
      <c r="E129" s="17">
        <v>13550</v>
      </c>
      <c r="F129" s="17">
        <v>4250</v>
      </c>
      <c r="H129" s="17"/>
      <c r="I129" s="17"/>
      <c r="J129" s="17" t="str">
        <f>VLOOKUP(A129,استثناء!$C:$H,6,0)</f>
        <v>تم سداد 5000 وتكملة الدفعة الأولى 2024/09/25</v>
      </c>
    </row>
    <row r="130" spans="1:10" ht="18" x14ac:dyDescent="0.3">
      <c r="A130" t="s">
        <v>1699</v>
      </c>
      <c r="B130" t="s">
        <v>8</v>
      </c>
      <c r="C130" s="3" t="str">
        <f>VLOOKUP(A130,بيانات!$C:$F,3,0)</f>
        <v>0533331367</v>
      </c>
      <c r="D130" t="s">
        <v>1864</v>
      </c>
      <c r="E130" s="17">
        <v>13800</v>
      </c>
      <c r="F130" s="17">
        <v>4000</v>
      </c>
      <c r="H130" s="17"/>
      <c r="I130" s="39">
        <v>45746</v>
      </c>
      <c r="J130" s="17" t="str">
        <f>VLOOKUP(A130,استثناء!$C:$H,6,0)</f>
        <v xml:space="preserve">إقرار بخصم الرسوم الإدارية 1000 ريال فىى حالة عدم اكمال الدفعة الأولى </v>
      </c>
    </row>
    <row r="131" spans="1:10" x14ac:dyDescent="0.3">
      <c r="A131" t="s">
        <v>709</v>
      </c>
      <c r="B131" t="s">
        <v>8</v>
      </c>
      <c r="C131" s="3" t="str">
        <f>VLOOKUP(A131,بيانات!$C:$F,3,0)</f>
        <v>0509346646</v>
      </c>
      <c r="D131" t="s">
        <v>480</v>
      </c>
      <c r="E131" s="17">
        <v>13270</v>
      </c>
      <c r="F131" s="17">
        <v>3970</v>
      </c>
      <c r="H131" s="17"/>
      <c r="I131" s="17"/>
      <c r="J131" s="17" t="str">
        <f>VLOOKUP(A131,استثناء!$C:$H,6,0)</f>
        <v>تم سداد 3970 والاتفاق على سداد 1323 بتاريخ 2025/01/25 و 1323 بتاريخ 2025/02/25 و 1323 بتاريخ 2025/03/25</v>
      </c>
    </row>
    <row r="132" spans="1:10" x14ac:dyDescent="0.3">
      <c r="A132" t="s">
        <v>612</v>
      </c>
      <c r="B132" t="s">
        <v>8</v>
      </c>
      <c r="C132" s="3" t="str">
        <f>VLOOKUP(A132,بيانات!$C:$F,3,0)</f>
        <v>0550401494</v>
      </c>
      <c r="D132" t="s">
        <v>1884</v>
      </c>
      <c r="E132" s="17">
        <v>13300</v>
      </c>
      <c r="F132" s="17">
        <v>3940</v>
      </c>
      <c r="H132" s="17"/>
      <c r="I132" s="17"/>
      <c r="J132" s="17" t="str">
        <f>VLOOKUP(A132,استثناء!$C:$H,6,0)</f>
        <v>تم الاتفاق سداد 4000 بتاريخ 2025/01/25 و مبلغ 3940 بتاريخ 2025/02/25</v>
      </c>
    </row>
    <row r="133" spans="1:10" ht="18" customHeight="1" x14ac:dyDescent="0.3">
      <c r="A133" t="s">
        <v>1457</v>
      </c>
      <c r="B133" t="s">
        <v>8</v>
      </c>
      <c r="C133" s="3" t="str">
        <f>VLOOKUP(A133,بيانات!$C:$F,3,0)</f>
        <v>0569133828</v>
      </c>
      <c r="D133" t="s">
        <v>1885</v>
      </c>
      <c r="E133" s="17">
        <v>13933</v>
      </c>
      <c r="F133" s="17">
        <v>3867</v>
      </c>
      <c r="H133" s="17"/>
      <c r="I133" s="40"/>
      <c r="J133" s="17"/>
    </row>
    <row r="134" spans="1:10" x14ac:dyDescent="0.3">
      <c r="A134" t="s">
        <v>1771</v>
      </c>
      <c r="B134" t="s">
        <v>8</v>
      </c>
      <c r="C134" s="3" t="str">
        <f>VLOOKUP(A134,بيانات!$C:$F,3,0)</f>
        <v>0532277990</v>
      </c>
      <c r="D134" t="s">
        <v>542</v>
      </c>
      <c r="E134" s="17">
        <v>10000</v>
      </c>
      <c r="F134" s="17">
        <v>3825</v>
      </c>
      <c r="H134" s="17"/>
      <c r="I134" s="17"/>
      <c r="J134" s="17"/>
    </row>
    <row r="135" spans="1:10" x14ac:dyDescent="0.3">
      <c r="A135" t="s">
        <v>220</v>
      </c>
      <c r="B135" t="s">
        <v>8</v>
      </c>
      <c r="C135" s="3" t="str">
        <f>VLOOKUP(A135,بيانات!$C:$F,3,0)</f>
        <v>0555569693</v>
      </c>
      <c r="D135" t="s">
        <v>480</v>
      </c>
      <c r="E135" s="17">
        <v>13500</v>
      </c>
      <c r="F135" s="17">
        <v>3800</v>
      </c>
      <c r="G135" s="27">
        <v>45707</v>
      </c>
      <c r="H135" s="17" t="s">
        <v>2686</v>
      </c>
      <c r="I135" s="17" t="s">
        <v>2685</v>
      </c>
      <c r="J135" s="17" t="str">
        <f>VLOOKUP(A135,استثناء!$C:$H,6,0)</f>
        <v xml:space="preserve">تم سداد 10000 للقائدين وتم الاتفاق على سداد المتبقى على دفعات بشهر 5-6-8 /1446 حت اكمال الرسوم </v>
      </c>
    </row>
    <row r="136" spans="1:10" x14ac:dyDescent="0.3">
      <c r="A136" t="s">
        <v>594</v>
      </c>
      <c r="B136" t="s">
        <v>8</v>
      </c>
      <c r="C136" s="3" t="str">
        <f>VLOOKUP(A136,بيانات!$C:$F,3,0)</f>
        <v>0500240716</v>
      </c>
      <c r="D136" t="s">
        <v>542</v>
      </c>
      <c r="E136" s="17">
        <v>11500</v>
      </c>
      <c r="F136" s="17">
        <v>3800</v>
      </c>
      <c r="H136" s="17"/>
      <c r="I136" s="17"/>
      <c r="J136" s="17"/>
    </row>
    <row r="137" spans="1:10" x14ac:dyDescent="0.3">
      <c r="A137" t="s">
        <v>479</v>
      </c>
      <c r="B137" t="s">
        <v>8</v>
      </c>
      <c r="C137" s="3" t="str">
        <f>VLOOKUP(A137,بيانات!$C:$F,3,0)</f>
        <v>0506526276</v>
      </c>
      <c r="D137" t="s">
        <v>1865</v>
      </c>
      <c r="E137" s="17">
        <v>13500</v>
      </c>
      <c r="F137" s="17">
        <v>3740</v>
      </c>
      <c r="H137" s="17"/>
      <c r="I137" s="17"/>
      <c r="J137" s="17" t="str">
        <f>VLOOKUP(A137,استثناء!$C:$H,6,0)</f>
        <v xml:space="preserve">تم سداد 2000 ريال مع التحديث لكل طالب سيتم دفع 5000 ريال لكل طالب مع راتب أغسطس ودفعات شهرية لنهاية موعد الدفعة الأخيرة </v>
      </c>
    </row>
    <row r="138" spans="1:10" x14ac:dyDescent="0.3">
      <c r="A138" t="s">
        <v>1158</v>
      </c>
      <c r="B138" t="s">
        <v>8</v>
      </c>
      <c r="C138" s="3" t="str">
        <f>VLOOKUP(A138,بيانات!$C:$F,3,0)</f>
        <v>0557760425</v>
      </c>
      <c r="D138" t="s">
        <v>1102</v>
      </c>
      <c r="E138" s="17">
        <v>13500</v>
      </c>
      <c r="F138" s="17">
        <v>3740</v>
      </c>
      <c r="H138" s="17"/>
      <c r="I138" s="17"/>
      <c r="J138" s="17" t="str">
        <f>VLOOKUP(A138,استثناء!$C:$H,6,0)</f>
        <v xml:space="preserve">تم سداد 2000 ريال مع التحديث لكل طالب سيتم دفع 5000 ريال لكل طالب مع راتب أغسطس ودفعات شهرية لنهاية موعد الدفعة الأخيرة </v>
      </c>
    </row>
    <row r="139" spans="1:10" x14ac:dyDescent="0.3">
      <c r="A139" t="s">
        <v>508</v>
      </c>
      <c r="B139" t="s">
        <v>8</v>
      </c>
      <c r="C139" s="3" t="str">
        <f>VLOOKUP(A139,بيانات!$C:$F,3,0)</f>
        <v>0542850793</v>
      </c>
      <c r="D139" t="s">
        <v>1881</v>
      </c>
      <c r="E139" s="17">
        <v>13000</v>
      </c>
      <c r="F139" s="17">
        <v>3685</v>
      </c>
      <c r="H139" s="17"/>
      <c r="I139" s="17"/>
      <c r="J139" s="17" t="str">
        <f>VLOOKUP(A139,استثناء!$C:$H,6,0)</f>
        <v>تم سداد 10000 ريال وسداد المتبقى 7363.5 بتاريخ 2025/02/25</v>
      </c>
    </row>
    <row r="140" spans="1:10" x14ac:dyDescent="0.3">
      <c r="A140" t="s">
        <v>1743</v>
      </c>
      <c r="B140" t="s">
        <v>8</v>
      </c>
      <c r="C140" s="3" t="str">
        <f>VLOOKUP(A140,بيانات!$C:$F,3,0)</f>
        <v>0542850793</v>
      </c>
      <c r="D140" t="s">
        <v>1885</v>
      </c>
      <c r="E140" s="17">
        <v>13621.5</v>
      </c>
      <c r="F140" s="17">
        <v>3678.5</v>
      </c>
      <c r="H140" s="17"/>
      <c r="I140" s="17"/>
      <c r="J140" s="17" t="str">
        <f>VLOOKUP(A140,استثناء!$C:$H,6,0)</f>
        <v>تم سداد 10000 ريال وسداد المتبقى 7363.5 بتاريخ 2025/02/25</v>
      </c>
    </row>
    <row r="141" spans="1:10" ht="18" x14ac:dyDescent="0.3">
      <c r="A141" t="s">
        <v>1421</v>
      </c>
      <c r="B141" t="s">
        <v>8</v>
      </c>
      <c r="C141" s="3" t="str">
        <f>VLOOKUP(A141,بيانات!$C:$F,3,0)</f>
        <v>0504162307</v>
      </c>
      <c r="D141" t="s">
        <v>1877</v>
      </c>
      <c r="E141" s="17">
        <v>13700</v>
      </c>
      <c r="F141" s="17">
        <v>3540</v>
      </c>
      <c r="H141" s="17"/>
      <c r="I141" s="39">
        <v>45746</v>
      </c>
      <c r="J141" s="17"/>
    </row>
    <row r="142" spans="1:10" x14ac:dyDescent="0.3">
      <c r="A142" t="s">
        <v>189</v>
      </c>
      <c r="B142" t="s">
        <v>8</v>
      </c>
      <c r="C142" s="3" t="str">
        <f>VLOOKUP(A142,بيانات!$C:$F,3,0)</f>
        <v>0534348003</v>
      </c>
      <c r="D142" t="s">
        <v>1884</v>
      </c>
      <c r="E142" s="17">
        <v>14300</v>
      </c>
      <c r="F142" s="17">
        <v>3500</v>
      </c>
      <c r="H142" s="17"/>
      <c r="I142" s="17"/>
      <c r="J142" s="17" t="str">
        <f>VLOOKUP(A142,استثناء!$C:$H,6,0)</f>
        <v xml:space="preserve">تم دفع 500 لكل قائد وتم الاتفاق على تكملة الدفعة الأولى بمبلغ 17600 قبل بداية العام الدراسى </v>
      </c>
    </row>
    <row r="143" spans="1:10" ht="18" customHeight="1" x14ac:dyDescent="0.3">
      <c r="A143" t="s">
        <v>1513</v>
      </c>
      <c r="B143" t="s">
        <v>8</v>
      </c>
      <c r="C143" s="3" t="str">
        <f>VLOOKUP(A143,بيانات!$C:$F,3,0)</f>
        <v>0505387548</v>
      </c>
      <c r="D143" t="s">
        <v>1865</v>
      </c>
      <c r="E143" s="17">
        <v>14300</v>
      </c>
      <c r="F143" s="17">
        <v>3500</v>
      </c>
      <c r="H143" s="17"/>
      <c r="I143" s="40"/>
      <c r="J143" s="17" t="str">
        <f>VLOOKUP(A143,استثناء!$C:$H,6,0)</f>
        <v>تم سداد 6000 للطالبين والاتفاق على تكملة الدفعة الأولى بمبلغ 12600 بتاريخ 2024/08/25</v>
      </c>
    </row>
    <row r="144" spans="1:10" x14ac:dyDescent="0.3">
      <c r="A144" t="s">
        <v>1359</v>
      </c>
      <c r="B144" t="s">
        <v>8</v>
      </c>
      <c r="C144" s="3" t="str">
        <f>VLOOKUP(A144,بيانات!$C:$F,3,0)</f>
        <v>0599931636</v>
      </c>
      <c r="D144" t="s">
        <v>1864</v>
      </c>
      <c r="E144" s="17">
        <v>14300</v>
      </c>
      <c r="F144" s="17">
        <v>3500</v>
      </c>
      <c r="H144" s="17"/>
      <c r="I144" s="17"/>
      <c r="J144" s="17" t="str">
        <f>VLOOKUP(A144,استثناء!$C:$H,6,0)</f>
        <v>سداد 3000 ريال والاتفاق على سداد 3500 بتاريخ 2025/01/25 والمتبقى 2000 بتاريخ 2025/02/25.</v>
      </c>
    </row>
    <row r="145" spans="1:10" ht="18" x14ac:dyDescent="0.3">
      <c r="A145" t="s">
        <v>1791</v>
      </c>
      <c r="B145" t="s">
        <v>8</v>
      </c>
      <c r="C145" s="3" t="str">
        <f>VLOOKUP(A145,بيانات!$C:$F,3,0)</f>
        <v>0555567391</v>
      </c>
      <c r="D145" t="s">
        <v>1877</v>
      </c>
      <c r="E145" s="17">
        <v>14300</v>
      </c>
      <c r="F145" s="17">
        <v>3500</v>
      </c>
      <c r="H145" s="17"/>
      <c r="I145" s="39">
        <v>45746</v>
      </c>
      <c r="J145" s="17"/>
    </row>
    <row r="146" spans="1:10" x14ac:dyDescent="0.3">
      <c r="A146" t="s">
        <v>693</v>
      </c>
      <c r="B146" t="s">
        <v>8</v>
      </c>
      <c r="C146" s="3" t="str">
        <f>VLOOKUP(A146,بيانات!$C:$F,3,0)</f>
        <v>0595434392</v>
      </c>
      <c r="D146" t="s">
        <v>694</v>
      </c>
      <c r="E146" s="17">
        <v>13300</v>
      </c>
      <c r="F146" s="17">
        <v>3385</v>
      </c>
      <c r="H146" s="17"/>
      <c r="I146" s="17"/>
      <c r="J146" s="17" t="str">
        <f>VLOOKUP(A146,استثناء!$C:$H,6,0)</f>
        <v>استلم الكتب وتم الاتفاق على سداد دفعة 2000 ريال بتاريخ 2025/01/30 والباقى 1385 بتاريخ 2025/02/27</v>
      </c>
    </row>
    <row r="147" spans="1:10" ht="18" customHeight="1" x14ac:dyDescent="0.3">
      <c r="A147" t="s">
        <v>16</v>
      </c>
      <c r="B147" t="s">
        <v>8</v>
      </c>
      <c r="C147" s="3" t="str">
        <f>VLOOKUP(A147,بيانات!$C:$F,3,0)</f>
        <v>0569133828</v>
      </c>
      <c r="D147" t="s">
        <v>1102</v>
      </c>
      <c r="E147" s="17">
        <v>13933</v>
      </c>
      <c r="F147" s="17">
        <v>3367</v>
      </c>
      <c r="H147" s="17"/>
      <c r="I147" s="40"/>
      <c r="J147" s="17"/>
    </row>
    <row r="148" spans="1:10" x14ac:dyDescent="0.3">
      <c r="A148" t="s">
        <v>1093</v>
      </c>
      <c r="B148" t="s">
        <v>8</v>
      </c>
      <c r="C148" s="3" t="str">
        <f>VLOOKUP(A148,بيانات!$C:$F,3,0)</f>
        <v>0509933398</v>
      </c>
      <c r="D148" t="s">
        <v>542</v>
      </c>
      <c r="E148" s="17">
        <v>12000</v>
      </c>
      <c r="F148" s="17">
        <v>3300</v>
      </c>
      <c r="H148" s="17"/>
      <c r="I148" s="17"/>
      <c r="J148" s="17" t="str">
        <f>VLOOKUP(A148,استثناء!$C:$H,6,0)</f>
        <v xml:space="preserve">تم سداد 5000 ريال وتؤجل باقى الدفعة الأولى الى 2024/08/01 وذلك لحرص المدرسة على انضمام ولى الامر وذلك لتفاهمة </v>
      </c>
    </row>
    <row r="149" spans="1:10" x14ac:dyDescent="0.3">
      <c r="A149" t="s">
        <v>20</v>
      </c>
      <c r="B149" t="s">
        <v>8</v>
      </c>
      <c r="C149" s="3" t="str">
        <f>VLOOKUP(A149,بيانات!$C:$F,3,0)</f>
        <v>0500076797</v>
      </c>
      <c r="D149" t="s">
        <v>542</v>
      </c>
      <c r="E149" s="17">
        <v>12000</v>
      </c>
      <c r="F149" s="17">
        <v>3300</v>
      </c>
      <c r="H149" s="17"/>
      <c r="I149" s="17"/>
      <c r="J149" s="17" t="str">
        <f>VLOOKUP(A149,استثناء!$C:$H,6,0)</f>
        <v xml:space="preserve">يتم دفع مبلغ 2000 ريال في تاريخة وتكملة باقى المبلغ 6500 ريال الدفعة الأولى بعد شهر من تاريخة </v>
      </c>
    </row>
    <row r="150" spans="1:10" x14ac:dyDescent="0.3">
      <c r="A150" t="s">
        <v>673</v>
      </c>
      <c r="B150" t="s">
        <v>8</v>
      </c>
      <c r="C150" s="3" t="str">
        <f>VLOOKUP(A150,بيانات!$C:$F,3,0)</f>
        <v>0542261556</v>
      </c>
      <c r="D150" t="s">
        <v>542</v>
      </c>
      <c r="E150" s="17">
        <v>12000</v>
      </c>
      <c r="F150" s="17">
        <v>3300</v>
      </c>
      <c r="H150" s="17"/>
      <c r="I150" s="17"/>
      <c r="J150" s="17"/>
    </row>
    <row r="151" spans="1:10" x14ac:dyDescent="0.3">
      <c r="A151" t="s">
        <v>1285</v>
      </c>
      <c r="B151" t="s">
        <v>8</v>
      </c>
      <c r="C151" s="3" t="str">
        <f>VLOOKUP(A151,بيانات!$C:$F,3,0)</f>
        <v>0505387548</v>
      </c>
      <c r="D151" t="s">
        <v>1885</v>
      </c>
      <c r="E151" s="17">
        <v>14300</v>
      </c>
      <c r="F151" s="17">
        <v>3000</v>
      </c>
      <c r="H151" s="17"/>
      <c r="I151" s="17"/>
      <c r="J151" s="17" t="str">
        <f>VLOOKUP(A151,استثناء!$C:$H,6,0)</f>
        <v>تم سداد 6000 للطالبين والاتفاق على تكملة الدفعة الأولى بمبلغ 12600 بتاريخ 2024/08/25</v>
      </c>
    </row>
    <row r="152" spans="1:10" x14ac:dyDescent="0.3">
      <c r="A152" t="s">
        <v>1562</v>
      </c>
      <c r="B152" t="s">
        <v>8</v>
      </c>
      <c r="C152" s="3" t="str">
        <f>VLOOKUP(A152,بيانات!$C:$F,3,0)</f>
        <v>0550789838</v>
      </c>
      <c r="D152" t="s">
        <v>1932</v>
      </c>
      <c r="E152" s="17">
        <v>9000</v>
      </c>
      <c r="F152" s="17">
        <v>3000</v>
      </c>
      <c r="H152" s="17"/>
      <c r="I152" s="17"/>
      <c r="J152" s="17" t="str">
        <f>VLOOKUP(A152,استثناء!$C:$H,6,0)</f>
        <v>لا مانع من خصم 22.5%</v>
      </c>
    </row>
    <row r="153" spans="1:10" ht="18" customHeight="1" x14ac:dyDescent="0.3">
      <c r="A153" t="s">
        <v>130</v>
      </c>
      <c r="B153" t="s">
        <v>8</v>
      </c>
      <c r="C153" s="3" t="str">
        <f>VLOOKUP(A153,بيانات!$C:$F,3,0)</f>
        <v>0555503602</v>
      </c>
      <c r="D153" t="s">
        <v>1875</v>
      </c>
      <c r="E153" s="17">
        <v>7000</v>
      </c>
      <c r="F153" s="17">
        <v>3000</v>
      </c>
      <c r="H153" s="17"/>
      <c r="I153" s="40"/>
      <c r="J153" s="17"/>
    </row>
    <row r="154" spans="1:10" ht="18" x14ac:dyDescent="0.3">
      <c r="A154" t="s">
        <v>1710</v>
      </c>
      <c r="B154" t="s">
        <v>8</v>
      </c>
      <c r="C154" s="3" t="str">
        <f>VLOOKUP(A154,بيانات!$C:$F,3,0)</f>
        <v>0555568135</v>
      </c>
      <c r="D154" t="s">
        <v>1102</v>
      </c>
      <c r="E154" s="17">
        <v>14300</v>
      </c>
      <c r="F154" s="17">
        <v>2940</v>
      </c>
      <c r="H154" s="17"/>
      <c r="I154" s="39">
        <v>45717</v>
      </c>
      <c r="J154" s="17" t="str">
        <f>VLOOKUP(A154,استثناء!$C:$H,6,0)</f>
        <v xml:space="preserve">إقرار بخصم الرسوم الإدارية 1000 ريال فىى حالة عدم اكمال الدفعة الأولى </v>
      </c>
    </row>
    <row r="155" spans="1:10" x14ac:dyDescent="0.3">
      <c r="A155" t="s">
        <v>1144</v>
      </c>
      <c r="B155" t="s">
        <v>8</v>
      </c>
      <c r="C155" s="3" t="str">
        <f>VLOOKUP(A155,بيانات!$C:$F,3,0)</f>
        <v>0509917047</v>
      </c>
      <c r="D155" t="s">
        <v>1877</v>
      </c>
      <c r="E155" s="17">
        <v>14300</v>
      </c>
      <c r="F155" s="17">
        <v>2940</v>
      </c>
      <c r="H155" s="17"/>
      <c r="I155" s="17"/>
      <c r="J155" s="17"/>
    </row>
    <row r="156" spans="1:10" x14ac:dyDescent="0.3">
      <c r="A156" t="s">
        <v>287</v>
      </c>
      <c r="B156" t="s">
        <v>8</v>
      </c>
      <c r="C156" s="3" t="str">
        <f>VLOOKUP(A156,بيانات!$C:$F,3,0)</f>
        <v>0580802020</v>
      </c>
      <c r="D156" t="s">
        <v>542</v>
      </c>
      <c r="E156" s="17">
        <v>11000</v>
      </c>
      <c r="F156" s="17">
        <v>2825</v>
      </c>
      <c r="H156" s="17"/>
      <c r="I156" s="17"/>
      <c r="J156" s="17"/>
    </row>
    <row r="157" spans="1:10" ht="18" customHeight="1" x14ac:dyDescent="0.3">
      <c r="A157" t="s">
        <v>1220</v>
      </c>
      <c r="B157" t="s">
        <v>8</v>
      </c>
      <c r="C157" s="3" t="str">
        <f>VLOOKUP(A157,بيانات!$C:$F,3,0)</f>
        <v>0557505014</v>
      </c>
      <c r="D157" t="s">
        <v>542</v>
      </c>
      <c r="E157" s="17">
        <v>13000</v>
      </c>
      <c r="F157" s="17">
        <v>2800</v>
      </c>
      <c r="H157" s="17"/>
      <c r="I157" s="40"/>
      <c r="J157" s="17" t="str">
        <f>VLOOKUP(A157,استثناء!$C:$H,6,0)</f>
        <v>تم دفع 5000 والاتفاق على سداد 1000 بتاريخ 2024/08/27 وسداد 1000 بتاريخ 2024/09/27 وسداد 1500 بتاريخ 2024/10/27 واكمال الرسوم قبل تاريخ 2025/03/27</v>
      </c>
    </row>
    <row r="158" spans="1:10" x14ac:dyDescent="0.3">
      <c r="A158" t="s">
        <v>1326</v>
      </c>
      <c r="B158" t="s">
        <v>8</v>
      </c>
      <c r="C158" s="3" t="str">
        <f>VLOOKUP(A158,بيانات!$C:$F,3,0)</f>
        <v>0504598656</v>
      </c>
      <c r="D158" t="s">
        <v>542</v>
      </c>
      <c r="E158" s="17">
        <v>13000</v>
      </c>
      <c r="F158" s="17">
        <v>2800</v>
      </c>
      <c r="H158" s="17"/>
      <c r="I158" s="17"/>
      <c r="J158" s="17" t="str">
        <f>VLOOKUP(A158,استثناء!$C:$H,6,0)</f>
        <v>تم سداد 10000 وسداد الباقى 2800 بتاريخ 2025/02/25</v>
      </c>
    </row>
    <row r="159" spans="1:10" x14ac:dyDescent="0.3">
      <c r="A159" t="s">
        <v>738</v>
      </c>
      <c r="B159" t="s">
        <v>8</v>
      </c>
      <c r="C159" s="3" t="str">
        <f>VLOOKUP(A159,بيانات!$C:$F,3,0)</f>
        <v>0599370786</v>
      </c>
      <c r="D159" t="s">
        <v>542</v>
      </c>
      <c r="E159" s="17">
        <v>13000</v>
      </c>
      <c r="F159" s="17">
        <v>2800</v>
      </c>
      <c r="H159" s="17"/>
      <c r="I159" s="17"/>
      <c r="J159" s="17"/>
    </row>
    <row r="160" spans="1:10" x14ac:dyDescent="0.3">
      <c r="A160" t="s">
        <v>1062</v>
      </c>
      <c r="B160" t="s">
        <v>8</v>
      </c>
      <c r="C160" s="3" t="str">
        <f>VLOOKUP(A160,بيانات!$C:$F,3,0)</f>
        <v>0500144416</v>
      </c>
      <c r="D160" t="s">
        <v>1865</v>
      </c>
      <c r="E160" s="17">
        <v>15000</v>
      </c>
      <c r="F160" s="17">
        <v>2800</v>
      </c>
      <c r="H160" s="17"/>
      <c r="I160" s="17"/>
      <c r="J160" s="17"/>
    </row>
    <row r="161" spans="1:10" ht="18" x14ac:dyDescent="0.3">
      <c r="A161" t="s">
        <v>95</v>
      </c>
      <c r="B161" t="s">
        <v>8</v>
      </c>
      <c r="C161" s="3" t="str">
        <f>VLOOKUP(A161,بيانات!$C:$F,3,0)</f>
        <v>0555566177</v>
      </c>
      <c r="D161" t="s">
        <v>480</v>
      </c>
      <c r="E161" s="17">
        <v>14500</v>
      </c>
      <c r="F161" s="17">
        <v>2740</v>
      </c>
      <c r="H161" s="17"/>
      <c r="I161" s="41">
        <v>45717</v>
      </c>
      <c r="J161" s="17"/>
    </row>
    <row r="162" spans="1:10" ht="18" x14ac:dyDescent="0.3">
      <c r="A162" t="s">
        <v>1183</v>
      </c>
      <c r="B162" t="s">
        <v>8</v>
      </c>
      <c r="C162" s="3" t="str">
        <f>VLOOKUP(A162,بيانات!$C:$F,3,0)</f>
        <v>0551551983</v>
      </c>
      <c r="D162" t="s">
        <v>1865</v>
      </c>
      <c r="E162" s="17">
        <v>14525</v>
      </c>
      <c r="F162" s="17">
        <v>2715</v>
      </c>
      <c r="H162" s="17"/>
      <c r="I162" s="41"/>
      <c r="J162" s="17"/>
    </row>
    <row r="163" spans="1:10" x14ac:dyDescent="0.3">
      <c r="A163" t="s">
        <v>1097</v>
      </c>
      <c r="B163" t="s">
        <v>8</v>
      </c>
      <c r="C163" s="3" t="str">
        <f>VLOOKUP(A163,بيانات!$C:$F,3,0)</f>
        <v>0534348003</v>
      </c>
      <c r="D163" t="s">
        <v>1881</v>
      </c>
      <c r="E163" s="17">
        <v>14300</v>
      </c>
      <c r="F163" s="17">
        <v>2385</v>
      </c>
      <c r="H163" s="17"/>
      <c r="I163" s="17"/>
      <c r="J163" s="17" t="str">
        <f>VLOOKUP(A163,استثناء!$C:$H,6,0)</f>
        <v xml:space="preserve">تم دفع 500 لكل قائد وتم الاتفاق على تكملة الدفعة الأولى بمبلغ 17600 قبل بداية العام الدراسى </v>
      </c>
    </row>
    <row r="164" spans="1:10" x14ac:dyDescent="0.3">
      <c r="A164" t="s">
        <v>1350</v>
      </c>
      <c r="B164" t="s">
        <v>8</v>
      </c>
      <c r="C164" s="3" t="str">
        <f>VLOOKUP(A164,بيانات!$C:$F,3,0)</f>
        <v>0549971775</v>
      </c>
      <c r="D164" t="s">
        <v>1864</v>
      </c>
      <c r="E164" s="17">
        <v>15500</v>
      </c>
      <c r="F164" s="17">
        <v>2300</v>
      </c>
      <c r="H164" s="17"/>
      <c r="I164" s="38"/>
      <c r="J164" s="17"/>
    </row>
    <row r="165" spans="1:10" ht="18" x14ac:dyDescent="0.3">
      <c r="A165" t="s">
        <v>976</v>
      </c>
      <c r="B165" t="s">
        <v>8</v>
      </c>
      <c r="C165" s="3" t="str">
        <f>VLOOKUP(A165,بيانات!$C:$F,3,0)</f>
        <v>0555226780</v>
      </c>
      <c r="D165" t="s">
        <v>1865</v>
      </c>
      <c r="E165" s="17">
        <v>15559.98</v>
      </c>
      <c r="F165" s="17">
        <v>2240.0200000000004</v>
      </c>
      <c r="H165" s="17"/>
      <c r="I165" s="20">
        <v>45746</v>
      </c>
      <c r="J165" s="17"/>
    </row>
    <row r="166" spans="1:10" x14ac:dyDescent="0.3">
      <c r="A166" t="s">
        <v>1082</v>
      </c>
      <c r="B166" t="s">
        <v>8</v>
      </c>
      <c r="C166" s="3" t="str">
        <f>VLOOKUP(A166,بيانات!$C:$F,3,0)</f>
        <v>0508444552</v>
      </c>
      <c r="D166" t="s">
        <v>1102</v>
      </c>
      <c r="E166" s="17">
        <v>15000</v>
      </c>
      <c r="F166" s="17">
        <v>2240</v>
      </c>
      <c r="H166" s="17"/>
      <c r="I166" s="17"/>
      <c r="J166" s="17" t="str">
        <f>VLOOKUP(A166,استثناء!$C:$H,6,0)</f>
        <v>سداد دفعة 2240 ريال 2025/02/27</v>
      </c>
    </row>
    <row r="167" spans="1:10" x14ac:dyDescent="0.3">
      <c r="A167" t="s">
        <v>358</v>
      </c>
      <c r="B167" t="s">
        <v>8</v>
      </c>
      <c r="C167" s="3" t="str">
        <f>VLOOKUP(A167,بيانات!$C:$F,3,0)</f>
        <v>0541400094</v>
      </c>
      <c r="D167" t="s">
        <v>1864</v>
      </c>
      <c r="E167" s="17">
        <v>15799.990000000002</v>
      </c>
      <c r="F167" s="17">
        <v>2000.0099999999984</v>
      </c>
      <c r="H167" s="17"/>
      <c r="I167" s="17"/>
      <c r="J167" s="17"/>
    </row>
    <row r="168" spans="1:10" ht="18" customHeight="1" x14ac:dyDescent="0.3">
      <c r="A168" t="s">
        <v>228</v>
      </c>
      <c r="B168" t="s">
        <v>8</v>
      </c>
      <c r="C168" s="3" t="str">
        <f>VLOOKUP(A168,بيانات!$C:$F,3,0)</f>
        <v>0544289725</v>
      </c>
      <c r="D168" t="s">
        <v>1870</v>
      </c>
      <c r="E168" s="17">
        <v>12800</v>
      </c>
      <c r="F168" s="17">
        <v>2000</v>
      </c>
      <c r="H168" s="17"/>
      <c r="I168" s="40"/>
      <c r="J168" s="17" t="str">
        <f>VLOOKUP(A168,استثناء!$C:$H,6,0)</f>
        <v xml:space="preserve">إقرار بخصم الرسوم الإدارية 1000 ريال فىى حالة عدم اكمال الدفعة الأولى </v>
      </c>
    </row>
    <row r="169" spans="1:10" ht="18" x14ac:dyDescent="0.3">
      <c r="A169" t="s">
        <v>677</v>
      </c>
      <c r="B169" t="s">
        <v>8</v>
      </c>
      <c r="C169" s="3" t="str">
        <f>VLOOKUP(A169,بيانات!$C:$F,3,0)</f>
        <v>0503993071</v>
      </c>
      <c r="D169" t="s">
        <v>555</v>
      </c>
      <c r="E169" s="17">
        <v>15800</v>
      </c>
      <c r="F169" s="17">
        <v>2000</v>
      </c>
      <c r="H169" s="17"/>
      <c r="I169" s="52">
        <v>45689</v>
      </c>
      <c r="J169" s="17" t="str">
        <f>VLOOKUP(A169,استثناء!$C:$H,6,0)</f>
        <v>تم دفع 10000 للطالبين والاتفاق على تكملة الدفعة الأولى 7800 بتاريخ 2024/08/25 وخصم 22.5%</v>
      </c>
    </row>
    <row r="170" spans="1:10" x14ac:dyDescent="0.3">
      <c r="A170" t="s">
        <v>461</v>
      </c>
      <c r="B170" t="s">
        <v>8</v>
      </c>
      <c r="C170" s="3" t="str">
        <f>VLOOKUP(A170,بيانات!$C:$F,3,0)</f>
        <v>0555872128</v>
      </c>
      <c r="D170" t="s">
        <v>1884</v>
      </c>
      <c r="E170" s="17">
        <v>15800</v>
      </c>
      <c r="F170" s="17">
        <v>2000</v>
      </c>
      <c r="H170" s="17"/>
      <c r="I170" s="17"/>
      <c r="J170" s="17" t="str">
        <f>VLOOKUP(A170,استثناء!$C:$H,6,0)</f>
        <v xml:space="preserve">دفع 6000 وباقى الدفعة الأولى مع راتب أغسطس 3300 ريال </v>
      </c>
    </row>
    <row r="171" spans="1:10" x14ac:dyDescent="0.3">
      <c r="A171" t="s">
        <v>550</v>
      </c>
      <c r="B171" t="s">
        <v>8</v>
      </c>
      <c r="C171" s="3" t="str">
        <f>VLOOKUP(A171,بيانات!$C:$F,3,0)</f>
        <v>0500800035</v>
      </c>
      <c r="D171" t="s">
        <v>1864</v>
      </c>
      <c r="E171" s="17">
        <v>15800</v>
      </c>
      <c r="F171" s="17">
        <v>2000</v>
      </c>
      <c r="H171" s="17"/>
      <c r="I171" s="17"/>
      <c r="J171" s="17" t="str">
        <f>VLOOKUP(A171,استثناء!$C:$H,6,0)</f>
        <v xml:space="preserve">دفع مبلغ 5000 والباقى مع راتب أغسطس </v>
      </c>
    </row>
    <row r="172" spans="1:10" ht="18" customHeight="1" x14ac:dyDescent="0.3">
      <c r="A172" t="s">
        <v>422</v>
      </c>
      <c r="B172" t="s">
        <v>8</v>
      </c>
      <c r="C172" s="3" t="str">
        <f>VLOOKUP(A172,بيانات!$C:$F,3,0)</f>
        <v>0563116126</v>
      </c>
      <c r="D172" t="s">
        <v>1865</v>
      </c>
      <c r="E172" s="17">
        <v>15800</v>
      </c>
      <c r="F172" s="17">
        <v>2000</v>
      </c>
      <c r="H172" s="17"/>
      <c r="I172" s="40"/>
      <c r="J172" s="17"/>
    </row>
    <row r="173" spans="1:10" x14ac:dyDescent="0.3">
      <c r="A173" t="s">
        <v>426</v>
      </c>
      <c r="B173" t="s">
        <v>8</v>
      </c>
      <c r="C173" s="3" t="str">
        <f>VLOOKUP(A173,بيانات!$C:$F,3,0)</f>
        <v>0542537125</v>
      </c>
      <c r="D173" t="s">
        <v>1865</v>
      </c>
      <c r="E173" s="17">
        <v>15800</v>
      </c>
      <c r="F173" s="17">
        <v>2000</v>
      </c>
      <c r="H173" s="17"/>
      <c r="I173" s="17"/>
      <c r="J173" s="17"/>
    </row>
    <row r="174" spans="1:10" x14ac:dyDescent="0.3">
      <c r="A174" t="s">
        <v>567</v>
      </c>
      <c r="B174" t="s">
        <v>8</v>
      </c>
      <c r="C174" s="3" t="str">
        <f>VLOOKUP(A174,بيانات!$C:$F,3,0)</f>
        <v>0591111597</v>
      </c>
      <c r="D174" t="s">
        <v>1865</v>
      </c>
      <c r="E174" s="17">
        <v>15800</v>
      </c>
      <c r="F174" s="17">
        <v>2000</v>
      </c>
      <c r="H174" s="17"/>
      <c r="I174" s="17"/>
      <c r="J174" s="17"/>
    </row>
    <row r="175" spans="1:10" x14ac:dyDescent="0.3">
      <c r="A175" t="s">
        <v>834</v>
      </c>
      <c r="B175" t="s">
        <v>8</v>
      </c>
      <c r="C175" s="3" t="str">
        <f>VLOOKUP(A175,بيانات!$C:$F,3,0)</f>
        <v>0555588441</v>
      </c>
      <c r="D175" t="s">
        <v>1865</v>
      </c>
      <c r="E175" s="17">
        <v>15800</v>
      </c>
      <c r="F175" s="17">
        <v>2000</v>
      </c>
      <c r="H175" s="17"/>
      <c r="I175" s="17"/>
      <c r="J175" s="17"/>
    </row>
    <row r="176" spans="1:10" x14ac:dyDescent="0.3">
      <c r="A176" t="s">
        <v>876</v>
      </c>
      <c r="B176" t="s">
        <v>8</v>
      </c>
      <c r="C176" s="3" t="str">
        <f>VLOOKUP(A176,بيانات!$C:$F,3,0)</f>
        <v>0555588441</v>
      </c>
      <c r="D176" t="s">
        <v>555</v>
      </c>
      <c r="E176" s="17">
        <v>15800</v>
      </c>
      <c r="F176" s="17">
        <v>2000</v>
      </c>
      <c r="H176" s="17"/>
      <c r="I176" s="17"/>
      <c r="J176" s="17"/>
    </row>
    <row r="177" spans="1:10" x14ac:dyDescent="0.3">
      <c r="A177" t="s">
        <v>912</v>
      </c>
      <c r="B177" t="s">
        <v>8</v>
      </c>
      <c r="C177" s="3" t="str">
        <f>VLOOKUP(A177,بيانات!$C:$F,3,0)</f>
        <v>0565135621</v>
      </c>
      <c r="D177" t="s">
        <v>480</v>
      </c>
      <c r="E177" s="17">
        <v>15800</v>
      </c>
      <c r="F177" s="17">
        <v>2000</v>
      </c>
      <c r="H177" s="17"/>
      <c r="I177" s="17"/>
      <c r="J177" s="17"/>
    </row>
    <row r="178" spans="1:10" x14ac:dyDescent="0.3">
      <c r="A178" t="s">
        <v>1078</v>
      </c>
      <c r="B178" t="s">
        <v>8</v>
      </c>
      <c r="C178" s="3" t="str">
        <f>VLOOKUP(A178,بيانات!$C:$F,3,0)</f>
        <v>0555520130</v>
      </c>
      <c r="D178" t="s">
        <v>1865</v>
      </c>
      <c r="E178" s="17">
        <v>15800</v>
      </c>
      <c r="F178" s="17">
        <v>2000</v>
      </c>
      <c r="H178" s="17"/>
      <c r="I178" s="17"/>
      <c r="J178" s="17"/>
    </row>
    <row r="179" spans="1:10" x14ac:dyDescent="0.3">
      <c r="A179" t="s">
        <v>1199</v>
      </c>
      <c r="B179" t="s">
        <v>8</v>
      </c>
      <c r="C179" s="3" t="str">
        <f>VLOOKUP(A179,بيانات!$C:$F,3,0)</f>
        <v>0555588441</v>
      </c>
      <c r="D179" t="s">
        <v>1907</v>
      </c>
      <c r="E179" s="17">
        <v>15800</v>
      </c>
      <c r="F179" s="17">
        <v>2000</v>
      </c>
      <c r="H179" s="17"/>
      <c r="I179" s="17"/>
      <c r="J179" s="17"/>
    </row>
    <row r="180" spans="1:10" x14ac:dyDescent="0.3">
      <c r="A180" t="s">
        <v>1303</v>
      </c>
      <c r="B180" t="s">
        <v>8</v>
      </c>
      <c r="C180" s="3" t="str">
        <f>VLOOKUP(A180,بيانات!$C:$F,3,0)</f>
        <v>0555590912</v>
      </c>
      <c r="D180" t="s">
        <v>1865</v>
      </c>
      <c r="E180" s="17">
        <v>15800</v>
      </c>
      <c r="F180" s="17">
        <v>2000</v>
      </c>
      <c r="H180" s="17"/>
      <c r="I180" s="17"/>
      <c r="J180" s="17"/>
    </row>
    <row r="181" spans="1:10" x14ac:dyDescent="0.3">
      <c r="A181" t="s">
        <v>1396</v>
      </c>
      <c r="B181" t="s">
        <v>8</v>
      </c>
      <c r="C181" s="3" t="str">
        <f>VLOOKUP(A181,بيانات!$C:$F,3,0)</f>
        <v>0501927400</v>
      </c>
      <c r="D181" t="s">
        <v>480</v>
      </c>
      <c r="E181" s="17">
        <v>15800</v>
      </c>
      <c r="F181" s="17">
        <v>2000</v>
      </c>
      <c r="H181" s="17"/>
      <c r="I181" s="17"/>
      <c r="J181" s="17"/>
    </row>
    <row r="182" spans="1:10" x14ac:dyDescent="0.3">
      <c r="A182" t="s">
        <v>1410</v>
      </c>
      <c r="B182" t="s">
        <v>8</v>
      </c>
      <c r="C182" s="3" t="str">
        <f>VLOOKUP(A182,بيانات!$C:$F,3,0)</f>
        <v>0530538428</v>
      </c>
      <c r="D182" t="s">
        <v>1865</v>
      </c>
      <c r="E182" s="17">
        <v>15800</v>
      </c>
      <c r="F182" s="17">
        <v>2000</v>
      </c>
      <c r="H182" s="17"/>
      <c r="I182" s="17"/>
      <c r="J182" s="17"/>
    </row>
    <row r="183" spans="1:10" x14ac:dyDescent="0.3">
      <c r="A183" t="s">
        <v>1464</v>
      </c>
      <c r="B183" t="s">
        <v>8</v>
      </c>
      <c r="C183" s="3" t="str">
        <f>VLOOKUP(A183,بيانات!$C:$F,3,0)</f>
        <v>0599551185</v>
      </c>
      <c r="D183" t="s">
        <v>1865</v>
      </c>
      <c r="E183" s="17">
        <v>15800</v>
      </c>
      <c r="F183" s="17">
        <v>2000</v>
      </c>
      <c r="H183" s="17"/>
      <c r="I183" s="17"/>
      <c r="J183" s="17"/>
    </row>
    <row r="184" spans="1:10" x14ac:dyDescent="0.3">
      <c r="A184" t="s">
        <v>1475</v>
      </c>
      <c r="B184" t="s">
        <v>8</v>
      </c>
      <c r="C184" s="3" t="str">
        <f>VLOOKUP(A184,بيانات!$C:$F,3,0)</f>
        <v>0555550259</v>
      </c>
      <c r="D184" t="s">
        <v>555</v>
      </c>
      <c r="E184" s="17">
        <v>15800</v>
      </c>
      <c r="F184" s="17">
        <v>2000</v>
      </c>
      <c r="H184" s="17"/>
      <c r="I184" s="17"/>
      <c r="J184" s="17"/>
    </row>
    <row r="185" spans="1:10" ht="18" x14ac:dyDescent="0.3">
      <c r="A185" t="s">
        <v>1673</v>
      </c>
      <c r="B185" t="s">
        <v>8</v>
      </c>
      <c r="C185" s="3" t="str">
        <f>VLOOKUP(A185,بيانات!$C:$F,3,0)</f>
        <v>0557451728</v>
      </c>
      <c r="D185" t="s">
        <v>1102</v>
      </c>
      <c r="E185" s="17">
        <v>15800</v>
      </c>
      <c r="F185" s="17">
        <v>2000</v>
      </c>
      <c r="H185" s="17"/>
      <c r="I185" s="39">
        <v>45717</v>
      </c>
      <c r="J185" s="17"/>
    </row>
    <row r="186" spans="1:10" x14ac:dyDescent="0.3">
      <c r="A186" t="s">
        <v>1240</v>
      </c>
      <c r="B186" t="s">
        <v>8</v>
      </c>
      <c r="C186" s="3" t="str">
        <f>VLOOKUP(A186,بيانات!$C:$F,3,0)</f>
        <v>0555617105</v>
      </c>
      <c r="D186" t="s">
        <v>1877</v>
      </c>
      <c r="E186" s="17">
        <v>15800.002199999999</v>
      </c>
      <c r="F186" s="17">
        <v>1999.997800000001</v>
      </c>
      <c r="H186" s="17"/>
      <c r="I186" s="17"/>
      <c r="J186" s="17" t="str">
        <f>VLOOKUP(A186,استثناء!$C:$H,6,0)</f>
        <v>تم سداد 3000 والاتفاق على تكملة الدفعة الأولى 7300 بتاريخ 2024/08/25</v>
      </c>
    </row>
    <row r="187" spans="1:10" x14ac:dyDescent="0.3">
      <c r="A187" t="s">
        <v>923</v>
      </c>
      <c r="B187" t="s">
        <v>8</v>
      </c>
      <c r="C187" s="3" t="str">
        <f>VLOOKUP(A187,بيانات!$C:$F,3,0)</f>
        <v>0544044191</v>
      </c>
      <c r="D187" t="s">
        <v>480</v>
      </c>
      <c r="E187" s="17">
        <v>15800.004000000001</v>
      </c>
      <c r="F187" s="17">
        <v>1999.9959999999992</v>
      </c>
      <c r="H187" s="17"/>
      <c r="I187" s="17"/>
      <c r="J187" s="17"/>
    </row>
    <row r="188" spans="1:10" ht="18" customHeight="1" x14ac:dyDescent="0.3">
      <c r="A188" t="s">
        <v>1389</v>
      </c>
      <c r="B188" t="s">
        <v>8</v>
      </c>
      <c r="C188" s="3" t="str">
        <f>VLOOKUP(A188,بيانات!$C:$F,3,0)</f>
        <v>0505561431</v>
      </c>
      <c r="D188" t="s">
        <v>1884</v>
      </c>
      <c r="E188" s="17">
        <v>15300</v>
      </c>
      <c r="F188" s="17">
        <v>1940</v>
      </c>
      <c r="H188" s="17"/>
      <c r="I188" s="21">
        <v>45717</v>
      </c>
      <c r="J188" s="17" t="str">
        <f>VLOOKUP(A188,استثناء!$C:$H,6,0)</f>
        <v xml:space="preserve">دفع 6000 وتكملة الدفعة الأولى 2024/06/28 وذلك لانها من طلاب العام الماض </v>
      </c>
    </row>
    <row r="189" spans="1:10" x14ac:dyDescent="0.3">
      <c r="A189" t="s">
        <v>378</v>
      </c>
      <c r="B189" t="s">
        <v>8</v>
      </c>
      <c r="C189" s="3" t="str">
        <f>VLOOKUP(A189,بيانات!$C:$F,3,0)</f>
        <v>0555183846</v>
      </c>
      <c r="D189" t="s">
        <v>555</v>
      </c>
      <c r="E189" s="17">
        <v>15300</v>
      </c>
      <c r="F189" s="17">
        <v>1940</v>
      </c>
      <c r="H189" s="17"/>
      <c r="I189" s="17"/>
      <c r="J189" s="17"/>
    </row>
    <row r="190" spans="1:10" x14ac:dyDescent="0.3">
      <c r="A190" t="s">
        <v>604</v>
      </c>
      <c r="B190" t="s">
        <v>8</v>
      </c>
      <c r="C190" s="3" t="str">
        <f>VLOOKUP(A190,بيانات!$C:$F,3,0)</f>
        <v>0544552093</v>
      </c>
      <c r="D190" t="s">
        <v>1907</v>
      </c>
      <c r="E190" s="17">
        <v>14300</v>
      </c>
      <c r="F190" s="17">
        <v>1885</v>
      </c>
      <c r="H190" s="17"/>
      <c r="I190" s="46"/>
      <c r="J190" s="17"/>
    </row>
    <row r="191" spans="1:10" ht="18" customHeight="1" x14ac:dyDescent="0.3">
      <c r="A191" t="s">
        <v>516</v>
      </c>
      <c r="B191" t="s">
        <v>8</v>
      </c>
      <c r="C191" s="3" t="str">
        <f>VLOOKUP(A191,بيانات!$C:$F,3,0)</f>
        <v>0549971775</v>
      </c>
      <c r="D191" t="s">
        <v>1885</v>
      </c>
      <c r="E191" s="17">
        <v>15500</v>
      </c>
      <c r="F191" s="17">
        <v>1800</v>
      </c>
      <c r="H191" s="17"/>
      <c r="I191" s="40"/>
      <c r="J191" s="17"/>
    </row>
    <row r="192" spans="1:10" x14ac:dyDescent="0.3">
      <c r="A192" t="s">
        <v>1690</v>
      </c>
      <c r="B192" t="s">
        <v>8</v>
      </c>
      <c r="C192" s="3" t="str">
        <f>VLOOKUP(A192,بيانات!$C:$F,3,0)</f>
        <v>0555564697</v>
      </c>
      <c r="D192" t="s">
        <v>542</v>
      </c>
      <c r="E192" s="17">
        <v>14100</v>
      </c>
      <c r="F192" s="17">
        <v>1700</v>
      </c>
      <c r="H192" s="17"/>
      <c r="I192" s="17"/>
      <c r="J192" s="17" t="str">
        <f>VLOOKUP(A192,استثناء!$C:$H,6,0)</f>
        <v>تم سداد 2500 والاتفاق على تكملة الدفعة بمبلغ 6000 بتاريخ 2024/08/27</v>
      </c>
    </row>
    <row r="193" spans="1:10" x14ac:dyDescent="0.3">
      <c r="A193" t="s">
        <v>87</v>
      </c>
      <c r="B193" t="s">
        <v>8</v>
      </c>
      <c r="C193" s="3" t="str">
        <f>VLOOKUP(A193,بيانات!$C:$F,3,0)</f>
        <v>0555043422</v>
      </c>
      <c r="D193" t="s">
        <v>542</v>
      </c>
      <c r="E193" s="17">
        <v>14100</v>
      </c>
      <c r="F193" s="17">
        <v>1700</v>
      </c>
      <c r="H193" s="17"/>
      <c r="I193" s="17"/>
      <c r="J193" s="17"/>
    </row>
    <row r="194" spans="1:10" x14ac:dyDescent="0.3">
      <c r="A194" t="s">
        <v>979</v>
      </c>
      <c r="B194" t="s">
        <v>8</v>
      </c>
      <c r="C194" s="3" t="str">
        <f>VLOOKUP(A194,بيانات!$C:$F,3,0)</f>
        <v>0569361221</v>
      </c>
      <c r="D194" t="s">
        <v>542</v>
      </c>
      <c r="E194" s="17">
        <v>14100</v>
      </c>
      <c r="F194" s="17">
        <v>1700</v>
      </c>
      <c r="H194" s="17"/>
      <c r="I194" s="17"/>
      <c r="J194" s="17"/>
    </row>
    <row r="195" spans="1:10" x14ac:dyDescent="0.3">
      <c r="A195" t="s">
        <v>1045</v>
      </c>
      <c r="B195" t="s">
        <v>8</v>
      </c>
      <c r="C195" s="3" t="str">
        <f>VLOOKUP(A195,بيانات!$C:$F,3,0)</f>
        <v>0542333948</v>
      </c>
      <c r="D195" t="s">
        <v>542</v>
      </c>
      <c r="E195" s="17">
        <v>14100</v>
      </c>
      <c r="F195" s="17">
        <v>1700</v>
      </c>
      <c r="H195" s="17"/>
      <c r="I195" s="17"/>
      <c r="J195" s="17"/>
    </row>
    <row r="196" spans="1:10" x14ac:dyDescent="0.3">
      <c r="A196" t="s">
        <v>1277</v>
      </c>
      <c r="B196" t="s">
        <v>8</v>
      </c>
      <c r="C196" s="3" t="str">
        <f>VLOOKUP(A196,بيانات!$C:$F,3,0)</f>
        <v>0508374777</v>
      </c>
      <c r="D196" t="s">
        <v>542</v>
      </c>
      <c r="E196" s="17">
        <v>14100</v>
      </c>
      <c r="F196" s="17">
        <v>1700</v>
      </c>
      <c r="H196" s="17"/>
      <c r="I196" s="17"/>
      <c r="J196" s="17"/>
    </row>
    <row r="197" spans="1:10" x14ac:dyDescent="0.3">
      <c r="A197" t="s">
        <v>1509</v>
      </c>
      <c r="B197" t="s">
        <v>8</v>
      </c>
      <c r="C197" s="3" t="str">
        <f>VLOOKUP(A197,بيانات!$C:$F,3,0)</f>
        <v>0555570550</v>
      </c>
      <c r="D197" t="s">
        <v>542</v>
      </c>
      <c r="E197" s="17">
        <v>14100</v>
      </c>
      <c r="F197" s="17">
        <v>1700</v>
      </c>
      <c r="H197" s="17"/>
      <c r="I197" s="17"/>
      <c r="J197" s="17"/>
    </row>
    <row r="198" spans="1:10" x14ac:dyDescent="0.3">
      <c r="A198" t="s">
        <v>1524</v>
      </c>
      <c r="B198" t="s">
        <v>8</v>
      </c>
      <c r="C198" s="3" t="str">
        <f>VLOOKUP(A198,بيانات!$C:$F,3,0)</f>
        <v>0504523654</v>
      </c>
      <c r="D198" t="s">
        <v>542</v>
      </c>
      <c r="E198" s="17">
        <v>14100</v>
      </c>
      <c r="F198" s="17">
        <v>1700</v>
      </c>
      <c r="H198" s="17"/>
      <c r="I198" s="17"/>
      <c r="J198" s="17"/>
    </row>
    <row r="199" spans="1:10" x14ac:dyDescent="0.3">
      <c r="A199" t="s">
        <v>1836</v>
      </c>
      <c r="B199" t="s">
        <v>8</v>
      </c>
      <c r="C199" s="3" t="str">
        <f>VLOOKUP(A199,بيانات!$C:$F,3,0)</f>
        <v>0594221208</v>
      </c>
      <c r="D199" t="s">
        <v>542</v>
      </c>
      <c r="E199" s="17">
        <v>14100</v>
      </c>
      <c r="F199" s="17">
        <v>1700</v>
      </c>
      <c r="H199" s="17"/>
      <c r="I199" s="17"/>
      <c r="J199" s="17"/>
    </row>
    <row r="200" spans="1:10" x14ac:dyDescent="0.3">
      <c r="A200" t="s">
        <v>983</v>
      </c>
      <c r="B200" t="s">
        <v>8</v>
      </c>
      <c r="C200" s="3" t="str">
        <f>VLOOKUP(A200,بيانات!$C:$F,3,0)</f>
        <v>0555866339</v>
      </c>
      <c r="D200" t="s">
        <v>1865</v>
      </c>
      <c r="E200" s="17">
        <v>14000</v>
      </c>
      <c r="F200" s="17">
        <v>1575</v>
      </c>
      <c r="H200" s="17"/>
      <c r="I200" s="17"/>
      <c r="J200" s="17" t="str">
        <f>VLOOKUP(A200,استثناء!$C:$H,6,0)</f>
        <v>خصم 30 %</v>
      </c>
    </row>
    <row r="201" spans="1:10" x14ac:dyDescent="0.3">
      <c r="A201" t="s">
        <v>1060</v>
      </c>
      <c r="B201" t="s">
        <v>8</v>
      </c>
      <c r="C201" s="3" t="str">
        <f>VLOOKUP(A201,بيانات!$C:$F,3,0)</f>
        <v>0555866339</v>
      </c>
      <c r="D201" t="s">
        <v>1881</v>
      </c>
      <c r="E201" s="17">
        <v>14000</v>
      </c>
      <c r="F201" s="17">
        <v>1575</v>
      </c>
      <c r="H201" s="17"/>
      <c r="I201" s="17"/>
      <c r="J201" s="17" t="str">
        <f>VLOOKUP(A201,استثناء!$C:$H,6,0)</f>
        <v>خصم 30 %</v>
      </c>
    </row>
    <row r="202" spans="1:10" x14ac:dyDescent="0.3">
      <c r="A202" t="s">
        <v>952</v>
      </c>
      <c r="B202" t="s">
        <v>8</v>
      </c>
      <c r="C202" s="3" t="str">
        <f>VLOOKUP(A202,بيانات!$C:$F,3,0)</f>
        <v>0507763197</v>
      </c>
      <c r="D202" t="s">
        <v>1864</v>
      </c>
      <c r="E202" s="17">
        <v>15799.979999999998</v>
      </c>
      <c r="F202" s="17">
        <v>1440.0200000000023</v>
      </c>
      <c r="H202" s="17"/>
      <c r="I202" s="17"/>
      <c r="J202" s="17"/>
    </row>
    <row r="203" spans="1:10" x14ac:dyDescent="0.3">
      <c r="A203" t="s">
        <v>1232</v>
      </c>
      <c r="B203" t="s">
        <v>8</v>
      </c>
      <c r="C203" s="3" t="str">
        <f>VLOOKUP(A203,بيانات!$C:$F,3,0)</f>
        <v>0535045550</v>
      </c>
      <c r="D203" t="s">
        <v>1102</v>
      </c>
      <c r="E203" s="17">
        <v>15800</v>
      </c>
      <c r="F203" s="17">
        <v>1440</v>
      </c>
      <c r="H203" s="17"/>
      <c r="I203" s="17"/>
      <c r="J203" s="17"/>
    </row>
    <row r="204" spans="1:10" x14ac:dyDescent="0.3">
      <c r="A204" t="s">
        <v>1322</v>
      </c>
      <c r="B204" t="s">
        <v>8</v>
      </c>
      <c r="C204" s="3" t="str">
        <f>VLOOKUP(A204,بيانات!$C:$F,3,0)</f>
        <v>0543139559</v>
      </c>
      <c r="D204" t="s">
        <v>1884</v>
      </c>
      <c r="E204" s="17">
        <v>15800</v>
      </c>
      <c r="F204" s="17">
        <v>1440</v>
      </c>
      <c r="H204" s="17"/>
      <c r="I204" s="17"/>
      <c r="J204" s="17" t="str">
        <f>VLOOKUP(A204,استثناء!$C:$H,6,0)</f>
        <v xml:space="preserve">الطالب الثانى خصم 50 % والطالب الثالث مجانا وذلك لانتظامه بالسداد من العام الماضى والخصم لكامل العام </v>
      </c>
    </row>
    <row r="205" spans="1:10" x14ac:dyDescent="0.3">
      <c r="A205" t="s">
        <v>1614</v>
      </c>
      <c r="B205" t="s">
        <v>8</v>
      </c>
      <c r="C205" s="3" t="str">
        <f>VLOOKUP(A205,بيانات!$C:$F,3,0)</f>
        <v>0543139559</v>
      </c>
      <c r="D205" t="s">
        <v>1877</v>
      </c>
      <c r="E205" s="17">
        <v>15800</v>
      </c>
      <c r="F205" s="17">
        <v>1440</v>
      </c>
      <c r="H205" s="17"/>
      <c r="I205" s="17"/>
      <c r="J205" s="17" t="str">
        <f>VLOOKUP(A205,استثناء!$C:$H,6,0)</f>
        <v xml:space="preserve">الطالب الثانى خصم 50 % والطالب الثالث مجانا وذلك لانتظامه بالسداد من العام الماضى والخصم لكامل العام </v>
      </c>
    </row>
    <row r="206" spans="1:10" x14ac:dyDescent="0.3">
      <c r="A206" t="s">
        <v>1800</v>
      </c>
      <c r="B206" t="s">
        <v>8</v>
      </c>
      <c r="C206" s="3" t="str">
        <f>VLOOKUP(A206,بيانات!$C:$F,3,0)</f>
        <v>0505567651</v>
      </c>
      <c r="D206" t="s">
        <v>555</v>
      </c>
      <c r="E206" s="17">
        <v>15800</v>
      </c>
      <c r="F206" s="17">
        <v>1440</v>
      </c>
      <c r="H206" s="17"/>
      <c r="I206" s="17"/>
      <c r="J206" s="17" t="str">
        <f>VLOOKUP(A206,استثناء!$C:$H,6,0)</f>
        <v>تم سداد 3000 والاتفاق على تكملة الدفعة الأولى 6300 قبل بداية الدراسة او 2024/08/27</v>
      </c>
    </row>
    <row r="207" spans="1:10" x14ac:dyDescent="0.3">
      <c r="A207" t="s">
        <v>1796</v>
      </c>
      <c r="B207" t="s">
        <v>8</v>
      </c>
      <c r="C207" s="3" t="str">
        <f>VLOOKUP(A207,بيانات!$C:$F,3,0)</f>
        <v>0503512360</v>
      </c>
      <c r="D207" t="s">
        <v>555</v>
      </c>
      <c r="E207" s="17">
        <v>15800</v>
      </c>
      <c r="F207" s="17">
        <v>1440</v>
      </c>
      <c r="H207" s="17"/>
      <c r="I207" s="17"/>
      <c r="J207" s="17" t="str">
        <f>VLOOKUP(A207,استثناء!$C:$H,6,0)</f>
        <v>تم سداد 5000 ريال وتكملة باقى الدفعة الأولى 4300 ريال بتاريخ 2024/08/21</v>
      </c>
    </row>
    <row r="208" spans="1:10" x14ac:dyDescent="0.3">
      <c r="A208" t="s">
        <v>948</v>
      </c>
      <c r="B208" t="s">
        <v>8</v>
      </c>
      <c r="C208" s="3" t="str">
        <f>VLOOKUP(A208,بيانات!$C:$F,3,0)</f>
        <v>0555801713</v>
      </c>
      <c r="D208" t="s">
        <v>1102</v>
      </c>
      <c r="E208" s="17">
        <v>15800</v>
      </c>
      <c r="F208" s="17">
        <v>1440</v>
      </c>
      <c r="H208" s="17"/>
      <c r="I208" s="17"/>
      <c r="J208" s="17" t="str">
        <f>VLOOKUP(A208,استثناء!$C:$H,6,0)</f>
        <v xml:space="preserve">دفع 2000 ريال مع التحديث واكمال 7300 بتاريخ 2024/7/27 لحجز المقعد </v>
      </c>
    </row>
    <row r="209" spans="1:10" x14ac:dyDescent="0.3">
      <c r="A209" t="s">
        <v>1551</v>
      </c>
      <c r="B209" t="s">
        <v>8</v>
      </c>
      <c r="C209" s="3" t="str">
        <f>VLOOKUP(A209,بيانات!$C:$F,3,0)</f>
        <v>0556654343</v>
      </c>
      <c r="D209" t="s">
        <v>1884</v>
      </c>
      <c r="E209" s="17">
        <v>15800</v>
      </c>
      <c r="F209" s="17">
        <v>1440</v>
      </c>
      <c r="H209" s="17"/>
      <c r="I209" s="17"/>
      <c r="J209" s="17" t="str">
        <f>VLOOKUP(A209,استثناء!$C:$H,6,0)</f>
        <v>لا مانع من خصم 22.5%</v>
      </c>
    </row>
    <row r="210" spans="1:10" x14ac:dyDescent="0.3">
      <c r="A210" t="s">
        <v>13</v>
      </c>
      <c r="B210" t="s">
        <v>8</v>
      </c>
      <c r="C210" s="3" t="str">
        <f>VLOOKUP(A210,بيانات!$C:$F,3,0)</f>
        <v>0555525471</v>
      </c>
      <c r="D210" t="s">
        <v>1864</v>
      </c>
      <c r="E210" s="17">
        <v>15800</v>
      </c>
      <c r="F210" s="17">
        <v>1440</v>
      </c>
      <c r="H210" s="17"/>
      <c r="I210" s="17"/>
      <c r="J210" s="17"/>
    </row>
    <row r="211" spans="1:10" ht="18" x14ac:dyDescent="0.3">
      <c r="A211" t="s">
        <v>32</v>
      </c>
      <c r="B211" t="s">
        <v>8</v>
      </c>
      <c r="C211" s="3" t="str">
        <f>VLOOKUP(A211,بيانات!$C:$F,3,0)</f>
        <v>0545537873</v>
      </c>
      <c r="D211" t="s">
        <v>1932</v>
      </c>
      <c r="E211" s="17">
        <v>15800</v>
      </c>
      <c r="F211" s="17">
        <v>1440</v>
      </c>
      <c r="H211" s="17"/>
      <c r="I211" s="39">
        <v>45715</v>
      </c>
      <c r="J211" s="17"/>
    </row>
    <row r="212" spans="1:10" x14ac:dyDescent="0.3">
      <c r="A212" t="s">
        <v>113</v>
      </c>
      <c r="B212" t="s">
        <v>8</v>
      </c>
      <c r="C212" s="3" t="str">
        <f>VLOOKUP(A212,بيانات!$C:$F,3,0)</f>
        <v>0553535909</v>
      </c>
      <c r="D212" t="s">
        <v>1884</v>
      </c>
      <c r="E212" s="17">
        <v>15800</v>
      </c>
      <c r="F212" s="17">
        <v>1440</v>
      </c>
      <c r="H212" s="17"/>
      <c r="I212" s="17"/>
      <c r="J212" s="17"/>
    </row>
    <row r="213" spans="1:10" x14ac:dyDescent="0.3">
      <c r="A213" t="s">
        <v>374</v>
      </c>
      <c r="B213" t="s">
        <v>8</v>
      </c>
      <c r="C213" s="3" t="str">
        <f>VLOOKUP(A213,بيانات!$C:$F,3,0)</f>
        <v>0555567301</v>
      </c>
      <c r="D213" t="s">
        <v>1865</v>
      </c>
      <c r="E213" s="17">
        <v>15800</v>
      </c>
      <c r="F213" s="17">
        <v>1440</v>
      </c>
      <c r="H213" s="17"/>
      <c r="I213" s="17"/>
      <c r="J213" s="17"/>
    </row>
    <row r="214" spans="1:10" ht="18" customHeight="1" x14ac:dyDescent="0.3">
      <c r="A214" t="s">
        <v>554</v>
      </c>
      <c r="B214" t="s">
        <v>8</v>
      </c>
      <c r="C214" s="3" t="str">
        <f>VLOOKUP(A214,بيانات!$C:$F,3,0)</f>
        <v>0555548566</v>
      </c>
      <c r="D214" t="s">
        <v>555</v>
      </c>
      <c r="E214" s="17">
        <v>15800</v>
      </c>
      <c r="F214" s="17">
        <v>1440</v>
      </c>
      <c r="H214" s="17"/>
      <c r="I214" s="40"/>
      <c r="J214" s="17"/>
    </row>
    <row r="215" spans="1:10" x14ac:dyDescent="0.3">
      <c r="A215" t="s">
        <v>634</v>
      </c>
      <c r="B215" t="s">
        <v>8</v>
      </c>
      <c r="C215" s="3" t="str">
        <f>VLOOKUP(A215,بيانات!$C:$F,3,0)</f>
        <v>0560349973</v>
      </c>
      <c r="D215" t="s">
        <v>1884</v>
      </c>
      <c r="E215" s="17">
        <v>15800</v>
      </c>
      <c r="F215" s="17">
        <v>1440</v>
      </c>
      <c r="H215" s="17"/>
      <c r="I215" s="17"/>
      <c r="J215" s="17"/>
    </row>
    <row r="216" spans="1:10" x14ac:dyDescent="0.3">
      <c r="A216" t="s">
        <v>654</v>
      </c>
      <c r="B216" t="s">
        <v>8</v>
      </c>
      <c r="C216" s="3" t="str">
        <f>VLOOKUP(A216,بيانات!$C:$F,3,0)</f>
        <v>0553373174</v>
      </c>
      <c r="D216" t="s">
        <v>1865</v>
      </c>
      <c r="E216" s="17">
        <v>15800</v>
      </c>
      <c r="F216" s="17">
        <v>1440</v>
      </c>
      <c r="H216" s="17"/>
      <c r="I216" s="17"/>
      <c r="J216" s="17"/>
    </row>
    <row r="217" spans="1:10" x14ac:dyDescent="0.3">
      <c r="A217" t="s">
        <v>712</v>
      </c>
      <c r="B217" t="s">
        <v>8</v>
      </c>
      <c r="C217" s="3" t="str">
        <f>VLOOKUP(A217,بيانات!$C:$F,3,0)</f>
        <v>0546777646</v>
      </c>
      <c r="D217" t="s">
        <v>1864</v>
      </c>
      <c r="E217" s="17">
        <v>15800</v>
      </c>
      <c r="F217" s="17">
        <v>1440</v>
      </c>
      <c r="H217" s="17"/>
      <c r="I217" s="17"/>
      <c r="J217" s="17"/>
    </row>
    <row r="218" spans="1:10" x14ac:dyDescent="0.3">
      <c r="A218" t="s">
        <v>716</v>
      </c>
      <c r="B218" t="s">
        <v>8</v>
      </c>
      <c r="C218" s="3" t="str">
        <f>VLOOKUP(A218,بيانات!$C:$F,3,0)</f>
        <v>0500995077</v>
      </c>
      <c r="D218" t="s">
        <v>1884</v>
      </c>
      <c r="E218" s="17">
        <v>15800</v>
      </c>
      <c r="F218" s="17">
        <v>1440</v>
      </c>
      <c r="H218" s="17"/>
      <c r="I218" s="17"/>
      <c r="J218" s="17"/>
    </row>
    <row r="219" spans="1:10" x14ac:dyDescent="0.3">
      <c r="A219" t="s">
        <v>888</v>
      </c>
      <c r="B219" t="s">
        <v>8</v>
      </c>
      <c r="C219" s="3" t="str">
        <f>VLOOKUP(A219,بيانات!$C:$F,3,0)</f>
        <v>0534426507</v>
      </c>
      <c r="D219" t="s">
        <v>1864</v>
      </c>
      <c r="E219" s="17">
        <v>15800</v>
      </c>
      <c r="F219" s="17">
        <v>1440</v>
      </c>
      <c r="H219" s="17"/>
      <c r="I219" s="17"/>
      <c r="J219" s="17"/>
    </row>
    <row r="220" spans="1:10" x14ac:dyDescent="0.3">
      <c r="A220" t="s">
        <v>1039</v>
      </c>
      <c r="B220" t="s">
        <v>8</v>
      </c>
      <c r="C220" s="3" t="str">
        <f>VLOOKUP(A220,بيانات!$C:$F,3,0)</f>
        <v>0596079022</v>
      </c>
      <c r="D220" t="s">
        <v>1865</v>
      </c>
      <c r="E220" s="17">
        <v>15800</v>
      </c>
      <c r="F220" s="17">
        <v>1440</v>
      </c>
      <c r="H220" s="17"/>
      <c r="I220" s="17"/>
      <c r="J220" s="17"/>
    </row>
    <row r="221" spans="1:10" x14ac:dyDescent="0.3">
      <c r="A221" t="s">
        <v>1130</v>
      </c>
      <c r="B221" t="s">
        <v>8</v>
      </c>
      <c r="C221" s="3" t="str">
        <f>VLOOKUP(A221,بيانات!$C:$F,3,0)</f>
        <v>0555250834</v>
      </c>
      <c r="D221" t="s">
        <v>555</v>
      </c>
      <c r="E221" s="17">
        <v>15800</v>
      </c>
      <c r="F221" s="17">
        <v>1440</v>
      </c>
      <c r="H221" s="17"/>
      <c r="I221" s="17"/>
      <c r="J221" s="17"/>
    </row>
    <row r="222" spans="1:10" x14ac:dyDescent="0.3">
      <c r="A222" t="s">
        <v>1134</v>
      </c>
      <c r="B222" t="s">
        <v>8</v>
      </c>
      <c r="C222" s="3" t="str">
        <f>VLOOKUP(A222,بيانات!$C:$F,3,0)</f>
        <v>0506529912</v>
      </c>
      <c r="D222" t="s">
        <v>555</v>
      </c>
      <c r="E222" s="17">
        <v>15800</v>
      </c>
      <c r="F222" s="17">
        <v>1440</v>
      </c>
      <c r="H222" s="17"/>
      <c r="I222" s="17"/>
      <c r="J222" s="17"/>
    </row>
    <row r="223" spans="1:10" x14ac:dyDescent="0.3">
      <c r="A223" t="s">
        <v>1187</v>
      </c>
      <c r="B223" t="s">
        <v>8</v>
      </c>
      <c r="C223" s="3" t="str">
        <f>VLOOKUP(A223,بيانات!$C:$F,3,0)</f>
        <v>0501033785</v>
      </c>
      <c r="D223" t="s">
        <v>1881</v>
      </c>
      <c r="E223" s="17">
        <v>15800</v>
      </c>
      <c r="F223" s="17">
        <v>1440</v>
      </c>
      <c r="H223" s="17"/>
      <c r="I223" s="17"/>
      <c r="J223" s="17"/>
    </row>
    <row r="224" spans="1:10" x14ac:dyDescent="0.3">
      <c r="A224" t="s">
        <v>1273</v>
      </c>
      <c r="B224" t="s">
        <v>8</v>
      </c>
      <c r="C224" s="3" t="str">
        <f>VLOOKUP(A224,بيانات!$C:$F,3,0)</f>
        <v>0547977242</v>
      </c>
      <c r="D224" t="s">
        <v>555</v>
      </c>
      <c r="E224" s="17">
        <v>15800</v>
      </c>
      <c r="F224" s="17">
        <v>1440</v>
      </c>
      <c r="H224" s="17"/>
      <c r="I224" s="17"/>
      <c r="J224" s="17"/>
    </row>
    <row r="225" spans="1:10" x14ac:dyDescent="0.3">
      <c r="A225" t="s">
        <v>1289</v>
      </c>
      <c r="B225" t="s">
        <v>8</v>
      </c>
      <c r="C225" s="3" t="str">
        <f>VLOOKUP(A225,بيانات!$C:$F,3,0)</f>
        <v>0504513855</v>
      </c>
      <c r="D225" t="s">
        <v>555</v>
      </c>
      <c r="E225" s="17">
        <v>15800</v>
      </c>
      <c r="F225" s="17">
        <v>1440</v>
      </c>
      <c r="H225" s="17"/>
      <c r="I225" s="17"/>
      <c r="J225" s="17"/>
    </row>
    <row r="226" spans="1:10" x14ac:dyDescent="0.3">
      <c r="A226" t="s">
        <v>1338</v>
      </c>
      <c r="B226" t="s">
        <v>8</v>
      </c>
      <c r="C226" s="3" t="str">
        <f>VLOOKUP(A226,بيانات!$C:$F,3,0)</f>
        <v>0546877391</v>
      </c>
      <c r="D226" t="s">
        <v>555</v>
      </c>
      <c r="E226" s="17">
        <v>15800</v>
      </c>
      <c r="F226" s="17">
        <v>1440</v>
      </c>
      <c r="H226" s="17"/>
      <c r="I226" s="17"/>
      <c r="J226" s="17"/>
    </row>
    <row r="227" spans="1:10" x14ac:dyDescent="0.3">
      <c r="A227" t="s">
        <v>1447</v>
      </c>
      <c r="B227" t="s">
        <v>8</v>
      </c>
      <c r="C227" s="3" t="str">
        <f>VLOOKUP(A227,بيانات!$C:$F,3,0)</f>
        <v>0503712585</v>
      </c>
      <c r="D227" t="s">
        <v>555</v>
      </c>
      <c r="E227" s="17">
        <v>15800</v>
      </c>
      <c r="F227" s="17">
        <v>1440</v>
      </c>
      <c r="H227" s="17"/>
      <c r="I227" s="17"/>
      <c r="J227" s="17"/>
    </row>
    <row r="228" spans="1:10" x14ac:dyDescent="0.3">
      <c r="A228" t="s">
        <v>1602</v>
      </c>
      <c r="B228" t="s">
        <v>8</v>
      </c>
      <c r="C228" s="3" t="str">
        <f>VLOOKUP(A228,بيانات!$C:$F,3,0)</f>
        <v>0555085008</v>
      </c>
      <c r="D228" t="s">
        <v>1864</v>
      </c>
      <c r="E228" s="17">
        <v>15800</v>
      </c>
      <c r="F228" s="17">
        <v>1440</v>
      </c>
      <c r="H228" s="17"/>
      <c r="I228" s="17"/>
      <c r="J228" s="17"/>
    </row>
    <row r="229" spans="1:10" x14ac:dyDescent="0.3">
      <c r="A229" t="s">
        <v>1662</v>
      </c>
      <c r="B229" t="s">
        <v>8</v>
      </c>
      <c r="C229" s="3" t="str">
        <f>VLOOKUP(A229,بيانات!$C:$F,3,0)</f>
        <v>0500093898</v>
      </c>
      <c r="D229" t="s">
        <v>1102</v>
      </c>
      <c r="E229" s="17">
        <v>15800</v>
      </c>
      <c r="F229" s="17">
        <v>1440</v>
      </c>
      <c r="H229" s="17"/>
      <c r="I229" s="17"/>
      <c r="J229" s="17"/>
    </row>
    <row r="230" spans="1:10" x14ac:dyDescent="0.3">
      <c r="A230" t="s">
        <v>1676</v>
      </c>
      <c r="B230" t="s">
        <v>8</v>
      </c>
      <c r="C230" s="3" t="str">
        <f>VLOOKUP(A230,بيانات!$C:$F,3,0)</f>
        <v>0504528838</v>
      </c>
      <c r="D230" t="s">
        <v>555</v>
      </c>
      <c r="E230" s="17">
        <v>15800</v>
      </c>
      <c r="F230" s="17">
        <v>1440</v>
      </c>
      <c r="H230" s="17"/>
      <c r="I230" s="17"/>
      <c r="J230" s="17"/>
    </row>
    <row r="231" spans="1:10" x14ac:dyDescent="0.3">
      <c r="A231" t="s">
        <v>1706</v>
      </c>
      <c r="B231" t="s">
        <v>8</v>
      </c>
      <c r="C231" s="3" t="str">
        <f>VLOOKUP(A231,بيانات!$C:$F,3,0)</f>
        <v>0506059091</v>
      </c>
      <c r="D231" t="s">
        <v>555</v>
      </c>
      <c r="E231" s="17">
        <v>15800</v>
      </c>
      <c r="F231" s="17">
        <v>1440</v>
      </c>
      <c r="H231" s="17"/>
      <c r="I231" s="17"/>
      <c r="J231" s="17"/>
    </row>
    <row r="232" spans="1:10" x14ac:dyDescent="0.3">
      <c r="A232" t="s">
        <v>1730</v>
      </c>
      <c r="B232" t="s">
        <v>8</v>
      </c>
      <c r="C232" s="3" t="str">
        <f>VLOOKUP(A232,بيانات!$C:$F,3,0)</f>
        <v>0541002590</v>
      </c>
      <c r="D232" t="s">
        <v>1865</v>
      </c>
      <c r="E232" s="17">
        <v>15800</v>
      </c>
      <c r="F232" s="17">
        <v>1440</v>
      </c>
      <c r="H232" s="17"/>
      <c r="I232" s="17"/>
      <c r="J232" s="17"/>
    </row>
    <row r="233" spans="1:10" x14ac:dyDescent="0.3">
      <c r="A233" t="s">
        <v>1749</v>
      </c>
      <c r="B233" t="s">
        <v>8</v>
      </c>
      <c r="C233" s="3" t="str">
        <f>VLOOKUP(A233,بيانات!$C:$F,3,0)</f>
        <v>0555510677</v>
      </c>
      <c r="D233" t="s">
        <v>1884</v>
      </c>
      <c r="E233" s="17">
        <v>15800</v>
      </c>
      <c r="F233" s="17">
        <v>1440</v>
      </c>
      <c r="H233" s="17"/>
      <c r="I233" s="17"/>
      <c r="J233" s="17"/>
    </row>
    <row r="234" spans="1:10" x14ac:dyDescent="0.3">
      <c r="A234" t="s">
        <v>1789</v>
      </c>
      <c r="B234" t="s">
        <v>8</v>
      </c>
      <c r="C234" s="3" t="str">
        <f>VLOOKUP(A234,بيانات!$C:$F,3,0)</f>
        <v>0500313032</v>
      </c>
      <c r="D234" t="s">
        <v>555</v>
      </c>
      <c r="E234" s="17">
        <v>15800</v>
      </c>
      <c r="F234" s="17">
        <v>1440</v>
      </c>
      <c r="H234" s="17"/>
      <c r="I234" s="17"/>
      <c r="J234" s="17"/>
    </row>
    <row r="235" spans="1:10" x14ac:dyDescent="0.3">
      <c r="A235" t="s">
        <v>1818</v>
      </c>
      <c r="B235" t="s">
        <v>8</v>
      </c>
      <c r="C235" s="3" t="str">
        <f>VLOOKUP(A235,بيانات!$C:$F,3,0)</f>
        <v>0555598809</v>
      </c>
      <c r="D235" t="s">
        <v>1865</v>
      </c>
      <c r="E235" s="17">
        <v>15800</v>
      </c>
      <c r="F235" s="17">
        <v>1440</v>
      </c>
      <c r="H235" s="17"/>
      <c r="I235" s="17"/>
      <c r="J235" s="17"/>
    </row>
    <row r="236" spans="1:10" x14ac:dyDescent="0.3">
      <c r="A236" t="s">
        <v>1847</v>
      </c>
      <c r="B236" t="s">
        <v>8</v>
      </c>
      <c r="C236" s="3" t="str">
        <f>VLOOKUP(A236,بيانات!$C:$F,3,0)</f>
        <v>0553511007</v>
      </c>
      <c r="D236" t="s">
        <v>555</v>
      </c>
      <c r="E236" s="17">
        <v>15800</v>
      </c>
      <c r="F236" s="17">
        <v>1440</v>
      </c>
      <c r="H236" s="17"/>
      <c r="I236" s="17"/>
      <c r="J236" s="17"/>
    </row>
    <row r="237" spans="1:10" x14ac:dyDescent="0.3">
      <c r="A237" t="s">
        <v>1533</v>
      </c>
      <c r="B237" t="s">
        <v>8</v>
      </c>
      <c r="C237" s="3" t="str">
        <f>VLOOKUP(A237,بيانات!$C:$F,3,0)</f>
        <v>0505902976</v>
      </c>
      <c r="D237" t="s">
        <v>1877</v>
      </c>
      <c r="E237" s="17">
        <v>15800</v>
      </c>
      <c r="F237" s="17">
        <v>1440</v>
      </c>
      <c r="H237" s="17"/>
      <c r="I237" s="17"/>
      <c r="J237" s="17"/>
    </row>
    <row r="238" spans="1:10" x14ac:dyDescent="0.3">
      <c r="A238" t="s">
        <v>838</v>
      </c>
      <c r="B238" t="s">
        <v>8</v>
      </c>
      <c r="C238" s="3" t="str">
        <f>VLOOKUP(A238,بيانات!$C:$F,3,0)</f>
        <v>0561167007</v>
      </c>
      <c r="D238" t="s">
        <v>1102</v>
      </c>
      <c r="E238" s="17">
        <v>15800.01</v>
      </c>
      <c r="F238" s="17">
        <v>1439.9899999999998</v>
      </c>
      <c r="H238" s="17"/>
      <c r="I238" s="17"/>
      <c r="J238" s="17" t="str">
        <f>VLOOKUP(A238,استثناء!$C:$H,6,0)</f>
        <v>خصم 22.5%</v>
      </c>
    </row>
    <row r="239" spans="1:10" x14ac:dyDescent="0.3">
      <c r="A239" t="s">
        <v>40</v>
      </c>
      <c r="B239" t="s">
        <v>8</v>
      </c>
      <c r="C239" s="3" t="str">
        <f>VLOOKUP(A239,بيانات!$C:$F,3,0)</f>
        <v>0565998080</v>
      </c>
      <c r="D239" t="s">
        <v>1884</v>
      </c>
      <c r="E239" s="17">
        <v>15900</v>
      </c>
      <c r="F239" s="17">
        <v>1340</v>
      </c>
      <c r="H239" s="17"/>
      <c r="I239" s="17"/>
      <c r="J239" s="17"/>
    </row>
    <row r="240" spans="1:10" x14ac:dyDescent="0.3">
      <c r="A240" t="s">
        <v>1641</v>
      </c>
      <c r="B240" t="s">
        <v>8</v>
      </c>
      <c r="C240" s="3" t="str">
        <f>VLOOKUP(A240,بيانات!$C:$F,3,0)</f>
        <v>0555595442</v>
      </c>
      <c r="D240" t="s">
        <v>1864</v>
      </c>
      <c r="E240" s="17">
        <v>16000</v>
      </c>
      <c r="F240" s="17">
        <v>1240</v>
      </c>
      <c r="H240" s="17"/>
      <c r="I240" s="17"/>
      <c r="J240" s="17" t="str">
        <f>VLOOKUP(A240,استثناء!$C:$H,6,0)</f>
        <v xml:space="preserve">سداد أقساط شهرية 2000 ريال بامر من أبو عزام وذلك حرص من المدرسة على بقاء ولى الامر </v>
      </c>
    </row>
    <row r="241" spans="1:10" x14ac:dyDescent="0.3">
      <c r="A241" t="s">
        <v>1005</v>
      </c>
      <c r="B241" t="s">
        <v>8</v>
      </c>
      <c r="C241" s="3" t="str">
        <f>VLOOKUP(A241,بيانات!$C:$F,3,0)</f>
        <v>0542225847</v>
      </c>
      <c r="D241" t="s">
        <v>1865</v>
      </c>
      <c r="E241" s="17">
        <v>16000</v>
      </c>
      <c r="F241" s="17">
        <v>1240</v>
      </c>
      <c r="H241" s="17"/>
      <c r="I241" s="17"/>
      <c r="J241" s="17"/>
    </row>
    <row r="242" spans="1:10" x14ac:dyDescent="0.3">
      <c r="A242" t="s">
        <v>1812</v>
      </c>
      <c r="B242" t="s">
        <v>8</v>
      </c>
      <c r="C242" s="3" t="str">
        <f>VLOOKUP(A242,بيانات!$C:$F,3,0)</f>
        <v>0543139559</v>
      </c>
      <c r="D242" t="s">
        <v>542</v>
      </c>
      <c r="E242" s="17">
        <v>14100</v>
      </c>
      <c r="F242" s="17">
        <v>1200</v>
      </c>
      <c r="H242" s="17"/>
      <c r="I242" s="17"/>
      <c r="J242" s="17" t="str">
        <f>VLOOKUP(A242,استثناء!$C:$H,6,0)</f>
        <v xml:space="preserve">الطالب الثانى خصم 50 % والطالب الثالث مجانا وذلك لانتظامه بالسداد من العام الماضى والخصم لكامل العام </v>
      </c>
    </row>
    <row r="243" spans="1:10" x14ac:dyDescent="0.3">
      <c r="A243" t="s">
        <v>1778</v>
      </c>
      <c r="B243" t="s">
        <v>8</v>
      </c>
      <c r="C243" s="3" t="str">
        <f>VLOOKUP(A243,بيانات!$C:$F,3,0)</f>
        <v>0565550226</v>
      </c>
      <c r="D243" t="s">
        <v>542</v>
      </c>
      <c r="E243" s="17">
        <v>14100</v>
      </c>
      <c r="F243" s="17">
        <v>1200</v>
      </c>
      <c r="H243" s="17"/>
      <c r="I243" s="17"/>
      <c r="J243" s="17" t="str">
        <f>VLOOKUP(A243,استثناء!$C:$H,6,0)</f>
        <v>تسجيل جديد وقت الخصم وسدد بعد باية الدراسة خصم 22.5%</v>
      </c>
    </row>
    <row r="244" spans="1:10" x14ac:dyDescent="0.3">
      <c r="A244" t="s">
        <v>109</v>
      </c>
      <c r="B244" t="s">
        <v>8</v>
      </c>
      <c r="C244" s="3" t="str">
        <f>VLOOKUP(A244,بيانات!$C:$F,3,0)</f>
        <v>0500313032</v>
      </c>
      <c r="D244" t="s">
        <v>1875</v>
      </c>
      <c r="E244" s="17">
        <v>14100</v>
      </c>
      <c r="F244" s="17">
        <v>1200</v>
      </c>
      <c r="H244" s="17"/>
      <c r="I244" s="46"/>
      <c r="J244" s="17"/>
    </row>
    <row r="245" spans="1:10" x14ac:dyDescent="0.3">
      <c r="A245" t="s">
        <v>138</v>
      </c>
      <c r="B245" t="s">
        <v>8</v>
      </c>
      <c r="C245" s="3" t="str">
        <f>VLOOKUP(A245,بيانات!$C:$F,3,0)</f>
        <v>0503057605</v>
      </c>
      <c r="D245" t="s">
        <v>542</v>
      </c>
      <c r="E245" s="17">
        <v>14100</v>
      </c>
      <c r="F245" s="17">
        <v>1200</v>
      </c>
      <c r="H245" s="17"/>
      <c r="I245" s="17"/>
      <c r="J245" s="17"/>
    </row>
    <row r="246" spans="1:10" x14ac:dyDescent="0.3">
      <c r="A246" t="s">
        <v>530</v>
      </c>
      <c r="B246" t="s">
        <v>8</v>
      </c>
      <c r="C246" s="3" t="str">
        <f>VLOOKUP(A246,بيانات!$C:$F,3,0)</f>
        <v>0553373174</v>
      </c>
      <c r="D246" t="s">
        <v>542</v>
      </c>
      <c r="E246" s="17">
        <v>14100</v>
      </c>
      <c r="F246" s="17">
        <v>1200</v>
      </c>
      <c r="H246" s="17"/>
      <c r="I246" s="17"/>
      <c r="J246" s="17"/>
    </row>
    <row r="247" spans="1:10" x14ac:dyDescent="0.3">
      <c r="A247" t="s">
        <v>573</v>
      </c>
      <c r="B247" t="s">
        <v>8</v>
      </c>
      <c r="C247" s="3" t="str">
        <f>VLOOKUP(A247,بيانات!$C:$F,3,0)</f>
        <v>0500080249</v>
      </c>
      <c r="D247" t="s">
        <v>542</v>
      </c>
      <c r="E247" s="17">
        <v>14100</v>
      </c>
      <c r="F247" s="17">
        <v>1200</v>
      </c>
      <c r="H247" s="17"/>
      <c r="I247" s="17"/>
      <c r="J247" s="17"/>
    </row>
    <row r="248" spans="1:10" x14ac:dyDescent="0.3">
      <c r="A248" t="s">
        <v>756</v>
      </c>
      <c r="B248" t="s">
        <v>8</v>
      </c>
      <c r="C248" s="3" t="str">
        <f>VLOOKUP(A248,بيانات!$C:$F,3,0)</f>
        <v>0552008759</v>
      </c>
      <c r="D248" t="s">
        <v>542</v>
      </c>
      <c r="E248" s="17">
        <v>14100</v>
      </c>
      <c r="F248" s="17">
        <v>1200</v>
      </c>
      <c r="H248" s="17"/>
      <c r="I248" s="17"/>
      <c r="J248" s="17"/>
    </row>
    <row r="249" spans="1:10" x14ac:dyDescent="0.3">
      <c r="A249" t="s">
        <v>906</v>
      </c>
      <c r="B249" t="s">
        <v>8</v>
      </c>
      <c r="C249" s="3" t="str">
        <f>VLOOKUP(A249,بيانات!$C:$F,3,0)</f>
        <v>0555510677</v>
      </c>
      <c r="D249" t="s">
        <v>542</v>
      </c>
      <c r="E249" s="17">
        <v>14100</v>
      </c>
      <c r="F249" s="17">
        <v>1200</v>
      </c>
      <c r="H249" s="17"/>
      <c r="I249" s="17"/>
      <c r="J249" s="17"/>
    </row>
    <row r="250" spans="1:10" x14ac:dyDescent="0.3">
      <c r="A250" t="s">
        <v>1115</v>
      </c>
      <c r="B250" t="s">
        <v>8</v>
      </c>
      <c r="C250" s="3" t="str">
        <f>VLOOKUP(A250,بيانات!$C:$F,3,0)</f>
        <v>0583214598</v>
      </c>
      <c r="D250" t="s">
        <v>1870</v>
      </c>
      <c r="E250" s="17">
        <v>14100</v>
      </c>
      <c r="F250" s="17">
        <v>1200</v>
      </c>
      <c r="H250" s="17"/>
      <c r="I250" s="17"/>
      <c r="J250" s="17"/>
    </row>
    <row r="251" spans="1:10" x14ac:dyDescent="0.3">
      <c r="A251" t="s">
        <v>1426</v>
      </c>
      <c r="B251" t="s">
        <v>8</v>
      </c>
      <c r="C251" s="3" t="str">
        <f>VLOOKUP(A251,بيانات!$C:$F,3,0)</f>
        <v>0555516782</v>
      </c>
      <c r="D251" t="s">
        <v>1875</v>
      </c>
      <c r="E251" s="17">
        <v>14100</v>
      </c>
      <c r="F251" s="17">
        <v>1200</v>
      </c>
      <c r="H251" s="17"/>
      <c r="I251" s="17"/>
      <c r="J251" s="17"/>
    </row>
    <row r="252" spans="1:10" x14ac:dyDescent="0.3">
      <c r="A252" t="s">
        <v>1714</v>
      </c>
      <c r="B252" t="s">
        <v>8</v>
      </c>
      <c r="C252" s="3" t="str">
        <f>VLOOKUP(A252,بيانات!$C:$F,3,0)</f>
        <v>0533442511</v>
      </c>
      <c r="D252" t="s">
        <v>1870</v>
      </c>
      <c r="E252" s="17">
        <v>14100</v>
      </c>
      <c r="F252" s="17">
        <v>1200</v>
      </c>
      <c r="G252" s="27">
        <v>45706</v>
      </c>
      <c r="H252" s="17" t="s">
        <v>2684</v>
      </c>
      <c r="I252" s="17"/>
      <c r="J252" s="17"/>
    </row>
    <row r="253" spans="1:10" x14ac:dyDescent="0.3">
      <c r="A253" t="s">
        <v>1752</v>
      </c>
      <c r="B253" t="s">
        <v>8</v>
      </c>
      <c r="C253" s="3" t="str">
        <f>VLOOKUP(A253,بيانات!$C:$F,3,0)</f>
        <v>0591028774</v>
      </c>
      <c r="D253" t="s">
        <v>1875</v>
      </c>
      <c r="E253" s="17">
        <v>14100</v>
      </c>
      <c r="F253" s="17">
        <v>1200</v>
      </c>
      <c r="H253" s="17"/>
      <c r="I253" s="17"/>
      <c r="J253" s="17"/>
    </row>
    <row r="254" spans="1:10" x14ac:dyDescent="0.3">
      <c r="A254" t="s">
        <v>1487</v>
      </c>
      <c r="B254" t="s">
        <v>8</v>
      </c>
      <c r="C254" s="3" t="str">
        <f>VLOOKUP(A254,بيانات!$C:$F,3,0)</f>
        <v>0565525849</v>
      </c>
      <c r="D254" t="s">
        <v>1865</v>
      </c>
      <c r="E254" s="17">
        <v>16604.73</v>
      </c>
      <c r="F254" s="17">
        <v>1195.2700000000004</v>
      </c>
      <c r="H254" s="17"/>
      <c r="I254" s="17"/>
      <c r="J254" s="17"/>
    </row>
    <row r="255" spans="1:10" x14ac:dyDescent="0.3">
      <c r="A255" t="s">
        <v>299</v>
      </c>
      <c r="B255" t="s">
        <v>8</v>
      </c>
      <c r="C255" s="3" t="str">
        <f>VLOOKUP(A255,بيانات!$C:$F,3,0)</f>
        <v>0505517221</v>
      </c>
      <c r="D255" t="s">
        <v>1865</v>
      </c>
      <c r="E255" s="17">
        <v>16685</v>
      </c>
      <c r="F255" s="17">
        <v>1115</v>
      </c>
      <c r="H255" s="17"/>
      <c r="I255" s="17"/>
      <c r="J255" s="17"/>
    </row>
    <row r="256" spans="1:10" x14ac:dyDescent="0.3">
      <c r="A256" t="s">
        <v>1189</v>
      </c>
      <c r="B256" t="s">
        <v>8</v>
      </c>
      <c r="C256" s="3" t="str">
        <f>VLOOKUP(A256,بيانات!$C:$F,3,0)</f>
        <v>0549970076</v>
      </c>
      <c r="D256" t="s">
        <v>1884</v>
      </c>
      <c r="E256" s="17">
        <v>16713.04</v>
      </c>
      <c r="F256" s="17">
        <v>1086.9599999999991</v>
      </c>
      <c r="H256" s="17"/>
      <c r="I256" s="17"/>
      <c r="J256" s="17"/>
    </row>
    <row r="257" spans="1:10" x14ac:dyDescent="0.3">
      <c r="A257" t="s">
        <v>1669</v>
      </c>
      <c r="B257" t="s">
        <v>8</v>
      </c>
      <c r="C257" s="3" t="str">
        <f>VLOOKUP(A257,بيانات!$C:$F,3,0)</f>
        <v>0569991027</v>
      </c>
      <c r="D257" t="s">
        <v>1865</v>
      </c>
      <c r="E257" s="17">
        <v>16240</v>
      </c>
      <c r="F257" s="17">
        <v>1000</v>
      </c>
      <c r="H257" s="17"/>
      <c r="I257" s="17"/>
      <c r="J257" s="17"/>
    </row>
    <row r="258" spans="1:10" x14ac:dyDescent="0.3">
      <c r="A258" t="s">
        <v>1367</v>
      </c>
      <c r="B258" t="s">
        <v>8</v>
      </c>
      <c r="C258" s="3" t="str">
        <f>VLOOKUP(A258,بيانات!$C:$F,3,0)</f>
        <v>0550789838</v>
      </c>
      <c r="D258" t="s">
        <v>1896</v>
      </c>
      <c r="E258" s="17">
        <v>15800</v>
      </c>
      <c r="F258" s="17">
        <v>940</v>
      </c>
      <c r="H258" s="17"/>
      <c r="I258" s="17"/>
      <c r="J258" s="17" t="str">
        <f>VLOOKUP(A258,استثناء!$C:$H,6,0)</f>
        <v>لا مانع من خصم 22.5%</v>
      </c>
    </row>
    <row r="259" spans="1:10" x14ac:dyDescent="0.3">
      <c r="A259" t="s">
        <v>73</v>
      </c>
      <c r="B259" t="s">
        <v>8</v>
      </c>
      <c r="C259" s="3" t="str">
        <f>VLOOKUP(A259,بيانات!$C:$F,3,0)</f>
        <v>0555516782</v>
      </c>
      <c r="D259" t="s">
        <v>1885</v>
      </c>
      <c r="E259" s="17">
        <v>15800</v>
      </c>
      <c r="F259" s="17">
        <v>940</v>
      </c>
      <c r="H259" s="17"/>
      <c r="I259" s="17"/>
      <c r="J259" s="17"/>
    </row>
    <row r="260" spans="1:10" x14ac:dyDescent="0.3">
      <c r="A260" t="s">
        <v>323</v>
      </c>
      <c r="B260" t="s">
        <v>8</v>
      </c>
      <c r="C260" s="3" t="str">
        <f>VLOOKUP(A260,بيانات!$C:$F,3,0)</f>
        <v>0501033785</v>
      </c>
      <c r="D260" t="s">
        <v>1907</v>
      </c>
      <c r="E260" s="17">
        <v>15800</v>
      </c>
      <c r="F260" s="17">
        <v>940</v>
      </c>
      <c r="H260" s="17"/>
      <c r="I260" s="17"/>
      <c r="J260" s="17"/>
    </row>
    <row r="261" spans="1:10" x14ac:dyDescent="0.3">
      <c r="A261" t="s">
        <v>720</v>
      </c>
      <c r="B261" t="s">
        <v>8</v>
      </c>
      <c r="C261" s="3" t="str">
        <f>VLOOKUP(A261,بيانات!$C:$F,3,0)</f>
        <v>0555567301</v>
      </c>
      <c r="D261" t="s">
        <v>1864</v>
      </c>
      <c r="E261" s="17">
        <v>15800</v>
      </c>
      <c r="F261" s="17">
        <v>940</v>
      </c>
      <c r="H261" s="17"/>
      <c r="I261" s="17"/>
      <c r="J261" s="17"/>
    </row>
    <row r="262" spans="1:10" x14ac:dyDescent="0.3">
      <c r="A262" t="s">
        <v>778</v>
      </c>
      <c r="B262" t="s">
        <v>8</v>
      </c>
      <c r="C262" s="3" t="str">
        <f>VLOOKUP(A262,بيانات!$C:$F,3,0)</f>
        <v>0560349973</v>
      </c>
      <c r="D262" t="s">
        <v>1877</v>
      </c>
      <c r="E262" s="17">
        <v>15800</v>
      </c>
      <c r="F262" s="17">
        <v>940</v>
      </c>
      <c r="H262" s="17"/>
      <c r="I262" s="17"/>
      <c r="J262" s="17"/>
    </row>
    <row r="263" spans="1:10" x14ac:dyDescent="0.3">
      <c r="A263" t="s">
        <v>788</v>
      </c>
      <c r="B263" t="s">
        <v>8</v>
      </c>
      <c r="C263" s="3" t="str">
        <f>VLOOKUP(A263,بيانات!$C:$F,3,0)</f>
        <v>0506529912</v>
      </c>
      <c r="D263" t="s">
        <v>1896</v>
      </c>
      <c r="E263" s="17">
        <v>15800</v>
      </c>
      <c r="F263" s="17">
        <v>940</v>
      </c>
      <c r="H263" s="17"/>
      <c r="I263" s="17"/>
      <c r="J263" s="17"/>
    </row>
    <row r="264" spans="1:10" x14ac:dyDescent="0.3">
      <c r="A264" t="s">
        <v>845</v>
      </c>
      <c r="B264" t="s">
        <v>8</v>
      </c>
      <c r="C264" s="3" t="str">
        <f>VLOOKUP(A264,بيانات!$C:$F,3,0)</f>
        <v>0553557299</v>
      </c>
      <c r="D264" t="s">
        <v>1865</v>
      </c>
      <c r="E264" s="17">
        <v>16300</v>
      </c>
      <c r="F264" s="17">
        <v>940</v>
      </c>
      <c r="H264" s="17"/>
      <c r="I264" s="17"/>
      <c r="J264" s="17"/>
    </row>
    <row r="265" spans="1:10" x14ac:dyDescent="0.3">
      <c r="A265" t="s">
        <v>867</v>
      </c>
      <c r="B265" t="s">
        <v>8</v>
      </c>
      <c r="C265" s="3" t="str">
        <f>VLOOKUP(A265,بيانات!$C:$F,3,0)</f>
        <v>0503057605</v>
      </c>
      <c r="D265" t="s">
        <v>1102</v>
      </c>
      <c r="E265" s="17">
        <v>15800</v>
      </c>
      <c r="F265" s="17">
        <v>940</v>
      </c>
      <c r="H265" s="17"/>
      <c r="I265" s="17"/>
      <c r="J265" s="17"/>
    </row>
    <row r="266" spans="1:10" x14ac:dyDescent="0.3">
      <c r="A266" t="s">
        <v>902</v>
      </c>
      <c r="B266" t="s">
        <v>8</v>
      </c>
      <c r="C266" s="3" t="str">
        <f>VLOOKUP(A266,بيانات!$C:$F,3,0)</f>
        <v>0561167007</v>
      </c>
      <c r="D266" t="s">
        <v>1896</v>
      </c>
      <c r="E266" s="17">
        <v>15800.01</v>
      </c>
      <c r="F266" s="17">
        <v>939.98999999999978</v>
      </c>
      <c r="H266" s="17"/>
      <c r="I266" s="17"/>
      <c r="J266" s="17" t="str">
        <f>VLOOKUP(A266,استثناء!$C:$H,6,0)</f>
        <v>خصم 22.5%</v>
      </c>
    </row>
    <row r="267" spans="1:10" x14ac:dyDescent="0.3">
      <c r="A267" t="s">
        <v>1759</v>
      </c>
      <c r="B267" t="s">
        <v>8</v>
      </c>
      <c r="C267" s="3" t="str">
        <f>VLOOKUP(A267,بيانات!$C:$F,3,0)</f>
        <v>0500000965</v>
      </c>
      <c r="D267" t="s">
        <v>1884</v>
      </c>
      <c r="E267" s="17">
        <v>15800</v>
      </c>
      <c r="F267" s="17">
        <v>885</v>
      </c>
      <c r="H267" s="17"/>
      <c r="I267" s="17"/>
      <c r="J267" s="17" t="str">
        <f>VLOOKUP(A267,استثناء!$C:$H,6,0)</f>
        <v xml:space="preserve">خصم 25 % </v>
      </c>
    </row>
    <row r="268" spans="1:10" x14ac:dyDescent="0.3">
      <c r="A268" t="s">
        <v>438</v>
      </c>
      <c r="B268" t="s">
        <v>8</v>
      </c>
      <c r="C268" s="3" t="str">
        <f>VLOOKUP(A268,بيانات!$C:$F,3,0)</f>
        <v>0540664908</v>
      </c>
      <c r="D268" t="s">
        <v>1864</v>
      </c>
      <c r="E268" s="17">
        <v>16550.349999999999</v>
      </c>
      <c r="F268" s="17">
        <v>689.65000000000146</v>
      </c>
      <c r="H268" s="17"/>
      <c r="I268" s="17"/>
      <c r="J268" s="17"/>
    </row>
    <row r="269" spans="1:10" x14ac:dyDescent="0.3">
      <c r="A269" t="s">
        <v>493</v>
      </c>
      <c r="B269" t="s">
        <v>8</v>
      </c>
      <c r="C269" s="3" t="str">
        <f>VLOOKUP(A269,بيانات!$C:$F,3,0)</f>
        <v>0561603606</v>
      </c>
      <c r="D269" t="s">
        <v>1907</v>
      </c>
      <c r="E269" s="17">
        <v>16000</v>
      </c>
      <c r="F269" s="17">
        <v>685</v>
      </c>
      <c r="H269" s="17"/>
      <c r="I269" s="17"/>
      <c r="J269" s="17"/>
    </row>
    <row r="270" spans="1:10" x14ac:dyDescent="0.3">
      <c r="A270" t="s">
        <v>91</v>
      </c>
      <c r="B270" t="s">
        <v>8</v>
      </c>
      <c r="C270" s="3" t="str">
        <f>VLOOKUP(A270,بيانات!$C:$F,3,0)</f>
        <v>0534571139</v>
      </c>
      <c r="D270" t="s">
        <v>1896</v>
      </c>
      <c r="E270" s="17">
        <v>16685</v>
      </c>
      <c r="F270" s="17">
        <v>555</v>
      </c>
      <c r="H270" s="17"/>
      <c r="I270" s="17"/>
      <c r="J270" s="17"/>
    </row>
    <row r="271" spans="1:10" x14ac:dyDescent="0.3">
      <c r="A271" t="s">
        <v>502</v>
      </c>
      <c r="B271" t="s">
        <v>8</v>
      </c>
      <c r="C271" s="3" t="str">
        <f>VLOOKUP(A271,بيانات!$C:$F,3,0)</f>
        <v>0503057605</v>
      </c>
      <c r="D271" t="s">
        <v>1896</v>
      </c>
      <c r="E271" s="17">
        <v>15800</v>
      </c>
      <c r="F271" s="17">
        <v>440</v>
      </c>
      <c r="H271" s="17"/>
      <c r="I271" s="17"/>
      <c r="J271" s="17"/>
    </row>
    <row r="272" spans="1:10" ht="18" x14ac:dyDescent="0.3">
      <c r="A272" t="s">
        <v>468</v>
      </c>
      <c r="B272" t="s">
        <v>8</v>
      </c>
      <c r="C272" s="3" t="str">
        <f>VLOOKUP(A272,بيانات!$C:$F,3,0)</f>
        <v>0508536513</v>
      </c>
      <c r="D272" t="s">
        <v>694</v>
      </c>
      <c r="E272" s="17">
        <v>15800</v>
      </c>
      <c r="F272" s="17">
        <v>385</v>
      </c>
      <c r="H272" s="17"/>
      <c r="I272" s="39">
        <v>45715</v>
      </c>
      <c r="J272" s="17" t="str">
        <f>VLOOKUP(A272,استثناء!$C:$H,6,0)</f>
        <v>تم سداد 3200 ريال وسداد باقى الدفعة الأولى 6100 بتاريخ 2024/08/27</v>
      </c>
    </row>
    <row r="273" spans="1:10" x14ac:dyDescent="0.3">
      <c r="A273" t="s">
        <v>920</v>
      </c>
      <c r="B273" t="s">
        <v>8</v>
      </c>
      <c r="C273" s="3" t="str">
        <f>VLOOKUP(A273,بيانات!$C:$F,3,0)</f>
        <v>0504544223</v>
      </c>
      <c r="D273" t="s">
        <v>1865</v>
      </c>
      <c r="E273" s="17">
        <v>17200</v>
      </c>
      <c r="F273" s="17">
        <v>40</v>
      </c>
      <c r="H273" s="17"/>
      <c r="I273" s="17"/>
      <c r="J273" s="17"/>
    </row>
    <row r="274" spans="1:10" hidden="1" x14ac:dyDescent="0.3">
      <c r="A274" t="s">
        <v>1666</v>
      </c>
      <c r="B274" t="s">
        <v>8</v>
      </c>
      <c r="C274" s="3" t="str">
        <f>VLOOKUP(A274,بيانات!$C:$F,3,0)</f>
        <v>0555500409</v>
      </c>
      <c r="D274" t="s">
        <v>1870</v>
      </c>
      <c r="E274" s="17">
        <v>15300</v>
      </c>
      <c r="F274" s="17">
        <v>0</v>
      </c>
      <c r="H274" s="17"/>
      <c r="I274" s="46"/>
      <c r="J274" s="17"/>
    </row>
    <row r="275" spans="1:10" ht="18" hidden="1" customHeight="1" x14ac:dyDescent="0.3">
      <c r="A275" t="s">
        <v>571</v>
      </c>
      <c r="B275" t="s">
        <v>8</v>
      </c>
      <c r="C275" s="3" t="str">
        <f>VLOOKUP(A275,بيانات!$C:$F,3,0)</f>
        <v>0543727979</v>
      </c>
      <c r="D275" t="s">
        <v>1875</v>
      </c>
      <c r="E275" s="17">
        <v>14800</v>
      </c>
      <c r="F275" s="17">
        <v>0</v>
      </c>
      <c r="H275" s="17"/>
      <c r="I275" s="40"/>
      <c r="J275" s="17"/>
    </row>
    <row r="276" spans="1:10" hidden="1" x14ac:dyDescent="0.3">
      <c r="A276" t="s">
        <v>1633</v>
      </c>
      <c r="B276" t="s">
        <v>8</v>
      </c>
      <c r="C276" s="3" t="str">
        <f>VLOOKUP(A276,بيانات!$C:$F,3,0)</f>
        <v>0530840001</v>
      </c>
      <c r="D276" t="s">
        <v>1884</v>
      </c>
      <c r="E276" s="17">
        <v>17240</v>
      </c>
      <c r="F276" s="17">
        <v>0</v>
      </c>
      <c r="H276" s="17"/>
      <c r="I276" s="17"/>
      <c r="J276" s="17"/>
    </row>
    <row r="277" spans="1:10" hidden="1" x14ac:dyDescent="0.3">
      <c r="A277" t="s">
        <v>760</v>
      </c>
      <c r="B277" t="s">
        <v>8</v>
      </c>
      <c r="C277" s="3" t="str">
        <f>VLOOKUP(A277,بيانات!$C:$F,3,0)</f>
        <v>0542223154</v>
      </c>
      <c r="D277" t="s">
        <v>1865</v>
      </c>
      <c r="E277" s="17">
        <v>12525</v>
      </c>
      <c r="F277" s="17">
        <v>0</v>
      </c>
      <c r="H277" s="17"/>
      <c r="I277" s="17"/>
      <c r="J277" s="17"/>
    </row>
    <row r="278" spans="1:10" hidden="1" x14ac:dyDescent="0.3">
      <c r="A278" t="s">
        <v>1318</v>
      </c>
      <c r="B278" t="s">
        <v>8</v>
      </c>
      <c r="C278" s="3" t="str">
        <f>VLOOKUP(A278,بيانات!$C:$F,3,0)</f>
        <v>0595305087</v>
      </c>
      <c r="D278" t="s">
        <v>542</v>
      </c>
      <c r="E278" s="17">
        <v>15300</v>
      </c>
      <c r="F278" s="17">
        <v>0</v>
      </c>
      <c r="H278" s="17"/>
      <c r="I278" s="17"/>
      <c r="J278" s="17"/>
    </row>
    <row r="279" spans="1:10" hidden="1" x14ac:dyDescent="0.3">
      <c r="A279" t="s">
        <v>372</v>
      </c>
      <c r="B279" t="s">
        <v>8</v>
      </c>
      <c r="C279" s="3" t="str">
        <f>VLOOKUP(A279,بيانات!$C:$F,3,0)</f>
        <v>0555026688</v>
      </c>
      <c r="D279" t="s">
        <v>1907</v>
      </c>
      <c r="E279" s="17">
        <v>16685</v>
      </c>
      <c r="F279" s="17">
        <v>0</v>
      </c>
      <c r="H279" s="17"/>
      <c r="I279" s="46"/>
      <c r="J279" s="17"/>
    </row>
    <row r="280" spans="1:10" hidden="1" x14ac:dyDescent="0.3">
      <c r="A280" t="s">
        <v>584</v>
      </c>
      <c r="B280" t="s">
        <v>8</v>
      </c>
      <c r="C280" s="3" t="str">
        <f>VLOOKUP(A280,بيانات!$C:$F,3,0)</f>
        <v>0504544223</v>
      </c>
      <c r="D280" t="s">
        <v>1870</v>
      </c>
      <c r="E280" s="17">
        <v>15800</v>
      </c>
      <c r="F280" s="17">
        <v>0</v>
      </c>
      <c r="H280" s="17"/>
      <c r="I280" s="17"/>
      <c r="J280" s="17"/>
    </row>
    <row r="281" spans="1:10" hidden="1" x14ac:dyDescent="0.3">
      <c r="A281" t="s">
        <v>172</v>
      </c>
      <c r="B281" t="s">
        <v>8</v>
      </c>
      <c r="C281" s="3" t="str">
        <f>VLOOKUP(A281,بيانات!$C:$F,3,0)</f>
        <v>0555026688</v>
      </c>
      <c r="D281" t="s">
        <v>1885</v>
      </c>
      <c r="E281" s="17">
        <v>17240</v>
      </c>
      <c r="F281" s="17">
        <v>0</v>
      </c>
      <c r="H281" s="17"/>
      <c r="I281" s="17"/>
      <c r="J281" s="17"/>
    </row>
    <row r="282" spans="1:10" hidden="1" x14ac:dyDescent="0.3">
      <c r="A282" t="s">
        <v>660</v>
      </c>
      <c r="B282" t="s">
        <v>8</v>
      </c>
      <c r="C282" s="3" t="str">
        <f>VLOOKUP(A282,بيانات!$C:$F,3,0)</f>
        <v>0555546652</v>
      </c>
      <c r="D282" t="s">
        <v>1865</v>
      </c>
      <c r="E282" s="17">
        <v>17240</v>
      </c>
      <c r="F282" s="17">
        <v>0</v>
      </c>
      <c r="H282" s="17"/>
      <c r="I282" s="46"/>
      <c r="J282" s="17"/>
    </row>
    <row r="283" spans="1:10" hidden="1" x14ac:dyDescent="0.3">
      <c r="A283" t="s">
        <v>7</v>
      </c>
      <c r="B283" t="s">
        <v>8</v>
      </c>
      <c r="C283" s="3" t="str">
        <f>VLOOKUP(A283,بيانات!$C:$F,3,0)</f>
        <v>0500685406</v>
      </c>
      <c r="D283" t="s">
        <v>555</v>
      </c>
      <c r="E283" s="17">
        <v>17240</v>
      </c>
      <c r="F283" s="17">
        <v>0</v>
      </c>
      <c r="H283" s="17"/>
      <c r="I283" s="46"/>
      <c r="J283" s="17"/>
    </row>
    <row r="284" spans="1:10" hidden="1" x14ac:dyDescent="0.3">
      <c r="A284" t="s">
        <v>56</v>
      </c>
      <c r="B284" t="s">
        <v>8</v>
      </c>
      <c r="C284" s="3" t="str">
        <f>VLOOKUP(A284,بيانات!$C:$F,3,0)</f>
        <v>0555530970</v>
      </c>
      <c r="D284" t="s">
        <v>542</v>
      </c>
      <c r="E284" s="17">
        <v>14800</v>
      </c>
      <c r="F284" s="17">
        <v>0</v>
      </c>
      <c r="H284" s="17"/>
      <c r="I284" s="46"/>
      <c r="J284" s="17"/>
    </row>
    <row r="285" spans="1:10" hidden="1" x14ac:dyDescent="0.3">
      <c r="A285" t="s">
        <v>60</v>
      </c>
      <c r="B285" t="s">
        <v>8</v>
      </c>
      <c r="C285" s="3" t="str">
        <f>VLOOKUP(A285,بيانات!$C:$F,3,0)</f>
        <v>0555244909</v>
      </c>
      <c r="D285" t="s">
        <v>542</v>
      </c>
      <c r="E285" s="17">
        <v>14800</v>
      </c>
      <c r="F285" s="17">
        <v>0</v>
      </c>
      <c r="H285" s="17"/>
      <c r="I285" s="17"/>
      <c r="J285" s="17"/>
    </row>
    <row r="286" spans="1:10" hidden="1" x14ac:dyDescent="0.3">
      <c r="A286" t="s">
        <v>64</v>
      </c>
      <c r="B286" t="s">
        <v>8</v>
      </c>
      <c r="C286" s="3" t="str">
        <f>VLOOKUP(A286,بيانات!$C:$F,3,0)</f>
        <v>0505205500</v>
      </c>
      <c r="D286" t="s">
        <v>1865</v>
      </c>
      <c r="E286" s="17">
        <v>17240</v>
      </c>
      <c r="F286" s="17">
        <v>0</v>
      </c>
      <c r="H286" s="17"/>
      <c r="I286" s="17"/>
      <c r="J286" s="17"/>
    </row>
    <row r="287" spans="1:10" hidden="1" x14ac:dyDescent="0.3">
      <c r="A287" t="s">
        <v>24</v>
      </c>
      <c r="B287" t="s">
        <v>8</v>
      </c>
      <c r="C287" s="3" t="str">
        <f>VLOOKUP(A287,بيانات!$C:$F,3,0)</f>
        <v>0560002367</v>
      </c>
      <c r="D287" t="s">
        <v>1865</v>
      </c>
      <c r="E287" s="17">
        <v>16740</v>
      </c>
      <c r="F287" s="17">
        <v>0</v>
      </c>
      <c r="H287" s="17"/>
      <c r="I287" s="46"/>
      <c r="J287" s="17"/>
    </row>
    <row r="288" spans="1:10" hidden="1" x14ac:dyDescent="0.3">
      <c r="A288" t="s">
        <v>28</v>
      </c>
      <c r="B288" t="s">
        <v>8</v>
      </c>
      <c r="C288" s="3" t="str">
        <f>VLOOKUP(A288,بيانات!$C:$F,3,0)</f>
        <v>0547569163</v>
      </c>
      <c r="D288" t="s">
        <v>555</v>
      </c>
      <c r="E288" s="17">
        <v>17240</v>
      </c>
      <c r="F288" s="17">
        <v>0</v>
      </c>
      <c r="H288" s="17"/>
      <c r="I288" s="46"/>
      <c r="J288" s="17"/>
    </row>
    <row r="289" spans="1:10" hidden="1" x14ac:dyDescent="0.3">
      <c r="A289" t="s">
        <v>103</v>
      </c>
      <c r="B289" t="s">
        <v>8</v>
      </c>
      <c r="C289" s="3" t="str">
        <f>VLOOKUP(A289,بيانات!$C:$F,3,0)</f>
        <v>0555545126</v>
      </c>
      <c r="D289" t="s">
        <v>1881</v>
      </c>
      <c r="E289" s="17">
        <v>16685</v>
      </c>
      <c r="F289" s="17">
        <v>0</v>
      </c>
      <c r="H289" s="17"/>
      <c r="I289" s="46"/>
      <c r="J289" s="17"/>
    </row>
    <row r="290" spans="1:10" hidden="1" x14ac:dyDescent="0.3">
      <c r="A290" t="s">
        <v>36</v>
      </c>
      <c r="B290" t="s">
        <v>8</v>
      </c>
      <c r="C290" s="3" t="str">
        <f>VLOOKUP(A290,بيانات!$C:$F,3,0)</f>
        <v>0503055045</v>
      </c>
      <c r="D290" t="s">
        <v>1102</v>
      </c>
      <c r="E290" s="17">
        <v>13700</v>
      </c>
      <c r="F290" s="17">
        <v>0</v>
      </c>
      <c r="H290" s="17"/>
      <c r="I290" s="46"/>
      <c r="J290" s="17"/>
    </row>
    <row r="291" spans="1:10" hidden="1" x14ac:dyDescent="0.3">
      <c r="A291" t="s">
        <v>116</v>
      </c>
      <c r="B291" t="s">
        <v>8</v>
      </c>
      <c r="C291" s="3" t="str">
        <f>VLOOKUP(A291,بيانات!$C:$F,3,0)</f>
        <v>0560056008</v>
      </c>
      <c r="D291" t="s">
        <v>542</v>
      </c>
      <c r="E291" s="17">
        <v>15300</v>
      </c>
      <c r="F291" s="17">
        <v>0</v>
      </c>
      <c r="H291" s="17"/>
      <c r="I291" s="46"/>
      <c r="J291" s="17"/>
    </row>
    <row r="292" spans="1:10" hidden="1" x14ac:dyDescent="0.3">
      <c r="A292" t="s">
        <v>120</v>
      </c>
      <c r="B292" t="s">
        <v>8</v>
      </c>
      <c r="C292" s="3" t="str">
        <f>VLOOKUP(A292,بيانات!$C:$F,3,0)</f>
        <v>0555026688</v>
      </c>
      <c r="D292" t="s">
        <v>555</v>
      </c>
      <c r="E292" s="17">
        <v>17240</v>
      </c>
      <c r="F292" s="17">
        <v>0</v>
      </c>
      <c r="H292" s="17"/>
      <c r="I292" s="17"/>
      <c r="J292" s="17"/>
    </row>
    <row r="293" spans="1:10" hidden="1" x14ac:dyDescent="0.3">
      <c r="A293" t="s">
        <v>123</v>
      </c>
      <c r="B293" t="s">
        <v>8</v>
      </c>
      <c r="C293" s="3" t="str">
        <f>VLOOKUP(A293,بيانات!$C:$F,3,0)</f>
        <v>0569690602</v>
      </c>
      <c r="D293" t="s">
        <v>1884</v>
      </c>
      <c r="E293" s="17">
        <v>17240</v>
      </c>
      <c r="F293" s="17">
        <v>0</v>
      </c>
      <c r="H293" s="17"/>
      <c r="I293" s="46"/>
      <c r="J293" s="17"/>
    </row>
    <row r="294" spans="1:10" hidden="1" x14ac:dyDescent="0.3">
      <c r="A294" t="s">
        <v>134</v>
      </c>
      <c r="B294" t="s">
        <v>8</v>
      </c>
      <c r="C294" s="3" t="str">
        <f>VLOOKUP(A294,بيانات!$C:$F,3,0)</f>
        <v>0567700781</v>
      </c>
      <c r="D294" t="s">
        <v>1870</v>
      </c>
      <c r="E294" s="17">
        <v>15300</v>
      </c>
      <c r="F294" s="17">
        <v>0</v>
      </c>
      <c r="H294" s="17"/>
      <c r="I294" s="46"/>
      <c r="J294" s="17"/>
    </row>
    <row r="295" spans="1:10" hidden="1" x14ac:dyDescent="0.3">
      <c r="A295" t="s">
        <v>150</v>
      </c>
      <c r="B295" t="s">
        <v>8</v>
      </c>
      <c r="C295" s="3" t="str">
        <f>VLOOKUP(A295,بيانات!$C:$F,3,0)</f>
        <v>0530301165</v>
      </c>
      <c r="D295" t="s">
        <v>1884</v>
      </c>
      <c r="E295" s="17">
        <v>17240</v>
      </c>
      <c r="F295" s="17">
        <v>0</v>
      </c>
      <c r="H295" s="17"/>
      <c r="I295" s="46"/>
      <c r="J295" s="17"/>
    </row>
    <row r="296" spans="1:10" hidden="1" x14ac:dyDescent="0.3">
      <c r="A296" t="s">
        <v>169</v>
      </c>
      <c r="B296" t="s">
        <v>8</v>
      </c>
      <c r="C296" s="3" t="str">
        <f>VLOOKUP(A296,بيانات!$C:$F,3,0)</f>
        <v>0553553326</v>
      </c>
      <c r="D296" t="s">
        <v>1865</v>
      </c>
      <c r="E296" s="17">
        <v>16685</v>
      </c>
      <c r="F296" s="17">
        <v>0</v>
      </c>
      <c r="H296" s="17"/>
      <c r="I296" s="17"/>
      <c r="J296" s="17"/>
    </row>
    <row r="297" spans="1:10" hidden="1" x14ac:dyDescent="0.3">
      <c r="A297" t="s">
        <v>175</v>
      </c>
      <c r="B297" t="s">
        <v>8</v>
      </c>
      <c r="C297" s="3" t="str">
        <f>VLOOKUP(A297,بيانات!$C:$F,3,0)</f>
        <v>0540092935</v>
      </c>
      <c r="D297" t="s">
        <v>1884</v>
      </c>
      <c r="E297" s="17">
        <v>17240</v>
      </c>
      <c r="F297" s="17">
        <v>0</v>
      </c>
      <c r="H297" s="17"/>
      <c r="I297" s="17"/>
      <c r="J297" s="17"/>
    </row>
    <row r="298" spans="1:10" hidden="1" x14ac:dyDescent="0.3">
      <c r="A298" t="s">
        <v>179</v>
      </c>
      <c r="B298" t="s">
        <v>8</v>
      </c>
      <c r="C298" s="3" t="str">
        <f>VLOOKUP(A298,بيانات!$C:$F,3,0)</f>
        <v>0555244909</v>
      </c>
      <c r="D298" t="s">
        <v>1877</v>
      </c>
      <c r="E298" s="17">
        <v>16185</v>
      </c>
      <c r="F298" s="17">
        <v>0</v>
      </c>
      <c r="H298" s="17"/>
      <c r="I298" s="17"/>
      <c r="J298" s="17"/>
    </row>
    <row r="299" spans="1:10" hidden="1" x14ac:dyDescent="0.3">
      <c r="A299" t="s">
        <v>196</v>
      </c>
      <c r="B299" t="s">
        <v>8</v>
      </c>
      <c r="C299" s="3" t="str">
        <f>VLOOKUP(A299,بيانات!$C:$F,3,0)</f>
        <v>0503055045</v>
      </c>
      <c r="D299" t="s">
        <v>542</v>
      </c>
      <c r="E299" s="17">
        <v>13200</v>
      </c>
      <c r="F299" s="17">
        <v>0</v>
      </c>
      <c r="H299" s="17"/>
      <c r="I299" s="46"/>
      <c r="J299" s="17"/>
    </row>
    <row r="300" spans="1:10" hidden="1" x14ac:dyDescent="0.3">
      <c r="A300" t="s">
        <v>199</v>
      </c>
      <c r="B300" t="s">
        <v>8</v>
      </c>
      <c r="C300" s="3" t="str">
        <f>VLOOKUP(A300,بيانات!$C:$F,3,0)</f>
        <v>0555545390</v>
      </c>
      <c r="D300" t="s">
        <v>1870</v>
      </c>
      <c r="E300" s="17">
        <v>15300</v>
      </c>
      <c r="F300" s="17">
        <v>0</v>
      </c>
      <c r="H300" s="17"/>
      <c r="I300" s="46"/>
      <c r="J300" s="17"/>
    </row>
    <row r="301" spans="1:10" hidden="1" x14ac:dyDescent="0.3">
      <c r="A301" t="s">
        <v>203</v>
      </c>
      <c r="B301" t="s">
        <v>8</v>
      </c>
      <c r="C301" s="3" t="str">
        <f>VLOOKUP(A301,بيانات!$C:$F,3,0)</f>
        <v>0553553326</v>
      </c>
      <c r="D301" t="s">
        <v>1885</v>
      </c>
      <c r="E301" s="17">
        <v>16185</v>
      </c>
      <c r="F301" s="17">
        <v>0</v>
      </c>
      <c r="H301" s="17"/>
      <c r="I301" s="17"/>
      <c r="J301" s="17"/>
    </row>
    <row r="302" spans="1:10" hidden="1" x14ac:dyDescent="0.3">
      <c r="A302" t="s">
        <v>214</v>
      </c>
      <c r="B302" t="s">
        <v>8</v>
      </c>
      <c r="C302" s="3" t="str">
        <f>VLOOKUP(A302,بيانات!$C:$F,3,0)</f>
        <v/>
      </c>
      <c r="D302" t="s">
        <v>1864</v>
      </c>
      <c r="E302" s="17">
        <v>0</v>
      </c>
      <c r="F302" s="17">
        <v>0</v>
      </c>
      <c r="H302" s="17"/>
      <c r="I302" s="46"/>
      <c r="J302" s="17"/>
    </row>
    <row r="303" spans="1:10" hidden="1" x14ac:dyDescent="0.3">
      <c r="A303" t="s">
        <v>216</v>
      </c>
      <c r="B303" t="s">
        <v>8</v>
      </c>
      <c r="C303" s="3" t="str">
        <f>VLOOKUP(A303,بيانات!$C:$F,3,0)</f>
        <v>0555525030</v>
      </c>
      <c r="D303" t="s">
        <v>1875</v>
      </c>
      <c r="E303" s="17">
        <v>15800</v>
      </c>
      <c r="F303" s="17">
        <v>0</v>
      </c>
      <c r="H303" s="17"/>
      <c r="I303" s="46"/>
      <c r="J303" s="17"/>
    </row>
    <row r="304" spans="1:10" hidden="1" x14ac:dyDescent="0.3">
      <c r="A304" t="s">
        <v>51</v>
      </c>
      <c r="B304" t="s">
        <v>8</v>
      </c>
      <c r="C304" s="3" t="str">
        <f>VLOOKUP(A304,بيانات!$C:$F,3,0)</f>
        <v>0547569163</v>
      </c>
      <c r="D304" t="s">
        <v>1864</v>
      </c>
      <c r="E304" s="17">
        <v>16740</v>
      </c>
      <c r="F304" s="17">
        <v>0</v>
      </c>
      <c r="H304" s="17"/>
      <c r="I304" s="17"/>
      <c r="J304" s="17"/>
    </row>
    <row r="305" spans="1:10" hidden="1" x14ac:dyDescent="0.3">
      <c r="A305" t="s">
        <v>224</v>
      </c>
      <c r="B305" t="s">
        <v>8</v>
      </c>
      <c r="C305" s="3" t="str">
        <f>VLOOKUP(A305,بيانات!$C:$F,3,0)</f>
        <v>0551334393</v>
      </c>
      <c r="D305" t="s">
        <v>1870</v>
      </c>
      <c r="E305" s="17">
        <v>15300</v>
      </c>
      <c r="F305" s="17">
        <v>0</v>
      </c>
      <c r="H305" s="17"/>
      <c r="I305" s="17"/>
      <c r="J305" s="17"/>
    </row>
    <row r="306" spans="1:10" hidden="1" x14ac:dyDescent="0.3">
      <c r="A306" t="s">
        <v>235</v>
      </c>
      <c r="B306" t="s">
        <v>8</v>
      </c>
      <c r="C306" s="3" t="str">
        <f>VLOOKUP(A306,بيانات!$C:$F,3,0)</f>
        <v>0544274012</v>
      </c>
      <c r="D306" t="s">
        <v>1870</v>
      </c>
      <c r="E306" s="17">
        <v>15300</v>
      </c>
      <c r="F306" s="17">
        <v>0</v>
      </c>
      <c r="H306" s="17"/>
      <c r="I306" s="17"/>
      <c r="J306" s="17"/>
    </row>
    <row r="307" spans="1:10" hidden="1" x14ac:dyDescent="0.3">
      <c r="A307" t="s">
        <v>239</v>
      </c>
      <c r="B307" t="s">
        <v>8</v>
      </c>
      <c r="C307" s="3" t="str">
        <f>VLOOKUP(A307,بيانات!$C:$F,3,0)</f>
        <v>0543727979</v>
      </c>
      <c r="D307" t="s">
        <v>1884</v>
      </c>
      <c r="E307" s="17">
        <v>16240</v>
      </c>
      <c r="F307" s="17">
        <v>0</v>
      </c>
      <c r="H307" s="17"/>
      <c r="I307" s="17"/>
      <c r="J307" s="17"/>
    </row>
    <row r="308" spans="1:10" hidden="1" x14ac:dyDescent="0.3">
      <c r="A308" t="s">
        <v>243</v>
      </c>
      <c r="B308" t="s">
        <v>8</v>
      </c>
      <c r="C308" s="3" t="str">
        <f>VLOOKUP(A308,بيانات!$C:$F,3,0)</f>
        <v>0581877782</v>
      </c>
      <c r="D308" t="s">
        <v>1864</v>
      </c>
      <c r="E308" s="17">
        <v>16740</v>
      </c>
      <c r="F308" s="17">
        <v>0</v>
      </c>
      <c r="H308" s="17"/>
      <c r="I308" s="17"/>
      <c r="J308" s="17"/>
    </row>
    <row r="309" spans="1:10" hidden="1" x14ac:dyDescent="0.3">
      <c r="A309" t="s">
        <v>260</v>
      </c>
      <c r="B309" t="s">
        <v>8</v>
      </c>
      <c r="C309" s="3" t="str">
        <f>VLOOKUP(A309,بيانات!$C:$F,3,0)</f>
        <v>0534000727</v>
      </c>
      <c r="D309" t="s">
        <v>1870</v>
      </c>
      <c r="E309" s="17">
        <v>15300</v>
      </c>
      <c r="F309" s="17">
        <v>0</v>
      </c>
      <c r="H309" s="17"/>
      <c r="I309" s="17"/>
      <c r="J309" s="17"/>
    </row>
    <row r="310" spans="1:10" hidden="1" x14ac:dyDescent="0.3">
      <c r="A310" t="s">
        <v>264</v>
      </c>
      <c r="B310" t="s">
        <v>8</v>
      </c>
      <c r="C310" s="3" t="str">
        <f>VLOOKUP(A310,بيانات!$C:$F,3,0)</f>
        <v>0560056008</v>
      </c>
      <c r="D310" t="s">
        <v>555</v>
      </c>
      <c r="E310" s="17">
        <v>16740</v>
      </c>
      <c r="F310" s="17">
        <v>0</v>
      </c>
      <c r="H310" s="17"/>
      <c r="I310" s="17"/>
      <c r="J310" s="17"/>
    </row>
    <row r="311" spans="1:10" hidden="1" x14ac:dyDescent="0.3">
      <c r="A311" t="s">
        <v>271</v>
      </c>
      <c r="B311" t="s">
        <v>8</v>
      </c>
      <c r="C311" s="3" t="str">
        <f>VLOOKUP(A311,بيانات!$C:$F,3,0)</f>
        <v>0566656456</v>
      </c>
      <c r="D311" t="s">
        <v>1102</v>
      </c>
      <c r="E311" s="17">
        <v>17800</v>
      </c>
      <c r="F311" s="17">
        <v>0</v>
      </c>
      <c r="H311" s="17"/>
      <c r="I311" s="17"/>
      <c r="J311" s="17"/>
    </row>
    <row r="312" spans="1:10" hidden="1" x14ac:dyDescent="0.3">
      <c r="A312" t="s">
        <v>291</v>
      </c>
      <c r="B312" t="s">
        <v>8</v>
      </c>
      <c r="C312" s="3" t="str">
        <f>VLOOKUP(A312,بيانات!$C:$F,3,0)</f>
        <v>0553353364</v>
      </c>
      <c r="D312" t="s">
        <v>1865</v>
      </c>
      <c r="E312" s="17">
        <v>17240</v>
      </c>
      <c r="F312" s="17">
        <v>0</v>
      </c>
      <c r="H312" s="17"/>
      <c r="I312" s="46"/>
      <c r="J312" s="17"/>
    </row>
    <row r="313" spans="1:10" hidden="1" x14ac:dyDescent="0.3">
      <c r="A313" t="s">
        <v>315</v>
      </c>
      <c r="B313" t="s">
        <v>8</v>
      </c>
      <c r="C313" s="3" t="str">
        <f>VLOOKUP(A313,بيانات!$C:$F,3,0)</f>
        <v>0546154416</v>
      </c>
      <c r="D313" t="s">
        <v>1885</v>
      </c>
      <c r="E313" s="17">
        <v>17800</v>
      </c>
      <c r="F313" s="17">
        <v>0</v>
      </c>
      <c r="H313" s="17"/>
      <c r="I313" s="17"/>
      <c r="J313" s="17"/>
    </row>
    <row r="314" spans="1:10" hidden="1" x14ac:dyDescent="0.3">
      <c r="A314" t="s">
        <v>319</v>
      </c>
      <c r="B314" t="s">
        <v>8</v>
      </c>
      <c r="C314" s="3" t="str">
        <f>VLOOKUP(A314,بيانات!$C:$F,3,0)</f>
        <v>0509951309</v>
      </c>
      <c r="D314" t="s">
        <v>1875</v>
      </c>
      <c r="E314" s="17">
        <v>15800</v>
      </c>
      <c r="F314" s="17">
        <v>0</v>
      </c>
      <c r="H314" s="17"/>
      <c r="I314" s="46"/>
      <c r="J314" s="17"/>
    </row>
    <row r="315" spans="1:10" hidden="1" x14ac:dyDescent="0.3">
      <c r="A315" t="s">
        <v>331</v>
      </c>
      <c r="B315" t="s">
        <v>8</v>
      </c>
      <c r="C315" s="3" t="str">
        <f>VLOOKUP(A315,بيانات!$C:$F,3,0)</f>
        <v>0555504100</v>
      </c>
      <c r="D315" t="s">
        <v>1864</v>
      </c>
      <c r="E315" s="17">
        <v>17800</v>
      </c>
      <c r="F315" s="17">
        <v>0</v>
      </c>
      <c r="H315" s="17"/>
      <c r="I315" s="17"/>
      <c r="J315" s="17"/>
    </row>
    <row r="316" spans="1:10" hidden="1" x14ac:dyDescent="0.3">
      <c r="A316" t="s">
        <v>352</v>
      </c>
      <c r="B316" t="s">
        <v>8</v>
      </c>
      <c r="C316" s="3" t="str">
        <f>VLOOKUP(A316,بيانات!$C:$F,3,0)</f>
        <v>0599009316</v>
      </c>
      <c r="D316" t="s">
        <v>542</v>
      </c>
      <c r="E316" s="17">
        <v>15300</v>
      </c>
      <c r="F316" s="17">
        <v>0</v>
      </c>
      <c r="H316" s="17"/>
      <c r="I316" s="17"/>
      <c r="J316" s="17"/>
    </row>
    <row r="317" spans="1:10" hidden="1" x14ac:dyDescent="0.3">
      <c r="A317" t="s">
        <v>362</v>
      </c>
      <c r="B317" t="s">
        <v>8</v>
      </c>
      <c r="C317" s="3" t="str">
        <f>VLOOKUP(A317,بيانات!$C:$F,3,0)</f>
        <v>0562392642</v>
      </c>
      <c r="D317" t="s">
        <v>542</v>
      </c>
      <c r="E317" s="17">
        <v>14800</v>
      </c>
      <c r="F317" s="17">
        <v>0</v>
      </c>
      <c r="H317" s="17"/>
      <c r="I317" s="17"/>
      <c r="J317" s="17"/>
    </row>
    <row r="318" spans="1:10" hidden="1" x14ac:dyDescent="0.3">
      <c r="A318" t="s">
        <v>364</v>
      </c>
      <c r="B318" t="s">
        <v>8</v>
      </c>
      <c r="C318" s="3" t="str">
        <f>VLOOKUP(A318,بيانات!$C:$F,3,0)</f>
        <v>0551833815</v>
      </c>
      <c r="D318" t="s">
        <v>1870</v>
      </c>
      <c r="E318" s="17">
        <v>15300</v>
      </c>
      <c r="F318" s="17">
        <v>0</v>
      </c>
      <c r="H318" s="17"/>
      <c r="I318" s="17"/>
      <c r="J318" s="17"/>
    </row>
    <row r="319" spans="1:10" hidden="1" x14ac:dyDescent="0.3">
      <c r="A319" t="s">
        <v>385</v>
      </c>
      <c r="B319" t="s">
        <v>8</v>
      </c>
      <c r="C319" s="3" t="str">
        <f>VLOOKUP(A319,بيانات!$C:$F,3,0)</f>
        <v>0508003599</v>
      </c>
      <c r="D319" t="s">
        <v>1865</v>
      </c>
      <c r="E319" s="17">
        <v>17240</v>
      </c>
      <c r="F319" s="17">
        <v>0</v>
      </c>
      <c r="H319" s="17"/>
      <c r="I319" s="17"/>
      <c r="J319" s="17"/>
    </row>
    <row r="320" spans="1:10" hidden="1" x14ac:dyDescent="0.3">
      <c r="A320" t="s">
        <v>389</v>
      </c>
      <c r="B320" t="s">
        <v>8</v>
      </c>
      <c r="C320" s="3" t="str">
        <f>VLOOKUP(A320,بيانات!$C:$F,3,0)</f>
        <v>0555504121</v>
      </c>
      <c r="D320" t="s">
        <v>1932</v>
      </c>
      <c r="E320" s="17">
        <v>17800</v>
      </c>
      <c r="F320" s="17">
        <v>0</v>
      </c>
      <c r="H320" s="17"/>
      <c r="I320" s="46"/>
      <c r="J320" s="17"/>
    </row>
    <row r="321" spans="1:10" hidden="1" x14ac:dyDescent="0.3">
      <c r="A321" t="s">
        <v>393</v>
      </c>
      <c r="B321" t="s">
        <v>8</v>
      </c>
      <c r="C321" s="3" t="str">
        <f>VLOOKUP(A321,بيانات!$C:$F,3,0)</f>
        <v>0530605777</v>
      </c>
      <c r="D321" t="s">
        <v>1884</v>
      </c>
      <c r="E321" s="17">
        <v>17300</v>
      </c>
      <c r="F321" s="17">
        <v>0</v>
      </c>
      <c r="H321" s="17"/>
      <c r="I321" s="46"/>
      <c r="J321" s="17"/>
    </row>
    <row r="322" spans="1:10" hidden="1" x14ac:dyDescent="0.3">
      <c r="A322" t="s">
        <v>397</v>
      </c>
      <c r="B322" t="s">
        <v>8</v>
      </c>
      <c r="C322" s="3" t="str">
        <f>VLOOKUP(A322,بيانات!$C:$F,3,0)</f>
        <v>0530605777</v>
      </c>
      <c r="D322" t="s">
        <v>542</v>
      </c>
      <c r="E322" s="17">
        <v>15800</v>
      </c>
      <c r="F322" s="17">
        <v>0</v>
      </c>
      <c r="H322" s="17"/>
      <c r="I322" s="46"/>
      <c r="J322" s="17"/>
    </row>
    <row r="323" spans="1:10" hidden="1" x14ac:dyDescent="0.3">
      <c r="A323" t="s">
        <v>403</v>
      </c>
      <c r="B323" t="s">
        <v>8</v>
      </c>
      <c r="C323" s="3" t="str">
        <f>VLOOKUP(A323,بيانات!$C:$F,3,0)</f>
        <v>0556777707</v>
      </c>
      <c r="D323" t="s">
        <v>555</v>
      </c>
      <c r="E323" s="17">
        <v>17800</v>
      </c>
      <c r="F323" s="17">
        <v>0</v>
      </c>
      <c r="H323" s="17"/>
      <c r="I323" s="46"/>
      <c r="J323" s="17"/>
    </row>
    <row r="324" spans="1:10" hidden="1" x14ac:dyDescent="0.3">
      <c r="A324" t="s">
        <v>407</v>
      </c>
      <c r="B324" t="s">
        <v>8</v>
      </c>
      <c r="C324" s="3" t="str">
        <f>VLOOKUP(A324,بيانات!$C:$F,3,0)</f>
        <v>0555507970</v>
      </c>
      <c r="D324" t="s">
        <v>1885</v>
      </c>
      <c r="E324" s="17">
        <v>17800</v>
      </c>
      <c r="F324" s="17">
        <v>0</v>
      </c>
      <c r="H324" s="17"/>
      <c r="I324" s="46"/>
      <c r="J324" s="17"/>
    </row>
    <row r="325" spans="1:10" hidden="1" x14ac:dyDescent="0.3">
      <c r="A325" t="s">
        <v>430</v>
      </c>
      <c r="B325" t="s">
        <v>8</v>
      </c>
      <c r="C325" s="3" t="str">
        <f>VLOOKUP(A325,بيانات!$C:$F,3,0)</f>
        <v>0555995060</v>
      </c>
      <c r="D325" t="s">
        <v>542</v>
      </c>
      <c r="E325" s="17">
        <v>15300</v>
      </c>
      <c r="F325" s="17">
        <v>0</v>
      </c>
      <c r="H325" s="17"/>
      <c r="I325" s="46"/>
      <c r="J325" s="17"/>
    </row>
    <row r="326" spans="1:10" hidden="1" x14ac:dyDescent="0.3">
      <c r="A326" t="s">
        <v>434</v>
      </c>
      <c r="B326" t="s">
        <v>8</v>
      </c>
      <c r="C326" s="3" t="str">
        <f>VLOOKUP(A326,بيانات!$C:$F,3,0)</f>
        <v>0556278971</v>
      </c>
      <c r="D326" t="s">
        <v>1877</v>
      </c>
      <c r="E326" s="17">
        <v>17240</v>
      </c>
      <c r="F326" s="17">
        <v>0</v>
      </c>
      <c r="H326" s="17"/>
      <c r="I326" s="17"/>
      <c r="J326" s="17"/>
    </row>
    <row r="327" spans="1:10" hidden="1" x14ac:dyDescent="0.3">
      <c r="A327" t="s">
        <v>449</v>
      </c>
      <c r="B327" t="s">
        <v>8</v>
      </c>
      <c r="C327" s="3" t="str">
        <f>VLOOKUP(A327,بيانات!$C:$F,3,0)</f>
        <v>0555530888</v>
      </c>
      <c r="D327" t="s">
        <v>1877</v>
      </c>
      <c r="E327" s="17">
        <v>17300</v>
      </c>
      <c r="F327" s="17">
        <v>0</v>
      </c>
      <c r="H327" s="17"/>
      <c r="I327" s="17"/>
      <c r="J327" s="17"/>
    </row>
    <row r="328" spans="1:10" hidden="1" x14ac:dyDescent="0.3">
      <c r="A328" t="s">
        <v>453</v>
      </c>
      <c r="B328" t="s">
        <v>8</v>
      </c>
      <c r="C328" s="3" t="str">
        <f>VLOOKUP(A328,بيانات!$C:$F,3,0)</f>
        <v>0555543537</v>
      </c>
      <c r="D328" t="s">
        <v>1865</v>
      </c>
      <c r="E328" s="17">
        <v>17240</v>
      </c>
      <c r="F328" s="17">
        <v>0</v>
      </c>
      <c r="H328" s="17"/>
      <c r="I328" s="17"/>
      <c r="J328" s="17"/>
    </row>
    <row r="329" spans="1:10" hidden="1" x14ac:dyDescent="0.3">
      <c r="A329" t="s">
        <v>496</v>
      </c>
      <c r="B329" t="s">
        <v>8</v>
      </c>
      <c r="C329" s="3" t="str">
        <f>VLOOKUP(A329,بيانات!$C:$F,3,0)</f>
        <v>0555568345</v>
      </c>
      <c r="D329" t="s">
        <v>1864</v>
      </c>
      <c r="E329" s="17">
        <v>17240</v>
      </c>
      <c r="F329" s="17">
        <v>0</v>
      </c>
      <c r="H329" s="17"/>
      <c r="I329" s="17"/>
      <c r="J329" s="17"/>
    </row>
    <row r="330" spans="1:10" hidden="1" x14ac:dyDescent="0.3">
      <c r="A330" t="s">
        <v>512</v>
      </c>
      <c r="B330" t="s">
        <v>8</v>
      </c>
      <c r="C330" s="3" t="str">
        <f>VLOOKUP(A330,بيانات!$C:$F,3,0)</f>
        <v>0500088098</v>
      </c>
      <c r="D330" t="s">
        <v>1885</v>
      </c>
      <c r="E330" s="17">
        <v>17300</v>
      </c>
      <c r="F330" s="17">
        <v>0</v>
      </c>
      <c r="H330" s="17"/>
      <c r="I330" s="17"/>
      <c r="J330" s="17"/>
    </row>
    <row r="331" spans="1:10" hidden="1" x14ac:dyDescent="0.3">
      <c r="A331" t="s">
        <v>522</v>
      </c>
      <c r="B331" t="s">
        <v>8</v>
      </c>
      <c r="C331" s="3" t="str">
        <f>VLOOKUP(A331,بيانات!$C:$F,3,0)</f>
        <v>0555077466</v>
      </c>
      <c r="D331" t="s">
        <v>1885</v>
      </c>
      <c r="E331" s="17">
        <v>16740</v>
      </c>
      <c r="F331" s="17">
        <v>0</v>
      </c>
      <c r="H331" s="17"/>
      <c r="I331" s="17"/>
      <c r="J331" s="17"/>
    </row>
    <row r="332" spans="1:10" hidden="1" x14ac:dyDescent="0.3">
      <c r="A332" t="s">
        <v>526</v>
      </c>
      <c r="B332" t="s">
        <v>8</v>
      </c>
      <c r="C332" s="3" t="str">
        <f>VLOOKUP(A332,بيانات!$C:$F,3,0)</f>
        <v>0555366844</v>
      </c>
      <c r="D332" t="s">
        <v>1884</v>
      </c>
      <c r="E332" s="17">
        <v>17800</v>
      </c>
      <c r="F332" s="17">
        <v>0</v>
      </c>
      <c r="H332" s="17"/>
      <c r="I332" s="17"/>
      <c r="J332" s="17"/>
    </row>
    <row r="333" spans="1:10" hidden="1" x14ac:dyDescent="0.3">
      <c r="A333" t="s">
        <v>534</v>
      </c>
      <c r="B333" t="s">
        <v>8</v>
      </c>
      <c r="C333" s="3" t="str">
        <f>VLOOKUP(A333,بيانات!$C:$F,3,0)</f>
        <v>0555534411</v>
      </c>
      <c r="D333" t="s">
        <v>1864</v>
      </c>
      <c r="E333" s="17">
        <v>17240</v>
      </c>
      <c r="F333" s="17">
        <v>0</v>
      </c>
      <c r="H333" s="17"/>
      <c r="I333" s="46"/>
      <c r="J333" s="17"/>
    </row>
    <row r="334" spans="1:10" hidden="1" x14ac:dyDescent="0.3">
      <c r="A334" t="s">
        <v>537</v>
      </c>
      <c r="B334" t="s">
        <v>8</v>
      </c>
      <c r="C334" s="3" t="str">
        <f>VLOOKUP(A334,بيانات!$C:$F,3,0)</f>
        <v>0555238414</v>
      </c>
      <c r="D334" t="s">
        <v>542</v>
      </c>
      <c r="E334" s="17">
        <v>15800</v>
      </c>
      <c r="F334" s="17">
        <v>0</v>
      </c>
      <c r="H334" s="17"/>
      <c r="I334" s="17"/>
      <c r="J334" s="17"/>
    </row>
    <row r="335" spans="1:10" hidden="1" x14ac:dyDescent="0.3">
      <c r="A335" t="s">
        <v>546</v>
      </c>
      <c r="B335" t="s">
        <v>8</v>
      </c>
      <c r="C335" s="3" t="str">
        <f>VLOOKUP(A335,بيانات!$C:$F,3,0)</f>
        <v>0557447788</v>
      </c>
      <c r="D335" t="s">
        <v>1877</v>
      </c>
      <c r="E335" s="17">
        <v>17240</v>
      </c>
      <c r="F335" s="17">
        <v>0</v>
      </c>
      <c r="H335" s="17"/>
      <c r="I335" s="17"/>
      <c r="J335" s="17"/>
    </row>
    <row r="336" spans="1:10" hidden="1" x14ac:dyDescent="0.3">
      <c r="A336" t="s">
        <v>559</v>
      </c>
      <c r="B336" t="s">
        <v>8</v>
      </c>
      <c r="C336" s="3" t="str">
        <f>VLOOKUP(A336,بيانات!$C:$F,3,0)</f>
        <v>0561415366</v>
      </c>
      <c r="D336" t="s">
        <v>1870</v>
      </c>
      <c r="E336" s="17">
        <v>15300</v>
      </c>
      <c r="F336" s="17">
        <v>0</v>
      </c>
      <c r="H336" s="17"/>
      <c r="I336" s="46"/>
      <c r="J336" s="17"/>
    </row>
    <row r="337" spans="1:10" hidden="1" x14ac:dyDescent="0.3">
      <c r="A337" t="s">
        <v>563</v>
      </c>
      <c r="B337" t="s">
        <v>8</v>
      </c>
      <c r="C337" s="3" t="str">
        <f>VLOOKUP(A337,بيانات!$C:$F,3,0)</f>
        <v>0505548888</v>
      </c>
      <c r="D337" t="s">
        <v>1102</v>
      </c>
      <c r="E337" s="17">
        <v>17800</v>
      </c>
      <c r="F337" s="17">
        <v>0</v>
      </c>
      <c r="H337" s="17"/>
      <c r="I337" s="17"/>
      <c r="J337" s="17"/>
    </row>
    <row r="338" spans="1:10" hidden="1" x14ac:dyDescent="0.3">
      <c r="A338" t="s">
        <v>576</v>
      </c>
      <c r="B338" t="s">
        <v>8</v>
      </c>
      <c r="C338" s="3" t="str">
        <f>VLOOKUP(A338,بيانات!$C:$F,3,0)</f>
        <v>0542450050</v>
      </c>
      <c r="D338" t="s">
        <v>1870</v>
      </c>
      <c r="E338" s="17">
        <v>15300</v>
      </c>
      <c r="F338" s="17">
        <v>0</v>
      </c>
      <c r="H338" s="17"/>
      <c r="I338" s="46"/>
      <c r="J338" s="17"/>
    </row>
    <row r="339" spans="1:10" hidden="1" x14ac:dyDescent="0.3">
      <c r="A339" t="s">
        <v>580</v>
      </c>
      <c r="B339" t="s">
        <v>8</v>
      </c>
      <c r="C339" s="3" t="str">
        <f>VLOOKUP(A339,بيانات!$C:$F,3,0)</f>
        <v>0550072200</v>
      </c>
      <c r="D339" t="s">
        <v>1885</v>
      </c>
      <c r="E339" s="17">
        <v>17240</v>
      </c>
      <c r="F339" s="17">
        <v>0</v>
      </c>
      <c r="H339" s="17"/>
      <c r="I339" s="46"/>
      <c r="J339" s="17"/>
    </row>
    <row r="340" spans="1:10" hidden="1" x14ac:dyDescent="0.3">
      <c r="A340" t="s">
        <v>591</v>
      </c>
      <c r="B340" t="s">
        <v>8</v>
      </c>
      <c r="C340" s="3" t="str">
        <f>VLOOKUP(A340,بيانات!$C:$F,3,0)</f>
        <v>0555538626</v>
      </c>
      <c r="D340" t="s">
        <v>480</v>
      </c>
      <c r="E340" s="17">
        <v>16740</v>
      </c>
      <c r="F340" s="17">
        <v>0</v>
      </c>
      <c r="H340" s="17"/>
      <c r="I340" s="46"/>
      <c r="J340" s="17"/>
    </row>
    <row r="341" spans="1:10" hidden="1" x14ac:dyDescent="0.3">
      <c r="A341" t="s">
        <v>598</v>
      </c>
      <c r="B341" t="s">
        <v>8</v>
      </c>
      <c r="C341" s="3" t="str">
        <f>VLOOKUP(A341,بيانات!$C:$F,3,0)</f>
        <v>0540092935</v>
      </c>
      <c r="D341" t="s">
        <v>1877</v>
      </c>
      <c r="E341" s="17">
        <v>16740</v>
      </c>
      <c r="F341" s="17">
        <v>0</v>
      </c>
      <c r="H341" s="17"/>
      <c r="I341" s="46"/>
      <c r="J341" s="17"/>
    </row>
    <row r="342" spans="1:10" hidden="1" x14ac:dyDescent="0.3">
      <c r="A342" t="s">
        <v>600</v>
      </c>
      <c r="B342" t="s">
        <v>8</v>
      </c>
      <c r="C342" s="3" t="str">
        <f>VLOOKUP(A342,بيانات!$C:$F,3,0)</f>
        <v>0553036169</v>
      </c>
      <c r="D342" t="s">
        <v>542</v>
      </c>
      <c r="E342" s="17">
        <v>10000</v>
      </c>
      <c r="F342" s="17">
        <v>0</v>
      </c>
      <c r="H342" s="17"/>
      <c r="I342" s="46"/>
      <c r="J342" s="17"/>
    </row>
    <row r="343" spans="1:10" hidden="1" x14ac:dyDescent="0.3">
      <c r="A343" t="s">
        <v>608</v>
      </c>
      <c r="B343" t="s">
        <v>8</v>
      </c>
      <c r="C343" s="3" t="str">
        <f>VLOOKUP(A343,بيانات!$C:$F,3,0)</f>
        <v>0561064000</v>
      </c>
      <c r="D343" t="s">
        <v>1884</v>
      </c>
      <c r="E343" s="17">
        <v>17800</v>
      </c>
      <c r="F343" s="17">
        <v>0</v>
      </c>
      <c r="H343" s="17"/>
      <c r="I343" s="46"/>
      <c r="J343" s="17"/>
    </row>
    <row r="344" spans="1:10" hidden="1" x14ac:dyDescent="0.3">
      <c r="A344" t="s">
        <v>620</v>
      </c>
      <c r="B344" t="s">
        <v>8</v>
      </c>
      <c r="C344" s="3" t="str">
        <f>VLOOKUP(A344,بيانات!$C:$F,3,0)</f>
        <v>0555576620</v>
      </c>
      <c r="D344" t="s">
        <v>480</v>
      </c>
      <c r="E344" s="17">
        <v>16740</v>
      </c>
      <c r="F344" s="17">
        <v>0</v>
      </c>
      <c r="H344" s="17"/>
      <c r="I344" s="46"/>
      <c r="J344" s="17"/>
    </row>
    <row r="345" spans="1:10" ht="18" hidden="1" customHeight="1" x14ac:dyDescent="0.3">
      <c r="A345" t="s">
        <v>624</v>
      </c>
      <c r="B345" t="s">
        <v>8</v>
      </c>
      <c r="C345" s="3" t="str">
        <f>VLOOKUP(A345,بيانات!$C:$F,3,0)</f>
        <v>0555564202</v>
      </c>
      <c r="D345" t="s">
        <v>480</v>
      </c>
      <c r="E345" s="17">
        <v>17240</v>
      </c>
      <c r="F345" s="17">
        <v>0</v>
      </c>
      <c r="H345" s="17"/>
      <c r="I345" s="21">
        <v>45746</v>
      </c>
      <c r="J345" s="17"/>
    </row>
    <row r="346" spans="1:10" hidden="1" x14ac:dyDescent="0.3">
      <c r="A346" t="s">
        <v>630</v>
      </c>
      <c r="B346" t="s">
        <v>8</v>
      </c>
      <c r="C346" s="3" t="str">
        <f>VLOOKUP(A346,بيانات!$C:$F,3,0)</f>
        <v>0555957966</v>
      </c>
      <c r="D346" t="s">
        <v>1864</v>
      </c>
      <c r="E346" s="17">
        <v>17240</v>
      </c>
      <c r="F346" s="17">
        <v>0</v>
      </c>
      <c r="H346" s="17"/>
      <c r="I346" s="17"/>
      <c r="J346" s="17"/>
    </row>
    <row r="347" spans="1:10" hidden="1" x14ac:dyDescent="0.3">
      <c r="A347" t="s">
        <v>640</v>
      </c>
      <c r="B347" t="s">
        <v>8</v>
      </c>
      <c r="C347" s="3" t="str">
        <f>VLOOKUP(A347,بيانات!$C:$F,3,0)</f>
        <v>0555533181</v>
      </c>
      <c r="D347" t="s">
        <v>542</v>
      </c>
      <c r="E347" s="17">
        <v>15300</v>
      </c>
      <c r="F347" s="17">
        <v>0</v>
      </c>
      <c r="H347" s="17"/>
      <c r="I347" s="17"/>
      <c r="J347" s="17"/>
    </row>
    <row r="348" spans="1:10" hidden="1" x14ac:dyDescent="0.3">
      <c r="A348" t="s">
        <v>664</v>
      </c>
      <c r="B348" t="s">
        <v>8</v>
      </c>
      <c r="C348" s="3" t="str">
        <f>VLOOKUP(A348,بيانات!$C:$F,3,0)</f>
        <v>0531142576</v>
      </c>
      <c r="D348" t="s">
        <v>1884</v>
      </c>
      <c r="E348" s="17">
        <v>17240</v>
      </c>
      <c r="F348" s="17">
        <v>0</v>
      </c>
      <c r="H348" s="17"/>
      <c r="I348" s="46"/>
      <c r="J348" s="17"/>
    </row>
    <row r="349" spans="1:10" ht="18" hidden="1" customHeight="1" x14ac:dyDescent="0.3">
      <c r="A349" t="s">
        <v>650</v>
      </c>
      <c r="B349" t="s">
        <v>8</v>
      </c>
      <c r="C349" s="3" t="str">
        <f>VLOOKUP(A349,بيانات!$C:$F,3,0)</f>
        <v>0503993071</v>
      </c>
      <c r="D349" t="s">
        <v>1870</v>
      </c>
      <c r="E349" s="17">
        <v>15800</v>
      </c>
      <c r="F349" s="17">
        <v>0</v>
      </c>
      <c r="H349" s="17"/>
      <c r="I349" s="23">
        <v>45689</v>
      </c>
      <c r="J349" s="17"/>
    </row>
    <row r="350" spans="1:10" hidden="1" x14ac:dyDescent="0.3">
      <c r="A350" t="s">
        <v>671</v>
      </c>
      <c r="B350" t="s">
        <v>8</v>
      </c>
      <c r="C350" s="3" t="str">
        <f>VLOOKUP(A350,بيانات!$C:$F,3,0)</f>
        <v>0553036169</v>
      </c>
      <c r="D350" t="s">
        <v>1896</v>
      </c>
      <c r="E350" s="17">
        <v>10500</v>
      </c>
      <c r="F350" s="17">
        <v>0</v>
      </c>
      <c r="H350" s="17"/>
      <c r="I350" s="17"/>
      <c r="J350" s="17"/>
    </row>
    <row r="351" spans="1:10" hidden="1" x14ac:dyDescent="0.3">
      <c r="A351" t="s">
        <v>689</v>
      </c>
      <c r="B351" t="s">
        <v>8</v>
      </c>
      <c r="C351" s="3" t="str">
        <f>VLOOKUP(A351,بيانات!$C:$F,3,0)</f>
        <v>0558141682</v>
      </c>
      <c r="D351" t="s">
        <v>1864</v>
      </c>
      <c r="E351" s="17">
        <v>17240</v>
      </c>
      <c r="F351" s="17">
        <v>0</v>
      </c>
      <c r="H351" s="17"/>
      <c r="I351" s="17"/>
      <c r="J351" s="17"/>
    </row>
    <row r="352" spans="1:10" hidden="1" x14ac:dyDescent="0.3">
      <c r="A352" t="s">
        <v>705</v>
      </c>
      <c r="B352" t="s">
        <v>8</v>
      </c>
      <c r="C352" s="3" t="str">
        <f>VLOOKUP(A352,بيانات!$C:$F,3,0)</f>
        <v>0568660005</v>
      </c>
      <c r="D352" t="s">
        <v>1877</v>
      </c>
      <c r="E352" s="17">
        <v>17240</v>
      </c>
      <c r="F352" s="17">
        <v>0</v>
      </c>
      <c r="H352" s="17"/>
      <c r="I352" s="17"/>
      <c r="J352" s="17"/>
    </row>
    <row r="353" spans="1:10" hidden="1" x14ac:dyDescent="0.3">
      <c r="A353" t="s">
        <v>722</v>
      </c>
      <c r="B353" t="s">
        <v>8</v>
      </c>
      <c r="C353" s="3" t="str">
        <f>VLOOKUP(A353,بيانات!$C:$F,3,0)</f>
        <v>0555576620</v>
      </c>
      <c r="D353" t="s">
        <v>1870</v>
      </c>
      <c r="E353" s="17">
        <v>15300</v>
      </c>
      <c r="F353" s="17">
        <v>0</v>
      </c>
      <c r="H353" s="17"/>
      <c r="I353" s="17"/>
      <c r="J353" s="17"/>
    </row>
    <row r="354" spans="1:10" hidden="1" x14ac:dyDescent="0.3">
      <c r="A354" t="s">
        <v>644</v>
      </c>
      <c r="B354" t="s">
        <v>8</v>
      </c>
      <c r="C354" s="3" t="str">
        <f>VLOOKUP(A354,بيانات!$C:$F,3,0)</f>
        <v>0555530888</v>
      </c>
      <c r="D354" t="s">
        <v>1884</v>
      </c>
      <c r="E354" s="17">
        <v>17800</v>
      </c>
      <c r="F354" s="17">
        <v>0</v>
      </c>
      <c r="H354" s="17"/>
      <c r="I354" s="46"/>
      <c r="J354" s="17"/>
    </row>
    <row r="355" spans="1:10" hidden="1" x14ac:dyDescent="0.3">
      <c r="A355" t="s">
        <v>730</v>
      </c>
      <c r="B355" t="s">
        <v>8</v>
      </c>
      <c r="C355" s="3" t="str">
        <f>VLOOKUP(A355,بيانات!$C:$F,3,0)</f>
        <v>0556562333</v>
      </c>
      <c r="D355" t="s">
        <v>555</v>
      </c>
      <c r="E355" s="17">
        <v>17240</v>
      </c>
      <c r="F355" s="17">
        <v>0</v>
      </c>
      <c r="H355" s="17"/>
      <c r="I355" s="17"/>
      <c r="J355" s="17"/>
    </row>
    <row r="356" spans="1:10" hidden="1" x14ac:dyDescent="0.3">
      <c r="A356" t="s">
        <v>746</v>
      </c>
      <c r="B356" t="s">
        <v>8</v>
      </c>
      <c r="C356" s="3" t="str">
        <f>VLOOKUP(A356,بيانات!$C:$F,3,0)</f>
        <v>0534000727</v>
      </c>
      <c r="D356" t="s">
        <v>694</v>
      </c>
      <c r="E356" s="17">
        <v>16685</v>
      </c>
      <c r="F356" s="17">
        <v>0</v>
      </c>
      <c r="H356" s="17"/>
      <c r="I356" s="17"/>
      <c r="J356" s="17"/>
    </row>
    <row r="357" spans="1:10" hidden="1" x14ac:dyDescent="0.3">
      <c r="A357" t="s">
        <v>748</v>
      </c>
      <c r="B357" t="s">
        <v>8</v>
      </c>
      <c r="C357" s="3" t="str">
        <f>VLOOKUP(A357,بيانات!$C:$F,3,0)</f>
        <v>0562572552</v>
      </c>
      <c r="D357" t="s">
        <v>542</v>
      </c>
      <c r="E357" s="17">
        <v>14800</v>
      </c>
      <c r="F357" s="17">
        <v>0</v>
      </c>
      <c r="H357" s="17"/>
      <c r="I357" s="17"/>
      <c r="J357" s="17"/>
    </row>
    <row r="358" spans="1:10" hidden="1" x14ac:dyDescent="0.3">
      <c r="A358" t="s">
        <v>752</v>
      </c>
      <c r="B358" t="s">
        <v>8</v>
      </c>
      <c r="C358" s="3" t="str">
        <f>VLOOKUP(A358,بيانات!$C:$F,3,0)</f>
        <v>0555570162</v>
      </c>
      <c r="D358" t="s">
        <v>542</v>
      </c>
      <c r="E358" s="17">
        <v>14800</v>
      </c>
      <c r="F358" s="17">
        <v>0</v>
      </c>
      <c r="H358" s="17"/>
      <c r="I358" s="17"/>
      <c r="J358" s="17"/>
    </row>
    <row r="359" spans="1:10" hidden="1" x14ac:dyDescent="0.3">
      <c r="A359" t="s">
        <v>765</v>
      </c>
      <c r="B359" t="s">
        <v>8</v>
      </c>
      <c r="C359" s="3" t="str">
        <f>VLOOKUP(A359,بيانات!$C:$F,3,0)</f>
        <v>0503561559</v>
      </c>
      <c r="D359" t="s">
        <v>1102</v>
      </c>
      <c r="E359" s="17">
        <v>17240</v>
      </c>
      <c r="F359" s="17">
        <v>0</v>
      </c>
      <c r="H359" s="17"/>
      <c r="I359" s="17"/>
      <c r="J359" s="17"/>
    </row>
    <row r="360" spans="1:10" hidden="1" x14ac:dyDescent="0.3">
      <c r="A360" t="s">
        <v>769</v>
      </c>
      <c r="B360" t="s">
        <v>8</v>
      </c>
      <c r="C360" s="3" t="str">
        <f>VLOOKUP(A360,بيانات!$C:$F,3,0)</f>
        <v>0545886088</v>
      </c>
      <c r="D360" t="s">
        <v>1884</v>
      </c>
      <c r="E360" s="17">
        <v>17800</v>
      </c>
      <c r="F360" s="17">
        <v>0</v>
      </c>
      <c r="H360" s="17"/>
      <c r="I360" s="17"/>
      <c r="J360" s="17"/>
    </row>
    <row r="361" spans="1:10" hidden="1" x14ac:dyDescent="0.3">
      <c r="A361" t="s">
        <v>776</v>
      </c>
      <c r="B361" t="s">
        <v>8</v>
      </c>
      <c r="C361" s="3" t="str">
        <f>VLOOKUP(A361,بيانات!$C:$F,3,0)</f>
        <v>0555546652</v>
      </c>
      <c r="D361" t="s">
        <v>1896</v>
      </c>
      <c r="E361" s="17">
        <v>17240</v>
      </c>
      <c r="F361" s="17">
        <v>0</v>
      </c>
      <c r="H361" s="17"/>
      <c r="I361" s="17"/>
      <c r="J361" s="17"/>
    </row>
    <row r="362" spans="1:10" hidden="1" x14ac:dyDescent="0.3">
      <c r="A362" t="s">
        <v>800</v>
      </c>
      <c r="B362" t="s">
        <v>8</v>
      </c>
      <c r="C362" s="3" t="str">
        <f>VLOOKUP(A362,بيانات!$C:$F,3,0)</f>
        <v>0555003242</v>
      </c>
      <c r="D362" t="s">
        <v>480</v>
      </c>
      <c r="E362" s="17">
        <v>17300</v>
      </c>
      <c r="F362" s="17">
        <v>0</v>
      </c>
      <c r="H362" s="17"/>
      <c r="I362" s="17"/>
      <c r="J362" s="17"/>
    </row>
    <row r="363" spans="1:10" hidden="1" x14ac:dyDescent="0.3">
      <c r="A363" t="s">
        <v>808</v>
      </c>
      <c r="B363" t="s">
        <v>8</v>
      </c>
      <c r="C363" s="3" t="str">
        <f>VLOOKUP(A363,بيانات!$C:$F,3,0)</f>
        <v>0550551948</v>
      </c>
      <c r="D363" t="s">
        <v>1884</v>
      </c>
      <c r="E363" s="17">
        <v>17240</v>
      </c>
      <c r="F363" s="17">
        <v>0</v>
      </c>
      <c r="H363" s="17"/>
      <c r="I363" s="17"/>
      <c r="J363" s="17"/>
    </row>
    <row r="364" spans="1:10" hidden="1" x14ac:dyDescent="0.3">
      <c r="A364" t="s">
        <v>816</v>
      </c>
      <c r="B364" t="s">
        <v>8</v>
      </c>
      <c r="C364" s="3" t="str">
        <f>VLOOKUP(A364,بيانات!$C:$F,3,0)</f>
        <v>0555077466</v>
      </c>
      <c r="D364" t="s">
        <v>1884</v>
      </c>
      <c r="E364" s="17">
        <v>17240</v>
      </c>
      <c r="F364" s="17">
        <v>0</v>
      </c>
      <c r="H364" s="17"/>
      <c r="I364" s="17"/>
      <c r="J364" s="17"/>
    </row>
    <row r="365" spans="1:10" hidden="1" x14ac:dyDescent="0.3">
      <c r="A365" t="s">
        <v>826</v>
      </c>
      <c r="B365" t="s">
        <v>8</v>
      </c>
      <c r="C365" s="3" t="str">
        <f>VLOOKUP(A365,بيانات!$C:$F,3,0)</f>
        <v>0544324173</v>
      </c>
      <c r="D365" t="s">
        <v>1907</v>
      </c>
      <c r="E365" s="17">
        <v>0</v>
      </c>
      <c r="F365" s="17">
        <v>0</v>
      </c>
      <c r="H365" s="17"/>
      <c r="I365" s="17"/>
      <c r="J365" s="17"/>
    </row>
    <row r="366" spans="1:10" hidden="1" x14ac:dyDescent="0.3">
      <c r="A366" t="s">
        <v>829</v>
      </c>
      <c r="B366" t="s">
        <v>8</v>
      </c>
      <c r="C366" s="3" t="str">
        <f>VLOOKUP(A366,بيانات!$C:$F,3,0)</f>
        <v>0555533181</v>
      </c>
      <c r="D366" t="s">
        <v>1865</v>
      </c>
      <c r="E366" s="17">
        <v>16740</v>
      </c>
      <c r="F366" s="17">
        <v>0</v>
      </c>
      <c r="H366" s="17"/>
      <c r="I366" s="17"/>
      <c r="J366" s="17"/>
    </row>
    <row r="367" spans="1:10" hidden="1" x14ac:dyDescent="0.3">
      <c r="A367" t="s">
        <v>853</v>
      </c>
      <c r="B367" t="s">
        <v>8</v>
      </c>
      <c r="C367" s="3" t="str">
        <f>VLOOKUP(A367,بيانات!$C:$F,3,0)</f>
        <v>0506673593</v>
      </c>
      <c r="D367" t="s">
        <v>542</v>
      </c>
      <c r="E367" s="17">
        <v>15300</v>
      </c>
      <c r="F367" s="17">
        <v>0</v>
      </c>
      <c r="H367" s="17"/>
      <c r="I367" s="46"/>
      <c r="J367" s="17"/>
    </row>
    <row r="368" spans="1:10" hidden="1" x14ac:dyDescent="0.3">
      <c r="A368" t="s">
        <v>856</v>
      </c>
      <c r="B368" t="s">
        <v>8</v>
      </c>
      <c r="C368" s="3" t="str">
        <f>VLOOKUP(A368,بيانات!$C:$F,3,0)</f>
        <v>0555547794</v>
      </c>
      <c r="D368" t="s">
        <v>1870</v>
      </c>
      <c r="E368" s="17">
        <v>15800</v>
      </c>
      <c r="F368" s="17">
        <v>0</v>
      </c>
      <c r="H368" s="17"/>
      <c r="I368" s="46"/>
      <c r="J368" s="17"/>
    </row>
    <row r="369" spans="1:10" hidden="1" x14ac:dyDescent="0.3">
      <c r="A369" t="s">
        <v>864</v>
      </c>
      <c r="B369" t="s">
        <v>8</v>
      </c>
      <c r="C369" s="3" t="str">
        <f>VLOOKUP(A369,بيانات!$C:$F,3,0)</f>
        <v>0569979892</v>
      </c>
      <c r="D369" t="s">
        <v>1870</v>
      </c>
      <c r="E369" s="17">
        <v>15300</v>
      </c>
      <c r="F369" s="17">
        <v>0</v>
      </c>
      <c r="H369" s="17"/>
      <c r="I369" s="17"/>
      <c r="J369" s="17"/>
    </row>
    <row r="370" spans="1:10" ht="18" hidden="1" customHeight="1" x14ac:dyDescent="0.3">
      <c r="A370" t="s">
        <v>869</v>
      </c>
      <c r="B370" t="s">
        <v>8</v>
      </c>
      <c r="C370" s="3" t="str">
        <f>VLOOKUP(A370,بيانات!$C:$F,3,0)</f>
        <v>0505567109</v>
      </c>
      <c r="D370" t="s">
        <v>1870</v>
      </c>
      <c r="E370" s="17">
        <v>15800</v>
      </c>
      <c r="F370" s="17">
        <v>0</v>
      </c>
      <c r="H370" s="17"/>
      <c r="I370" s="21">
        <v>45717</v>
      </c>
      <c r="J370" s="17"/>
    </row>
    <row r="371" spans="1:10" hidden="1" x14ac:dyDescent="0.3">
      <c r="A371" t="s">
        <v>872</v>
      </c>
      <c r="B371" t="s">
        <v>8</v>
      </c>
      <c r="C371" s="3" t="str">
        <f>VLOOKUP(A371,بيانات!$C:$F,3,0)</f>
        <v>0500072464</v>
      </c>
      <c r="D371" t="s">
        <v>1907</v>
      </c>
      <c r="E371" s="17">
        <v>15685</v>
      </c>
      <c r="F371" s="17">
        <v>0</v>
      </c>
      <c r="H371" s="17"/>
      <c r="I371" s="17"/>
      <c r="J371" s="17"/>
    </row>
    <row r="372" spans="1:10" hidden="1" x14ac:dyDescent="0.3">
      <c r="A372" t="s">
        <v>878</v>
      </c>
      <c r="B372" t="s">
        <v>8</v>
      </c>
      <c r="C372" s="3" t="str">
        <f>VLOOKUP(A372,بيانات!$C:$F,3,0)</f>
        <v>0556544568</v>
      </c>
      <c r="D372" t="s">
        <v>1875</v>
      </c>
      <c r="E372" s="17">
        <v>15300</v>
      </c>
      <c r="F372" s="17">
        <v>0</v>
      </c>
      <c r="H372" s="17"/>
      <c r="I372" s="17"/>
      <c r="J372" s="17"/>
    </row>
    <row r="373" spans="1:10" hidden="1" x14ac:dyDescent="0.3">
      <c r="A373" t="s">
        <v>900</v>
      </c>
      <c r="B373" t="s">
        <v>8</v>
      </c>
      <c r="C373" s="3" t="str">
        <f>VLOOKUP(A373,بيانات!$C:$F,3,0)</f>
        <v>0500072464</v>
      </c>
      <c r="D373" t="s">
        <v>1870</v>
      </c>
      <c r="E373" s="17">
        <v>15300</v>
      </c>
      <c r="F373" s="17">
        <v>0</v>
      </c>
      <c r="H373" s="17"/>
      <c r="I373" s="17"/>
      <c r="J373" s="17"/>
    </row>
    <row r="374" spans="1:10" hidden="1" x14ac:dyDescent="0.3">
      <c r="A374" t="s">
        <v>904</v>
      </c>
      <c r="B374" t="s">
        <v>8</v>
      </c>
      <c r="C374" s="3" t="str">
        <f>VLOOKUP(A374,بيانات!$C:$F,3,0)</f>
        <v>0560002367</v>
      </c>
      <c r="D374" t="s">
        <v>542</v>
      </c>
      <c r="E374" s="17">
        <v>15300</v>
      </c>
      <c r="F374" s="17">
        <v>0</v>
      </c>
      <c r="H374" s="17"/>
      <c r="I374" s="46"/>
      <c r="J374" s="17"/>
    </row>
    <row r="375" spans="1:10" hidden="1" x14ac:dyDescent="0.3">
      <c r="A375" t="s">
        <v>909</v>
      </c>
      <c r="B375" t="s">
        <v>8</v>
      </c>
      <c r="C375" s="3" t="str">
        <f>VLOOKUP(A375,بيانات!$C:$F,3,0)</f>
        <v>0555594196</v>
      </c>
      <c r="D375" t="s">
        <v>1884</v>
      </c>
      <c r="E375" s="17">
        <v>17240</v>
      </c>
      <c r="F375" s="17">
        <v>0</v>
      </c>
      <c r="H375" s="17"/>
      <c r="I375" s="17"/>
      <c r="J375" s="17"/>
    </row>
    <row r="376" spans="1:10" hidden="1" x14ac:dyDescent="0.3">
      <c r="A376" t="s">
        <v>916</v>
      </c>
      <c r="B376" t="s">
        <v>8</v>
      </c>
      <c r="C376" s="3" t="str">
        <f>VLOOKUP(A376,بيانات!$C:$F,3,0)</f>
        <v>0555585817</v>
      </c>
      <c r="D376" t="s">
        <v>1884</v>
      </c>
      <c r="E376" s="17">
        <v>17800</v>
      </c>
      <c r="F376" s="17">
        <v>0</v>
      </c>
      <c r="H376" s="17"/>
      <c r="I376" s="17"/>
      <c r="J376" s="17"/>
    </row>
    <row r="377" spans="1:10" hidden="1" x14ac:dyDescent="0.3">
      <c r="A377" t="s">
        <v>933</v>
      </c>
      <c r="B377" t="s">
        <v>8</v>
      </c>
      <c r="C377" s="3" t="str">
        <f>VLOOKUP(A377,بيانات!$C:$F,3,0)</f>
        <v>0559706970</v>
      </c>
      <c r="D377" t="s">
        <v>1864</v>
      </c>
      <c r="E377" s="17">
        <v>17240</v>
      </c>
      <c r="F377" s="17">
        <v>0</v>
      </c>
      <c r="H377" s="17"/>
      <c r="I377" s="46"/>
      <c r="J377" s="17"/>
    </row>
    <row r="378" spans="1:10" hidden="1" x14ac:dyDescent="0.3">
      <c r="A378" t="s">
        <v>936</v>
      </c>
      <c r="B378" t="s">
        <v>8</v>
      </c>
      <c r="C378" s="3" t="str">
        <f>VLOOKUP(A378,بيانات!$C:$F,3,0)</f>
        <v>0555534260</v>
      </c>
      <c r="D378" t="s">
        <v>1884</v>
      </c>
      <c r="E378" s="17">
        <v>17800</v>
      </c>
      <c r="F378" s="17">
        <v>0</v>
      </c>
      <c r="H378" s="17"/>
      <c r="I378" s="17"/>
      <c r="J378" s="17"/>
    </row>
    <row r="379" spans="1:10" hidden="1" x14ac:dyDescent="0.3">
      <c r="A379" t="s">
        <v>944</v>
      </c>
      <c r="B379" t="s">
        <v>8</v>
      </c>
      <c r="C379" s="3" t="str">
        <f>VLOOKUP(A379,بيانات!$C:$F,3,0)</f>
        <v>0543532890</v>
      </c>
      <c r="D379" t="s">
        <v>1102</v>
      </c>
      <c r="E379" s="17">
        <v>16740</v>
      </c>
      <c r="F379" s="17">
        <v>0</v>
      </c>
      <c r="H379" s="17"/>
      <c r="I379" s="17"/>
      <c r="J379" s="17"/>
    </row>
    <row r="380" spans="1:10" hidden="1" x14ac:dyDescent="0.3">
      <c r="A380" t="s">
        <v>956</v>
      </c>
      <c r="B380" t="s">
        <v>8</v>
      </c>
      <c r="C380" s="3" t="str">
        <f>VLOOKUP(A380,بيانات!$C:$F,3,0)</f>
        <v>0533344562</v>
      </c>
      <c r="D380" t="s">
        <v>1864</v>
      </c>
      <c r="E380" s="17">
        <v>17240</v>
      </c>
      <c r="F380" s="17">
        <v>0</v>
      </c>
      <c r="H380" s="17"/>
      <c r="I380" s="17"/>
      <c r="J380" s="17"/>
    </row>
    <row r="381" spans="1:10" hidden="1" x14ac:dyDescent="0.3">
      <c r="A381" t="s">
        <v>964</v>
      </c>
      <c r="B381" t="s">
        <v>8</v>
      </c>
      <c r="C381" s="3" t="str">
        <f>VLOOKUP(A381,بيانات!$C:$F,3,0)</f>
        <v>0538045555</v>
      </c>
      <c r="D381" t="s">
        <v>542</v>
      </c>
      <c r="E381" s="17">
        <v>14800</v>
      </c>
      <c r="F381" s="17">
        <v>0</v>
      </c>
      <c r="H381" s="17"/>
      <c r="I381" s="17"/>
      <c r="J381" s="17"/>
    </row>
    <row r="382" spans="1:10" hidden="1" x14ac:dyDescent="0.3">
      <c r="A382" t="s">
        <v>997</v>
      </c>
      <c r="B382" t="s">
        <v>8</v>
      </c>
      <c r="C382" s="3" t="str">
        <f>VLOOKUP(A382,بيانات!$C:$F,3,0)</f>
        <v>0555787834</v>
      </c>
      <c r="D382" t="s">
        <v>555</v>
      </c>
      <c r="E382" s="17">
        <v>17240</v>
      </c>
      <c r="F382" s="17">
        <v>0</v>
      </c>
      <c r="H382" s="17"/>
      <c r="I382" s="17"/>
      <c r="J382" s="17"/>
    </row>
    <row r="383" spans="1:10" hidden="1" x14ac:dyDescent="0.3">
      <c r="A383" t="s">
        <v>1001</v>
      </c>
      <c r="B383" t="s">
        <v>8</v>
      </c>
      <c r="C383" s="3" t="str">
        <f>VLOOKUP(A383,بيانات!$C:$F,3,0)</f>
        <v>0599997758</v>
      </c>
      <c r="D383" t="s">
        <v>555</v>
      </c>
      <c r="E383" s="17">
        <v>17800</v>
      </c>
      <c r="F383" s="17">
        <v>0</v>
      </c>
      <c r="H383" s="17"/>
      <c r="I383" s="17"/>
      <c r="J383" s="17"/>
    </row>
    <row r="384" spans="1:10" hidden="1" x14ac:dyDescent="0.3">
      <c r="A384" t="s">
        <v>1028</v>
      </c>
      <c r="B384" t="s">
        <v>8</v>
      </c>
      <c r="C384" s="3" t="str">
        <f>VLOOKUP(A384,بيانات!$C:$F,3,0)</f>
        <v>0566603988</v>
      </c>
      <c r="D384" t="s">
        <v>542</v>
      </c>
      <c r="E384" s="17">
        <v>15300</v>
      </c>
      <c r="F384" s="17">
        <v>0</v>
      </c>
      <c r="H384" s="17"/>
      <c r="I384" s="46"/>
      <c r="J384" s="17"/>
    </row>
    <row r="385" spans="1:10" hidden="1" x14ac:dyDescent="0.3">
      <c r="A385" t="s">
        <v>1032</v>
      </c>
      <c r="B385" t="s">
        <v>8</v>
      </c>
      <c r="C385" s="3" t="str">
        <f>VLOOKUP(A385,بيانات!$C:$F,3,0)</f>
        <v>0545415353</v>
      </c>
      <c r="D385" t="s">
        <v>542</v>
      </c>
      <c r="E385" s="17">
        <v>15300</v>
      </c>
      <c r="F385" s="17">
        <v>0</v>
      </c>
      <c r="H385" s="17"/>
      <c r="I385" s="46"/>
      <c r="J385" s="17"/>
    </row>
    <row r="386" spans="1:10" hidden="1" x14ac:dyDescent="0.3">
      <c r="A386" t="s">
        <v>1043</v>
      </c>
      <c r="B386" t="s">
        <v>8</v>
      </c>
      <c r="C386" s="3" t="str">
        <f>VLOOKUP(A386,بيانات!$C:$F,3,0)</f>
        <v>0530301165</v>
      </c>
      <c r="D386" t="s">
        <v>1881</v>
      </c>
      <c r="E386" s="17">
        <v>16185</v>
      </c>
      <c r="F386" s="17">
        <v>0</v>
      </c>
      <c r="H386" s="17"/>
      <c r="I386" s="17"/>
      <c r="J386" s="17"/>
    </row>
    <row r="387" spans="1:10" hidden="1" x14ac:dyDescent="0.3">
      <c r="A387" t="s">
        <v>1053</v>
      </c>
      <c r="B387" t="s">
        <v>8</v>
      </c>
      <c r="C387" s="3" t="str">
        <f>VLOOKUP(A387,بيانات!$C:$F,3,0)</f>
        <v>0557447788</v>
      </c>
      <c r="D387" t="s">
        <v>1885</v>
      </c>
      <c r="E387" s="17">
        <v>16740</v>
      </c>
      <c r="F387" s="17">
        <v>0</v>
      </c>
      <c r="H387" s="17"/>
      <c r="I387" s="17"/>
      <c r="J387" s="17"/>
    </row>
    <row r="388" spans="1:10" hidden="1" x14ac:dyDescent="0.3">
      <c r="A388" t="s">
        <v>1057</v>
      </c>
      <c r="B388" t="s">
        <v>8</v>
      </c>
      <c r="C388" s="3" t="str">
        <f>VLOOKUP(A388,بيانات!$C:$F,3,0)</f>
        <v>0555500823</v>
      </c>
      <c r="D388" t="s">
        <v>1881</v>
      </c>
      <c r="E388" s="17">
        <v>12525</v>
      </c>
      <c r="F388" s="17">
        <v>0</v>
      </c>
      <c r="H388" s="17"/>
      <c r="I388" s="46"/>
      <c r="J388" s="17"/>
    </row>
    <row r="389" spans="1:10" hidden="1" x14ac:dyDescent="0.3">
      <c r="A389" t="s">
        <v>1072</v>
      </c>
      <c r="B389" t="s">
        <v>8</v>
      </c>
      <c r="C389" s="3" t="str">
        <f>VLOOKUP(A389,بيانات!$C:$F,3,0)</f>
        <v>0555607663</v>
      </c>
      <c r="D389" t="s">
        <v>555</v>
      </c>
      <c r="E389" s="17">
        <v>17240</v>
      </c>
      <c r="F389" s="17">
        <v>0</v>
      </c>
      <c r="H389" s="17"/>
      <c r="I389" s="17"/>
      <c r="J389" s="17"/>
    </row>
    <row r="390" spans="1:10" hidden="1" x14ac:dyDescent="0.3">
      <c r="A390" t="s">
        <v>1086</v>
      </c>
      <c r="B390" t="s">
        <v>8</v>
      </c>
      <c r="C390" s="3" t="str">
        <f>VLOOKUP(A390,بيانات!$C:$F,3,0)</f>
        <v>0555566465</v>
      </c>
      <c r="D390" t="s">
        <v>1102</v>
      </c>
      <c r="E390" s="17">
        <v>16185</v>
      </c>
      <c r="F390" s="17">
        <v>0</v>
      </c>
      <c r="H390" s="17"/>
      <c r="I390" s="17"/>
      <c r="J390" s="17"/>
    </row>
    <row r="391" spans="1:10" hidden="1" x14ac:dyDescent="0.3">
      <c r="A391" t="s">
        <v>1089</v>
      </c>
      <c r="B391" t="s">
        <v>8</v>
      </c>
      <c r="C391" s="3" t="str">
        <f>VLOOKUP(A391,بيانات!$C:$F,3,0)</f>
        <v>0505117817</v>
      </c>
      <c r="D391" t="s">
        <v>1885</v>
      </c>
      <c r="E391" s="17">
        <v>17240</v>
      </c>
      <c r="F391" s="17">
        <v>0</v>
      </c>
      <c r="H391" s="17"/>
      <c r="I391" s="46"/>
      <c r="J391" s="17"/>
    </row>
    <row r="392" spans="1:10" hidden="1" x14ac:dyDescent="0.3">
      <c r="A392" t="s">
        <v>1101</v>
      </c>
      <c r="B392" t="s">
        <v>8</v>
      </c>
      <c r="C392" s="3" t="str">
        <f>VLOOKUP(A392,بيانات!$C:$F,3,0)</f>
        <v>0544477509</v>
      </c>
      <c r="D392" t="s">
        <v>1102</v>
      </c>
      <c r="E392" s="17">
        <v>17240</v>
      </c>
      <c r="F392" s="17">
        <v>0</v>
      </c>
      <c r="H392" s="17"/>
      <c r="I392" s="17"/>
      <c r="J392" s="17"/>
    </row>
    <row r="393" spans="1:10" hidden="1" x14ac:dyDescent="0.3">
      <c r="A393" t="s">
        <v>1106</v>
      </c>
      <c r="B393" t="s">
        <v>8</v>
      </c>
      <c r="C393" s="3" t="str">
        <f>VLOOKUP(A393,بيانات!$C:$F,3,0)</f>
        <v>0555537571</v>
      </c>
      <c r="D393" t="s">
        <v>1865</v>
      </c>
      <c r="E393" s="17">
        <v>17240</v>
      </c>
      <c r="F393" s="17">
        <v>0</v>
      </c>
      <c r="H393" s="17"/>
      <c r="I393" s="17"/>
      <c r="J393" s="17"/>
    </row>
    <row r="394" spans="1:10" hidden="1" x14ac:dyDescent="0.3">
      <c r="A394" t="s">
        <v>1126</v>
      </c>
      <c r="B394" t="s">
        <v>8</v>
      </c>
      <c r="C394" s="3" t="str">
        <f>VLOOKUP(A394,بيانات!$C:$F,3,0)</f>
        <v>0554777436</v>
      </c>
      <c r="D394" t="s">
        <v>1885</v>
      </c>
      <c r="E394" s="17">
        <v>17240</v>
      </c>
      <c r="F394" s="17">
        <v>0</v>
      </c>
      <c r="H394" s="17"/>
      <c r="I394" s="17"/>
      <c r="J394" s="17"/>
    </row>
    <row r="395" spans="1:10" hidden="1" x14ac:dyDescent="0.3">
      <c r="A395" t="s">
        <v>1136</v>
      </c>
      <c r="B395" t="s">
        <v>8</v>
      </c>
      <c r="C395" s="3" t="str">
        <f>VLOOKUP(A395,بيانات!$C:$F,3,0)</f>
        <v>0598234767</v>
      </c>
      <c r="D395" t="s">
        <v>1865</v>
      </c>
      <c r="E395" s="17">
        <v>17800</v>
      </c>
      <c r="F395" s="17">
        <v>0</v>
      </c>
      <c r="H395" s="17"/>
      <c r="I395" s="17"/>
      <c r="J395" s="17"/>
    </row>
    <row r="396" spans="1:10" hidden="1" x14ac:dyDescent="0.3">
      <c r="A396" t="s">
        <v>1148</v>
      </c>
      <c r="B396" t="s">
        <v>8</v>
      </c>
      <c r="C396" s="3" t="str">
        <f>VLOOKUP(A396,بيانات!$C:$F,3,0)</f>
        <v>0542263222</v>
      </c>
      <c r="D396" t="s">
        <v>1102</v>
      </c>
      <c r="E396" s="17">
        <v>17240</v>
      </c>
      <c r="F396" s="17">
        <v>0</v>
      </c>
      <c r="H396" s="17"/>
      <c r="I396" s="46"/>
      <c r="J396" s="17"/>
    </row>
    <row r="397" spans="1:10" hidden="1" x14ac:dyDescent="0.3">
      <c r="A397" t="s">
        <v>1160</v>
      </c>
      <c r="B397" t="s">
        <v>8</v>
      </c>
      <c r="C397" s="3" t="str">
        <f>VLOOKUP(A397,بيانات!$C:$F,3,0)</f>
        <v>0547040324</v>
      </c>
      <c r="D397" t="s">
        <v>1865</v>
      </c>
      <c r="E397" s="17">
        <v>17240</v>
      </c>
      <c r="F397" s="17">
        <v>0</v>
      </c>
      <c r="H397" s="17"/>
      <c r="I397" s="46"/>
      <c r="J397" s="17"/>
    </row>
    <row r="398" spans="1:10" hidden="1" x14ac:dyDescent="0.3">
      <c r="A398" t="s">
        <v>1168</v>
      </c>
      <c r="B398" t="s">
        <v>8</v>
      </c>
      <c r="C398" s="3" t="str">
        <f>VLOOKUP(A398,بيانات!$C:$F,3,0)</f>
        <v>0552379882</v>
      </c>
      <c r="D398" t="s">
        <v>1885</v>
      </c>
      <c r="E398" s="17">
        <v>17240</v>
      </c>
      <c r="F398" s="17">
        <v>0</v>
      </c>
      <c r="H398" s="17"/>
      <c r="I398" s="46"/>
      <c r="J398" s="17"/>
    </row>
    <row r="399" spans="1:10" hidden="1" x14ac:dyDescent="0.3">
      <c r="A399" t="s">
        <v>1179</v>
      </c>
      <c r="B399" t="s">
        <v>8</v>
      </c>
      <c r="C399" s="3" t="str">
        <f>VLOOKUP(A399,بيانات!$C:$F,3,0)</f>
        <v>0555518762</v>
      </c>
      <c r="D399" t="s">
        <v>1885</v>
      </c>
      <c r="E399" s="17">
        <v>17800</v>
      </c>
      <c r="F399" s="17">
        <v>0</v>
      </c>
      <c r="H399" s="17"/>
      <c r="I399" s="17"/>
      <c r="J399" s="17"/>
    </row>
    <row r="400" spans="1:10" hidden="1" x14ac:dyDescent="0.3">
      <c r="A400" t="s">
        <v>1193</v>
      </c>
      <c r="B400" t="s">
        <v>8</v>
      </c>
      <c r="C400" s="3" t="str">
        <f>VLOOKUP(A400,بيانات!$C:$F,3,0)</f>
        <v>0565944442</v>
      </c>
      <c r="D400" t="s">
        <v>1864</v>
      </c>
      <c r="E400" s="17">
        <v>17240</v>
      </c>
      <c r="F400" s="17">
        <v>0</v>
      </c>
      <c r="H400" s="17"/>
      <c r="I400" s="17"/>
      <c r="J400" s="17"/>
    </row>
    <row r="401" spans="1:10" hidden="1" x14ac:dyDescent="0.3">
      <c r="A401" t="s">
        <v>1201</v>
      </c>
      <c r="B401" t="s">
        <v>8</v>
      </c>
      <c r="C401" s="3" t="str">
        <f>VLOOKUP(A401,بيانات!$C:$F,3,0)</f>
        <v>0500553691</v>
      </c>
      <c r="D401" t="s">
        <v>1864</v>
      </c>
      <c r="E401" s="17">
        <v>17240</v>
      </c>
      <c r="F401" s="17">
        <v>0</v>
      </c>
      <c r="H401" s="17"/>
      <c r="I401" s="17"/>
      <c r="J401" s="17"/>
    </row>
    <row r="402" spans="1:10" hidden="1" x14ac:dyDescent="0.3">
      <c r="A402" t="s">
        <v>1209</v>
      </c>
      <c r="B402" t="s">
        <v>8</v>
      </c>
      <c r="C402" s="3" t="str">
        <f>VLOOKUP(A402,بيانات!$C:$F,3,0)</f>
        <v>0533068555</v>
      </c>
      <c r="D402" t="s">
        <v>480</v>
      </c>
      <c r="E402" s="17">
        <v>17800</v>
      </c>
      <c r="F402" s="17">
        <v>0</v>
      </c>
      <c r="H402" s="17"/>
      <c r="I402" s="17"/>
      <c r="J402" s="17"/>
    </row>
    <row r="403" spans="1:10" hidden="1" x14ac:dyDescent="0.3">
      <c r="A403" t="s">
        <v>1218</v>
      </c>
      <c r="B403" t="s">
        <v>8</v>
      </c>
      <c r="C403" s="3" t="str">
        <f>VLOOKUP(A403,بيانات!$C:$F,3,0)</f>
        <v>0555530888</v>
      </c>
      <c r="D403" t="s">
        <v>694</v>
      </c>
      <c r="E403" s="17">
        <v>15685</v>
      </c>
      <c r="F403" s="17">
        <v>0</v>
      </c>
      <c r="H403" s="17"/>
      <c r="I403" s="17"/>
      <c r="J403" s="17"/>
    </row>
    <row r="404" spans="1:10" hidden="1" x14ac:dyDescent="0.3">
      <c r="A404" t="s">
        <v>1236</v>
      </c>
      <c r="B404" t="s">
        <v>8</v>
      </c>
      <c r="C404" s="3" t="str">
        <f>VLOOKUP(A404,بيانات!$C:$F,3,0)</f>
        <v>0507333756</v>
      </c>
      <c r="D404" t="s">
        <v>1870</v>
      </c>
      <c r="E404" s="17">
        <v>15300</v>
      </c>
      <c r="F404" s="17">
        <v>0</v>
      </c>
      <c r="H404" s="17"/>
      <c r="I404" s="17"/>
      <c r="J404" s="17"/>
    </row>
    <row r="405" spans="1:10" hidden="1" x14ac:dyDescent="0.3">
      <c r="A405" t="s">
        <v>1248</v>
      </c>
      <c r="B405" t="s">
        <v>8</v>
      </c>
      <c r="C405" s="3" t="str">
        <f>VLOOKUP(A405,بيانات!$C:$F,3,0)</f>
        <v>0555570162</v>
      </c>
      <c r="D405" t="s">
        <v>1865</v>
      </c>
      <c r="E405" s="17">
        <v>15575</v>
      </c>
      <c r="F405" s="17">
        <v>0</v>
      </c>
      <c r="H405" s="17"/>
      <c r="I405" s="46"/>
      <c r="J405" s="17"/>
    </row>
    <row r="406" spans="1:10" hidden="1" x14ac:dyDescent="0.3">
      <c r="A406" t="s">
        <v>1253</v>
      </c>
      <c r="B406" t="s">
        <v>8</v>
      </c>
      <c r="C406" s="3" t="str">
        <f>VLOOKUP(A406,بيانات!$C:$F,3,0)</f>
        <v>0548394130</v>
      </c>
      <c r="D406" t="s">
        <v>1881</v>
      </c>
      <c r="E406" s="17">
        <v>16685</v>
      </c>
      <c r="F406" s="17">
        <v>0</v>
      </c>
      <c r="H406" s="17"/>
      <c r="I406" s="17"/>
      <c r="J406" s="17"/>
    </row>
    <row r="407" spans="1:10" hidden="1" x14ac:dyDescent="0.3">
      <c r="A407" t="s">
        <v>1260</v>
      </c>
      <c r="B407" t="s">
        <v>8</v>
      </c>
      <c r="C407" s="3" t="str">
        <f>VLOOKUP(A407,بيانات!$C:$F,3,0)</f>
        <v>0581877782</v>
      </c>
      <c r="D407" t="s">
        <v>542</v>
      </c>
      <c r="E407" s="17">
        <v>14800</v>
      </c>
      <c r="F407" s="17">
        <v>0</v>
      </c>
      <c r="H407" s="17"/>
      <c r="I407" s="17"/>
      <c r="J407" s="17"/>
    </row>
    <row r="408" spans="1:10" hidden="1" x14ac:dyDescent="0.3">
      <c r="A408" t="s">
        <v>1262</v>
      </c>
      <c r="B408" t="s">
        <v>8</v>
      </c>
      <c r="C408" s="3" t="str">
        <f>VLOOKUP(A408,بيانات!$C:$F,3,0)</f>
        <v>0555501341</v>
      </c>
      <c r="D408" t="s">
        <v>1102</v>
      </c>
      <c r="E408" s="17">
        <v>17240</v>
      </c>
      <c r="F408" s="17">
        <v>0</v>
      </c>
      <c r="H408" s="17"/>
      <c r="I408" s="17"/>
      <c r="J408" s="17"/>
    </row>
    <row r="409" spans="1:10" hidden="1" x14ac:dyDescent="0.3">
      <c r="A409" t="s">
        <v>1266</v>
      </c>
      <c r="B409" t="s">
        <v>8</v>
      </c>
      <c r="C409" s="3" t="str">
        <f>VLOOKUP(A409,بيانات!$C:$F,3,0)</f>
        <v/>
      </c>
      <c r="D409" t="s">
        <v>1870</v>
      </c>
      <c r="E409" s="17">
        <v>15300</v>
      </c>
      <c r="F409" s="17">
        <v>0</v>
      </c>
      <c r="H409" s="17"/>
      <c r="I409" s="17"/>
      <c r="J409" s="17"/>
    </row>
    <row r="410" spans="1:10" hidden="1" x14ac:dyDescent="0.3">
      <c r="A410" t="s">
        <v>1281</v>
      </c>
      <c r="B410" t="s">
        <v>8</v>
      </c>
      <c r="C410" s="3" t="str">
        <f>VLOOKUP(A410,بيانات!$C:$F,3,0)</f>
        <v>0568310555</v>
      </c>
      <c r="D410" t="s">
        <v>1102</v>
      </c>
      <c r="E410" s="17">
        <v>17240</v>
      </c>
      <c r="F410" s="17">
        <v>0</v>
      </c>
      <c r="H410" s="17"/>
      <c r="I410" s="17"/>
      <c r="J410" s="17"/>
    </row>
    <row r="411" spans="1:10" hidden="1" x14ac:dyDescent="0.3">
      <c r="A411" t="s">
        <v>1293</v>
      </c>
      <c r="B411" t="s">
        <v>8</v>
      </c>
      <c r="C411" s="3" t="str">
        <f>VLOOKUP(A411,بيانات!$C:$F,3,0)</f>
        <v>0560740077</v>
      </c>
      <c r="D411" t="s">
        <v>555</v>
      </c>
      <c r="E411" s="17">
        <v>17240</v>
      </c>
      <c r="F411" s="17">
        <v>0</v>
      </c>
      <c r="H411" s="17"/>
      <c r="I411" s="17"/>
      <c r="J411" s="17"/>
    </row>
    <row r="412" spans="1:10" hidden="1" x14ac:dyDescent="0.3">
      <c r="A412" t="s">
        <v>1297</v>
      </c>
      <c r="B412" t="s">
        <v>8</v>
      </c>
      <c r="C412" s="3" t="str">
        <f>VLOOKUP(A412,بيانات!$C:$F,3,0)</f>
        <v>0555570162</v>
      </c>
      <c r="D412" t="s">
        <v>1102</v>
      </c>
      <c r="E412" s="17">
        <v>12525</v>
      </c>
      <c r="F412" s="17">
        <v>0</v>
      </c>
      <c r="H412" s="17"/>
      <c r="I412" s="17"/>
      <c r="J412" s="17"/>
    </row>
    <row r="413" spans="1:10" hidden="1" x14ac:dyDescent="0.3">
      <c r="A413" t="s">
        <v>1299</v>
      </c>
      <c r="B413" t="s">
        <v>8</v>
      </c>
      <c r="C413" s="3" t="str">
        <f>VLOOKUP(A413,بيانات!$C:$F,3,0)</f>
        <v>0555506886</v>
      </c>
      <c r="D413" t="s">
        <v>1870</v>
      </c>
      <c r="E413" s="17">
        <v>15800</v>
      </c>
      <c r="F413" s="17">
        <v>0</v>
      </c>
      <c r="H413" s="17"/>
      <c r="I413" s="17"/>
      <c r="J413" s="17"/>
    </row>
    <row r="414" spans="1:10" ht="18" hidden="1" customHeight="1" x14ac:dyDescent="0.3">
      <c r="A414" t="s">
        <v>1311</v>
      </c>
      <c r="B414" t="s">
        <v>8</v>
      </c>
      <c r="C414" s="3" t="str">
        <f>VLOOKUP(A414,بيانات!$C:$F,3,0)</f>
        <v>0561115136</v>
      </c>
      <c r="D414" t="s">
        <v>1102</v>
      </c>
      <c r="E414" s="17">
        <v>17240</v>
      </c>
      <c r="F414" s="17">
        <v>0</v>
      </c>
      <c r="H414" s="17"/>
      <c r="I414" s="23">
        <v>45746</v>
      </c>
      <c r="J414" s="17"/>
    </row>
    <row r="415" spans="1:10" hidden="1" x14ac:dyDescent="0.3">
      <c r="A415" t="s">
        <v>1315</v>
      </c>
      <c r="B415" t="s">
        <v>8</v>
      </c>
      <c r="C415" s="3" t="str">
        <f>VLOOKUP(A415,بيانات!$C:$F,3,0)</f>
        <v>0555538626</v>
      </c>
      <c r="D415" t="s">
        <v>542</v>
      </c>
      <c r="E415" s="17">
        <v>15300</v>
      </c>
      <c r="F415" s="17">
        <v>0</v>
      </c>
      <c r="H415" s="17"/>
      <c r="I415" s="46"/>
      <c r="J415" s="17"/>
    </row>
    <row r="416" spans="1:10" hidden="1" x14ac:dyDescent="0.3">
      <c r="A416" t="s">
        <v>1330</v>
      </c>
      <c r="B416" t="s">
        <v>8</v>
      </c>
      <c r="C416" s="3" t="str">
        <f>VLOOKUP(A416,بيانات!$C:$F,3,0)</f>
        <v>0505563966</v>
      </c>
      <c r="D416" t="s">
        <v>480</v>
      </c>
      <c r="E416" s="17">
        <v>17800</v>
      </c>
      <c r="F416" s="17">
        <v>0</v>
      </c>
      <c r="H416" s="17"/>
      <c r="I416" s="17"/>
      <c r="J416" s="17"/>
    </row>
    <row r="417" spans="1:10" hidden="1" x14ac:dyDescent="0.3">
      <c r="A417" t="s">
        <v>1342</v>
      </c>
      <c r="B417" t="s">
        <v>8</v>
      </c>
      <c r="C417" s="3" t="str">
        <f>VLOOKUP(A417,بيانات!$C:$F,3,0)</f>
        <v>0530131122</v>
      </c>
      <c r="D417" t="s">
        <v>555</v>
      </c>
      <c r="E417" s="17">
        <v>17240</v>
      </c>
      <c r="F417" s="17">
        <v>0</v>
      </c>
      <c r="H417" s="17"/>
      <c r="I417" s="17"/>
      <c r="J417" s="17"/>
    </row>
    <row r="418" spans="1:10" hidden="1" x14ac:dyDescent="0.3">
      <c r="A418" t="s">
        <v>1379</v>
      </c>
      <c r="B418" t="s">
        <v>8</v>
      </c>
      <c r="C418" s="3" t="str">
        <f>VLOOKUP(A418,بيانات!$C:$F,3,0)</f>
        <v>0505207753</v>
      </c>
      <c r="D418" t="s">
        <v>1864</v>
      </c>
      <c r="E418" s="17">
        <v>17240</v>
      </c>
      <c r="F418" s="17">
        <v>0</v>
      </c>
      <c r="H418" s="17"/>
      <c r="I418" s="17"/>
      <c r="J418" s="17"/>
    </row>
    <row r="419" spans="1:10" hidden="1" x14ac:dyDescent="0.3">
      <c r="A419" t="s">
        <v>1403</v>
      </c>
      <c r="B419" t="s">
        <v>8</v>
      </c>
      <c r="C419" s="3" t="str">
        <f>VLOOKUP(A419,بيانات!$C:$F,3,0)</f>
        <v>0506521314</v>
      </c>
      <c r="D419" t="s">
        <v>1884</v>
      </c>
      <c r="E419" s="17">
        <v>17240</v>
      </c>
      <c r="F419" s="17">
        <v>0</v>
      </c>
      <c r="H419" s="17"/>
      <c r="I419" s="46"/>
      <c r="J419" s="17"/>
    </row>
    <row r="420" spans="1:10" hidden="1" x14ac:dyDescent="0.3">
      <c r="A420" t="s">
        <v>1407</v>
      </c>
      <c r="B420" t="s">
        <v>8</v>
      </c>
      <c r="C420" s="3" t="str">
        <f>VLOOKUP(A420,بيانات!$C:$F,3,0)</f>
        <v>0533879603</v>
      </c>
      <c r="D420" t="s">
        <v>1870</v>
      </c>
      <c r="E420" s="17">
        <v>15300</v>
      </c>
      <c r="F420" s="17">
        <v>0</v>
      </c>
      <c r="H420" s="17"/>
      <c r="I420" s="17"/>
      <c r="J420" s="17"/>
    </row>
    <row r="421" spans="1:10" hidden="1" x14ac:dyDescent="0.3">
      <c r="A421" t="s">
        <v>1436</v>
      </c>
      <c r="B421" t="s">
        <v>8</v>
      </c>
      <c r="C421" s="3" t="str">
        <f>VLOOKUP(A421,بيانات!$C:$F,3,0)</f>
        <v>0501131423</v>
      </c>
      <c r="D421" t="s">
        <v>1865</v>
      </c>
      <c r="E421" s="17">
        <v>17240</v>
      </c>
      <c r="F421" s="17">
        <v>0</v>
      </c>
      <c r="H421" s="17"/>
      <c r="I421" s="17"/>
      <c r="J421" s="17"/>
    </row>
    <row r="422" spans="1:10" hidden="1" x14ac:dyDescent="0.3">
      <c r="A422" t="s">
        <v>1453</v>
      </c>
      <c r="B422" t="s">
        <v>8</v>
      </c>
      <c r="C422" s="3" t="str">
        <f>VLOOKUP(A422,بيانات!$C:$F,3,0)</f>
        <v>0503590114</v>
      </c>
      <c r="D422" t="s">
        <v>1102</v>
      </c>
      <c r="E422" s="17">
        <v>16685</v>
      </c>
      <c r="F422" s="17">
        <v>0</v>
      </c>
      <c r="H422" s="17"/>
      <c r="I422" s="17"/>
      <c r="J422" s="17"/>
    </row>
    <row r="423" spans="1:10" hidden="1" x14ac:dyDescent="0.3">
      <c r="A423" t="s">
        <v>1491</v>
      </c>
      <c r="B423" t="s">
        <v>8</v>
      </c>
      <c r="C423" s="3" t="str">
        <f>VLOOKUP(A423,بيانات!$C:$F,3,0)</f>
        <v>0567171141</v>
      </c>
      <c r="D423" t="s">
        <v>1102</v>
      </c>
      <c r="E423" s="17">
        <v>17240</v>
      </c>
      <c r="F423" s="17">
        <v>0</v>
      </c>
      <c r="H423" s="17"/>
      <c r="I423" s="17"/>
      <c r="J423" s="17"/>
    </row>
    <row r="424" spans="1:10" hidden="1" x14ac:dyDescent="0.3">
      <c r="A424" t="s">
        <v>1501</v>
      </c>
      <c r="B424" t="s">
        <v>8</v>
      </c>
      <c r="C424" s="3" t="str">
        <f>VLOOKUP(A424,بيانات!$C:$F,3,0)</f>
        <v>0501555010</v>
      </c>
      <c r="D424" t="s">
        <v>1885</v>
      </c>
      <c r="E424" s="17">
        <v>17240</v>
      </c>
      <c r="F424" s="17">
        <v>0</v>
      </c>
      <c r="H424" s="17"/>
      <c r="I424" s="17"/>
      <c r="J424" s="17"/>
    </row>
    <row r="425" spans="1:10" hidden="1" x14ac:dyDescent="0.3">
      <c r="A425" t="s">
        <v>1505</v>
      </c>
      <c r="B425" t="s">
        <v>8</v>
      </c>
      <c r="C425" s="3" t="str">
        <f>VLOOKUP(A425,بيانات!$C:$F,3,0)</f>
        <v>0509095115</v>
      </c>
      <c r="D425" t="s">
        <v>1865</v>
      </c>
      <c r="E425" s="17">
        <v>17240</v>
      </c>
      <c r="F425" s="17">
        <v>0</v>
      </c>
      <c r="H425" s="17"/>
      <c r="I425" s="46"/>
      <c r="J425" s="17"/>
    </row>
    <row r="426" spans="1:10" hidden="1" x14ac:dyDescent="0.3">
      <c r="A426" t="s">
        <v>1520</v>
      </c>
      <c r="B426" t="s">
        <v>8</v>
      </c>
      <c r="C426" s="3" t="str">
        <f>VLOOKUP(A426,بيانات!$C:$F,3,0)</f>
        <v>0555553430</v>
      </c>
      <c r="D426" t="s">
        <v>542</v>
      </c>
      <c r="E426" s="17">
        <v>15300</v>
      </c>
      <c r="F426" s="17">
        <v>0</v>
      </c>
      <c r="H426" s="17"/>
      <c r="I426" s="17"/>
      <c r="J426" s="17"/>
    </row>
    <row r="427" spans="1:10" hidden="1" x14ac:dyDescent="0.3">
      <c r="A427" t="s">
        <v>1540</v>
      </c>
      <c r="B427" t="s">
        <v>8</v>
      </c>
      <c r="C427" s="3" t="str">
        <f>VLOOKUP(A427,بيانات!$C:$F,3,0)</f>
        <v>0507556605</v>
      </c>
      <c r="D427" t="s">
        <v>1865</v>
      </c>
      <c r="E427" s="17">
        <v>17800</v>
      </c>
      <c r="F427" s="17">
        <v>0</v>
      </c>
      <c r="H427" s="17"/>
      <c r="I427" s="17"/>
      <c r="J427" s="17"/>
    </row>
    <row r="428" spans="1:10" hidden="1" x14ac:dyDescent="0.3">
      <c r="A428" t="s">
        <v>1547</v>
      </c>
      <c r="B428" t="s">
        <v>8</v>
      </c>
      <c r="C428" s="3" t="str">
        <f>VLOOKUP(A428,بيانات!$C:$F,3,0)</f>
        <v>0500072464</v>
      </c>
      <c r="D428" t="s">
        <v>555</v>
      </c>
      <c r="E428" s="17">
        <v>16740</v>
      </c>
      <c r="F428" s="17">
        <v>0</v>
      </c>
      <c r="H428" s="17"/>
      <c r="I428" s="17"/>
      <c r="J428" s="17"/>
    </row>
    <row r="429" spans="1:10" hidden="1" x14ac:dyDescent="0.3">
      <c r="A429" t="s">
        <v>1549</v>
      </c>
      <c r="B429" t="s">
        <v>8</v>
      </c>
      <c r="C429" s="3" t="str">
        <f>VLOOKUP(A429,بيانات!$C:$F,3,0)</f>
        <v>0503590114</v>
      </c>
      <c r="D429" t="s">
        <v>1870</v>
      </c>
      <c r="E429" s="17">
        <v>14300</v>
      </c>
      <c r="F429" s="17">
        <v>0</v>
      </c>
      <c r="H429" s="17"/>
      <c r="I429" s="46"/>
      <c r="J429" s="17"/>
    </row>
    <row r="430" spans="1:10" hidden="1" x14ac:dyDescent="0.3">
      <c r="A430" s="3" t="s">
        <v>1553</v>
      </c>
      <c r="B430" s="3" t="s">
        <v>8</v>
      </c>
      <c r="C430" s="3" t="str">
        <f>VLOOKUP(A430,بيانات!$C:$F,3,0)</f>
        <v>0555003242</v>
      </c>
      <c r="D430" s="3" t="s">
        <v>1865</v>
      </c>
      <c r="E430" s="17">
        <v>17800</v>
      </c>
      <c r="F430" s="17">
        <v>0</v>
      </c>
      <c r="H430" s="17"/>
      <c r="I430" s="17"/>
      <c r="J430" s="17"/>
    </row>
    <row r="431" spans="1:10" hidden="1" x14ac:dyDescent="0.3">
      <c r="A431" t="s">
        <v>1564</v>
      </c>
      <c r="B431" t="s">
        <v>8</v>
      </c>
      <c r="C431" s="3" t="str">
        <f>VLOOKUP(A431,بيانات!$C:$F,3,0)</f>
        <v>0566611383</v>
      </c>
      <c r="D431" t="s">
        <v>1865</v>
      </c>
      <c r="E431" s="17">
        <v>9600</v>
      </c>
      <c r="F431" s="17">
        <v>0</v>
      </c>
      <c r="H431" s="17"/>
      <c r="I431" s="17"/>
      <c r="J431" s="17"/>
    </row>
    <row r="432" spans="1:10" hidden="1" x14ac:dyDescent="0.3">
      <c r="A432" t="s">
        <v>1572</v>
      </c>
      <c r="B432" t="s">
        <v>8</v>
      </c>
      <c r="C432" s="3" t="str">
        <f>VLOOKUP(A432,بيانات!$C:$F,3,0)</f>
        <v>0555545390</v>
      </c>
      <c r="D432" t="s">
        <v>1102</v>
      </c>
      <c r="E432" s="17">
        <v>16740</v>
      </c>
      <c r="F432" s="17">
        <v>0</v>
      </c>
      <c r="H432" s="17"/>
      <c r="I432" s="17"/>
      <c r="J432" s="17"/>
    </row>
    <row r="433" spans="1:10" ht="18" hidden="1" customHeight="1" x14ac:dyDescent="0.3">
      <c r="A433" t="s">
        <v>1574</v>
      </c>
      <c r="B433" t="s">
        <v>8</v>
      </c>
      <c r="C433" s="3" t="str">
        <f>VLOOKUP(A433,بيانات!$C:$F,3,0)</f>
        <v>0555515224</v>
      </c>
      <c r="D433" t="s">
        <v>1885</v>
      </c>
      <c r="E433" s="17">
        <v>17240</v>
      </c>
      <c r="F433" s="17">
        <v>0</v>
      </c>
      <c r="H433" s="17"/>
      <c r="I433" s="21">
        <v>45677</v>
      </c>
      <c r="J433" s="17" t="s">
        <v>2681</v>
      </c>
    </row>
    <row r="434" spans="1:10" hidden="1" x14ac:dyDescent="0.3">
      <c r="A434" t="s">
        <v>1590</v>
      </c>
      <c r="B434" t="s">
        <v>8</v>
      </c>
      <c r="C434" s="3" t="str">
        <f>VLOOKUP(A434,بيانات!$C:$F,3,0)</f>
        <v>0503055045</v>
      </c>
      <c r="D434" t="s">
        <v>1864</v>
      </c>
      <c r="E434" s="17">
        <v>14200</v>
      </c>
      <c r="F434" s="17">
        <v>0</v>
      </c>
      <c r="H434" s="17"/>
      <c r="I434" s="17"/>
      <c r="J434" s="17"/>
    </row>
    <row r="435" spans="1:10" hidden="1" x14ac:dyDescent="0.3">
      <c r="A435" t="s">
        <v>1592</v>
      </c>
      <c r="B435" t="s">
        <v>8</v>
      </c>
      <c r="C435" s="3" t="str">
        <f>VLOOKUP(A435,بيانات!$C:$F,3,0)</f>
        <v>0595555380</v>
      </c>
      <c r="D435" t="s">
        <v>1864</v>
      </c>
      <c r="E435" s="17">
        <v>17240</v>
      </c>
      <c r="F435" s="17">
        <v>0</v>
      </c>
      <c r="H435" s="17"/>
      <c r="I435" s="17"/>
      <c r="J435" s="17"/>
    </row>
    <row r="436" spans="1:10" hidden="1" x14ac:dyDescent="0.3">
      <c r="A436" t="s">
        <v>1596</v>
      </c>
      <c r="B436" t="s">
        <v>8</v>
      </c>
      <c r="C436" s="3" t="str">
        <f>VLOOKUP(A436,بيانات!$C:$F,3,0)</f>
        <v>0567123521</v>
      </c>
      <c r="D436" t="s">
        <v>1884</v>
      </c>
      <c r="E436" s="17">
        <v>17240</v>
      </c>
      <c r="F436" s="17">
        <v>0</v>
      </c>
      <c r="H436" s="17"/>
      <c r="I436" s="46"/>
      <c r="J436" s="17"/>
    </row>
    <row r="437" spans="1:10" hidden="1" x14ac:dyDescent="0.3">
      <c r="A437" t="s">
        <v>1599</v>
      </c>
      <c r="B437" t="s">
        <v>8</v>
      </c>
      <c r="C437" s="3" t="str">
        <f>VLOOKUP(A437,بيانات!$C:$F,3,0)</f>
        <v>0503554965</v>
      </c>
      <c r="D437" t="s">
        <v>1884</v>
      </c>
      <c r="E437" s="17">
        <v>17800</v>
      </c>
      <c r="F437" s="17">
        <v>0</v>
      </c>
      <c r="H437" s="17"/>
      <c r="I437" s="46"/>
      <c r="J437" s="17"/>
    </row>
    <row r="438" spans="1:10" hidden="1" x14ac:dyDescent="0.3">
      <c r="A438" t="s">
        <v>1606</v>
      </c>
      <c r="B438" t="s">
        <v>8</v>
      </c>
      <c r="C438" s="3" t="str">
        <f>VLOOKUP(A438,بيانات!$C:$F,3,0)</f>
        <v>0563475454</v>
      </c>
      <c r="D438" t="s">
        <v>1907</v>
      </c>
      <c r="E438" s="17">
        <v>17240</v>
      </c>
      <c r="F438" s="17">
        <v>0</v>
      </c>
      <c r="H438" s="17"/>
      <c r="I438" s="17"/>
      <c r="J438" s="17"/>
    </row>
    <row r="439" spans="1:10" hidden="1" x14ac:dyDescent="0.3">
      <c r="A439" s="3" t="s">
        <v>1610</v>
      </c>
      <c r="B439" s="3" t="s">
        <v>8</v>
      </c>
      <c r="C439" s="3" t="str">
        <f>VLOOKUP(A439,بيانات!$C:$F,3,0)</f>
        <v>0555680866</v>
      </c>
      <c r="D439" s="3" t="s">
        <v>1884</v>
      </c>
      <c r="E439" s="17">
        <v>15575</v>
      </c>
      <c r="F439" s="17">
        <v>0</v>
      </c>
      <c r="H439" s="17"/>
      <c r="I439" s="17"/>
      <c r="J439" s="17"/>
    </row>
    <row r="440" spans="1:10" hidden="1" x14ac:dyDescent="0.3">
      <c r="A440" s="3" t="s">
        <v>1626</v>
      </c>
      <c r="B440" s="3" t="s">
        <v>8</v>
      </c>
      <c r="C440" s="3" t="str">
        <f>VLOOKUP(A440,بيانات!$C:$F,3,0)</f>
        <v>0554504085</v>
      </c>
      <c r="D440" s="3" t="s">
        <v>480</v>
      </c>
      <c r="E440" s="17">
        <v>17240</v>
      </c>
      <c r="F440" s="17">
        <v>0</v>
      </c>
      <c r="H440" s="17"/>
      <c r="I440" s="46"/>
      <c r="J440" s="17"/>
    </row>
    <row r="441" spans="1:10" hidden="1" x14ac:dyDescent="0.3">
      <c r="A441" t="s">
        <v>1637</v>
      </c>
      <c r="B441" t="s">
        <v>8</v>
      </c>
      <c r="C441" s="3" t="str">
        <f>VLOOKUP(A441,بيانات!$C:$F,3,0)</f>
        <v>0555548046</v>
      </c>
      <c r="D441" t="s">
        <v>1864</v>
      </c>
      <c r="E441" s="17">
        <v>17240</v>
      </c>
      <c r="F441" s="17">
        <v>0</v>
      </c>
      <c r="H441" s="17"/>
      <c r="I441" s="17"/>
      <c r="J441" s="17"/>
    </row>
    <row r="442" spans="1:10" hidden="1" x14ac:dyDescent="0.3">
      <c r="A442" t="s">
        <v>1649</v>
      </c>
      <c r="B442" t="s">
        <v>8</v>
      </c>
      <c r="C442" s="3" t="str">
        <f>VLOOKUP(A442,بيانات!$C:$F,3,0)</f>
        <v/>
      </c>
      <c r="D442" t="s">
        <v>1870</v>
      </c>
      <c r="E442" s="17">
        <v>15800</v>
      </c>
      <c r="F442" s="17">
        <v>0</v>
      </c>
      <c r="H442" s="17"/>
      <c r="I442" s="17"/>
      <c r="J442" s="17"/>
    </row>
    <row r="443" spans="1:10" hidden="1" x14ac:dyDescent="0.3">
      <c r="A443" t="s">
        <v>1654</v>
      </c>
      <c r="B443" t="s">
        <v>8</v>
      </c>
      <c r="C443" s="3" t="str">
        <f>VLOOKUP(A443,بيانات!$C:$F,3,0)</f>
        <v>0555509570</v>
      </c>
      <c r="D443" t="s">
        <v>1864</v>
      </c>
      <c r="E443" s="17">
        <v>17240</v>
      </c>
      <c r="F443" s="17">
        <v>0</v>
      </c>
      <c r="H443" s="17"/>
      <c r="I443" s="17"/>
      <c r="J443" s="17"/>
    </row>
    <row r="444" spans="1:10" hidden="1" x14ac:dyDescent="0.3">
      <c r="A444" t="s">
        <v>1684</v>
      </c>
      <c r="B444" t="s">
        <v>8</v>
      </c>
      <c r="C444" s="3" t="str">
        <f>VLOOKUP(A444,بيانات!$C:$F,3,0)</f>
        <v>0555561288</v>
      </c>
      <c r="D444" t="s">
        <v>1864</v>
      </c>
      <c r="E444" s="17">
        <v>17800</v>
      </c>
      <c r="F444" s="17">
        <v>0</v>
      </c>
      <c r="H444" s="17"/>
      <c r="I444" s="46"/>
      <c r="J444" s="17"/>
    </row>
    <row r="445" spans="1:10" hidden="1" x14ac:dyDescent="0.3">
      <c r="A445" t="s">
        <v>1702</v>
      </c>
      <c r="B445" t="s">
        <v>8</v>
      </c>
      <c r="C445" s="3" t="str">
        <f>VLOOKUP(A445,بيانات!$C:$F,3,0)</f>
        <v>0543455202</v>
      </c>
      <c r="D445" t="s">
        <v>555</v>
      </c>
      <c r="E445" s="17">
        <v>17240</v>
      </c>
      <c r="F445" s="17">
        <v>0</v>
      </c>
      <c r="H445" s="17"/>
      <c r="I445" s="17"/>
      <c r="J445" s="17"/>
    </row>
    <row r="446" spans="1:10" hidden="1" x14ac:dyDescent="0.3">
      <c r="A446" t="s">
        <v>1723</v>
      </c>
      <c r="B446" t="s">
        <v>8</v>
      </c>
      <c r="C446" s="3" t="str">
        <f>VLOOKUP(A446,بيانات!$C:$F,3,0)</f>
        <v>0555508269</v>
      </c>
      <c r="D446" t="s">
        <v>542</v>
      </c>
      <c r="E446" s="17">
        <v>15300</v>
      </c>
      <c r="F446" s="17">
        <v>0</v>
      </c>
      <c r="H446" s="17"/>
      <c r="I446" s="17"/>
      <c r="J446" s="17"/>
    </row>
    <row r="447" spans="1:10" hidden="1" x14ac:dyDescent="0.3">
      <c r="A447" t="s">
        <v>1728</v>
      </c>
      <c r="B447" t="s">
        <v>8</v>
      </c>
      <c r="C447" s="3" t="str">
        <f>VLOOKUP(A447,بيانات!$C:$F,3,0)</f>
        <v>0555566465</v>
      </c>
      <c r="D447" t="s">
        <v>480</v>
      </c>
      <c r="E447" s="17">
        <v>16685</v>
      </c>
      <c r="F447" s="17">
        <v>0</v>
      </c>
      <c r="H447" s="17"/>
      <c r="I447" s="17"/>
      <c r="J447" s="17"/>
    </row>
    <row r="448" spans="1:10" hidden="1" x14ac:dyDescent="0.3">
      <c r="A448" t="s">
        <v>1736</v>
      </c>
      <c r="B448" t="s">
        <v>8</v>
      </c>
      <c r="C448" s="3" t="str">
        <f>VLOOKUP(A448,بيانات!$C:$F,3,0)</f>
        <v>0568508533</v>
      </c>
      <c r="D448" t="s">
        <v>1102</v>
      </c>
      <c r="E448" s="17">
        <v>17240</v>
      </c>
      <c r="F448" s="17">
        <v>0</v>
      </c>
      <c r="H448" s="17"/>
      <c r="I448" s="17"/>
      <c r="J448" s="17"/>
    </row>
    <row r="449" spans="1:10" hidden="1" x14ac:dyDescent="0.3">
      <c r="A449" t="s">
        <v>1740</v>
      </c>
      <c r="B449" t="s">
        <v>8</v>
      </c>
      <c r="C449" s="3" t="str">
        <f>VLOOKUP(A449,بيانات!$C:$F,3,0)</f>
        <v>0555508269</v>
      </c>
      <c r="D449" t="s">
        <v>1870</v>
      </c>
      <c r="E449" s="17">
        <v>15800</v>
      </c>
      <c r="F449" s="17">
        <v>0</v>
      </c>
      <c r="H449" s="17"/>
      <c r="I449" s="17"/>
      <c r="J449" s="17"/>
    </row>
    <row r="450" spans="1:10" hidden="1" x14ac:dyDescent="0.3">
      <c r="A450" t="s">
        <v>1745</v>
      </c>
      <c r="B450" t="s">
        <v>8</v>
      </c>
      <c r="C450" s="3" t="str">
        <f>VLOOKUP(A450,بيانات!$C:$F,3,0)</f>
        <v>0500079803</v>
      </c>
      <c r="D450" t="s">
        <v>1864</v>
      </c>
      <c r="E450" s="17">
        <v>17240</v>
      </c>
      <c r="F450" s="17">
        <v>0</v>
      </c>
      <c r="H450" s="17"/>
      <c r="I450" s="17"/>
      <c r="J450" s="17"/>
    </row>
    <row r="451" spans="1:10" hidden="1" x14ac:dyDescent="0.3">
      <c r="A451" t="s">
        <v>1767</v>
      </c>
      <c r="B451" t="s">
        <v>8</v>
      </c>
      <c r="C451" s="3" t="str">
        <f>VLOOKUP(A451,بيانات!$C:$F,3,0)</f>
        <v>0566616900</v>
      </c>
      <c r="D451" t="s">
        <v>542</v>
      </c>
      <c r="E451" s="17">
        <v>15800</v>
      </c>
      <c r="F451" s="17">
        <v>0</v>
      </c>
      <c r="H451" s="17"/>
      <c r="I451" s="17"/>
      <c r="J451" s="17"/>
    </row>
    <row r="452" spans="1:10" ht="18" hidden="1" customHeight="1" x14ac:dyDescent="0.3">
      <c r="A452" t="s">
        <v>1774</v>
      </c>
      <c r="B452" t="s">
        <v>8</v>
      </c>
      <c r="C452" s="3" t="str">
        <f>VLOOKUP(A452,بيانات!$C:$F,3,0)</f>
        <v>0505550908</v>
      </c>
      <c r="D452" t="s">
        <v>1877</v>
      </c>
      <c r="E452" s="17">
        <v>17240</v>
      </c>
      <c r="F452" s="17">
        <v>0</v>
      </c>
      <c r="H452" s="17"/>
      <c r="I452" s="21">
        <v>45703</v>
      </c>
      <c r="J452" s="17"/>
    </row>
    <row r="453" spans="1:10" hidden="1" x14ac:dyDescent="0.3">
      <c r="A453" t="s">
        <v>1784</v>
      </c>
      <c r="B453" t="s">
        <v>8</v>
      </c>
      <c r="C453" s="3" t="str">
        <f>VLOOKUP(A453,بيانات!$C:$F,3,0)</f>
        <v>0507556605</v>
      </c>
      <c r="D453" t="s">
        <v>1896</v>
      </c>
      <c r="E453" s="17">
        <v>17300</v>
      </c>
      <c r="F453" s="17">
        <v>0</v>
      </c>
      <c r="H453" s="17"/>
      <c r="I453" s="17"/>
      <c r="J453" s="17"/>
    </row>
    <row r="454" spans="1:10" hidden="1" x14ac:dyDescent="0.3">
      <c r="A454" t="s">
        <v>1786</v>
      </c>
      <c r="B454" t="s">
        <v>8</v>
      </c>
      <c r="C454" s="3" t="str">
        <f>VLOOKUP(A454,بيانات!$C:$F,3,0)</f>
        <v>0500099309</v>
      </c>
      <c r="D454" t="s">
        <v>1864</v>
      </c>
      <c r="E454" s="17">
        <v>17240</v>
      </c>
      <c r="F454" s="17">
        <v>0</v>
      </c>
      <c r="H454" s="17"/>
      <c r="I454" s="17"/>
      <c r="J454" s="17"/>
    </row>
    <row r="455" spans="1:10" hidden="1" x14ac:dyDescent="0.3">
      <c r="A455" t="s">
        <v>1804</v>
      </c>
      <c r="B455" t="s">
        <v>8</v>
      </c>
      <c r="C455" s="3" t="str">
        <f>VLOOKUP(A455,بيانات!$C:$F,3,0)</f>
        <v>0503048474</v>
      </c>
      <c r="D455" t="s">
        <v>1870</v>
      </c>
      <c r="E455" s="17">
        <v>15300</v>
      </c>
      <c r="F455" s="17">
        <v>0</v>
      </c>
      <c r="H455" s="17"/>
      <c r="I455" s="17"/>
      <c r="J455" s="17"/>
    </row>
    <row r="456" spans="1:10" hidden="1" x14ac:dyDescent="0.3">
      <c r="A456" t="s">
        <v>1808</v>
      </c>
      <c r="B456" t="s">
        <v>8</v>
      </c>
      <c r="C456" s="3" t="str">
        <f>VLOOKUP(A456,بيانات!$C:$F,3,0)</f>
        <v>0562572552</v>
      </c>
      <c r="D456" t="s">
        <v>1875</v>
      </c>
      <c r="E456" s="17">
        <v>15300</v>
      </c>
      <c r="F456" s="17">
        <v>0</v>
      </c>
      <c r="H456" s="17"/>
      <c r="I456" s="17"/>
      <c r="J456" s="17"/>
    </row>
    <row r="457" spans="1:10" hidden="1" x14ac:dyDescent="0.3">
      <c r="A457" t="s">
        <v>1810</v>
      </c>
      <c r="B457" t="s">
        <v>8</v>
      </c>
      <c r="C457" s="3" t="str">
        <f>VLOOKUP(A457,بيانات!$C:$F,3,0)</f>
        <v>0543532890</v>
      </c>
      <c r="D457" t="s">
        <v>542</v>
      </c>
      <c r="E457" s="17">
        <v>15300</v>
      </c>
      <c r="F457" s="17">
        <v>0</v>
      </c>
      <c r="H457" s="17"/>
      <c r="I457" s="17"/>
      <c r="J457" s="17"/>
    </row>
    <row r="458" spans="1:10" hidden="1" x14ac:dyDescent="0.3">
      <c r="A458" t="s">
        <v>1814</v>
      </c>
      <c r="B458" t="s">
        <v>8</v>
      </c>
      <c r="C458" s="3" t="str">
        <f>VLOOKUP(A458,بيانات!$C:$F,3,0)</f>
        <v>0559748509</v>
      </c>
      <c r="D458" t="s">
        <v>480</v>
      </c>
      <c r="E458" s="17">
        <v>17800</v>
      </c>
      <c r="F458" s="17">
        <v>0</v>
      </c>
      <c r="H458" s="17"/>
      <c r="I458" s="17"/>
      <c r="J458" s="17"/>
    </row>
    <row r="459" spans="1:10" hidden="1" x14ac:dyDescent="0.3">
      <c r="A459" t="s">
        <v>1822</v>
      </c>
      <c r="B459" t="s">
        <v>8</v>
      </c>
      <c r="C459" s="3" t="str">
        <f>VLOOKUP(A459,بيانات!$C:$F,3,0)</f>
        <v>0564848648</v>
      </c>
      <c r="D459" t="s">
        <v>1865</v>
      </c>
      <c r="E459" s="17">
        <v>17800</v>
      </c>
      <c r="F459" s="17">
        <v>0</v>
      </c>
      <c r="H459" s="17"/>
      <c r="I459" s="17"/>
      <c r="J459" s="17"/>
    </row>
    <row r="460" spans="1:10" hidden="1" x14ac:dyDescent="0.3">
      <c r="A460" t="s">
        <v>1826</v>
      </c>
      <c r="B460" t="s">
        <v>8</v>
      </c>
      <c r="C460" s="3" t="str">
        <f>VLOOKUP(A460,بيانات!$C:$F,3,0)</f>
        <v>0568783336</v>
      </c>
      <c r="D460" t="s">
        <v>480</v>
      </c>
      <c r="E460" s="17">
        <v>17800</v>
      </c>
      <c r="F460" s="17">
        <v>0</v>
      </c>
      <c r="H460" s="17"/>
      <c r="I460" s="46"/>
      <c r="J460" s="17"/>
    </row>
    <row r="461" spans="1:10" hidden="1" x14ac:dyDescent="0.3">
      <c r="A461" t="s">
        <v>1830</v>
      </c>
      <c r="B461" t="s">
        <v>8</v>
      </c>
      <c r="C461" s="3" t="str">
        <f>VLOOKUP(A461,بيانات!$C:$F,3,0)</f>
        <v>0559706970</v>
      </c>
      <c r="D461" t="s">
        <v>555</v>
      </c>
      <c r="E461" s="17">
        <v>16740</v>
      </c>
      <c r="F461" s="17">
        <v>0</v>
      </c>
      <c r="H461" s="17"/>
      <c r="I461" s="17"/>
      <c r="J461" s="17"/>
    </row>
    <row r="462" spans="1:10" hidden="1" x14ac:dyDescent="0.3">
      <c r="A462" t="s">
        <v>1839</v>
      </c>
      <c r="B462" t="s">
        <v>8</v>
      </c>
      <c r="C462" s="3" t="str">
        <f>VLOOKUP(A462,بيانات!$C:$F,3,0)</f>
        <v>0555512494</v>
      </c>
      <c r="D462" t="s">
        <v>1884</v>
      </c>
      <c r="E462" s="17">
        <v>17800</v>
      </c>
      <c r="F462" s="17">
        <v>0</v>
      </c>
      <c r="H462" s="17"/>
      <c r="I462" s="17"/>
      <c r="J462" s="17"/>
    </row>
    <row r="463" spans="1:10" hidden="1" x14ac:dyDescent="0.3">
      <c r="A463" t="s">
        <v>1843</v>
      </c>
      <c r="B463" t="s">
        <v>8</v>
      </c>
      <c r="C463" s="3" t="str">
        <f>VLOOKUP(A463,بيانات!$C:$F,3,0)</f>
        <v>0500180708</v>
      </c>
      <c r="D463" t="s">
        <v>555</v>
      </c>
      <c r="E463" s="17">
        <v>17240</v>
      </c>
      <c r="F463" s="17">
        <v>0</v>
      </c>
      <c r="H463" s="17"/>
      <c r="I463" s="46"/>
      <c r="J463" s="17"/>
    </row>
    <row r="464" spans="1:10" hidden="1" x14ac:dyDescent="0.3">
      <c r="A464" t="s">
        <v>474</v>
      </c>
      <c r="B464" t="s">
        <v>83</v>
      </c>
      <c r="C464" s="3" t="str">
        <f>VLOOKUP(A464,بيانات!$C:$F,3,0)</f>
        <v>0537931476</v>
      </c>
      <c r="D464" t="s">
        <v>542</v>
      </c>
      <c r="E464" s="17">
        <v>18170</v>
      </c>
      <c r="F464" s="17">
        <v>0</v>
      </c>
      <c r="H464" s="17"/>
      <c r="I464" s="17"/>
      <c r="J464" s="17" t="str">
        <f>VLOOKUP(A464,استثناء!$C:$H,6,0)</f>
        <v xml:space="preserve">إقرار بخصم الرسوم الإدارية 1000 ريال فىى حالة عدم اكمال الدفعة الأولى </v>
      </c>
    </row>
    <row r="465" spans="1:10" x14ac:dyDescent="0.3">
      <c r="A465" t="s">
        <v>209</v>
      </c>
      <c r="B465" t="s">
        <v>210</v>
      </c>
      <c r="C465" s="3" t="str">
        <f>VLOOKUP(A465,بيانات!$C:$F,3,0)</f>
        <v>0555203263</v>
      </c>
      <c r="D465" t="s">
        <v>1932</v>
      </c>
      <c r="E465" s="17">
        <v>13499.9995</v>
      </c>
      <c r="F465" s="17"/>
      <c r="H465" s="17"/>
      <c r="I465" s="17"/>
      <c r="J465" s="17" t="str">
        <f>VLOOKUP(A465,استثناء!$C:$H,6,0)</f>
        <v xml:space="preserve">استلام الكتب بامر من عبد الله حمدى خصم 25 % و 50% من الضريبة ولان الطالب بالصف الخامس ولظروفة المشروحة </v>
      </c>
    </row>
    <row r="466" spans="1:10" x14ac:dyDescent="0.3">
      <c r="A466" t="s">
        <v>399</v>
      </c>
      <c r="B466" t="s">
        <v>83</v>
      </c>
      <c r="C466" s="3" t="str">
        <f>VLOOKUP(A466,بيانات!$C:$F,3,0)</f>
        <v>0538730517</v>
      </c>
      <c r="D466" t="s">
        <v>542</v>
      </c>
      <c r="E466" s="17">
        <v>16214.999999999998</v>
      </c>
      <c r="F466" s="17"/>
      <c r="H466" s="17"/>
      <c r="I466" s="17"/>
      <c r="J466" s="17" t="str">
        <f>VLOOKUP(A466,استثناء!$C:$H,6,0)</f>
        <v xml:space="preserve">إقرار بخصم الرسوم الإدارية 1000 ريال فىى حالة عدم اكمال الدفعة الأولى </v>
      </c>
    </row>
    <row r="467" spans="1:10" x14ac:dyDescent="0.3">
      <c r="A467" t="s">
        <v>327</v>
      </c>
      <c r="B467" t="s">
        <v>69</v>
      </c>
      <c r="C467" s="3" t="str">
        <f>VLOOKUP(A467,بيانات!$C:$F,3,0)</f>
        <v>0564260992</v>
      </c>
      <c r="D467" t="s">
        <v>1864</v>
      </c>
      <c r="E467" s="17">
        <v>17000.0245</v>
      </c>
      <c r="F467" s="17"/>
      <c r="H467" s="17"/>
      <c r="I467" s="17"/>
      <c r="J467" s="17" t="str">
        <f>VLOOKUP(A467,استثناء!$C:$H,6,0)</f>
        <v>إقرار بخصم الرسوم الإدارية 1000 ريال فىى حالة عدم اكمال الدفعة الأولى (تم دفع 5000 ريال وتم الاتفاق على الدفع 3000 شهريا من تاريخ 2024/09/27 )</v>
      </c>
    </row>
    <row r="468" spans="1:10" x14ac:dyDescent="0.3">
      <c r="A468" t="s">
        <v>1371</v>
      </c>
      <c r="B468" t="s">
        <v>83</v>
      </c>
      <c r="C468" s="3" t="str">
        <f>VLOOKUP(A468,بيانات!$C:$F,3,0)</f>
        <v>0560017033</v>
      </c>
      <c r="D468" t="s">
        <v>1884</v>
      </c>
      <c r="E468" s="17">
        <v>18169.988499999999</v>
      </c>
      <c r="F468" s="17"/>
      <c r="H468" s="17"/>
      <c r="I468" s="17"/>
      <c r="J468" s="17" t="str">
        <f>VLOOKUP(A468,استثناء!$C:$H,6,0)</f>
        <v xml:space="preserve">تحويل اليها رسوم حساب سيف نظرا لقصر المدة </v>
      </c>
    </row>
    <row r="469" spans="1:10" x14ac:dyDescent="0.3">
      <c r="A469" t="s">
        <v>347</v>
      </c>
      <c r="B469" t="s">
        <v>69</v>
      </c>
      <c r="C469" s="3" t="str">
        <f>VLOOKUP(A469,بيانات!$C:$F,3,0)</f>
        <v>0550375439</v>
      </c>
      <c r="D469" t="s">
        <v>480</v>
      </c>
      <c r="E469" s="17">
        <v>11000.014500000001</v>
      </c>
      <c r="F469" s="17"/>
      <c r="H469" s="17"/>
      <c r="I469" s="17"/>
      <c r="J469" s="17" t="str">
        <f>VLOOKUP(A469,استثناء!$C:$H,6,0)</f>
        <v xml:space="preserve">تم الاتفاق على سداد 10000 للطالبين واكمال مبلغ 5000 مع راتب سبتمبر و5000 مع راتب أكتوبر </v>
      </c>
    </row>
    <row r="470" spans="1:10" x14ac:dyDescent="0.3">
      <c r="A470" t="s">
        <v>1459</v>
      </c>
      <c r="B470" t="s">
        <v>69</v>
      </c>
      <c r="C470" s="3" t="str">
        <f>VLOOKUP(A470,بيانات!$C:$F,3,0)</f>
        <v>0534154680</v>
      </c>
      <c r="D470" t="s">
        <v>542</v>
      </c>
      <c r="E470" s="17">
        <v>14000.008000000002</v>
      </c>
      <c r="F470" s="17"/>
      <c r="H470" s="17"/>
      <c r="I470" s="17"/>
      <c r="J470" s="17" t="str">
        <f>VLOOKUP(A470,استثناء!$C:$H,6,0)</f>
        <v xml:space="preserve">تم الاتفاق على سداد 10000 للطالبين واكمال مبلغ 5000 مع راتب سبتمبر و5000 مع راتب أكتوبر </v>
      </c>
    </row>
    <row r="471" spans="1:10" x14ac:dyDescent="0.3">
      <c r="A471" t="s">
        <v>1399</v>
      </c>
      <c r="B471" t="s">
        <v>83</v>
      </c>
      <c r="C471" s="3" t="str">
        <f>VLOOKUP(A471,بيانات!$C:$F,3,0)</f>
        <v>0583961208</v>
      </c>
      <c r="D471" t="s">
        <v>1864</v>
      </c>
      <c r="E471" s="17">
        <v>14179.499999999998</v>
      </c>
      <c r="F471" s="17"/>
      <c r="H471" s="17"/>
      <c r="I471" s="17"/>
      <c r="J471" s="17" t="str">
        <f>VLOOKUP(A471,استثناء!$C:$H,6,0)</f>
        <v>تم الاتفاق على سداد المتبقى 5000 بتاريخ 2025/01/25</v>
      </c>
    </row>
    <row r="472" spans="1:10" x14ac:dyDescent="0.3">
      <c r="A472" t="s">
        <v>154</v>
      </c>
      <c r="B472" t="s">
        <v>69</v>
      </c>
      <c r="C472" s="3" t="str">
        <f>VLOOKUP(A472,بيانات!$C:$F,3,0)</f>
        <v>0506161825</v>
      </c>
      <c r="D472" t="s">
        <v>1907</v>
      </c>
      <c r="E472" s="17">
        <v>10000.008999999998</v>
      </c>
      <c r="F472" s="17"/>
      <c r="H472" s="17"/>
      <c r="I472" s="17"/>
      <c r="J472" s="17" t="str">
        <f>VLOOKUP(A472,استثناء!$C:$H,6,0)</f>
        <v>تم سداد 3000 والاتفاق على سداد 3000 شهريا الى اكمال الرسوم 2025/02/25</v>
      </c>
    </row>
    <row r="473" spans="1:10" x14ac:dyDescent="0.3">
      <c r="A473" t="s">
        <v>1497</v>
      </c>
      <c r="B473" t="s">
        <v>210</v>
      </c>
      <c r="C473" s="3" t="str">
        <f>VLOOKUP(A473,بيانات!$C:$F,3,0)</f>
        <v>0568236004</v>
      </c>
      <c r="D473" t="s">
        <v>1102</v>
      </c>
      <c r="E473" s="17">
        <v>11164.9935</v>
      </c>
      <c r="F473" s="17"/>
      <c r="H473" s="17"/>
      <c r="I473" s="17"/>
      <c r="J473" s="17" t="str">
        <f>VLOOKUP(A473,استثناء!$C:$H,6,0)</f>
        <v>تم سداد 5000 شاملة رسوم النقل والاتفاق على سداد 4545بتاريخ 2024/11/25 ومبلغ 4545 بتاريخ 2025/01/25 و 4045 2025/03/25 و 3969 بتاريخ 2025/05/25</v>
      </c>
    </row>
    <row r="474" spans="1:10" x14ac:dyDescent="0.3">
      <c r="A474" t="s">
        <v>1529</v>
      </c>
      <c r="B474" t="s">
        <v>83</v>
      </c>
      <c r="C474" s="3" t="str">
        <f>VLOOKUP(A474,بيانات!$C:$F,3,0)</f>
        <v>0535905452</v>
      </c>
      <c r="D474" t="s">
        <v>1864</v>
      </c>
      <c r="E474" s="17">
        <v>19802.505499999999</v>
      </c>
      <c r="F474" s="17"/>
      <c r="H474" s="17"/>
      <c r="I474" s="17"/>
      <c r="J474" s="17" t="str">
        <f>VLOOKUP(A474,استثناء!$C:$H,6,0)</f>
        <v>تم سداد 6000 والاتفاق على سداد 5802 بتاريخ 2025/02/25</v>
      </c>
    </row>
    <row r="475" spans="1:10" hidden="1" x14ac:dyDescent="0.3">
      <c r="A475" t="s">
        <v>1019</v>
      </c>
      <c r="B475" t="s">
        <v>1020</v>
      </c>
      <c r="C475" s="3" t="str">
        <f>VLOOKUP(A475,بيانات!$C:$F,3,0)</f>
        <v>0558000529</v>
      </c>
      <c r="D475" t="s">
        <v>1102</v>
      </c>
      <c r="E475" s="17">
        <v>15264.996499999999</v>
      </c>
      <c r="F475" s="17">
        <v>0</v>
      </c>
      <c r="H475" s="17"/>
      <c r="I475" s="17"/>
      <c r="J475" s="17" t="str">
        <f>VLOOKUP(A475,استثناء!$C:$H,6,0)</f>
        <v>خصم 500 ريال بالإضافة خصم 50% من قيمة الضريبة عند الدفع كاش التسجل 2024/11</v>
      </c>
    </row>
    <row r="476" spans="1:10" x14ac:dyDescent="0.3">
      <c r="A476" t="s">
        <v>1495</v>
      </c>
      <c r="B476" t="s">
        <v>69</v>
      </c>
      <c r="C476" s="3" t="str">
        <f>VLOOKUP(A476,بيانات!$C:$F,3,0)</f>
        <v>0541021323</v>
      </c>
      <c r="D476" t="s">
        <v>1102</v>
      </c>
      <c r="E476" s="17">
        <v>3999.9989999999998</v>
      </c>
      <c r="F476" s="17"/>
      <c r="H476" s="17"/>
      <c r="I476" s="17"/>
      <c r="J476" s="17" t="str">
        <f>VLOOKUP(A476,استثناء!$C:$H,6,0)</f>
        <v xml:space="preserve">خصم الف ريال لكل طالب ويضاف أيضا خصم الف ريال بتوصية من ا عبد الله </v>
      </c>
    </row>
    <row r="477" spans="1:10" x14ac:dyDescent="0.3">
      <c r="A477" t="s">
        <v>1430</v>
      </c>
      <c r="B477" t="s">
        <v>69</v>
      </c>
      <c r="C477" s="3" t="str">
        <f>VLOOKUP(A477,بيانات!$C:$F,3,0)</f>
        <v>0541021323</v>
      </c>
      <c r="D477" t="s">
        <v>555</v>
      </c>
      <c r="E477" s="17">
        <v>3999.9989999999998</v>
      </c>
      <c r="F477" s="17"/>
      <c r="H477" s="17"/>
      <c r="I477" s="17"/>
      <c r="J477" s="17" t="str">
        <f>VLOOKUP(A477,استثناء!$C:$H,6,0)</f>
        <v xml:space="preserve">خصم الف ريال لكل طالب ويضاف أيضا خصم الف ريال بتوصية من ا عبد الله </v>
      </c>
    </row>
    <row r="478" spans="1:10" x14ac:dyDescent="0.3">
      <c r="A478" t="s">
        <v>488</v>
      </c>
      <c r="B478" t="s">
        <v>489</v>
      </c>
      <c r="C478" s="3" t="str">
        <f>VLOOKUP(A478,بيانات!$C:$F,3,0)</f>
        <v>0507199867</v>
      </c>
      <c r="D478" t="s">
        <v>1932</v>
      </c>
      <c r="E478" s="17">
        <v>3999.9989999999998</v>
      </c>
      <c r="F478" s="17"/>
      <c r="H478" s="17"/>
      <c r="I478" s="17"/>
      <c r="J478" s="17" t="str">
        <f>VLOOKUP(A478,استثناء!$C:$H,6,0)</f>
        <v xml:space="preserve">خصم الف للطالب ريان والفين للطالب حسن ويضاف أيضا الف ريال خصم بامر من ا عبد الله </v>
      </c>
    </row>
    <row r="479" spans="1:10" x14ac:dyDescent="0.3">
      <c r="A479" t="s">
        <v>727</v>
      </c>
      <c r="B479" t="s">
        <v>489</v>
      </c>
      <c r="C479" s="3" t="str">
        <f>VLOOKUP(A479,بيانات!$C:$F,3,0)</f>
        <v>0507199867</v>
      </c>
      <c r="D479" t="s">
        <v>1885</v>
      </c>
      <c r="E479" s="17">
        <v>3999.9989999999998</v>
      </c>
      <c r="F479" s="17"/>
      <c r="H479" s="17"/>
      <c r="I479" s="17"/>
      <c r="J479" s="17" t="str">
        <f>VLOOKUP(A479,استثناء!$C:$H,6,0)</f>
        <v xml:space="preserve">خصم الف للطالب ريان والفين للطالب حسن ويضاف أيضا الف ريال خصم بامر من ا عبد الله </v>
      </c>
    </row>
    <row r="480" spans="1:10" x14ac:dyDescent="0.3">
      <c r="A480" t="s">
        <v>311</v>
      </c>
      <c r="B480" t="s">
        <v>83</v>
      </c>
      <c r="C480" s="3" t="str">
        <f>VLOOKUP(A480,بيانات!$C:$F,3,0)</f>
        <v>0583962242</v>
      </c>
      <c r="D480" t="s">
        <v>1865</v>
      </c>
      <c r="E480" s="17">
        <v>3999.9989999999998</v>
      </c>
      <c r="F480" s="17"/>
      <c r="H480" s="17"/>
      <c r="I480" s="17"/>
      <c r="J480" s="17" t="str">
        <f>VLOOKUP(A480,استثناء!$C:$H,6,0)</f>
        <v xml:space="preserve">خصم الق لكل طالب بتوصية من ا عبدالله ولا مانع بإضافة خصم 1000 ريال أخرى لكل طالب </v>
      </c>
    </row>
    <row r="481" spans="1:10" x14ac:dyDescent="0.3">
      <c r="A481" t="s">
        <v>1424</v>
      </c>
      <c r="B481" t="s">
        <v>83</v>
      </c>
      <c r="C481" s="3" t="str">
        <f>VLOOKUP(A481,بيانات!$C:$F,3,0)</f>
        <v>0583962242</v>
      </c>
      <c r="D481" t="s">
        <v>1870</v>
      </c>
      <c r="E481" s="17">
        <v>3999.9989999999998</v>
      </c>
      <c r="F481" s="17"/>
      <c r="H481" s="17"/>
      <c r="I481" s="17"/>
      <c r="J481" s="17" t="str">
        <f>VLOOKUP(A481,استثناء!$C:$H,6,0)</f>
        <v xml:space="preserve">خصم الق لكل طالب بتوصية من ا عبدالله ولا مانع بإضافة خصم 1000 ريال أخرى لكل طالب </v>
      </c>
    </row>
    <row r="482" spans="1:10" hidden="1" x14ac:dyDescent="0.3">
      <c r="A482" t="s">
        <v>972</v>
      </c>
      <c r="B482" t="s">
        <v>78</v>
      </c>
      <c r="C482" s="3" t="str">
        <f>VLOOKUP(A482,بيانات!$C:$F,3,0)</f>
        <v>0540081977</v>
      </c>
      <c r="D482" t="s">
        <v>1865</v>
      </c>
      <c r="E482" s="17">
        <v>10000.008999999998</v>
      </c>
      <c r="F482" s="17">
        <v>0</v>
      </c>
      <c r="H482" s="17"/>
      <c r="I482" s="17"/>
      <c r="J482" s="17" t="str">
        <f>VLOOKUP(A482,استثناء!$C:$H,6,0)</f>
        <v xml:space="preserve">سداد 10000 لعام 1446 شامل النقل والزى المدرسى وضريبة وذلك لاحتياج المدرسة على مدار العام لكشف الأطفال على عيونهم </v>
      </c>
    </row>
    <row r="483" spans="1:10" x14ac:dyDescent="0.3">
      <c r="A483" t="s">
        <v>1517</v>
      </c>
      <c r="B483" t="s">
        <v>69</v>
      </c>
      <c r="C483" s="3" t="str">
        <f>VLOOKUP(A483,بيانات!$C:$F,3,0)</f>
        <v>0502696740</v>
      </c>
      <c r="D483" t="s">
        <v>1870</v>
      </c>
      <c r="E483" s="17">
        <v>4499.9959999999992</v>
      </c>
      <c r="F483" s="17"/>
      <c r="H483" s="17"/>
      <c r="I483" s="17"/>
      <c r="J483" s="17" t="str">
        <f>VLOOKUP(A483,استثناء!$C:$H,6,0)</f>
        <v xml:space="preserve">سداد 1500 ريال والاتفاق على سداد 3000 ريال 2024/10/05 وشهريا 2000 ريال الى نهاية السنة </v>
      </c>
    </row>
    <row r="484" spans="1:10" x14ac:dyDescent="0.3">
      <c r="A484" t="s">
        <v>1024</v>
      </c>
      <c r="B484" t="s">
        <v>69</v>
      </c>
      <c r="C484" s="3" t="str">
        <f>VLOOKUP(A484,بيانات!$C:$F,3,0)</f>
        <v>0552424968</v>
      </c>
      <c r="D484" t="s">
        <v>1870</v>
      </c>
      <c r="E484" s="17">
        <v>3000.0049999999997</v>
      </c>
      <c r="F484" s="17"/>
      <c r="H484" s="17"/>
      <c r="I484" s="17"/>
      <c r="J484" s="17" t="str">
        <f>VLOOKUP(A484,استثناء!$C:$H,6,0)</f>
        <v>سداد المبلغ المتبقى 28805 بتاريخ 2025/02/15</v>
      </c>
    </row>
    <row r="485" spans="1:10" x14ac:dyDescent="0.3">
      <c r="A485" t="s">
        <v>1515</v>
      </c>
      <c r="B485" t="s">
        <v>69</v>
      </c>
      <c r="C485" s="3" t="str">
        <f>VLOOKUP(A485,بيانات!$C:$F,3,0)</f>
        <v>0552424968</v>
      </c>
      <c r="D485" t="s">
        <v>1865</v>
      </c>
      <c r="E485" s="17">
        <v>5000.0044999999991</v>
      </c>
      <c r="F485" s="17"/>
      <c r="H485" s="17"/>
      <c r="I485" s="17"/>
      <c r="J485" s="17" t="str">
        <f>VLOOKUP(A485,استثناء!$C:$H,6,0)</f>
        <v>سداد المبلغ المتبقى 28805 بتاريخ 2025/02/15</v>
      </c>
    </row>
    <row r="486" spans="1:10" hidden="1" x14ac:dyDescent="0.3">
      <c r="A486" t="s">
        <v>68</v>
      </c>
      <c r="B486" t="s">
        <v>69</v>
      </c>
      <c r="C486" s="3" t="str">
        <f>VLOOKUP(A486,بيانات!$C:$F,3,0)</f>
        <v>0537283605</v>
      </c>
      <c r="D486" t="s">
        <v>1881</v>
      </c>
      <c r="E486" s="17">
        <v>17361.262499999997</v>
      </c>
      <c r="F486" s="17">
        <v>0</v>
      </c>
      <c r="H486" s="17"/>
      <c r="I486" s="17"/>
      <c r="J486" s="17"/>
    </row>
    <row r="487" spans="1:10" hidden="1" x14ac:dyDescent="0.3">
      <c r="A487" t="s">
        <v>77</v>
      </c>
      <c r="B487" t="s">
        <v>78</v>
      </c>
      <c r="C487" s="3" t="str">
        <f>VLOOKUP(A487,بيانات!$C:$F,3,0)</f>
        <v>0532070305</v>
      </c>
      <c r="D487" t="s">
        <v>1885</v>
      </c>
      <c r="E487" s="17">
        <v>19179.504499999999</v>
      </c>
      <c r="F487" s="17">
        <v>0</v>
      </c>
      <c r="H487" s="17"/>
      <c r="I487" s="17"/>
      <c r="J487" s="17"/>
    </row>
    <row r="488" spans="1:10" x14ac:dyDescent="0.3">
      <c r="A488" t="s">
        <v>82</v>
      </c>
      <c r="B488" t="s">
        <v>83</v>
      </c>
      <c r="C488" s="3" t="str">
        <f>VLOOKUP(A488,بيانات!$C:$F,3,0)</f>
        <v>0506001746</v>
      </c>
      <c r="D488" t="s">
        <v>1865</v>
      </c>
      <c r="E488" s="17">
        <v>18170</v>
      </c>
      <c r="F488" s="17"/>
      <c r="H488" s="17"/>
      <c r="I488" s="17"/>
      <c r="J488" s="17"/>
    </row>
    <row r="489" spans="1:10" x14ac:dyDescent="0.3">
      <c r="A489" t="s">
        <v>231</v>
      </c>
      <c r="B489" t="s">
        <v>232</v>
      </c>
      <c r="C489" s="3" t="str">
        <f>VLOOKUP(A489,بيانات!$C:$F,3,0)</f>
        <v>0545570074</v>
      </c>
      <c r="D489" t="s">
        <v>1864</v>
      </c>
      <c r="E489" s="17">
        <v>17194.995499999997</v>
      </c>
      <c r="F489" s="17"/>
      <c r="H489" s="17"/>
      <c r="I489" s="17"/>
      <c r="J489" s="17"/>
    </row>
    <row r="490" spans="1:10" x14ac:dyDescent="0.3">
      <c r="A490" t="s">
        <v>255</v>
      </c>
      <c r="B490" t="s">
        <v>256</v>
      </c>
      <c r="C490" s="3" t="str">
        <f>VLOOKUP(A490,بيانات!$C:$F,3,0)</f>
        <v>0553889731</v>
      </c>
      <c r="D490" t="s">
        <v>1102</v>
      </c>
      <c r="E490" s="17">
        <v>13999.996499999999</v>
      </c>
      <c r="F490" s="17"/>
      <c r="H490" s="17"/>
      <c r="I490" s="17"/>
      <c r="J490" s="17"/>
    </row>
    <row r="491" spans="1:10" hidden="1" x14ac:dyDescent="0.3">
      <c r="A491" t="s">
        <v>283</v>
      </c>
      <c r="B491" t="s">
        <v>83</v>
      </c>
      <c r="C491" s="3" t="str">
        <f>VLOOKUP(A491,بيانات!$C:$F,3,0)</f>
        <v>0560711614</v>
      </c>
      <c r="D491" t="s">
        <v>555</v>
      </c>
      <c r="E491" s="17">
        <v>19179.504499999999</v>
      </c>
      <c r="F491" s="17">
        <v>0</v>
      </c>
      <c r="H491" s="17"/>
      <c r="I491" s="17"/>
      <c r="J491" s="17"/>
    </row>
    <row r="492" spans="1:10" x14ac:dyDescent="0.3">
      <c r="A492" t="s">
        <v>303</v>
      </c>
      <c r="B492" t="s">
        <v>69</v>
      </c>
      <c r="C492" s="3" t="str">
        <f>VLOOKUP(A492,بيانات!$C:$F,3,0)</f>
        <v>0508701289</v>
      </c>
      <c r="D492" t="s">
        <v>555</v>
      </c>
      <c r="E492" s="17">
        <v>1999.9994999999999</v>
      </c>
      <c r="F492" s="17"/>
      <c r="H492" s="17"/>
      <c r="I492" s="17"/>
      <c r="J492" s="17"/>
    </row>
    <row r="493" spans="1:10" hidden="1" x14ac:dyDescent="0.3">
      <c r="A493" t="s">
        <v>354</v>
      </c>
      <c r="B493" t="s">
        <v>83</v>
      </c>
      <c r="C493" s="3" t="str">
        <f>VLOOKUP(A493,بيانات!$C:$F,3,0)</f>
        <v>0500881545</v>
      </c>
      <c r="D493" t="s">
        <v>1877</v>
      </c>
      <c r="E493" s="17">
        <v>19823.504499999999</v>
      </c>
      <c r="F493" s="17">
        <v>0</v>
      </c>
      <c r="H493" s="17"/>
      <c r="I493" s="17"/>
      <c r="J493" s="17"/>
    </row>
    <row r="494" spans="1:10" x14ac:dyDescent="0.3">
      <c r="A494" t="s">
        <v>418</v>
      </c>
      <c r="B494" t="s">
        <v>419</v>
      </c>
      <c r="C494" s="3" t="str">
        <f>VLOOKUP(A494,بيانات!$C:$F,3,0)</f>
        <v>0551822040</v>
      </c>
      <c r="D494" t="s">
        <v>1865</v>
      </c>
      <c r="E494" s="17">
        <v>18170</v>
      </c>
      <c r="F494" s="17"/>
      <c r="H494" s="17"/>
      <c r="I494" s="17"/>
      <c r="J494" s="17"/>
    </row>
    <row r="495" spans="1:10" hidden="1" x14ac:dyDescent="0.3">
      <c r="A495" t="s">
        <v>445</v>
      </c>
      <c r="B495" t="s">
        <v>83</v>
      </c>
      <c r="C495" s="3" t="str">
        <f>VLOOKUP(A495,بيانات!$C:$F,3,0)</f>
        <v>0564355968</v>
      </c>
      <c r="D495" t="s">
        <v>694</v>
      </c>
      <c r="E495" s="17">
        <v>17361.377499999999</v>
      </c>
      <c r="F495" s="17">
        <v>0</v>
      </c>
      <c r="H495" s="17"/>
      <c r="I495" s="17"/>
      <c r="J495" s="17"/>
    </row>
    <row r="496" spans="1:10" x14ac:dyDescent="0.3">
      <c r="A496" t="s">
        <v>477</v>
      </c>
      <c r="B496" t="s">
        <v>419</v>
      </c>
      <c r="C496" s="3" t="str">
        <f>VLOOKUP(A496,بيانات!$C:$F,3,0)</f>
        <v>0551822040</v>
      </c>
      <c r="D496" t="s">
        <v>1896</v>
      </c>
      <c r="E496" s="17">
        <v>18170</v>
      </c>
      <c r="F496" s="17"/>
      <c r="H496" s="17"/>
      <c r="I496" s="17"/>
      <c r="J496" s="17"/>
    </row>
    <row r="497" spans="1:10" ht="18" x14ac:dyDescent="0.3">
      <c r="A497" t="s">
        <v>484</v>
      </c>
      <c r="B497" t="s">
        <v>69</v>
      </c>
      <c r="C497" s="3" t="str">
        <f>VLOOKUP(A497,بيانات!$C:$F,3,0)</f>
        <v>0508391331</v>
      </c>
      <c r="D497" t="s">
        <v>555</v>
      </c>
      <c r="E497" s="17">
        <v>14044.995999999999</v>
      </c>
      <c r="F497" s="17"/>
      <c r="H497" s="17"/>
      <c r="I497" s="25">
        <v>45717</v>
      </c>
      <c r="J497" s="17"/>
    </row>
    <row r="498" spans="1:10" ht="18" hidden="1" x14ac:dyDescent="0.3">
      <c r="A498" t="s">
        <v>520</v>
      </c>
      <c r="B498" t="s">
        <v>83</v>
      </c>
      <c r="C498" s="3" t="str">
        <f>VLOOKUP(A498,بيانات!$C:$F,3,0)</f>
        <v/>
      </c>
      <c r="D498" t="s">
        <v>555</v>
      </c>
      <c r="E498" s="17">
        <v>0</v>
      </c>
      <c r="F498" s="17">
        <v>0</v>
      </c>
      <c r="H498" s="17"/>
      <c r="I498" s="37"/>
      <c r="J498" s="17"/>
    </row>
    <row r="499" spans="1:10" x14ac:dyDescent="0.3">
      <c r="A499" t="s">
        <v>541</v>
      </c>
      <c r="B499" t="s">
        <v>83</v>
      </c>
      <c r="C499" s="3" t="str">
        <f>VLOOKUP(A499,بيانات!$C:$F,3,0)</f>
        <v>0548809297</v>
      </c>
      <c r="D499" t="s">
        <v>542</v>
      </c>
      <c r="E499" s="17">
        <v>7246.2534999999998</v>
      </c>
      <c r="F499" s="17"/>
      <c r="H499" s="17"/>
      <c r="I499" s="17"/>
      <c r="J499" s="17"/>
    </row>
    <row r="500" spans="1:10" ht="18" x14ac:dyDescent="0.3">
      <c r="A500" t="s">
        <v>628</v>
      </c>
      <c r="B500" t="s">
        <v>69</v>
      </c>
      <c r="C500" s="3" t="str">
        <f>VLOOKUP(A500,بيانات!$C:$F,3,0)</f>
        <v>0508391331</v>
      </c>
      <c r="D500" t="s">
        <v>1870</v>
      </c>
      <c r="E500" s="17">
        <v>11500</v>
      </c>
      <c r="F500" s="17"/>
      <c r="H500" s="17"/>
      <c r="I500" s="25">
        <v>45717</v>
      </c>
      <c r="J500" s="17"/>
    </row>
    <row r="501" spans="1:10" ht="18" x14ac:dyDescent="0.3">
      <c r="A501" t="s">
        <v>698</v>
      </c>
      <c r="B501" t="s">
        <v>83</v>
      </c>
      <c r="C501" s="3" t="str">
        <f>VLOOKUP(A501,بيانات!$C:$F,3,0)</f>
        <v>0555618480</v>
      </c>
      <c r="D501" t="s">
        <v>480</v>
      </c>
      <c r="E501" s="17">
        <v>18180.005000000001</v>
      </c>
      <c r="F501" s="17"/>
      <c r="H501" s="17"/>
      <c r="I501" s="37"/>
      <c r="J501" s="17"/>
    </row>
    <row r="502" spans="1:10" x14ac:dyDescent="0.3">
      <c r="A502" t="s">
        <v>763</v>
      </c>
      <c r="B502" t="s">
        <v>83</v>
      </c>
      <c r="C502" s="3" t="str">
        <f>VLOOKUP(A502,بيانات!$C:$F,3,0)</f>
        <v>0506001746</v>
      </c>
      <c r="D502" t="s">
        <v>1885</v>
      </c>
      <c r="E502" s="17">
        <v>18170</v>
      </c>
      <c r="F502" s="17"/>
      <c r="H502" s="17"/>
      <c r="I502" s="17"/>
      <c r="J502" s="17"/>
    </row>
    <row r="503" spans="1:10" x14ac:dyDescent="0.3">
      <c r="A503" t="s">
        <v>792</v>
      </c>
      <c r="B503" t="s">
        <v>83</v>
      </c>
      <c r="C503" s="3" t="str">
        <f>VLOOKUP(A503,بيانات!$C:$F,3,0)</f>
        <v>0592265002</v>
      </c>
      <c r="D503" t="s">
        <v>555</v>
      </c>
      <c r="E503" s="17">
        <v>12000.0085</v>
      </c>
      <c r="F503" s="17"/>
      <c r="H503" s="17"/>
      <c r="I503" s="17"/>
      <c r="J503" s="17"/>
    </row>
    <row r="504" spans="1:10" ht="18" customHeight="1" x14ac:dyDescent="0.3">
      <c r="A504" t="s">
        <v>796</v>
      </c>
      <c r="B504" t="s">
        <v>797</v>
      </c>
      <c r="C504" s="3" t="str">
        <f>VLOOKUP(A504,بيانات!$C:$F,3,0)</f>
        <v/>
      </c>
      <c r="D504" t="s">
        <v>1896</v>
      </c>
      <c r="E504" s="17">
        <v>2499.9964999999997</v>
      </c>
      <c r="F504" s="17"/>
      <c r="H504" s="17"/>
      <c r="I504" s="21">
        <v>45746</v>
      </c>
      <c r="J504" s="17"/>
    </row>
    <row r="505" spans="1:10" hidden="1" x14ac:dyDescent="0.3">
      <c r="A505" t="s">
        <v>990</v>
      </c>
      <c r="B505" t="s">
        <v>69</v>
      </c>
      <c r="C505" s="3" t="str">
        <f>VLOOKUP(A505,بيانات!$C:$F,3,0)</f>
        <v>0537283605</v>
      </c>
      <c r="D505" t="s">
        <v>1881</v>
      </c>
      <c r="E505" s="17">
        <v>19179.504499999999</v>
      </c>
      <c r="F505" s="17">
        <v>0</v>
      </c>
      <c r="H505" s="17"/>
      <c r="I505" s="17"/>
      <c r="J505" s="17"/>
    </row>
    <row r="506" spans="1:10" x14ac:dyDescent="0.3">
      <c r="A506" t="s">
        <v>992</v>
      </c>
      <c r="B506" t="s">
        <v>993</v>
      </c>
      <c r="C506" s="3" t="str">
        <f>VLOOKUP(A506,بيانات!$C:$F,3,0)</f>
        <v>0502645030</v>
      </c>
      <c r="D506" t="s">
        <v>542</v>
      </c>
      <c r="E506" s="17">
        <v>16214.999999999998</v>
      </c>
      <c r="F506" s="17"/>
      <c r="H506" s="17"/>
      <c r="I506" s="17"/>
      <c r="J506" s="17"/>
    </row>
    <row r="507" spans="1:10" x14ac:dyDescent="0.3">
      <c r="A507" t="s">
        <v>1112</v>
      </c>
      <c r="B507" t="s">
        <v>69</v>
      </c>
      <c r="C507" s="3" t="str">
        <f>VLOOKUP(A507,بيانات!$C:$F,3,0)</f>
        <v>0553536037</v>
      </c>
      <c r="D507" t="s">
        <v>555</v>
      </c>
      <c r="E507" s="17">
        <v>18160.0065</v>
      </c>
      <c r="F507" s="17"/>
      <c r="H507" s="17"/>
      <c r="I507" s="17"/>
      <c r="J507" s="17"/>
    </row>
    <row r="508" spans="1:10" hidden="1" x14ac:dyDescent="0.3">
      <c r="A508" t="s">
        <v>1122</v>
      </c>
      <c r="B508" t="s">
        <v>78</v>
      </c>
      <c r="C508" s="3" t="str">
        <f>VLOOKUP(A508,بيانات!$C:$F,3,0)</f>
        <v>0555552921</v>
      </c>
      <c r="D508" t="s">
        <v>555</v>
      </c>
      <c r="E508" s="17">
        <v>19179.999</v>
      </c>
      <c r="F508" s="17">
        <v>0</v>
      </c>
      <c r="H508" s="17"/>
      <c r="I508" s="17"/>
      <c r="J508" s="17"/>
    </row>
    <row r="509" spans="1:10" hidden="1" x14ac:dyDescent="0.3">
      <c r="A509" t="s">
        <v>1156</v>
      </c>
      <c r="B509" t="s">
        <v>83</v>
      </c>
      <c r="C509" s="3" t="str">
        <f>VLOOKUP(A509,بيانات!$C:$F,3,0)</f>
        <v>0564355968</v>
      </c>
      <c r="D509" t="s">
        <v>1102</v>
      </c>
      <c r="E509" s="17">
        <v>19179.504499999995</v>
      </c>
      <c r="F509" s="17">
        <v>0</v>
      </c>
      <c r="H509" s="17"/>
      <c r="I509" s="17"/>
      <c r="J509" s="17"/>
    </row>
    <row r="510" spans="1:10" ht="18" x14ac:dyDescent="0.3">
      <c r="A510" t="s">
        <v>1174</v>
      </c>
      <c r="B510" t="s">
        <v>1175</v>
      </c>
      <c r="C510" s="3" t="str">
        <f>VLOOKUP(A510,بيانات!$C:$F,3,0)</f>
        <v>0543784015</v>
      </c>
      <c r="D510" t="s">
        <v>1885</v>
      </c>
      <c r="E510" s="17">
        <v>9999.9974999999995</v>
      </c>
      <c r="F510" s="17"/>
      <c r="H510" s="17"/>
      <c r="I510" s="25">
        <v>45715</v>
      </c>
      <c r="J510" s="17"/>
    </row>
    <row r="511" spans="1:10" ht="18" x14ac:dyDescent="0.3">
      <c r="A511" t="s">
        <v>1336</v>
      </c>
      <c r="B511" t="s">
        <v>83</v>
      </c>
      <c r="C511" s="3" t="str">
        <f>VLOOKUP(A511,بيانات!$C:$F,3,0)</f>
        <v>0592265002</v>
      </c>
      <c r="D511" t="s">
        <v>480</v>
      </c>
      <c r="E511" s="17">
        <v>12000.0085</v>
      </c>
      <c r="F511" s="17"/>
      <c r="H511" s="17"/>
      <c r="I511" s="37"/>
      <c r="J511" s="17"/>
    </row>
    <row r="512" spans="1:10" x14ac:dyDescent="0.3">
      <c r="A512" t="s">
        <v>1418</v>
      </c>
      <c r="B512" t="s">
        <v>83</v>
      </c>
      <c r="C512" s="3" t="str">
        <f>VLOOKUP(A512,بيانات!$C:$F,3,0)</f>
        <v/>
      </c>
      <c r="D512" t="s">
        <v>1870</v>
      </c>
      <c r="E512" s="17">
        <v>16394.998</v>
      </c>
      <c r="F512" s="17"/>
      <c r="H512" s="17"/>
      <c r="I512" s="17"/>
      <c r="J512" s="17"/>
    </row>
    <row r="513" spans="1:10" x14ac:dyDescent="0.3">
      <c r="A513" t="s">
        <v>1428</v>
      </c>
      <c r="B513" t="s">
        <v>69</v>
      </c>
      <c r="C513" s="3" t="str">
        <f>VLOOKUP(A513,بيانات!$C:$F,3,0)</f>
        <v>0508701289</v>
      </c>
      <c r="D513" t="s">
        <v>1870</v>
      </c>
      <c r="E513" s="17">
        <v>1999.9994999999999</v>
      </c>
      <c r="F513" s="17"/>
      <c r="H513" s="17"/>
      <c r="I513" s="17"/>
      <c r="J513" s="17"/>
    </row>
    <row r="514" spans="1:10" ht="18" x14ac:dyDescent="0.3">
      <c r="A514" t="s">
        <v>1451</v>
      </c>
      <c r="B514" t="s">
        <v>1175</v>
      </c>
      <c r="C514" s="3" t="str">
        <f>VLOOKUP(A514,بيانات!$C:$F,3,0)</f>
        <v>0543784015</v>
      </c>
      <c r="D514" t="s">
        <v>1864</v>
      </c>
      <c r="E514" s="17">
        <v>9999.9974999999995</v>
      </c>
      <c r="F514" s="17"/>
      <c r="H514" s="17"/>
      <c r="I514" s="25">
        <v>45715</v>
      </c>
      <c r="J514" s="17"/>
    </row>
    <row r="515" spans="1:10" ht="18" x14ac:dyDescent="0.3">
      <c r="A515" t="s">
        <v>1478</v>
      </c>
      <c r="B515" t="s">
        <v>489</v>
      </c>
      <c r="C515" s="3" t="str">
        <f>VLOOKUP(A515,بيانات!$C:$F,3,0)</f>
        <v>0542922677</v>
      </c>
      <c r="D515" t="s">
        <v>1102</v>
      </c>
      <c r="E515" s="17">
        <v>18170</v>
      </c>
      <c r="F515" s="17"/>
      <c r="H515" s="17"/>
      <c r="I515" s="37"/>
      <c r="J515" s="17"/>
    </row>
    <row r="516" spans="1:10" x14ac:dyDescent="0.3">
      <c r="A516" t="s">
        <v>1485</v>
      </c>
      <c r="B516" t="s">
        <v>69</v>
      </c>
      <c r="C516" s="3" t="str">
        <f>VLOOKUP(A516,بيانات!$C:$F,3,0)</f>
        <v>0508701289</v>
      </c>
      <c r="D516" t="s">
        <v>1885</v>
      </c>
      <c r="E516" s="17">
        <v>1999.9994999999999</v>
      </c>
      <c r="F516" s="17"/>
      <c r="H516" s="17"/>
      <c r="I516" s="17"/>
      <c r="J516" s="17"/>
    </row>
    <row r="517" spans="1:10" x14ac:dyDescent="0.3">
      <c r="A517" t="s">
        <v>1578</v>
      </c>
      <c r="B517" t="s">
        <v>83</v>
      </c>
      <c r="C517" s="3" t="str">
        <f>VLOOKUP(A517,بيانات!$C:$F,3,0)</f>
        <v>0549426010</v>
      </c>
      <c r="D517" t="s">
        <v>542</v>
      </c>
      <c r="E517" s="17">
        <v>16214.999999999998</v>
      </c>
      <c r="F517" s="17"/>
      <c r="H517" s="17"/>
      <c r="I517" s="17"/>
      <c r="J517" s="17"/>
    </row>
    <row r="518" spans="1:10" x14ac:dyDescent="0.3">
      <c r="A518" t="s">
        <v>1630</v>
      </c>
      <c r="B518" t="s">
        <v>489</v>
      </c>
      <c r="C518" s="3" t="str">
        <f>VLOOKUP(A518,بيانات!$C:$F,3,0)</f>
        <v>0542922677</v>
      </c>
      <c r="D518" t="s">
        <v>1885</v>
      </c>
      <c r="E518" s="17">
        <v>18170</v>
      </c>
      <c r="F518" s="17"/>
      <c r="H518" s="17"/>
      <c r="I518" s="17"/>
      <c r="J518" s="17"/>
    </row>
    <row r="519" spans="1:10" x14ac:dyDescent="0.3">
      <c r="A519" t="s">
        <v>1658</v>
      </c>
      <c r="B519" t="s">
        <v>256</v>
      </c>
      <c r="C519" s="3" t="str">
        <f>VLOOKUP(A519,بيانات!$C:$F,3,0)</f>
        <v>0553889731</v>
      </c>
      <c r="D519" t="s">
        <v>1864</v>
      </c>
      <c r="E519" s="17">
        <v>13999.996499999999</v>
      </c>
      <c r="F519" s="17"/>
      <c r="H519" s="17"/>
      <c r="I519" s="17"/>
      <c r="J519" s="17"/>
    </row>
    <row r="520" spans="1:10" x14ac:dyDescent="0.3">
      <c r="A520" t="s">
        <v>1694</v>
      </c>
      <c r="B520" t="s">
        <v>1695</v>
      </c>
      <c r="C520" s="3" t="str">
        <f>VLOOKUP(A520,بيانات!$C:$F,3,0)</f>
        <v>0542533976</v>
      </c>
      <c r="D520" t="s">
        <v>542</v>
      </c>
      <c r="E520" s="17">
        <v>9775</v>
      </c>
      <c r="F520" s="17"/>
      <c r="H520" s="17"/>
      <c r="I520" s="17"/>
      <c r="J520" s="17"/>
    </row>
    <row r="521" spans="1:10" x14ac:dyDescent="0.3">
      <c r="A521" t="s">
        <v>1718</v>
      </c>
      <c r="B521" t="s">
        <v>1719</v>
      </c>
      <c r="C521" s="3" t="str">
        <f>VLOOKUP(A521,بيانات!$C:$F,3,0)</f>
        <v>0566435178</v>
      </c>
      <c r="D521" t="s">
        <v>1864</v>
      </c>
      <c r="E521" s="17">
        <v>19826</v>
      </c>
      <c r="F521" s="17"/>
      <c r="H521" s="17"/>
      <c r="I521" s="17"/>
      <c r="J521" s="17"/>
    </row>
  </sheetData>
  <autoFilter ref="A1:K521" xr:uid="{4582A3EE-51B8-4801-BDAD-A81C79F14C81}">
    <filterColumn colId="5">
      <filters blank="1">
        <filter val="1000"/>
        <filter val="10240"/>
        <filter val="10300"/>
        <filter val="10800"/>
        <filter val="1087"/>
        <filter val="1115"/>
        <filter val="11800"/>
        <filter val="1195"/>
        <filter val="1200"/>
        <filter val="12240"/>
        <filter val="1240"/>
        <filter val="12800"/>
        <filter val="13240"/>
        <filter val="1340"/>
        <filter val="13940"/>
        <filter val="13958"/>
        <filter val="14300"/>
        <filter val="1440"/>
        <filter val="14800"/>
        <filter val="15685"/>
        <filter val="1575"/>
        <filter val="16240"/>
        <filter val="16740"/>
        <filter val="1700"/>
        <filter val="1800"/>
        <filter val="1885"/>
        <filter val="1940"/>
        <filter val="2000"/>
        <filter val="2240"/>
        <filter val="2300"/>
        <filter val="2385"/>
        <filter val="2715"/>
        <filter val="2740"/>
        <filter val="2800"/>
        <filter val="2825"/>
        <filter val="2940"/>
        <filter val="3000"/>
        <filter val="3300"/>
        <filter val="3367"/>
        <filter val="3385"/>
        <filter val="3500"/>
        <filter val="3540"/>
        <filter val="3679"/>
        <filter val="3685"/>
        <filter val="3740"/>
        <filter val="3800"/>
        <filter val="3825"/>
        <filter val="385"/>
        <filter val="3867"/>
        <filter val="3940"/>
        <filter val="3970"/>
        <filter val="40"/>
        <filter val="4000"/>
        <filter val="4250"/>
        <filter val="4285"/>
        <filter val="4300"/>
        <filter val="4340"/>
        <filter val="440"/>
        <filter val="4440"/>
        <filter val="4500"/>
        <filter val="4685"/>
        <filter val="4740"/>
        <filter val="4800"/>
        <filter val="4940"/>
        <filter val="5000"/>
        <filter val="5240"/>
        <filter val="5300"/>
        <filter val="5440"/>
        <filter val="5500"/>
        <filter val="5527"/>
        <filter val="555"/>
        <filter val="5772"/>
        <filter val="5800"/>
        <filter val="6000"/>
        <filter val="6087"/>
        <filter val="6196"/>
        <filter val="6240"/>
        <filter val="6300"/>
        <filter val="6500"/>
        <filter val="6600"/>
        <filter val="6740"/>
        <filter val="6800"/>
        <filter val="685"/>
        <filter val="690"/>
        <filter val="6900"/>
        <filter val="7100"/>
        <filter val="7300"/>
        <filter val="7385"/>
        <filter val="7800"/>
        <filter val="7940"/>
        <filter val="7980"/>
        <filter val="8000"/>
        <filter val="8185"/>
        <filter val="8240"/>
        <filter val="8500"/>
        <filter val="8620"/>
        <filter val="8740"/>
        <filter val="8800"/>
        <filter val="885"/>
        <filter val="9240"/>
        <filter val="9300"/>
        <filter val="940"/>
        <filter val="9600"/>
        <filter val="9800"/>
      </filters>
    </filterColumn>
    <sortState ref="A2:J521">
      <sortCondition descending="1" ref="F1:F52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242E-08ED-47CC-B4E0-EB4CA15B499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بيانات</vt:lpstr>
      <vt:lpstr>استثناء</vt:lpstr>
      <vt:lpstr>المالية</vt:lpstr>
      <vt:lpstr>بي</vt:lpstr>
      <vt:lpstr>السندات</vt:lpstr>
      <vt:lpstr>التقرير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2025-02-16T06:37:48Z</dcterms:created>
  <dcterms:modified xsi:type="dcterms:W3CDTF">2025-02-26T09:05:14Z</dcterms:modified>
</cp:coreProperties>
</file>