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pivotTables/pivotTable7.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5.xml" ContentType="application/vnd.ms-excel.slicer+xml"/>
  <Override PartName="/xl/tables/table2.xml" ContentType="application/vnd.openxmlformats-officedocument.spreadsheetml.table+xml"/>
  <Override PartName="/xl/pivotTables/pivotTable8.xml" ContentType="application/vnd.openxmlformats-officedocument.spreadsheetml.pivotTable+xml"/>
  <Override PartName="/xl/drawings/drawing7.xml" ContentType="application/vnd.openxmlformats-officedocument.drawing+xml"/>
  <Override PartName="/xl/tables/table3.xml" ContentType="application/vnd.openxmlformats-officedocument.spreadsheetml.table+xml"/>
  <Override PartName="/xl/drawings/drawing8.xml" ContentType="application/vnd.openxmlformats-officedocument.drawing+xml"/>
  <Override PartName="/xl/slicers/slicer6.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36" windowWidth="22980" windowHeight="10896" firstSheet="1" activeTab="9"/>
  </bookViews>
  <sheets>
    <sheet name="matches win" sheetId="3" r:id="rId1"/>
    <sheet name="toss based decision" sheetId="4" r:id="rId2"/>
    <sheet name="Sheet4" sheetId="5" r:id="rId3"/>
    <sheet name="mam" sheetId="6" r:id="rId4"/>
    <sheet name="Sheet9" sheetId="10" r:id="rId5"/>
    <sheet name="Sheet1" sheetId="11" r:id="rId6"/>
    <sheet name="IPL Matches 2008-2020" sheetId="1" r:id="rId7"/>
    <sheet name="Sheet6" sheetId="7" r:id="rId8"/>
    <sheet name="win data" sheetId="2" r:id="rId9"/>
    <sheet name="Dashboard" sheetId="9" r:id="rId10"/>
  </sheets>
  <definedNames>
    <definedName name="Slicer_Season">#N/A</definedName>
  </definedNames>
  <calcPr calcId="145621"/>
  <pivotCaches>
    <pivotCache cacheId="13" r:id="rId11"/>
    <pivotCache cacheId="1" r:id="rId12"/>
    <pivotCache cacheId="2" r:id="rId13"/>
  </pivotCaches>
  <fileRecoveryPr repairLoad="1"/>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9" i="11" l="1"/>
  <c r="K39" i="11" s="1"/>
  <c r="I39" i="11" l="1"/>
  <c r="J39" i="11"/>
  <c r="D39" i="11"/>
  <c r="E39" i="11"/>
  <c r="F39" i="11"/>
  <c r="G39" i="11"/>
  <c r="H39" i="11"/>
  <c r="D5" i="7"/>
  <c r="D4" i="7"/>
  <c r="D6" i="7" l="1"/>
  <c r="D7" i="7"/>
  <c r="D8" i="7"/>
  <c r="D9" i="7"/>
  <c r="D10" i="7"/>
  <c r="D5" i="6"/>
  <c r="D6" i="6"/>
  <c r="D7" i="6"/>
  <c r="D8" i="6"/>
  <c r="D9" i="6"/>
  <c r="D10" i="6"/>
  <c r="D11" i="6"/>
  <c r="D12" i="6"/>
  <c r="D13" i="6"/>
  <c r="D4" i="6"/>
  <c r="T10" i="1"/>
  <c r="T6" i="1"/>
  <c r="T8" i="1"/>
  <c r="T5" i="1"/>
  <c r="E6" i="6"/>
  <c r="E10" i="6"/>
  <c r="E4" i="6"/>
  <c r="E9" i="7"/>
  <c r="E8" i="6"/>
  <c r="E10" i="7"/>
  <c r="E11" i="6"/>
  <c r="E5" i="7"/>
  <c r="E12" i="6"/>
  <c r="E5" i="6"/>
  <c r="E6" i="7"/>
  <c r="E13" i="6"/>
  <c r="E7" i="6"/>
  <c r="E7" i="7"/>
  <c r="E8" i="7"/>
  <c r="E4" i="7"/>
  <c r="E9" i="6"/>
</calcChain>
</file>

<file path=xl/sharedStrings.xml><?xml version="1.0" encoding="utf-8"?>
<sst xmlns="http://schemas.openxmlformats.org/spreadsheetml/2006/main" count="11996" uniqueCount="492">
  <si>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</si>
  <si>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</si>
  <si>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</si>
  <si>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</si>
  <si>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</si>
  <si>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</si>
  <si>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</si>
  <si>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</si>
  <si>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</si>
  <si>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</si>
  <si>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</si>
  <si>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</si>
  <si>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</si>
  <si>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</si>
  <si>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</si>
  <si>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</si>
  <si>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</si>
  <si>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</si>
  <si>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</si>
  <si>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</si>
  <si>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</si>
  <si>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</si>
  <si>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</si>
  <si>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</si>
  <si>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</si>
  <si>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</si>
  <si>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</si>
  <si>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</si>
  <si>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</si>
  <si>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</si>
  <si>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</si>
  <si>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</si>
  <si>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</si>
  <si>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</si>
  <si>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</si>
  <si>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</si>
  <si>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</si>
  <si>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</si>
  <si>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</si>
  <si>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</si>
  <si>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</si>
  <si>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</si>
  <si>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</si>
  <si>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</si>
  <si>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</si>
  <si>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</si>
  <si>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</si>
  <si>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</si>
  <si>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</si>
  <si>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</si>
  <si>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</si>
  <si>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</si>
  <si>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</si>
  <si>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</si>
  <si>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</si>
  <si>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</si>
  <si>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</si>
  <si>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</si>
  <si>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</si>
  <si>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</si>
  <si>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</si>
  <si>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</si>
  <si>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</si>
  <si>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</si>
  <si>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</si>
  <si>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</si>
  <si>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</si>
  <si>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</si>
  <si>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</si>
  <si>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</si>
  <si>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</si>
  <si>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</si>
  <si>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</si>
  <si>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</si>
  <si>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</si>
  <si>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</si>
  <si>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</si>
  <si>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</si>
  <si>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</si>
  <si>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</si>
  <si>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</si>
  <si>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</si>
  <si>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</si>
  <si>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</si>
  <si>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</si>
  <si>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</si>
  <si>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</si>
  <si>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</si>
  <si>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</si>
  <si>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</si>
  <si>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</si>
  <si>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</si>
  <si>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</si>
  <si>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</si>
  <si>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</si>
  <si>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</si>
  <si>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</si>
  <si>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</si>
  <si>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</si>
  <si>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</si>
  <si>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</si>
  <si>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</si>
  <si>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</si>
  <si>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</si>
  <si>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</si>
  <si>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</si>
  <si>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</si>
  <si>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</si>
  <si>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</si>
  <si>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</si>
  <si>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</si>
  <si>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</si>
  <si>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</si>
  <si>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</si>
  <si>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</si>
  <si>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</si>
  <si>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</si>
  <si>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</si>
  <si>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</si>
  <si>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</si>
  <si>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</si>
  <si>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</si>
  <si>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</si>
  <si>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</si>
  <si>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</si>
  <si>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</si>
  <si>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</si>
  <si>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</si>
  <si>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</si>
  <si>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</si>
  <si>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</si>
  <si>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</si>
  <si>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</si>
  <si>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</si>
  <si>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</si>
  <si>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</si>
  <si>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</si>
  <si>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</si>
  <si>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</si>
  <si>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</si>
  <si>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</si>
  <si>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</si>
  <si>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</si>
  <si>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</si>
  <si>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</si>
  <si>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</si>
  <si>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</si>
  <si>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</si>
  <si>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</si>
  <si>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</si>
  <si>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</si>
  <si>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</si>
  <si>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</si>
  <si>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</si>
  <si>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</si>
  <si>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</si>
  <si>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</si>
  <si>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</si>
  <si>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</si>
  <si>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</si>
  <si>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</si>
  <si>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</si>
  <si>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</si>
  <si>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</si>
  <si>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</si>
  <si>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</si>
  <si>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</si>
  <si>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</si>
  <si>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</si>
  <si>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</si>
  <si>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</si>
  <si>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</si>
  <si>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</si>
  <si>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</si>
  <si>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</si>
  <si>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</si>
  <si>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</si>
  <si>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</si>
  <si>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</si>
  <si>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</si>
  <si>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</si>
  <si>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</si>
  <si>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</si>
  <si>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</si>
  <si>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</si>
  <si>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</si>
  <si>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</si>
  <si>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</si>
  <si>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</si>
  <si>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</si>
  <si>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</si>
  <si>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</si>
  <si>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</si>
  <si>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</si>
  <si>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</si>
  <si>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</si>
  <si>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</si>
  <si>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</si>
  <si>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</si>
  <si>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</si>
  <si>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</si>
  <si>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</si>
  <si>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</si>
  <si>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</si>
  <si>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</si>
  <si>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</si>
  <si>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</si>
  <si>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</si>
  <si>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</si>
  <si>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</si>
  <si>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</si>
  <si>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</si>
  <si>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</si>
  <si>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</si>
  <si>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</si>
  <si>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</si>
  <si>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</si>
  <si>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</si>
  <si>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</si>
  <si>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</si>
  <si>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</si>
  <si>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</si>
  <si>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</si>
  <si>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</si>
  <si>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</si>
  <si>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</si>
  <si>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</si>
  <si>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</si>
  <si>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</si>
  <si>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</si>
  <si>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</si>
  <si>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</si>
  <si>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</si>
  <si>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</si>
  <si>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</si>
  <si>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</si>
  <si>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</si>
  <si>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</si>
  <si>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</si>
  <si>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</si>
  <si>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</si>
  <si>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</si>
  <si>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</si>
  <si>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</si>
  <si>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</si>
  <si>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</si>
  <si>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</si>
  <si>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</si>
  <si>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</si>
  <si>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</si>
  <si>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</si>
  <si>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</si>
  <si>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</si>
  <si>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</si>
  <si>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</si>
  <si>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</si>
  <si>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</si>
  <si>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</si>
  <si>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</si>
  <si>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</si>
  <si>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</si>
  <si>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</si>
  <si>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</si>
  <si>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</si>
  <si>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</si>
  <si>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</si>
  <si>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</si>
  <si>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</si>
  <si>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</si>
  <si>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</si>
  <si>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</si>
  <si>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</si>
  <si>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</si>
  <si>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</si>
  <si>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</si>
  <si>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</si>
  <si>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</si>
  <si>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</si>
  <si>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</si>
  <si>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</si>
  <si>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</si>
  <si>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</si>
  <si>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</si>
  <si>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</si>
  <si>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</si>
  <si>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</si>
  <si>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</si>
  <si>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</si>
  <si>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</si>
  <si>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</si>
  <si>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</si>
  <si>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</si>
  <si>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</si>
  <si>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</si>
  <si>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</si>
  <si>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</si>
  <si>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</si>
  <si>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</si>
  <si>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</si>
  <si>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</si>
  <si>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</si>
  <si>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</si>
  <si>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</si>
  <si>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</si>
  <si>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</si>
  <si>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</si>
  <si>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</si>
  <si>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</si>
  <si>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</si>
  <si>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</si>
  <si>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</si>
  <si>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</si>
  <si>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</si>
  <si>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</si>
  <si>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</si>
  <si>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</si>
  <si>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</si>
  <si>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</si>
  <si>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</si>
  <si>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</si>
  <si>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</si>
  <si>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</si>
  <si>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</si>
  <si>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</si>
  <si>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</si>
  <si>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</si>
  <si>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</si>
  <si>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</si>
  <si>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</si>
  <si>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</si>
  <si>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</si>
  <si>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</si>
  <si>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</si>
  <si>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</si>
  <si>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</si>
  <si>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</si>
  <si>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</si>
  <si>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</si>
  <si>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</si>
  <si>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</si>
  <si>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</si>
  <si>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</si>
  <si>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</si>
  <si>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</si>
  <si>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</si>
  <si>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</si>
  <si>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</si>
  <si>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</si>
  <si>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</si>
  <si>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</si>
  <si>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</si>
  <si>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</si>
  <si>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</si>
  <si>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</si>
  <si>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</si>
  <si>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</si>
  <si>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</si>
  <si>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</si>
  <si>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</si>
  <si>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</si>
  <si>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</si>
  <si>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</si>
  <si>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</si>
  <si>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</si>
  <si>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</si>
  <si>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</si>
  <si>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</si>
  <si>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</si>
  <si>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</si>
  <si>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</si>
  <si>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</si>
  <si>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</si>
  <si>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</si>
  <si>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</si>
  <si>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</si>
  <si>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</si>
  <si>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</si>
  <si>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</si>
  <si>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</si>
  <si>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</si>
  <si>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</si>
  <si>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</si>
  <si>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</si>
  <si>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</si>
  <si>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</si>
  <si>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</si>
  <si>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</si>
  <si>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</si>
  <si>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</si>
  <si>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</si>
  <si>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</si>
  <si>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</si>
  <si>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</si>
  <si>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</si>
  <si>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</si>
  <si>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</si>
  <si>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</si>
  <si>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</si>
  <si>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IPL-2008</t>
  </si>
  <si>
    <t>IPL-2009</t>
  </si>
  <si>
    <t>IPL-2010</t>
  </si>
  <si>
    <t>IPL-2011</t>
  </si>
  <si>
    <t>IPL-2012</t>
  </si>
  <si>
    <t>IPL-2013</t>
  </si>
  <si>
    <t>IPL-2014</t>
  </si>
  <si>
    <t>IPL-2015</t>
  </si>
  <si>
    <t>IPL-2016</t>
  </si>
  <si>
    <t>IPL-2017</t>
  </si>
  <si>
    <t>IPL-2018</t>
  </si>
  <si>
    <t>IPL-2019</t>
  </si>
  <si>
    <t>IPL-2020</t>
  </si>
  <si>
    <t>Season</t>
  </si>
  <si>
    <t>Winner</t>
  </si>
  <si>
    <t>Captain</t>
  </si>
  <si>
    <t>Player of the Series</t>
  </si>
  <si>
    <t>Man of the Match</t>
  </si>
  <si>
    <t>Gujrat Titans</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</si>
  <si>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</si>
  <si>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</si>
  <si>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</si>
  <si>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</si>
  <si>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</si>
  <si>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</si>
  <si>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</si>
  <si>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</si>
  <si>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</si>
  <si>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</si>
  <si>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</si>
  <si>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</si>
  <si>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</si>
  <si>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</si>
  <si>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</si>
  <si>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</si>
  <si>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</si>
  <si>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</si>
  <si>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</si>
  <si>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</si>
  <si>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</si>
  <si>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</si>
  <si>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</si>
  <si>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</si>
  <si>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</si>
  <si>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Adam Gilchrist</t>
  </si>
  <si>
    <t>Anil Kumble</t>
  </si>
  <si>
    <t>Shane Warne</t>
  </si>
  <si>
    <t>Yusuf Pathan</t>
  </si>
  <si>
    <t>Runner Up</t>
  </si>
  <si>
    <t>Final Match Venue</t>
  </si>
  <si>
    <t>Rajasthan Royals </t>
  </si>
  <si>
    <t>Johhanesburg</t>
  </si>
  <si>
    <t>Row Labels</t>
  </si>
  <si>
    <t>Grand Total</t>
  </si>
  <si>
    <t>Count of toss_winner</t>
  </si>
  <si>
    <t>Column Labels</t>
  </si>
  <si>
    <t>Count of winner</t>
  </si>
  <si>
    <t>type1</t>
  </si>
  <si>
    <t>type2</t>
  </si>
  <si>
    <t>a</t>
  </si>
  <si>
    <t>b</t>
  </si>
  <si>
    <t>c</t>
  </si>
  <si>
    <t>Count of type2</t>
  </si>
  <si>
    <t>Count of player_of_match</t>
  </si>
  <si>
    <t>Player of the match</t>
  </si>
  <si>
    <t>count</t>
  </si>
  <si>
    <t>Count of Winner</t>
  </si>
  <si>
    <t>IPL-2021</t>
  </si>
  <si>
    <t>IPL-2022</t>
  </si>
  <si>
    <t>Yuzvendra Chahal</t>
  </si>
  <si>
    <t>Kagiso Rabada</t>
  </si>
  <si>
    <t>Andrew Tye</t>
  </si>
  <si>
    <t>Bhuvneshwar Kumar</t>
  </si>
  <si>
    <t>Dwayne Bravo</t>
  </si>
  <si>
    <t>Mohit Sharma</t>
  </si>
  <si>
    <t>Morne Morkel</t>
  </si>
  <si>
    <t>Lasith Malinga</t>
  </si>
  <si>
    <t>Pragyan Phja</t>
  </si>
  <si>
    <t>Purple Cap</t>
  </si>
  <si>
    <t>Ruturaj Gaikwad</t>
  </si>
  <si>
    <t>Kane Williamson</t>
  </si>
  <si>
    <t>Robin Uthappa</t>
  </si>
  <si>
    <t>Michael Hussey</t>
  </si>
  <si>
    <t>Matthew Hayden </t>
  </si>
  <si>
    <t>Shaun Marsh</t>
  </si>
  <si>
    <t>Orange Cap</t>
  </si>
  <si>
    <t>Winner2</t>
  </si>
  <si>
    <t>Captain3</t>
  </si>
  <si>
    <t>Player of the Series4</t>
  </si>
  <si>
    <t>Man of the Match5</t>
  </si>
  <si>
    <t>Runner Up6</t>
  </si>
  <si>
    <t>Final Match Venue7</t>
  </si>
  <si>
    <t>Purple Cap8</t>
  </si>
  <si>
    <t>Orange Cap2</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</si>
</sst>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Arial"/>
      <family val="2"/>
    </font>
    <font>
      <sz val="8"/>
      <color rgb="FF000000"/>
      <name val="Arial"/>
      <family val="2"/>
    </font>
    <font>
      <sz val="8"/>
      <color rgb="FF212529"/>
      <name val="Arial"/>
      <family val="2"/>
    </font>
    <font>
      <b/>
      <sz val="11"/>
      <color rgb="FF212529"/>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AFAFA"/>
        <bgColor indexed="64"/>
      </patternFill>
    </fill>
    <fill>
      <patternFill patternType="solid">
        <fgColor rgb="FFFFFFFF"/>
        <bgColor indexed="64"/>
      </patternFill>
    </fill>
    <fill>
      <patternFill patternType="solid">
        <fgColor theme="4"/>
        <bgColor theme="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404040"/>
      </left>
      <right style="medium">
        <color rgb="FF404040"/>
      </right>
      <top style="medium">
        <color rgb="FF404040"/>
      </top>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medium">
        <color rgb="FF404040"/>
      </left>
      <right style="medium">
        <color rgb="FF404040"/>
      </right>
      <top/>
      <bottom style="medium">
        <color rgb="FF404040"/>
      </bottom>
      <diagonal/>
    </border>
    <border>
      <left/>
      <right/>
      <top style="thin">
        <color theme="4" tint="0.39997558519241921"/>
      </top>
      <bottom style="medium">
        <color rgb="FF000000"/>
      </bottom>
      <diagonal/>
    </border>
    <border>
      <left/>
      <right style="thin">
        <color theme="4" tint="0.39997558519241921"/>
      </right>
      <top style="thin">
        <color theme="4" tint="0.39997558519241921"/>
      </top>
      <bottom style="medium">
        <color rgb="FF000000"/>
      </bottom>
      <diagonal/>
    </border>
    <border>
      <left style="medium">
        <color rgb="FF404040"/>
      </left>
      <right style="medium">
        <color rgb="FF404040"/>
      </right>
      <top style="thin">
        <color theme="4" tint="0.39997558519241921"/>
      </top>
      <bottom style="medium">
        <color rgb="FF404040"/>
      </bottom>
      <diagonal/>
    </border>
    <border>
      <left style="medium">
        <color rgb="FF404040"/>
      </left>
      <right style="medium">
        <color rgb="FF404040"/>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14" fontId="0" fillId="0" borderId="0" xfId="0" applyNumberFormat="1"/>
    <xf numFmtId="0" fontId="0" fillId="33" borderId="10" xfId="0" applyFont="1" applyFill="1" applyBorder="1"/>
    <xf numFmtId="0" fontId="0" fillId="0" borderId="10" xfId="0" applyFont="1" applyBorder="1"/>
    <xf numFmtId="0" fontId="18" fillId="34" borderId="11" xfId="0" applyFont="1" applyFill="1" applyBorder="1" applyAlignment="1">
      <alignment horizontal="center" vertical="center" wrapText="1"/>
    </xf>
    <xf numFmtId="0" fontId="19" fillId="35" borderId="12" xfId="0" applyFont="1" applyFill="1" applyBorder="1" applyAlignment="1">
      <alignment vertical="center" wrapText="1"/>
    </xf>
    <xf numFmtId="0" fontId="20" fillId="35" borderId="12" xfId="0" applyFont="1" applyFill="1" applyBorder="1" applyAlignment="1">
      <alignment vertical="center" wrapText="1"/>
    </xf>
    <xf numFmtId="0" fontId="18" fillId="34" borderId="11"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0" fillId="35" borderId="13" xfId="0" applyFont="1" applyFill="1" applyBorder="1" applyAlignment="1">
      <alignment vertical="center" wrapText="1"/>
    </xf>
    <xf numFmtId="0" fontId="0" fillId="0" borderId="0" xfId="0" applyBorder="1"/>
    <xf numFmtId="0" fontId="0" fillId="0" borderId="14" xfId="0" applyBorder="1"/>
    <xf numFmtId="0" fontId="21" fillId="35" borderId="15" xfId="0" applyFont="1" applyFill="1" applyBorder="1" applyAlignment="1">
      <alignment horizontal="left" vertical="center" wrapText="1" indent="2"/>
    </xf>
    <xf numFmtId="0" fontId="20" fillId="35" borderId="16" xfId="0" applyFont="1" applyFill="1" applyBorder="1" applyAlignment="1">
      <alignment vertical="center" wrapText="1"/>
    </xf>
    <xf numFmtId="0" fontId="21" fillId="35" borderId="17" xfId="0" applyFont="1" applyFill="1" applyBorder="1" applyAlignment="1">
      <alignment horizontal="left" vertical="center" wrapText="1" indent="2"/>
    </xf>
    <xf numFmtId="0" fontId="21" fillId="35" borderId="18" xfId="0" applyFont="1" applyFill="1" applyBorder="1" applyAlignment="1">
      <alignment horizontal="left" vertical="center" wrapText="1" indent="2"/>
    </xf>
    <xf numFmtId="0" fontId="20" fillId="35" borderId="19" xfId="0" applyFont="1" applyFill="1" applyBorder="1" applyAlignment="1">
      <alignment vertical="center" wrapText="1"/>
    </xf>
    <xf numFmtId="0" fontId="13" fillId="36" borderId="10" xfId="0" applyFont="1" applyFill="1" applyBorder="1"/>
    <xf numFmtId="0" fontId="20" fillId="35" borderId="20"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ill>
        <patternFill>
          <bgColor rgb="FFFFFF00"/>
        </patternFill>
      </fill>
    </dxf>
    <dxf>
      <font>
        <color rgb="FFCC00CC"/>
      </font>
      <fill>
        <patternFill>
          <fgColor rgb="FFCC00CC"/>
        </patternFill>
      </fill>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thin">
          <color theme="4" tint="0.39997558519241921"/>
        </top>
        <bottom style="medium">
          <color rgb="FF404040"/>
        </bottom>
        <vertical/>
        <horizontal/>
      </border>
    </dxf>
    <dxf>
      <border outline="0">
        <bottom style="medium">
          <color rgb="FF404040"/>
        </bottom>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bottom style="medium">
          <color rgb="FF404040"/>
        </bottom>
      </border>
    </dxf>
    <dxf>
      <font>
        <b val="0"/>
        <i val="0"/>
        <strike val="0"/>
        <condense val="0"/>
        <extend val="0"/>
        <outline val="0"/>
        <shadow val="0"/>
        <u val="none"/>
        <vertAlign val="baseline"/>
        <sz val="8"/>
        <color rgb="FF212529"/>
        <name val="Arial"/>
        <scheme val="none"/>
      </font>
      <fill>
        <patternFill patternType="solid">
          <fgColor indexed="64"/>
          <bgColor rgb="FFFFFFFF"/>
        </patternFill>
      </fill>
      <alignment horizontal="general" vertical="center" textRotation="0" wrapText="1" indent="0" justifyLastLine="0" shrinkToFit="0" readingOrder="0"/>
    </dxf>
    <dxf>
      <numFmt numFmtId="19" formatCode="dd/mm/yyyy"/>
    </dxf>
  </dxfs>
  <tableStyles count="5" defaultTableStyle="TableStyleMedium2" defaultPivotStyle="PivotStyleLight16">
    <tableStyle name="Slicer Style 1" pivot="0" table="0" count="0"/>
    <tableStyle name="Slicer Style 2" pivot="0" table="0" count="1"/>
    <tableStyle name="Slicer Style 3" pivot="0" table="0" count="1">
      <tableStyleElement type="wholeTable" dxfId="1"/>
    </tableStyle>
    <tableStyle name="Slicer Style 4" pivot="0" table="0" count="1">
      <tableStyleElement type="wholeTable" dxfId="0"/>
    </tableStyle>
    <tableStyle name="Slicer Style 5" pivot="0" table="0" count="1"/>
  </tableStyles>
  <colors>
    <mruColors>
      <color rgb="FFE8DBA2"/>
      <color rgb="FFEB85D5"/>
      <color rgb="FF315683"/>
      <color rgb="FF5C0278"/>
      <color rgb="FFEBDD21"/>
      <color rgb="FFCC00CC"/>
    </mruColors>
  </colors>
  <extLst>
    <ext xmlns:x14="http://schemas.microsoft.com/office/spreadsheetml/2009/9/main" uri="{46F421CA-312F-682f-3DD2-61675219B42D}">
      <x14:dxfs count="2">
        <dxf>
          <fill>
            <patternFill>
              <bgColor rgb="FFCC00CC"/>
            </patternFill>
          </fill>
        </dxf>
        <dxf>
          <font>
            <color rgb="FFCC00CC"/>
          </font>
        </dxf>
      </x14:dxfs>
    </ext>
    <ext xmlns:x14="http://schemas.microsoft.com/office/spreadsheetml/2009/9/main" uri="{EB79DEF2-80B8-43e5-95BD-54CBDDF9020C}">
      <x14:slicerStyles defaultSlicerStyle="Slicer Style 4">
        <x14:slicerStyle name="Slicer Style 1"/>
        <x14:slicerStyle name="Slicer Style 2">
          <x14:slicerStyleElements>
            <x14:slicerStyleElement type="unselectedItemWithData" dxfId="1"/>
          </x14:slicerStyleElements>
        </x14:slicerStyle>
        <x14:slicerStyle name="Slicer Style 3"/>
        <x14:slicerStyle name="Slicer Style 4"/>
        <x14:slicerStyle name="Slicer Style 5">
          <x14:slicerStyleElements>
            <x14:slicerStyleElement type="unselectedItemWith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win!PivotTable1</c:name>
    <c:fmtId val="0"/>
  </c:pivotSource>
  <c:chart>
    <c:title>
      <c:tx>
        <c:rich>
          <a:bodyPr/>
          <a:lstStyle/>
          <a:p>
            <a:pPr>
              <a:defRPr/>
            </a:pPr>
            <a:r>
              <a:rPr lang="en-IN" sz="1200"/>
              <a:t>Matches</a:t>
            </a:r>
            <a:r>
              <a:rPr lang="en-IN" sz="1200" baseline="0"/>
              <a:t> win by Team wrt to Bat first and Field first since 2008</a:t>
            </a:r>
            <a:endParaRPr lang="en-IN" sz="1200"/>
          </a:p>
        </c:rich>
      </c:tx>
      <c:overlay val="0"/>
    </c:title>
    <c:autoTitleDeleted val="0"/>
    <c:pivotFmts>
      <c:pivotFmt>
        <c:idx val="0"/>
        <c:marker>
          <c:symbol val="none"/>
        </c:marker>
      </c:pivotFmt>
      <c:pivotFmt>
        <c:idx val="1"/>
        <c:marker>
          <c:symbol val="none"/>
        </c:marker>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manualLayout>
          <c:layoutTarget val="inner"/>
          <c:xMode val="edge"/>
          <c:yMode val="edge"/>
          <c:x val="6.1193526957926757E-2"/>
          <c:y val="3.6931321084864389E-2"/>
          <c:w val="0.89263880251898431"/>
          <c:h val="0.82253201118551766"/>
        </c:manualLayout>
      </c:layout>
      <c:barChart>
        <c:barDir val="col"/>
        <c:grouping val="stacked"/>
        <c:varyColors val="0"/>
        <c:ser>
          <c:idx val="0"/>
          <c:order val="0"/>
          <c:tx>
            <c:strRef>
              <c:f>'matches win'!$B$3:$B$4</c:f>
              <c:strCache>
                <c:ptCount val="1"/>
                <c:pt idx="0">
                  <c:v>bat</c:v>
                </c:pt>
              </c:strCache>
            </c:strRef>
          </c:tx>
          <c:invertIfNegative val="0"/>
          <c:dLbls>
            <c:delete val="1"/>
          </c:dLbls>
          <c:cat>
            <c:strRef>
              <c:f>'matches win'!$A$5:$A$14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'matches win'!$B$5:$B$14</c:f>
              <c:numCache>
                <c:formatCode>General</c:formatCode>
                <c:ptCount val="9"/>
                <c:pt idx="0">
                  <c:v>4</c:v>
                </c:pt>
                <c:pt idx="1">
                  <c:v>2</c:v>
                </c:pt>
                <c:pt idx="2">
                  <c:v>2</c:v>
                </c:pt>
                <c:pt idx="4">
                  <c:v>2</c:v>
                </c:pt>
              </c:numCache>
            </c:numRef>
          </c:val>
        </c:ser>
        <c:ser>
          <c:idx val="1"/>
          <c:order val="1"/>
          <c:tx>
            <c:strRef>
              <c:f>'matches win'!$C$3:$C$4</c:f>
              <c:strCache>
                <c:ptCount val="1"/>
                <c:pt idx="0">
                  <c:v>field</c:v>
                </c:pt>
              </c:strCache>
            </c:strRef>
          </c:tx>
          <c:invertIfNegative val="0"/>
          <c:dLbls>
            <c:delete val="1"/>
          </c:dLbls>
          <c:cat>
            <c:strRef>
              <c:f>'matches win'!$A$5:$A$14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'matches win'!$C$5:$C$14</c:f>
              <c:numCache>
                <c:formatCode>General</c:formatCode>
                <c:ptCount val="9"/>
                <c:pt idx="0">
                  <c:v>7</c:v>
                </c:pt>
                <c:pt idx="1">
                  <c:v>8</c:v>
                </c:pt>
                <c:pt idx="2">
                  <c:v>8</c:v>
                </c:pt>
                <c:pt idx="3">
                  <c:v>6</c:v>
                </c:pt>
                <c:pt idx="4">
                  <c:v>4</c:v>
                </c:pt>
                <c:pt idx="5">
                  <c:v>6</c:v>
                </c:pt>
                <c:pt idx="6">
                  <c:v>5</c:v>
                </c:pt>
                <c:pt idx="7">
                  <c:v>5</c:v>
                </c:pt>
                <c:pt idx="8">
                  <c:v>1</c:v>
                </c:pt>
              </c:numCache>
            </c:numRef>
          </c:val>
        </c:ser>
        <c:dLbls>
          <c:dLblPos val="ctr"/>
          <c:showLegendKey val="0"/>
          <c:showVal val="1"/>
          <c:showCatName val="0"/>
          <c:showSerName val="0"/>
          <c:showPercent val="0"/>
          <c:showBubbleSize val="0"/>
        </c:dLbls>
        <c:gapWidth val="55"/>
        <c:overlap val="100"/>
        <c:axId val="275327616"/>
        <c:axId val="275341696"/>
      </c:barChart>
      <c:catAx>
        <c:axId val="275327616"/>
        <c:scaling>
          <c:orientation val="minMax"/>
        </c:scaling>
        <c:delete val="0"/>
        <c:axPos val="b"/>
        <c:majorTickMark val="none"/>
        <c:minorTickMark val="none"/>
        <c:tickLblPos val="nextTo"/>
        <c:txPr>
          <a:bodyPr rot="0" vert="horz" anchor="ctr" anchorCtr="1"/>
          <a:lstStyle/>
          <a:p>
            <a:pPr>
              <a:defRPr sz="700" b="1"/>
            </a:pPr>
            <a:endParaRPr lang="en-US"/>
          </a:p>
        </c:txPr>
        <c:crossAx val="275341696"/>
        <c:crosses val="autoZero"/>
        <c:auto val="1"/>
        <c:lblAlgn val="ctr"/>
        <c:lblOffset val="1"/>
        <c:tickLblSkip val="1"/>
        <c:tickMarkSkip val="1"/>
        <c:noMultiLvlLbl val="0"/>
      </c:catAx>
      <c:valAx>
        <c:axId val="275341696"/>
        <c:scaling>
          <c:orientation val="minMax"/>
        </c:scaling>
        <c:delete val="0"/>
        <c:axPos val="l"/>
        <c:title>
          <c:tx>
            <c:rich>
              <a:bodyPr rot="-5400000" vert="horz"/>
              <a:lstStyle/>
              <a:p>
                <a:pPr>
                  <a:defRPr/>
                </a:pPr>
                <a:r>
                  <a:rPr lang="en-IN"/>
                  <a:t>Matches</a:t>
                </a:r>
                <a:r>
                  <a:rPr lang="en-IN" baseline="0"/>
                  <a:t> Win</a:t>
                </a:r>
                <a:endParaRPr lang="en-IN"/>
              </a:p>
            </c:rich>
          </c:tx>
          <c:overlay val="0"/>
        </c:title>
        <c:numFmt formatCode="General" sourceLinked="1"/>
        <c:majorTickMark val="out"/>
        <c:minorTickMark val="none"/>
        <c:tickLblPos val="nextTo"/>
        <c:crossAx val="275327616"/>
        <c:crosses val="autoZero"/>
        <c:crossBetween val="between"/>
      </c:valAx>
      <c:spPr>
        <a:noFill/>
        <a:ln w="25400">
          <a:noFill/>
        </a:ln>
        <a:effectLst>
          <a:glow>
            <a:schemeClr val="accent1">
              <a:alpha val="40000"/>
            </a:schemeClr>
          </a:glow>
        </a:effectLst>
      </c:spPr>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decision!toss based</c:name>
    <c:fmtId val="0"/>
  </c:pivotSource>
  <c:chart>
    <c:title>
      <c:tx>
        <c:rich>
          <a:bodyPr/>
          <a:lstStyle/>
          <a:p>
            <a:pPr>
              <a:defRPr/>
            </a:pPr>
            <a:r>
              <a:rPr lang="en-IN" sz="1200"/>
              <a:t>Toss</a:t>
            </a:r>
            <a:r>
              <a:rPr lang="en-IN" sz="1200" baseline="0"/>
              <a:t> based winning %</a:t>
            </a:r>
            <a:endParaRPr lang="en-IN" sz="1200"/>
          </a:p>
        </c:rich>
      </c:tx>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'toss based decision'!$B$3</c:f>
              <c:strCache>
                <c:ptCount val="1"/>
                <c:pt idx="0">
                  <c:v>Total</c:v>
                </c:pt>
              </c:strCache>
            </c:strRef>
          </c:tx>
          <c:dPt>
            <c:idx val="0"/>
            <c:bubble3D val="0"/>
            <c:explosion val="13"/>
          </c:dPt>
          <c:dLbls>
            <c:spPr/>
            <c:txPr>
              <a:bodyPr/>
              <a:lstStyle/>
              <a:p>
                <a:pPr>
                  <a:defRPr/>
                </a:pPr>
                <a:endParaRPr lang="en-US"/>
              </a:p>
            </c:txPr>
            <c:showLegendKey val="0"/>
            <c:showVal val="0"/>
            <c:showCatName val="0"/>
            <c:showSerName val="0"/>
            <c:showPercent val="1"/>
            <c:showBubbleSize val="0"/>
            <c:showLeaderLines val="1"/>
          </c:dLbls>
          <c:cat>
            <c:strRef>
              <c:f>'toss based decision'!$A$4:$A$6</c:f>
              <c:strCache>
                <c:ptCount val="2"/>
                <c:pt idx="0">
                  <c:v>bat</c:v>
                </c:pt>
                <c:pt idx="1">
                  <c:v>field</c:v>
                </c:pt>
              </c:strCache>
            </c:strRef>
          </c:cat>
          <c:val>
            <c:numRef>
              <c:f>'toss based decision'!$B$4:$B$6</c:f>
              <c:numCache>
                <c:formatCode>0.00%</c:formatCode>
                <c:ptCount val="2"/>
                <c:pt idx="0">
                  <c:v>0.16666666666666666</c:v>
                </c:pt>
                <c:pt idx="1">
                  <c:v>0.83333333333333337</c:v>
                </c:pt>
              </c:numCache>
            </c:numRef>
          </c:val>
        </c:ser>
        <c:dLbls>
          <c:showLegendKey val="0"/>
          <c:showVal val="0"/>
          <c:showCatName val="0"/>
          <c:showSerName val="0"/>
          <c:showPercent val="1"/>
          <c:showBubbleSize val="0"/>
          <c:showLeaderLines val="1"/>
        </c:dLbls>
        <c:firstSliceAng val="0"/>
        <c:holeSize val="50"/>
      </c:doughnut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2008-2020--.xlsx]Sheet4!venues</c:name>
    <c:fmtId val="0"/>
  </c:pivotSource>
  <c:chart>
    <c:title>
      <c:tx>
        <c:rich>
          <a:bodyPr/>
          <a:lstStyle/>
          <a:p>
            <a:pPr algn="ctr">
              <a:defRPr/>
            </a:pPr>
            <a:r>
              <a:rPr lang="en-IN" sz="1200"/>
              <a:t>Top</a:t>
            </a:r>
            <a:r>
              <a:rPr lang="en-IN" sz="1200" baseline="0"/>
              <a:t> 10 venues with most matches and </a:t>
            </a:r>
          </a:p>
          <a:p>
            <a:pPr algn="ctr">
              <a:defRPr/>
            </a:pPr>
            <a:r>
              <a:rPr lang="en-IN" sz="1200" baseline="0"/>
              <a:t>winning based on bat first and field first</a:t>
            </a:r>
            <a:endParaRPr lang="en-IN" sz="1200"/>
          </a:p>
        </c:rich>
      </c:tx>
      <c:layout/>
      <c:overlay val="1"/>
    </c:title>
    <c:autoTitleDeleted val="0"/>
    <c:pivotFmts>
      <c:pivotFmt>
        <c:idx val="0"/>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3552257217847769"/>
          <c:y val="0.16722408026755853"/>
          <c:w val="0.57683092738407704"/>
          <c:h val="0.66568248091087501"/>
        </c:manualLayout>
      </c:layout>
      <c:barChart>
        <c:barDir val="bar"/>
        <c:grouping val="stacked"/>
        <c:varyColors val="0"/>
        <c:ser>
          <c:idx val="0"/>
          <c:order val="0"/>
          <c:tx>
            <c:strRef>
              <c:f>Sheet4!$B$3:$B$4</c:f>
              <c:strCache>
                <c:ptCount val="1"/>
                <c:pt idx="0">
                  <c:v>bat</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Sheet4!$A$5:$A$14</c:f>
              <c:strCache>
                <c:ptCount val="9"/>
                <c:pt idx="0">
                  <c:v>Dr. Y.S. Rajasekhara Reddy ACA-VDCA Cricket Stadium</c:v>
                </c:pt>
                <c:pt idx="1">
                  <c:v>M.Chinnaswamy Stadium</c:v>
                </c:pt>
                <c:pt idx="2">
                  <c:v>Eden Gardens</c:v>
                </c:pt>
                <c:pt idx="3">
                  <c:v>Feroz Shah Kotla</c:v>
                </c:pt>
                <c:pt idx="4">
                  <c:v>Punjab Cricket Association IS Bindra Stadium, Mohali</c:v>
                </c:pt>
                <c:pt idx="5">
                  <c:v>Wankhede Stadium</c:v>
                </c:pt>
                <c:pt idx="6">
                  <c:v>Sawai Mansingh Stadium</c:v>
                </c:pt>
                <c:pt idx="7">
                  <c:v>MA Chidambaram Stadium, Chepauk</c:v>
                </c:pt>
                <c:pt idx="8">
                  <c:v>Rajiv Gandhi International Stadium, Uppal</c:v>
                </c:pt>
              </c:strCache>
            </c:strRef>
          </c:cat>
          <c:val>
            <c:numRef>
              <c:f>Sheet4!$B$5:$B$14</c:f>
              <c:numCache>
                <c:formatCode>General</c:formatCode>
                <c:ptCount val="9"/>
                <c:pt idx="3">
                  <c:v>4</c:v>
                </c:pt>
                <c:pt idx="5">
                  <c:v>1</c:v>
                </c:pt>
                <c:pt idx="7">
                  <c:v>2</c:v>
                </c:pt>
                <c:pt idx="8">
                  <c:v>3</c:v>
                </c:pt>
              </c:numCache>
            </c:numRef>
          </c:val>
        </c:ser>
        <c:ser>
          <c:idx val="1"/>
          <c:order val="1"/>
          <c:tx>
            <c:strRef>
              <c:f>Sheet4!$C$3:$C$4</c:f>
              <c:strCache>
                <c:ptCount val="1"/>
                <c:pt idx="0">
                  <c:v>field</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Sheet4!$A$5:$A$14</c:f>
              <c:strCache>
                <c:ptCount val="9"/>
                <c:pt idx="0">
                  <c:v>Dr. Y.S. Rajasekhara Reddy ACA-VDCA Cricket Stadium</c:v>
                </c:pt>
                <c:pt idx="1">
                  <c:v>M.Chinnaswamy Stadium</c:v>
                </c:pt>
                <c:pt idx="2">
                  <c:v>Eden Gardens</c:v>
                </c:pt>
                <c:pt idx="3">
                  <c:v>Feroz Shah Kotla</c:v>
                </c:pt>
                <c:pt idx="4">
                  <c:v>Punjab Cricket Association IS Bindra Stadium, Mohali</c:v>
                </c:pt>
                <c:pt idx="5">
                  <c:v>Wankhede Stadium</c:v>
                </c:pt>
                <c:pt idx="6">
                  <c:v>Sawai Mansingh Stadium</c:v>
                </c:pt>
                <c:pt idx="7">
                  <c:v>MA Chidambaram Stadium, Chepauk</c:v>
                </c:pt>
                <c:pt idx="8">
                  <c:v>Rajiv Gandhi International Stadium, Uppal</c:v>
                </c:pt>
              </c:strCache>
            </c:strRef>
          </c:cat>
          <c:val>
            <c:numRef>
              <c:f>Sheet4!$C$5:$C$14</c:f>
              <c:numCache>
                <c:formatCode>General</c:formatCode>
                <c:ptCount val="9"/>
                <c:pt idx="0">
                  <c:v>2</c:v>
                </c:pt>
                <c:pt idx="1">
                  <c:v>7</c:v>
                </c:pt>
                <c:pt idx="2">
                  <c:v>7</c:v>
                </c:pt>
                <c:pt idx="3">
                  <c:v>3</c:v>
                </c:pt>
                <c:pt idx="4">
                  <c:v>7</c:v>
                </c:pt>
                <c:pt idx="5">
                  <c:v>6</c:v>
                </c:pt>
                <c:pt idx="6">
                  <c:v>7</c:v>
                </c:pt>
                <c:pt idx="7">
                  <c:v>6</c:v>
                </c:pt>
                <c:pt idx="8">
                  <c:v>5</c:v>
                </c:pt>
              </c:numCache>
            </c:numRef>
          </c:val>
        </c:ser>
        <c:dLbls>
          <c:dLblPos val="ctr"/>
          <c:showLegendKey val="0"/>
          <c:showVal val="1"/>
          <c:showCatName val="0"/>
          <c:showSerName val="0"/>
          <c:showPercent val="0"/>
          <c:showBubbleSize val="0"/>
        </c:dLbls>
        <c:gapWidth val="150"/>
        <c:overlap val="100"/>
        <c:axId val="275312000"/>
        <c:axId val="275313792"/>
      </c:barChart>
      <c:catAx>
        <c:axId val="275312000"/>
        <c:scaling>
          <c:orientation val="minMax"/>
        </c:scaling>
        <c:delete val="0"/>
        <c:axPos val="l"/>
        <c:majorTickMark val="out"/>
        <c:minorTickMark val="none"/>
        <c:tickLblPos val="nextTo"/>
        <c:crossAx val="275313792"/>
        <c:crosses val="autoZero"/>
        <c:auto val="1"/>
        <c:lblAlgn val="ctr"/>
        <c:lblOffset val="100"/>
        <c:noMultiLvlLbl val="0"/>
      </c:catAx>
      <c:valAx>
        <c:axId val="275313792"/>
        <c:scaling>
          <c:orientation val="minMax"/>
        </c:scaling>
        <c:delete val="0"/>
        <c:axPos val="b"/>
        <c:title>
          <c:tx>
            <c:rich>
              <a:bodyPr/>
              <a:lstStyle/>
              <a:p>
                <a:pPr>
                  <a:defRPr/>
                </a:pPr>
                <a:r>
                  <a:rPr lang="en-IN"/>
                  <a:t>Number</a:t>
                </a:r>
                <a:r>
                  <a:rPr lang="en-IN" baseline="0"/>
                  <a:t> of matches</a:t>
                </a:r>
                <a:endParaRPr lang="en-IN"/>
              </a:p>
            </c:rich>
          </c:tx>
          <c:layout>
            <c:manualLayout>
              <c:xMode val="edge"/>
              <c:yMode val="edge"/>
              <c:x val="0.40446062992125986"/>
              <c:y val="0.92053415119275583"/>
            </c:manualLayout>
          </c:layout>
          <c:overlay val="0"/>
        </c:title>
        <c:numFmt formatCode="General" sourceLinked="1"/>
        <c:majorTickMark val="out"/>
        <c:minorTickMark val="none"/>
        <c:tickLblPos val="nextTo"/>
        <c:crossAx val="275312000"/>
        <c:crosses val="autoZero"/>
        <c:crossBetween val="between"/>
      </c:valAx>
    </c:plotArea>
    <c:legend>
      <c:legendPos val="r"/>
      <c:layout>
        <c:manualLayout>
          <c:xMode val="edge"/>
          <c:yMode val="edge"/>
          <c:x val="0.38095931758530177"/>
          <c:y val="0.10950236571599119"/>
          <c:w val="0.19959623797025369"/>
          <c:h val="7.8654131444271802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Top</a:t>
            </a:r>
            <a:r>
              <a:rPr lang="en-US" sz="1200" baseline="0"/>
              <a:t> 10 MAN OF THE MATCH Award Winner </a:t>
            </a:r>
            <a:endParaRPr lang="en-US" sz="1200"/>
          </a:p>
        </c:rich>
      </c:tx>
      <c:layout/>
      <c:overlay val="0"/>
    </c:title>
    <c:autoTitleDeleted val="0"/>
    <c:plotArea>
      <c:layout>
        <c:manualLayout>
          <c:layoutTarget val="inner"/>
          <c:xMode val="edge"/>
          <c:yMode val="edge"/>
          <c:x val="0.10787897764409175"/>
          <c:y val="0.16089129483814524"/>
          <c:w val="0.85007494174049625"/>
          <c:h val="0.5958537474482356"/>
        </c:manualLayout>
      </c:layout>
      <c:barChart>
        <c:barDir val="col"/>
        <c:grouping val="clustered"/>
        <c:varyColors val="0"/>
        <c:ser>
          <c:idx val="0"/>
          <c:order val="0"/>
          <c:tx>
            <c:strRef>
              <c:f>mam!$E$3</c:f>
              <c:strCache>
                <c:ptCount val="1"/>
                <c:pt idx="0">
                  <c:v>count</c:v>
                </c:pt>
              </c:strCache>
            </c:strRef>
          </c:tx>
          <c:invertIfNegative val="0"/>
          <c:cat>
            <c:strRef>
              <c:f>mam!$D$4:$D$13</c:f>
              <c:strCache>
                <c:ptCount val="10"/>
                <c:pt idx="0">
                  <c:v>AD Russell</c:v>
                </c:pt>
                <c:pt idx="1">
                  <c:v>RR Pant</c:v>
                </c:pt>
                <c:pt idx="2">
                  <c:v>MS Dhoni</c:v>
                </c:pt>
                <c:pt idx="3">
                  <c:v>HH Pandya</c:v>
                </c:pt>
                <c:pt idx="4">
                  <c:v>JJ Bumrah</c:v>
                </c:pt>
                <c:pt idx="5">
                  <c:v>AB de Villiers</c:v>
                </c:pt>
                <c:pt idx="6">
                  <c:v>S Dhawan</c:v>
                </c:pt>
                <c:pt idx="7">
                  <c:v>DA Warner</c:v>
                </c:pt>
                <c:pt idx="8">
                  <c:v>JM Bairstow</c:v>
                </c:pt>
                <c:pt idx="9">
                  <c:v>SR Watson</c:v>
                </c:pt>
              </c:strCache>
            </c:strRef>
          </c:cat>
          <c:val>
            <c:numRef>
              <c:f>mam!$E$4:$E$13</c:f>
              <c:numCache>
                <c:formatCode>General</c:formatCode>
                <c:ptCount val="10"/>
                <c:pt idx="0">
                  <c:v>4</c:v>
                </c:pt>
                <c:pt idx="1">
                  <c:v>3</c:v>
                </c:pt>
                <c:pt idx="2">
                  <c:v>3</c:v>
                </c:pt>
                <c:pt idx="3">
                  <c:v>3</c:v>
                </c:pt>
                <c:pt idx="4">
                  <c:v>3</c:v>
                </c:pt>
                <c:pt idx="5">
                  <c:v>2</c:v>
                </c:pt>
                <c:pt idx="6">
                  <c:v>2</c:v>
                </c:pt>
                <c:pt idx="7">
                  <c:v>2</c:v>
                </c:pt>
                <c:pt idx="8">
                  <c:v>2</c:v>
                </c:pt>
                <c:pt idx="9">
                  <c:v>2</c:v>
                </c:pt>
              </c:numCache>
            </c:numRef>
          </c:val>
        </c:ser>
        <c:dLbls>
          <c:dLblPos val="ctr"/>
          <c:showLegendKey val="0"/>
          <c:showVal val="1"/>
          <c:showCatName val="0"/>
          <c:showSerName val="0"/>
          <c:showPercent val="0"/>
          <c:showBubbleSize val="0"/>
        </c:dLbls>
        <c:gapWidth val="150"/>
        <c:axId val="275516032"/>
        <c:axId val="275521920"/>
      </c:barChart>
      <c:catAx>
        <c:axId val="275516032"/>
        <c:scaling>
          <c:orientation val="minMax"/>
        </c:scaling>
        <c:delete val="0"/>
        <c:axPos val="b"/>
        <c:majorTickMark val="out"/>
        <c:minorTickMark val="none"/>
        <c:tickLblPos val="nextTo"/>
        <c:crossAx val="275521920"/>
        <c:crosses val="autoZero"/>
        <c:auto val="1"/>
        <c:lblAlgn val="ctr"/>
        <c:lblOffset val="100"/>
        <c:noMultiLvlLbl val="0"/>
      </c:catAx>
      <c:valAx>
        <c:axId val="275521920"/>
        <c:scaling>
          <c:orientation val="minMax"/>
        </c:scaling>
        <c:delete val="0"/>
        <c:axPos val="l"/>
        <c:title>
          <c:tx>
            <c:rich>
              <a:bodyPr rot="-5400000" vert="horz"/>
              <a:lstStyle/>
              <a:p>
                <a:pPr>
                  <a:defRPr/>
                </a:pPr>
                <a:r>
                  <a:rPr lang="en-IN"/>
                  <a:t>No</a:t>
                </a:r>
                <a:r>
                  <a:rPr lang="en-IN" baseline="0"/>
                  <a:t>. of awards</a:t>
                </a:r>
                <a:endParaRPr lang="en-IN"/>
              </a:p>
            </c:rich>
          </c:tx>
          <c:layout/>
          <c:overlay val="0"/>
        </c:title>
        <c:numFmt formatCode="General" sourceLinked="1"/>
        <c:majorTickMark val="out"/>
        <c:minorTickMark val="none"/>
        <c:tickLblPos val="nextTo"/>
        <c:crossAx val="275516032"/>
        <c:crosses val="autoZero"/>
        <c:crossBetween val="between"/>
      </c:valAx>
    </c:plotArea>
    <c:legend>
      <c:legendPos val="r"/>
      <c:layout>
        <c:manualLayout>
          <c:xMode val="edge"/>
          <c:yMode val="edge"/>
          <c:x val="0.46034418448671743"/>
          <c:y val="0.13325714494021582"/>
          <c:w val="6.0584994443262152E-2"/>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2008-2020--.xlsx]Sheet9!PivotTable9</c:name>
    <c:fmtId val="0"/>
  </c:pivotSource>
  <c:chart>
    <c:title>
      <c:tx>
        <c:rich>
          <a:bodyPr/>
          <a:lstStyle/>
          <a:p>
            <a:pPr>
              <a:defRPr/>
            </a:pPr>
            <a:r>
              <a:rPr lang="en-IN"/>
              <a:t>Matches Won</a:t>
            </a:r>
            <a:r>
              <a:rPr lang="en-IN" baseline="0"/>
              <a:t> by team wrt to bat first or field first since 2008</a:t>
            </a:r>
            <a:endParaRPr lang="en-IN"/>
          </a:p>
        </c:rich>
      </c:tx>
      <c:layout/>
      <c:overlay val="1"/>
    </c:title>
    <c:autoTitleDeleted val="0"/>
    <c:pivotFmts>
      <c:pivotFmt>
        <c:idx val="0"/>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7.4603349138578398E-2"/>
          <c:y val="6.5289442986293383E-2"/>
          <c:w val="0.88643799191112904"/>
          <c:h val="0.71960994459025951"/>
        </c:manualLayout>
      </c:layout>
      <c:barChart>
        <c:barDir val="col"/>
        <c:grouping val="stacked"/>
        <c:varyColors val="0"/>
        <c:ser>
          <c:idx val="0"/>
          <c:order val="0"/>
          <c:tx>
            <c:strRef>
              <c:f>Sheet9!$B$3:$B$4</c:f>
              <c:strCache>
                <c:ptCount val="1"/>
                <c:pt idx="0">
                  <c:v>bat</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Sheet9!$A$5:$A$14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Sheet9!$B$5:$B$14</c:f>
              <c:numCache>
                <c:formatCode>General</c:formatCode>
                <c:ptCount val="9"/>
                <c:pt idx="0">
                  <c:v>4</c:v>
                </c:pt>
                <c:pt idx="1">
                  <c:v>2</c:v>
                </c:pt>
                <c:pt idx="2">
                  <c:v>2</c:v>
                </c:pt>
                <c:pt idx="4">
                  <c:v>2</c:v>
                </c:pt>
              </c:numCache>
            </c:numRef>
          </c:val>
        </c:ser>
        <c:ser>
          <c:idx val="1"/>
          <c:order val="1"/>
          <c:tx>
            <c:strRef>
              <c:f>Sheet9!$C$3:$C$4</c:f>
              <c:strCache>
                <c:ptCount val="1"/>
                <c:pt idx="0">
                  <c:v>field</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Sheet9!$A$5:$A$14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Sheet9!$C$5:$C$14</c:f>
              <c:numCache>
                <c:formatCode>General</c:formatCode>
                <c:ptCount val="9"/>
                <c:pt idx="0">
                  <c:v>7</c:v>
                </c:pt>
                <c:pt idx="1">
                  <c:v>8</c:v>
                </c:pt>
                <c:pt idx="2">
                  <c:v>8</c:v>
                </c:pt>
                <c:pt idx="3">
                  <c:v>6</c:v>
                </c:pt>
                <c:pt idx="4">
                  <c:v>4</c:v>
                </c:pt>
                <c:pt idx="5">
                  <c:v>6</c:v>
                </c:pt>
                <c:pt idx="6">
                  <c:v>5</c:v>
                </c:pt>
                <c:pt idx="7">
                  <c:v>5</c:v>
                </c:pt>
                <c:pt idx="8">
                  <c:v>1</c:v>
                </c:pt>
              </c:numCache>
            </c:numRef>
          </c:val>
        </c:ser>
        <c:dLbls>
          <c:dLblPos val="ctr"/>
          <c:showLegendKey val="0"/>
          <c:showVal val="1"/>
          <c:showCatName val="0"/>
          <c:showSerName val="0"/>
          <c:showPercent val="0"/>
          <c:showBubbleSize val="0"/>
        </c:dLbls>
        <c:gapWidth val="150"/>
        <c:overlap val="100"/>
        <c:axId val="275615744"/>
        <c:axId val="275617280"/>
      </c:barChart>
      <c:catAx>
        <c:axId val="275615744"/>
        <c:scaling>
          <c:orientation val="minMax"/>
        </c:scaling>
        <c:delete val="0"/>
        <c:axPos val="b"/>
        <c:majorTickMark val="out"/>
        <c:minorTickMark val="none"/>
        <c:tickLblPos val="nextTo"/>
        <c:crossAx val="275617280"/>
        <c:crosses val="autoZero"/>
        <c:auto val="1"/>
        <c:lblAlgn val="ctr"/>
        <c:lblOffset val="100"/>
        <c:noMultiLvlLbl val="0"/>
      </c:catAx>
      <c:valAx>
        <c:axId val="275617280"/>
        <c:scaling>
          <c:orientation val="minMax"/>
        </c:scaling>
        <c:delete val="0"/>
        <c:axPos val="l"/>
        <c:title>
          <c:tx>
            <c:rich>
              <a:bodyPr rot="-5400000" vert="horz"/>
              <a:lstStyle/>
              <a:p>
                <a:pPr>
                  <a:defRPr/>
                </a:pPr>
                <a:r>
                  <a:rPr lang="en-IN"/>
                  <a:t>Matches</a:t>
                </a:r>
                <a:r>
                  <a:rPr lang="en-IN" baseline="0"/>
                  <a:t> Win</a:t>
                </a:r>
                <a:endParaRPr lang="en-IN"/>
              </a:p>
            </c:rich>
          </c:tx>
          <c:layout/>
          <c:overlay val="0"/>
        </c:title>
        <c:numFmt formatCode="General" sourceLinked="1"/>
        <c:majorTickMark val="out"/>
        <c:minorTickMark val="none"/>
        <c:tickLblPos val="nextTo"/>
        <c:crossAx val="275615744"/>
        <c:crosses val="autoZero"/>
        <c:crossBetween val="between"/>
      </c:valAx>
    </c:plotArea>
    <c:legend>
      <c:legendPos val="r"/>
      <c:layout>
        <c:manualLayout>
          <c:xMode val="edge"/>
          <c:yMode val="edge"/>
          <c:x val="0.51663976678750123"/>
          <c:y val="0.1755420676582094"/>
          <c:w val="0.10134757222144875"/>
          <c:h val="0.16743438320209975"/>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[IPL Matches 2008-2020--.xlsx]Sheet4!venues</c:name>
    <c:fmtId val="2"/>
  </c:pivotSource>
  <c:chart>
    <c:title>
      <c:tx>
        <c:rich>
          <a:bodyPr/>
          <a:lstStyle/>
          <a:p>
            <a:pPr>
              <a:defRPr/>
            </a:pPr>
            <a:r>
              <a:rPr lang="en-IN" sz="1400"/>
              <a:t>Top 10 venues with most matches and </a:t>
            </a:r>
          </a:p>
          <a:p>
            <a:pPr>
              <a:defRPr/>
            </a:pPr>
            <a:r>
              <a:rPr lang="en-IN" sz="1400"/>
              <a:t>winning based on bat first and field first</a:t>
            </a:r>
          </a:p>
        </c:rich>
      </c:tx>
      <c:layout/>
      <c:overlay val="1"/>
    </c:title>
    <c:autoTitleDeleted val="0"/>
    <c:pivotFmts>
      <c:pivotFmt>
        <c:idx val="0"/>
        <c:dLbl>
          <c:idx val="0"/>
          <c:dLblPos val="ctr"/>
          <c:showLegendKey val="0"/>
          <c:showVal val="1"/>
          <c:showCatName val="0"/>
          <c:showSerName val="0"/>
          <c:showPercent val="0"/>
          <c:showBubbleSize val="0"/>
        </c:dLbl>
      </c:pivotFmt>
      <c:pivotFmt>
        <c:idx val="1"/>
        <c:dLbl>
          <c:idx val="0"/>
          <c:dLblPos val="ctr"/>
          <c:showLegendKey val="0"/>
          <c:showVal val="1"/>
          <c:showCatName val="0"/>
          <c:showSerName val="0"/>
          <c:showPercent val="0"/>
          <c:showBubbleSize val="0"/>
        </c:dLbl>
      </c:pivotFmt>
      <c:pivotFmt>
        <c:idx val="2"/>
        <c:dLbl>
          <c:idx val="0"/>
          <c:dLblPos val="ctr"/>
          <c:showLegendKey val="0"/>
          <c:showVal val="1"/>
          <c:showCatName val="0"/>
          <c:showSerName val="0"/>
          <c:showPercent val="0"/>
          <c:showBubbleSize val="0"/>
        </c:dLbl>
      </c:pivotFmt>
      <c:pivotFmt>
        <c:idx val="3"/>
        <c:dLbl>
          <c:idx val="0"/>
          <c:dLblPos val="ctr"/>
          <c:showLegendKey val="0"/>
          <c:showVal val="1"/>
          <c:showCatName val="0"/>
          <c:showSerName val="0"/>
          <c:showPercent val="0"/>
          <c:showBubbleSize val="0"/>
        </c:dLbl>
      </c:pivotFmt>
      <c:pivotFmt>
        <c:idx val="4"/>
        <c:dLbl>
          <c:idx val="0"/>
          <c:layout/>
          <c:dLblPos val="ctr"/>
          <c:showLegendKey val="0"/>
          <c:showVal val="1"/>
          <c:showCatName val="0"/>
          <c:showSerName val="0"/>
          <c:showPercent val="0"/>
          <c:showBubbleSize val="0"/>
        </c:dLbl>
      </c:pivotFmt>
      <c:pivotFmt>
        <c:idx val="5"/>
        <c:dLbl>
          <c:idx val="0"/>
          <c:layout/>
          <c:dLblPos val="ctr"/>
          <c:showLegendKey val="0"/>
          <c:showVal val="1"/>
          <c:showCatName val="0"/>
          <c:showSerName val="0"/>
          <c:showPercent val="0"/>
          <c:showBubbleSize val="0"/>
        </c:dLbl>
      </c:pivotFmt>
    </c:pivotFmts>
    <c:plotArea>
      <c:layout>
        <c:manualLayout>
          <c:layoutTarget val="inner"/>
          <c:xMode val="edge"/>
          <c:yMode val="edge"/>
          <c:x val="0.48119593545525119"/>
          <c:y val="0.17452492021493263"/>
          <c:w val="0.61973032420243246"/>
          <c:h val="0.76656500933334748"/>
        </c:manualLayout>
      </c:layout>
      <c:barChart>
        <c:barDir val="bar"/>
        <c:grouping val="stacked"/>
        <c:varyColors val="0"/>
        <c:ser>
          <c:idx val="0"/>
          <c:order val="0"/>
          <c:tx>
            <c:strRef>
              <c:f>Sheet4!$B$3:$B$4</c:f>
              <c:strCache>
                <c:ptCount val="1"/>
                <c:pt idx="0">
                  <c:v>bat</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Sheet4!$A$5:$A$14</c:f>
              <c:strCache>
                <c:ptCount val="9"/>
                <c:pt idx="0">
                  <c:v>Dr. Y.S. Rajasekhara Reddy ACA-VDCA Cricket Stadium</c:v>
                </c:pt>
                <c:pt idx="1">
                  <c:v>M.Chinnaswamy Stadium</c:v>
                </c:pt>
                <c:pt idx="2">
                  <c:v>Eden Gardens</c:v>
                </c:pt>
                <c:pt idx="3">
                  <c:v>Feroz Shah Kotla</c:v>
                </c:pt>
                <c:pt idx="4">
                  <c:v>Punjab Cricket Association IS Bindra Stadium, Mohali</c:v>
                </c:pt>
                <c:pt idx="5">
                  <c:v>Wankhede Stadium</c:v>
                </c:pt>
                <c:pt idx="6">
                  <c:v>Sawai Mansingh Stadium</c:v>
                </c:pt>
                <c:pt idx="7">
                  <c:v>MA Chidambaram Stadium, Chepauk</c:v>
                </c:pt>
                <c:pt idx="8">
                  <c:v>Rajiv Gandhi International Stadium, Uppal</c:v>
                </c:pt>
              </c:strCache>
            </c:strRef>
          </c:cat>
          <c:val>
            <c:numRef>
              <c:f>Sheet4!$B$5:$B$14</c:f>
              <c:numCache>
                <c:formatCode>General</c:formatCode>
                <c:ptCount val="9"/>
                <c:pt idx="3">
                  <c:v>4</c:v>
                </c:pt>
                <c:pt idx="5">
                  <c:v>1</c:v>
                </c:pt>
                <c:pt idx="7">
                  <c:v>2</c:v>
                </c:pt>
                <c:pt idx="8">
                  <c:v>3</c:v>
                </c:pt>
              </c:numCache>
            </c:numRef>
          </c:val>
        </c:ser>
        <c:ser>
          <c:idx val="1"/>
          <c:order val="1"/>
          <c:tx>
            <c:strRef>
              <c:f>Sheet4!$C$3:$C$4</c:f>
              <c:strCache>
                <c:ptCount val="1"/>
                <c:pt idx="0">
                  <c:v>field</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Sheet4!$A$5:$A$14</c:f>
              <c:strCache>
                <c:ptCount val="9"/>
                <c:pt idx="0">
                  <c:v>Dr. Y.S. Rajasekhara Reddy ACA-VDCA Cricket Stadium</c:v>
                </c:pt>
                <c:pt idx="1">
                  <c:v>M.Chinnaswamy Stadium</c:v>
                </c:pt>
                <c:pt idx="2">
                  <c:v>Eden Gardens</c:v>
                </c:pt>
                <c:pt idx="3">
                  <c:v>Feroz Shah Kotla</c:v>
                </c:pt>
                <c:pt idx="4">
                  <c:v>Punjab Cricket Association IS Bindra Stadium, Mohali</c:v>
                </c:pt>
                <c:pt idx="5">
                  <c:v>Wankhede Stadium</c:v>
                </c:pt>
                <c:pt idx="6">
                  <c:v>Sawai Mansingh Stadium</c:v>
                </c:pt>
                <c:pt idx="7">
                  <c:v>MA Chidambaram Stadium, Chepauk</c:v>
                </c:pt>
                <c:pt idx="8">
                  <c:v>Rajiv Gandhi International Stadium, Uppal</c:v>
                </c:pt>
              </c:strCache>
            </c:strRef>
          </c:cat>
          <c:val>
            <c:numRef>
              <c:f>Sheet4!$C$5:$C$14</c:f>
              <c:numCache>
                <c:formatCode>General</c:formatCode>
                <c:ptCount val="9"/>
                <c:pt idx="0">
                  <c:v>2</c:v>
                </c:pt>
                <c:pt idx="1">
                  <c:v>7</c:v>
                </c:pt>
                <c:pt idx="2">
                  <c:v>7</c:v>
                </c:pt>
                <c:pt idx="3">
                  <c:v>3</c:v>
                </c:pt>
                <c:pt idx="4">
                  <c:v>7</c:v>
                </c:pt>
                <c:pt idx="5">
                  <c:v>6</c:v>
                </c:pt>
                <c:pt idx="6">
                  <c:v>7</c:v>
                </c:pt>
                <c:pt idx="7">
                  <c:v>6</c:v>
                </c:pt>
                <c:pt idx="8">
                  <c:v>5</c:v>
                </c:pt>
              </c:numCache>
            </c:numRef>
          </c:val>
        </c:ser>
        <c:dLbls>
          <c:dLblPos val="ctr"/>
          <c:showLegendKey val="0"/>
          <c:showVal val="1"/>
          <c:showCatName val="0"/>
          <c:showSerName val="0"/>
          <c:showPercent val="0"/>
          <c:showBubbleSize val="0"/>
        </c:dLbls>
        <c:gapWidth val="150"/>
        <c:overlap val="100"/>
        <c:axId val="276503552"/>
        <c:axId val="276509440"/>
      </c:barChart>
      <c:catAx>
        <c:axId val="276503552"/>
        <c:scaling>
          <c:orientation val="minMax"/>
        </c:scaling>
        <c:delete val="0"/>
        <c:axPos val="l"/>
        <c:majorTickMark val="out"/>
        <c:minorTickMark val="none"/>
        <c:tickLblPos val="nextTo"/>
        <c:crossAx val="276509440"/>
        <c:crosses val="autoZero"/>
        <c:auto val="1"/>
        <c:lblAlgn val="ctr"/>
        <c:lblOffset val="100"/>
        <c:noMultiLvlLbl val="0"/>
      </c:catAx>
      <c:valAx>
        <c:axId val="276509440"/>
        <c:scaling>
          <c:orientation val="minMax"/>
        </c:scaling>
        <c:delete val="0"/>
        <c:axPos val="b"/>
        <c:title>
          <c:tx>
            <c:rich>
              <a:bodyPr/>
              <a:lstStyle/>
              <a:p>
                <a:pPr>
                  <a:defRPr/>
                </a:pPr>
                <a:r>
                  <a:rPr lang="en-IN"/>
                  <a:t>Number of matches</a:t>
                </a:r>
              </a:p>
            </c:rich>
          </c:tx>
          <c:layout>
            <c:manualLayout>
              <c:xMode val="edge"/>
              <c:yMode val="edge"/>
              <c:x val="0.3877939632545932"/>
              <c:y val="0.95087160606630661"/>
            </c:manualLayout>
          </c:layout>
          <c:overlay val="0"/>
        </c:title>
        <c:numFmt formatCode="General" sourceLinked="1"/>
        <c:majorTickMark val="out"/>
        <c:minorTickMark val="none"/>
        <c:tickLblPos val="nextTo"/>
        <c:crossAx val="276503552"/>
        <c:crosses val="autoZero"/>
        <c:crossBetween val="between"/>
      </c:valAx>
    </c:plotArea>
    <c:legend>
      <c:legendPos val="r"/>
      <c:layout>
        <c:manualLayout>
          <c:xMode val="edge"/>
          <c:yMode val="edge"/>
          <c:x val="0.39856497911352629"/>
          <c:y val="0.10673116771334758"/>
          <c:w val="0.19959623797025369"/>
          <c:h val="7.8654131444271802E-2"/>
        </c:manualLayout>
      </c:layout>
      <c:overlay val="0"/>
      <c:txPr>
        <a:bodyPr/>
        <a:lstStyle/>
        <a:p>
          <a:pPr>
            <a:defRPr sz="1050"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2008-2020--.xlsx]Sheet9!PivotTable9</c:name>
    <c:fmtId val="2"/>
  </c:pivotSource>
  <c:chart>
    <c:title>
      <c:tx>
        <c:rich>
          <a:bodyPr/>
          <a:lstStyle/>
          <a:p>
            <a:pPr>
              <a:defRPr/>
            </a:pPr>
            <a:r>
              <a:rPr lang="en-IN" sz="1400"/>
              <a:t>Matches Won</a:t>
            </a:r>
            <a:r>
              <a:rPr lang="en-IN" sz="1400" baseline="0"/>
              <a:t> by team wrt to bat first or field first since 2008</a:t>
            </a:r>
            <a:endParaRPr lang="en-IN" sz="1400"/>
          </a:p>
        </c:rich>
      </c:tx>
      <c:layout>
        <c:manualLayout>
          <c:xMode val="edge"/>
          <c:yMode val="edge"/>
          <c:x val="0.1790530303030303"/>
          <c:y val="2.9069767441860465E-2"/>
        </c:manualLayout>
      </c:layout>
      <c:overlay val="1"/>
    </c:title>
    <c:autoTitleDeleted val="0"/>
    <c:pivotFmts>
      <c:pivotFmt>
        <c:idx val="0"/>
        <c:marker>
          <c:symbol val="none"/>
        </c:marker>
        <c:dLbl>
          <c:idx val="0"/>
          <c:dLblPos val="ctr"/>
          <c:showLegendKey val="0"/>
          <c:showVal val="1"/>
          <c:showCatName val="0"/>
          <c:showSerName val="0"/>
          <c:showPercent val="0"/>
          <c:showBubbleSize val="0"/>
        </c:dLbl>
      </c:pivotFmt>
      <c:pivotFmt>
        <c:idx val="1"/>
        <c:marker>
          <c:symbol val="none"/>
        </c:marker>
        <c:dLbl>
          <c:idx val="0"/>
          <c:dLblPos val="ctr"/>
          <c:showLegendKey val="0"/>
          <c:showVal val="1"/>
          <c:showCatName val="0"/>
          <c:showSerName val="0"/>
          <c:showPercent val="0"/>
          <c:showBubbleSize val="0"/>
        </c:dLbl>
      </c:pivotFmt>
      <c:pivotFmt>
        <c:idx val="2"/>
        <c:marker>
          <c:symbol val="none"/>
        </c:marker>
        <c:dLbl>
          <c:idx val="0"/>
          <c:dLblPos val="ctr"/>
          <c:showLegendKey val="0"/>
          <c:showVal val="1"/>
          <c:showCatName val="0"/>
          <c:showSerName val="0"/>
          <c:showPercent val="0"/>
          <c:showBubbleSize val="0"/>
        </c:dLbl>
      </c:pivotFmt>
      <c:pivotFmt>
        <c:idx val="3"/>
        <c:marker>
          <c:symbol val="none"/>
        </c:marker>
        <c:dLbl>
          <c:idx val="0"/>
          <c:dLblPos val="ctr"/>
          <c:showLegendKey val="0"/>
          <c:showVal val="1"/>
          <c:showCatName val="0"/>
          <c:showSerName val="0"/>
          <c:showPercent val="0"/>
          <c:showBubbleSize val="0"/>
        </c:dLbl>
      </c:pivotFmt>
      <c:pivotFmt>
        <c:idx val="4"/>
        <c:marker>
          <c:symbol val="none"/>
        </c:marker>
        <c:dLbl>
          <c:idx val="0"/>
          <c:layout/>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5"/>
        <c:marker>
          <c:symbol val="none"/>
        </c:marker>
        <c:dLbl>
          <c:idx val="0"/>
          <c:layout/>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9.0378787878787878E-2"/>
          <c:y val="4.6901205594426044E-2"/>
          <c:w val="0.88071179312813175"/>
          <c:h val="0.4962285600927791"/>
        </c:manualLayout>
      </c:layout>
      <c:barChart>
        <c:barDir val="col"/>
        <c:grouping val="stacked"/>
        <c:varyColors val="0"/>
        <c:ser>
          <c:idx val="0"/>
          <c:order val="0"/>
          <c:tx>
            <c:strRef>
              <c:f>Sheet9!$B$3:$B$4</c:f>
              <c:strCache>
                <c:ptCount val="1"/>
                <c:pt idx="0">
                  <c:v>bat</c:v>
                </c:pt>
              </c:strCache>
            </c:strRef>
          </c:tx>
          <c:invertIfNegative val="0"/>
          <c:dLbls>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Sheet9!$A$5:$A$14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Sheet9!$B$5:$B$14</c:f>
              <c:numCache>
                <c:formatCode>General</c:formatCode>
                <c:ptCount val="9"/>
                <c:pt idx="0">
                  <c:v>4</c:v>
                </c:pt>
                <c:pt idx="1">
                  <c:v>2</c:v>
                </c:pt>
                <c:pt idx="2">
                  <c:v>2</c:v>
                </c:pt>
                <c:pt idx="4">
                  <c:v>2</c:v>
                </c:pt>
              </c:numCache>
            </c:numRef>
          </c:val>
        </c:ser>
        <c:ser>
          <c:idx val="1"/>
          <c:order val="1"/>
          <c:tx>
            <c:strRef>
              <c:f>Sheet9!$C$3:$C$4</c:f>
              <c:strCache>
                <c:ptCount val="1"/>
                <c:pt idx="0">
                  <c:v>field</c:v>
                </c:pt>
              </c:strCache>
            </c:strRef>
          </c:tx>
          <c:invertIfNegative val="0"/>
          <c:dLbls>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Sheet9!$A$5:$A$14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Sheet9!$C$5:$C$14</c:f>
              <c:numCache>
                <c:formatCode>General</c:formatCode>
                <c:ptCount val="9"/>
                <c:pt idx="0">
                  <c:v>7</c:v>
                </c:pt>
                <c:pt idx="1">
                  <c:v>8</c:v>
                </c:pt>
                <c:pt idx="2">
                  <c:v>8</c:v>
                </c:pt>
                <c:pt idx="3">
                  <c:v>6</c:v>
                </c:pt>
                <c:pt idx="4">
                  <c:v>4</c:v>
                </c:pt>
                <c:pt idx="5">
                  <c:v>6</c:v>
                </c:pt>
                <c:pt idx="6">
                  <c:v>5</c:v>
                </c:pt>
                <c:pt idx="7">
                  <c:v>5</c:v>
                </c:pt>
                <c:pt idx="8">
                  <c:v>1</c:v>
                </c:pt>
              </c:numCache>
            </c:numRef>
          </c:val>
        </c:ser>
        <c:dLbls>
          <c:dLblPos val="ctr"/>
          <c:showLegendKey val="0"/>
          <c:showVal val="1"/>
          <c:showCatName val="0"/>
          <c:showSerName val="0"/>
          <c:showPercent val="0"/>
          <c:showBubbleSize val="0"/>
        </c:dLbls>
        <c:gapWidth val="150"/>
        <c:overlap val="100"/>
        <c:axId val="276305024"/>
        <c:axId val="276306560"/>
      </c:barChart>
      <c:catAx>
        <c:axId val="276305024"/>
        <c:scaling>
          <c:orientation val="minMax"/>
        </c:scaling>
        <c:delete val="0"/>
        <c:axPos val="b"/>
        <c:majorTickMark val="out"/>
        <c:minorTickMark val="none"/>
        <c:tickLblPos val="nextTo"/>
        <c:crossAx val="276306560"/>
        <c:crosses val="autoZero"/>
        <c:auto val="1"/>
        <c:lblAlgn val="ctr"/>
        <c:lblOffset val="100"/>
        <c:noMultiLvlLbl val="0"/>
      </c:catAx>
      <c:valAx>
        <c:axId val="276306560"/>
        <c:scaling>
          <c:orientation val="minMax"/>
        </c:scaling>
        <c:delete val="0"/>
        <c:axPos val="l"/>
        <c:title>
          <c:tx>
            <c:rich>
              <a:bodyPr rot="-5400000" vert="horz"/>
              <a:lstStyle/>
              <a:p>
                <a:pPr>
                  <a:defRPr/>
                </a:pPr>
                <a:r>
                  <a:rPr lang="en-IN"/>
                  <a:t>Matches</a:t>
                </a:r>
                <a:r>
                  <a:rPr lang="en-IN" baseline="0"/>
                  <a:t> Win</a:t>
                </a:r>
                <a:endParaRPr lang="en-IN"/>
              </a:p>
            </c:rich>
          </c:tx>
          <c:layout>
            <c:manualLayout>
              <c:xMode val="edge"/>
              <c:yMode val="edge"/>
              <c:x val="6.683965640658554E-3"/>
              <c:y val="0.21409609662301962"/>
            </c:manualLayout>
          </c:layout>
          <c:overlay val="0"/>
        </c:title>
        <c:numFmt formatCode="General" sourceLinked="1"/>
        <c:majorTickMark val="out"/>
        <c:minorTickMark val="none"/>
        <c:tickLblPos val="nextTo"/>
        <c:crossAx val="276305024"/>
        <c:crosses val="autoZero"/>
        <c:crossBetween val="between"/>
      </c:valAx>
      <c:spPr>
        <a:effectLst>
          <a:outerShdw dist="50800" sx="1000" sy="1000" algn="ctr" rotWithShape="0">
            <a:srgbClr val="000000">
              <a:alpha val="43137"/>
            </a:srgbClr>
          </a:outerShdw>
        </a:effectLst>
      </c:spPr>
    </c:plotArea>
    <c:legend>
      <c:legendPos val="r"/>
      <c:layout>
        <c:manualLayout>
          <c:xMode val="edge"/>
          <c:yMode val="edge"/>
          <c:x val="0.51095800524934387"/>
          <c:y val="0.11983162619992835"/>
          <c:w val="0.14301419708900023"/>
          <c:h val="0.16743438320209975"/>
        </c:manualLayout>
      </c:layout>
      <c:overlay val="0"/>
      <c:txPr>
        <a:bodyPr/>
        <a:lstStyle/>
        <a:p>
          <a:pPr>
            <a:defRPr sz="1050" b="1"/>
          </a:pPr>
          <a:endParaRPr lang="en-US"/>
        </a:p>
      </c:txPr>
    </c:legend>
    <c:plotVisOnly val="1"/>
    <c:dispBlanksAs val="gap"/>
    <c:showDLblsOverMax val="0"/>
  </c:chart>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[IPL Matches 2008-2020--.xlsx]toss based decision!toss based</c:name>
    <c:fmtId val="2"/>
  </c:pivotSource>
  <c:chart>
    <c:title>
      <c:tx>
        <c:rich>
          <a:bodyPr/>
          <a:lstStyle/>
          <a:p>
            <a:pPr>
              <a:defRPr/>
            </a:pPr>
            <a:r>
              <a:rPr lang="en-IN"/>
              <a:t>Toss based winning %</a:t>
            </a:r>
          </a:p>
        </c:rich>
      </c:tx>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dLbl>
          <c:idx val="0"/>
          <c:layout/>
          <c:showLegendKey val="0"/>
          <c:showVal val="0"/>
          <c:showCatName val="0"/>
          <c:showSerName val="0"/>
          <c:showPercent val="1"/>
          <c:showBubbleSize val="0"/>
        </c:dLbl>
      </c:pivotFmt>
    </c:pivotFmts>
    <c:plotArea>
      <c:layout/>
      <c:doughnutChart>
        <c:varyColors val="1"/>
        <c:ser>
          <c:idx val="0"/>
          <c:order val="0"/>
          <c:tx>
            <c:strRef>
              <c:f>'toss based decision'!$B$3</c:f>
              <c:strCache>
                <c:ptCount val="1"/>
                <c:pt idx="0">
                  <c:v>Total</c:v>
                </c:pt>
              </c:strCache>
            </c:strRef>
          </c:tx>
          <c:dPt>
            <c:idx val="0"/>
            <c:bubble3D val="0"/>
            <c:explosion val="13"/>
          </c:dPt>
          <c:dLbls>
            <c:spPr/>
            <c:txPr>
              <a:bodyPr/>
              <a:lstStyle/>
              <a:p>
                <a:pPr>
                  <a:defRPr/>
                </a:pPr>
                <a:endParaRPr lang="en-US"/>
              </a:p>
            </c:txPr>
            <c:showLegendKey val="0"/>
            <c:showVal val="0"/>
            <c:showCatName val="0"/>
            <c:showSerName val="0"/>
            <c:showPercent val="1"/>
            <c:showBubbleSize val="0"/>
            <c:showLeaderLines val="1"/>
          </c:dLbls>
          <c:cat>
            <c:strRef>
              <c:f>'toss based decision'!$A$4:$A$6</c:f>
              <c:strCache>
                <c:ptCount val="2"/>
                <c:pt idx="0">
                  <c:v>bat</c:v>
                </c:pt>
                <c:pt idx="1">
                  <c:v>field</c:v>
                </c:pt>
              </c:strCache>
            </c:strRef>
          </c:cat>
          <c:val>
            <c:numRef>
              <c:f>'toss based decision'!$B$4:$B$6</c:f>
              <c:numCache>
                <c:formatCode>0.00%</c:formatCode>
                <c:ptCount val="2"/>
                <c:pt idx="0">
                  <c:v>0.16666666666666666</c:v>
                </c:pt>
                <c:pt idx="1">
                  <c:v>0.83333333333333337</c:v>
                </c:pt>
              </c:numCache>
            </c:numRef>
          </c:val>
        </c:ser>
        <c:dLbls>
          <c:showLegendKey val="0"/>
          <c:showVal val="0"/>
          <c:showCatName val="0"/>
          <c:showSerName val="0"/>
          <c:showPercent val="1"/>
          <c:showBubbleSize val="0"/>
          <c:showLeaderLines val="1"/>
        </c:dLbls>
        <c:firstSliceAng val="0"/>
        <c:holeSize val="50"/>
      </c:doughnutChart>
    </c:plotArea>
    <c:legend>
      <c:legendPos val="t"/>
      <c:layout/>
      <c:overlay val="0"/>
      <c:txPr>
        <a:bodyPr/>
        <a:lstStyle/>
        <a:p>
          <a:pPr>
            <a:defRPr sz="1100" b="1"/>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Top 10 MAN OF THE MATCH Award Winner </a:t>
            </a:r>
          </a:p>
        </c:rich>
      </c:tx>
      <c:layout/>
      <c:overlay val="0"/>
    </c:title>
    <c:autoTitleDeleted val="0"/>
    <c:plotArea>
      <c:layout>
        <c:manualLayout>
          <c:layoutTarget val="inner"/>
          <c:xMode val="edge"/>
          <c:yMode val="edge"/>
          <c:x val="0.12825388727387071"/>
          <c:y val="0.16089129483814521"/>
          <c:w val="0.85007494174049625"/>
          <c:h val="0.5958537474482356"/>
        </c:manualLayout>
      </c:layout>
      <c:barChart>
        <c:barDir val="col"/>
        <c:grouping val="clustered"/>
        <c:varyColors val="0"/>
        <c:ser>
          <c:idx val="0"/>
          <c:order val="0"/>
          <c:tx>
            <c:strRef>
              <c:f>mam!$E$3</c:f>
              <c:strCache>
                <c:ptCount val="1"/>
                <c:pt idx="0">
                  <c:v>count</c:v>
                </c:pt>
              </c:strCache>
            </c:strRef>
          </c:tx>
          <c:invertIfNegative val="0"/>
          <c:dLbls>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mam!$D$4:$D$13</c:f>
              <c:strCache>
                <c:ptCount val="10"/>
                <c:pt idx="0">
                  <c:v>AD Russell</c:v>
                </c:pt>
                <c:pt idx="1">
                  <c:v>RR Pant</c:v>
                </c:pt>
                <c:pt idx="2">
                  <c:v>MS Dhoni</c:v>
                </c:pt>
                <c:pt idx="3">
                  <c:v>HH Pandya</c:v>
                </c:pt>
                <c:pt idx="4">
                  <c:v>JJ Bumrah</c:v>
                </c:pt>
                <c:pt idx="5">
                  <c:v>AB de Villiers</c:v>
                </c:pt>
                <c:pt idx="6">
                  <c:v>S Dhawan</c:v>
                </c:pt>
                <c:pt idx="7">
                  <c:v>DA Warner</c:v>
                </c:pt>
                <c:pt idx="8">
                  <c:v>JM Bairstow</c:v>
                </c:pt>
                <c:pt idx="9">
                  <c:v>SR Watson</c:v>
                </c:pt>
              </c:strCache>
            </c:strRef>
          </c:cat>
          <c:val>
            <c:numRef>
              <c:f>mam!$E$4:$E$13</c:f>
              <c:numCache>
                <c:formatCode>General</c:formatCode>
                <c:ptCount val="10"/>
                <c:pt idx="0">
                  <c:v>4</c:v>
                </c:pt>
                <c:pt idx="1">
                  <c:v>3</c:v>
                </c:pt>
                <c:pt idx="2">
                  <c:v>3</c:v>
                </c:pt>
                <c:pt idx="3">
                  <c:v>3</c:v>
                </c:pt>
                <c:pt idx="4">
                  <c:v>3</c:v>
                </c:pt>
                <c:pt idx="5">
                  <c:v>2</c:v>
                </c:pt>
                <c:pt idx="6">
                  <c:v>2</c:v>
                </c:pt>
                <c:pt idx="7">
                  <c:v>2</c:v>
                </c:pt>
                <c:pt idx="8">
                  <c:v>2</c:v>
                </c:pt>
                <c:pt idx="9">
                  <c:v>2</c:v>
                </c:pt>
              </c:numCache>
            </c:numRef>
          </c:val>
        </c:ser>
        <c:dLbls>
          <c:dLblPos val="ctr"/>
          <c:showLegendKey val="0"/>
          <c:showVal val="1"/>
          <c:showCatName val="0"/>
          <c:showSerName val="0"/>
          <c:showPercent val="0"/>
          <c:showBubbleSize val="0"/>
        </c:dLbls>
        <c:gapWidth val="49"/>
        <c:axId val="129990016"/>
        <c:axId val="130397312"/>
      </c:barChart>
      <c:catAx>
        <c:axId val="129990016"/>
        <c:scaling>
          <c:orientation val="minMax"/>
        </c:scaling>
        <c:delete val="0"/>
        <c:axPos val="b"/>
        <c:majorTickMark val="out"/>
        <c:minorTickMark val="none"/>
        <c:tickLblPos val="nextTo"/>
        <c:crossAx val="130397312"/>
        <c:crosses val="autoZero"/>
        <c:auto val="1"/>
        <c:lblAlgn val="ctr"/>
        <c:lblOffset val="100"/>
        <c:noMultiLvlLbl val="0"/>
      </c:catAx>
      <c:valAx>
        <c:axId val="130397312"/>
        <c:scaling>
          <c:orientation val="minMax"/>
        </c:scaling>
        <c:delete val="0"/>
        <c:axPos val="l"/>
        <c:title>
          <c:tx>
            <c:rich>
              <a:bodyPr rot="-5400000" vert="horz"/>
              <a:lstStyle/>
              <a:p>
                <a:pPr>
                  <a:defRPr/>
                </a:pPr>
                <a:r>
                  <a:rPr lang="en-IN"/>
                  <a:t>No. of awards</a:t>
                </a:r>
              </a:p>
            </c:rich>
          </c:tx>
          <c:layout/>
          <c:overlay val="0"/>
        </c:title>
        <c:numFmt formatCode="General" sourceLinked="1"/>
        <c:majorTickMark val="out"/>
        <c:minorTickMark val="none"/>
        <c:tickLblPos val="nextTo"/>
        <c:crossAx val="12999001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563880</xdr:colOff>
      <xdr:row>11</xdr:row>
      <xdr:rowOff>160020</xdr:rowOff>
    </xdr:from>
    <xdr:to>
      <xdr:col>15</xdr:col>
      <xdr:colOff>1363980</xdr:colOff>
      <xdr:row>27</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281940</xdr:colOff>
      <xdr:row>8</xdr:row>
      <xdr:rowOff>148590</xdr:rowOff>
    </xdr:from>
    <xdr:to>
      <xdr:col>12</xdr:col>
      <xdr:colOff>586740</xdr:colOff>
      <xdr:row>23</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144780</xdr:colOff>
      <xdr:row>7</xdr:row>
      <xdr:rowOff>30480</xdr:rowOff>
    </xdr:from>
    <xdr:to>
      <xdr:col>17</xdr:col>
      <xdr:colOff>144780</xdr:colOff>
      <xdr:row>20</xdr:row>
      <xdr:rowOff>120015</xdr:rowOff>
    </xdr:to>
    <mc:AlternateContent xmlns:mc="http://schemas.openxmlformats.org/markup-compatibility/2006">
      <mc:Choice xmlns:a14="http://schemas.microsoft.com/office/drawing/2010/main" Requires="a14">
        <xdr:graphicFrame macro="">
          <xdr:nvGraphicFramePr>
            <xdr:cNvPr id="4"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326880" y="1310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83820</xdr:colOff>
      <xdr:row>11</xdr:row>
      <xdr:rowOff>148590</xdr:rowOff>
    </xdr:from>
    <xdr:to>
      <xdr:col>10</xdr:col>
      <xdr:colOff>259080</xdr:colOff>
      <xdr:row>32</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533400</xdr:colOff>
      <xdr:row>9</xdr:row>
      <xdr:rowOff>129540</xdr:rowOff>
    </xdr:from>
    <xdr:to>
      <xdr:col>13</xdr:col>
      <xdr:colOff>533400</xdr:colOff>
      <xdr:row>23</xdr:row>
      <xdr:rowOff>36195</xdr:rowOff>
    </xdr:to>
    <mc:AlternateContent xmlns:mc="http://schemas.openxmlformats.org/markup-compatibility/2006">
      <mc:Choice xmlns:a14="http://schemas.microsoft.com/office/drawing/2010/main" Requires="a14">
        <xdr:graphicFrame macro="">
          <xdr:nvGraphicFramePr>
            <xdr:cNvPr id="4"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9448800" y="1775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883920</xdr:colOff>
      <xdr:row>15</xdr:row>
      <xdr:rowOff>148590</xdr:rowOff>
    </xdr:from>
    <xdr:to>
      <xdr:col>10</xdr:col>
      <xdr:colOff>381000</xdr:colOff>
      <xdr:row>30</xdr:row>
      <xdr:rowOff>148590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601980</xdr:colOff>
      <xdr:row>5</xdr:row>
      <xdr:rowOff>129540</xdr:rowOff>
    </xdr:from>
    <xdr:to>
      <xdr:col>12</xdr:col>
      <xdr:colOff>601980</xdr:colOff>
      <xdr:row>19</xdr:row>
      <xdr:rowOff>36195</xdr:rowOff>
    </xdr:to>
    <mc:AlternateContent xmlns:mc="http://schemas.openxmlformats.org/markup-compatibility/2006">
      <mc:Choice xmlns:a14="http://schemas.microsoft.com/office/drawing/2010/main" Requires="a14">
        <xdr:graphicFrame macro="">
          <xdr:nvGraphicFramePr>
            <xdr:cNvPr id="4"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921240" y="1043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22860</xdr:colOff>
      <xdr:row>7</xdr:row>
      <xdr:rowOff>118110</xdr:rowOff>
    </xdr:from>
    <xdr:to>
      <xdr:col>23</xdr:col>
      <xdr:colOff>236220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388620</xdr:colOff>
      <xdr:row>22</xdr:row>
      <xdr:rowOff>91440</xdr:rowOff>
    </xdr:from>
    <xdr:to>
      <xdr:col>11</xdr:col>
      <xdr:colOff>388620</xdr:colOff>
      <xdr:row>35</xdr:row>
      <xdr:rowOff>180975</xdr:rowOff>
    </xdr:to>
    <mc:AlternateContent xmlns:mc="http://schemas.openxmlformats.org/markup-compatibility/2006">
      <mc:Choice xmlns:a14="http://schemas.microsoft.com/office/drawing/2010/main" Requires="a14">
        <xdr:graphicFrame macro="">
          <xdr:nvGraphicFramePr>
            <xdr:cNvPr id="3" name="Season 4"/>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6621780" y="4114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175260</xdr:colOff>
      <xdr:row>4</xdr:row>
      <xdr:rowOff>38100</xdr:rowOff>
    </xdr:from>
    <xdr:to>
      <xdr:col>10</xdr:col>
      <xdr:colOff>815340</xdr:colOff>
      <xdr:row>17</xdr:row>
      <xdr:rowOff>127635</xdr:rowOff>
    </xdr:to>
    <mc:AlternateContent xmlns:mc="http://schemas.openxmlformats.org/markup-compatibility/2006">
      <mc:Choice xmlns:a14="http://schemas.microsoft.com/office/drawing/2010/main" Requires="a14">
        <xdr:graphicFrame macro="">
          <xdr:nvGraphicFramePr>
            <xdr:cNvPr id="2"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0314342" y="755276"/>
              <a:ext cx="1832386"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198121</xdr:colOff>
      <xdr:row>4</xdr:row>
      <xdr:rowOff>4762</xdr:rowOff>
    </xdr:from>
    <xdr:to>
      <xdr:col>11</xdr:col>
      <xdr:colOff>243841</xdr:colOff>
      <xdr:row>14</xdr:row>
      <xdr:rowOff>0</xdr:rowOff>
    </xdr:to>
    <xdr:sp macro="" textlink="">
      <xdr:nvSpPr>
        <xdr:cNvPr id="7" name="Freeform 6"/>
        <xdr:cNvSpPr/>
      </xdr:nvSpPr>
      <xdr:spPr>
        <a:xfrm>
          <a:off x="7368541" y="736282"/>
          <a:ext cx="1264920" cy="1824038"/>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200" kern="1200"/>
            <a:t>Chennai Super Kings</a:t>
          </a:r>
        </a:p>
      </xdr:txBody>
    </xdr:sp>
    <xdr:clientData/>
  </xdr:twoCellAnchor>
  <xdr:twoCellAnchor>
    <xdr:from>
      <xdr:col>7</xdr:col>
      <xdr:colOff>1905</xdr:colOff>
      <xdr:row>3</xdr:row>
      <xdr:rowOff>180022</xdr:rowOff>
    </xdr:from>
    <xdr:to>
      <xdr:col>9</xdr:col>
      <xdr:colOff>211454</xdr:colOff>
      <xdr:row>13</xdr:row>
      <xdr:rowOff>175260</xdr:rowOff>
    </xdr:to>
    <xdr:sp macro="" textlink="">
      <xdr:nvSpPr>
        <xdr:cNvPr id="8" name="Freeform 7"/>
        <xdr:cNvSpPr/>
      </xdr:nvSpPr>
      <xdr:spPr>
        <a:xfrm>
          <a:off x="5953125" y="728662"/>
          <a:ext cx="1428749" cy="1824038"/>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2500" kern="1200"/>
            <a:t>Mumbai Indians</a:t>
          </a:r>
        </a:p>
      </xdr:txBody>
    </xdr:sp>
    <xdr:clientData/>
  </xdr:twoCellAnchor>
  <xdr:twoCellAnchor>
    <xdr:from>
      <xdr:col>12</xdr:col>
      <xdr:colOff>464820</xdr:colOff>
      <xdr:row>11</xdr:row>
      <xdr:rowOff>160020</xdr:rowOff>
    </xdr:from>
    <xdr:to>
      <xdr:col>15</xdr:col>
      <xdr:colOff>64769</xdr:colOff>
      <xdr:row>13</xdr:row>
      <xdr:rowOff>179070</xdr:rowOff>
    </xdr:to>
    <xdr:sp macro="" textlink="">
      <xdr:nvSpPr>
        <xdr:cNvPr id="13" name="Freeform 12"/>
        <xdr:cNvSpPr/>
      </xdr:nvSpPr>
      <xdr:spPr>
        <a:xfrm>
          <a:off x="9464040" y="2171700"/>
          <a:ext cx="1428749" cy="38481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2500" kern="1200"/>
            <a:t>Rajasthan Royals</a:t>
          </a:r>
        </a:p>
      </xdr:txBody>
    </xdr:sp>
    <xdr:clientData/>
  </xdr:twoCellAnchor>
  <xdr:twoCellAnchor>
    <xdr:from>
      <xdr:col>11</xdr:col>
      <xdr:colOff>251461</xdr:colOff>
      <xdr:row>4</xdr:row>
      <xdr:rowOff>15240</xdr:rowOff>
    </xdr:from>
    <xdr:to>
      <xdr:col>12</xdr:col>
      <xdr:colOff>464821</xdr:colOff>
      <xdr:row>14</xdr:row>
      <xdr:rowOff>0</xdr:rowOff>
    </xdr:to>
    <xdr:sp macro="" textlink="">
      <xdr:nvSpPr>
        <xdr:cNvPr id="14" name="Freeform 13"/>
        <xdr:cNvSpPr/>
      </xdr:nvSpPr>
      <xdr:spPr>
        <a:xfrm>
          <a:off x="8641081" y="746760"/>
          <a:ext cx="822960" cy="181356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2500" kern="1200"/>
            <a:t>Kolkata Knight Riders</a:t>
          </a:r>
        </a:p>
      </xdr:txBody>
    </xdr:sp>
    <xdr:clientData/>
  </xdr:twoCellAnchor>
  <xdr:twoCellAnchor>
    <xdr:from>
      <xdr:col>12</xdr:col>
      <xdr:colOff>464820</xdr:colOff>
      <xdr:row>9</xdr:row>
      <xdr:rowOff>30480</xdr:rowOff>
    </xdr:from>
    <xdr:to>
      <xdr:col>15</xdr:col>
      <xdr:colOff>45719</xdr:colOff>
      <xdr:row>11</xdr:row>
      <xdr:rowOff>140970</xdr:rowOff>
    </xdr:to>
    <xdr:sp macro="" textlink="">
      <xdr:nvSpPr>
        <xdr:cNvPr id="15" name="Freeform 14"/>
        <xdr:cNvSpPr/>
      </xdr:nvSpPr>
      <xdr:spPr>
        <a:xfrm>
          <a:off x="9464040" y="1676400"/>
          <a:ext cx="1409699" cy="47625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200" kern="1200"/>
            <a:t>Deccan Chargers</a:t>
          </a:r>
        </a:p>
      </xdr:txBody>
    </xdr:sp>
    <xdr:clientData/>
  </xdr:twoCellAnchor>
  <xdr:twoCellAnchor>
    <xdr:from>
      <xdr:col>12</xdr:col>
      <xdr:colOff>480060</xdr:colOff>
      <xdr:row>4</xdr:row>
      <xdr:rowOff>0</xdr:rowOff>
    </xdr:from>
    <xdr:to>
      <xdr:col>13</xdr:col>
      <xdr:colOff>541019</xdr:colOff>
      <xdr:row>9</xdr:row>
      <xdr:rowOff>22860</xdr:rowOff>
    </xdr:to>
    <xdr:sp macro="" textlink="">
      <xdr:nvSpPr>
        <xdr:cNvPr id="16" name="Freeform 15"/>
        <xdr:cNvSpPr/>
      </xdr:nvSpPr>
      <xdr:spPr>
        <a:xfrm>
          <a:off x="9479280" y="731520"/>
          <a:ext cx="670559" cy="93726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200" kern="1200"/>
            <a:t>Sunrisers</a:t>
          </a:r>
          <a:r>
            <a:rPr lang="en-IN" sz="1200" kern="1200" baseline="0"/>
            <a:t> Hyderabad</a:t>
          </a:r>
        </a:p>
        <a:p>
          <a:pPr lvl="0" algn="ctr" defTabSz="1111250">
            <a:lnSpc>
              <a:spcPct val="90000"/>
            </a:lnSpc>
            <a:spcBef>
              <a:spcPct val="0"/>
            </a:spcBef>
            <a:spcAft>
              <a:spcPct val="35000"/>
            </a:spcAft>
          </a:pPr>
          <a:endParaRPr lang="en-IN" sz="1200" kern="1200"/>
        </a:p>
      </xdr:txBody>
    </xdr:sp>
    <xdr:clientData/>
  </xdr:twoCellAnchor>
  <xdr:twoCellAnchor>
    <xdr:from>
      <xdr:col>13</xdr:col>
      <xdr:colOff>556260</xdr:colOff>
      <xdr:row>4</xdr:row>
      <xdr:rowOff>7620</xdr:rowOff>
    </xdr:from>
    <xdr:to>
      <xdr:col>15</xdr:col>
      <xdr:colOff>38099</xdr:colOff>
      <xdr:row>9</xdr:row>
      <xdr:rowOff>22860</xdr:rowOff>
    </xdr:to>
    <xdr:sp macro="" textlink="">
      <xdr:nvSpPr>
        <xdr:cNvPr id="17" name="Freeform 16"/>
        <xdr:cNvSpPr/>
      </xdr:nvSpPr>
      <xdr:spPr>
        <a:xfrm>
          <a:off x="10165080" y="739140"/>
          <a:ext cx="701039" cy="92964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200" kern="1200"/>
            <a:t>Gujarat</a:t>
          </a:r>
          <a:r>
            <a:rPr lang="en-IN" sz="1200" kern="1200" baseline="0"/>
            <a:t> Titans</a:t>
          </a:r>
          <a:endParaRPr lang="en-IN" sz="1200" kern="1200"/>
        </a:p>
      </xdr:txBody>
    </xdr:sp>
    <xdr:clientData/>
  </xdr:twoCellAnchor>
  <xdr:twoCellAnchor>
    <xdr:from>
      <xdr:col>9</xdr:col>
      <xdr:colOff>99060</xdr:colOff>
      <xdr:row>19</xdr:row>
      <xdr:rowOff>121920</xdr:rowOff>
    </xdr:from>
    <xdr:to>
      <xdr:col>15</xdr:col>
      <xdr:colOff>38100</xdr:colOff>
      <xdr:row>29</xdr:row>
      <xdr:rowOff>155258</xdr:rowOff>
    </xdr:to>
    <xdr:grpSp>
      <xdr:nvGrpSpPr>
        <xdr:cNvPr id="2" name="Group 1"/>
        <xdr:cNvGrpSpPr/>
      </xdr:nvGrpSpPr>
      <xdr:grpSpPr>
        <a:xfrm>
          <a:off x="7269480" y="3596640"/>
          <a:ext cx="3596640" cy="1862138"/>
          <a:chOff x="7170420" y="5303520"/>
          <a:chExt cx="4939664" cy="1831658"/>
        </a:xfrm>
      </xdr:grpSpPr>
      <xdr:sp macro="" textlink="">
        <xdr:nvSpPr>
          <xdr:cNvPr id="9" name="Freeform 8"/>
          <xdr:cNvSpPr/>
        </xdr:nvSpPr>
        <xdr:spPr>
          <a:xfrm>
            <a:off x="8585836" y="5311140"/>
            <a:ext cx="1264920" cy="1824038"/>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200" kern="1200"/>
              <a:t>Chennai Super Kings</a:t>
            </a:r>
          </a:p>
        </xdr:txBody>
      </xdr:sp>
      <xdr:sp macro="" textlink="">
        <xdr:nvSpPr>
          <xdr:cNvPr id="10" name="Freeform 9"/>
          <xdr:cNvSpPr/>
        </xdr:nvSpPr>
        <xdr:spPr>
          <a:xfrm>
            <a:off x="7170420" y="5303520"/>
            <a:ext cx="1428749" cy="1824038"/>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2500" kern="1200"/>
              <a:t>Mumbai Indians</a:t>
            </a:r>
          </a:p>
        </xdr:txBody>
      </xdr:sp>
      <xdr:sp macro="" textlink="">
        <xdr:nvSpPr>
          <xdr:cNvPr id="11" name="Freeform 10"/>
          <xdr:cNvSpPr/>
        </xdr:nvSpPr>
        <xdr:spPr>
          <a:xfrm>
            <a:off x="10681335" y="6746558"/>
            <a:ext cx="1428749" cy="38481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2500" kern="1200"/>
              <a:t>Rajasthan Royals</a:t>
            </a:r>
          </a:p>
        </xdr:txBody>
      </xdr:sp>
      <xdr:sp macro="" textlink="">
        <xdr:nvSpPr>
          <xdr:cNvPr id="12" name="Freeform 11"/>
          <xdr:cNvSpPr/>
        </xdr:nvSpPr>
        <xdr:spPr>
          <a:xfrm>
            <a:off x="9858376" y="5321618"/>
            <a:ext cx="822960" cy="181356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2500" kern="1200"/>
              <a:t>Kolkata Knight Riders</a:t>
            </a:r>
          </a:p>
        </xdr:txBody>
      </xdr:sp>
      <xdr:sp macro="" textlink="">
        <xdr:nvSpPr>
          <xdr:cNvPr id="18" name="Freeform 17"/>
          <xdr:cNvSpPr/>
        </xdr:nvSpPr>
        <xdr:spPr>
          <a:xfrm>
            <a:off x="10681335" y="6251258"/>
            <a:ext cx="1409699" cy="47625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200" kern="1200"/>
              <a:t>Deccan Chargers</a:t>
            </a:r>
          </a:p>
        </xdr:txBody>
      </xdr:sp>
      <xdr:sp macro="" textlink="">
        <xdr:nvSpPr>
          <xdr:cNvPr id="19" name="Freeform 18"/>
          <xdr:cNvSpPr/>
        </xdr:nvSpPr>
        <xdr:spPr>
          <a:xfrm>
            <a:off x="10696575" y="5306378"/>
            <a:ext cx="670559" cy="93726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200" kern="1200"/>
              <a:t>Sunrisers</a:t>
            </a:r>
            <a:r>
              <a:rPr lang="en-IN" sz="1200" kern="1200" baseline="0"/>
              <a:t> Hyderabad</a:t>
            </a:r>
          </a:p>
          <a:p>
            <a:pPr lvl="0" algn="ctr" defTabSz="1111250">
              <a:lnSpc>
                <a:spcPct val="90000"/>
              </a:lnSpc>
              <a:spcBef>
                <a:spcPct val="0"/>
              </a:spcBef>
              <a:spcAft>
                <a:spcPct val="35000"/>
              </a:spcAft>
            </a:pPr>
            <a:endParaRPr lang="en-IN" sz="1200" kern="1200"/>
          </a:p>
        </xdr:txBody>
      </xdr:sp>
      <xdr:sp macro="" textlink="">
        <xdr:nvSpPr>
          <xdr:cNvPr id="20" name="Freeform 19"/>
          <xdr:cNvSpPr/>
        </xdr:nvSpPr>
        <xdr:spPr>
          <a:xfrm>
            <a:off x="11382375" y="5313998"/>
            <a:ext cx="701039" cy="92964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200" kern="1200"/>
              <a:t>Gujarat</a:t>
            </a:r>
            <a:r>
              <a:rPr lang="en-IN" sz="1200" kern="1200" baseline="0"/>
              <a:t> Titans</a:t>
            </a:r>
            <a:endParaRPr lang="en-IN" sz="1200" kern="12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601980</xdr:colOff>
      <xdr:row>8</xdr:row>
      <xdr:rowOff>152400</xdr:rowOff>
    </xdr:from>
    <xdr:to>
      <xdr:col>23</xdr:col>
      <xdr:colOff>53340</xdr:colOff>
      <xdr:row>39</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8</xdr:row>
      <xdr:rowOff>137160</xdr:rowOff>
    </xdr:from>
    <xdr:to>
      <xdr:col>11</xdr:col>
      <xdr:colOff>99060</xdr:colOff>
      <xdr:row>23</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68580</xdr:colOff>
      <xdr:row>0</xdr:row>
      <xdr:rowOff>121920</xdr:rowOff>
    </xdr:from>
    <xdr:to>
      <xdr:col>4</xdr:col>
      <xdr:colOff>327660</xdr:colOff>
      <xdr:row>5</xdr:row>
      <xdr:rowOff>60960</xdr:rowOff>
    </xdr:to>
    <xdr:sp macro="" textlink="">
      <xdr:nvSpPr>
        <xdr:cNvPr id="5" name="Rounded Rectangle 4"/>
        <xdr:cNvSpPr/>
      </xdr:nvSpPr>
      <xdr:spPr>
        <a:xfrm>
          <a:off x="68580" y="121920"/>
          <a:ext cx="2697480" cy="8534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bg1"/>
              </a:solidFill>
              <a:latin typeface="Arial Black" panose="020B0A04020102020204" pitchFamily="34" charset="0"/>
            </a:rPr>
            <a:t>Indian Premier League</a:t>
          </a:r>
          <a:r>
            <a:rPr lang="en-IN" sz="1400" b="1" baseline="0">
              <a:solidFill>
                <a:schemeClr val="bg1"/>
              </a:solidFill>
              <a:latin typeface="Arial Black" panose="020B0A04020102020204" pitchFamily="34" charset="0"/>
            </a:rPr>
            <a:t> Analysis (2008-2020)</a:t>
          </a:r>
          <a:endParaRPr lang="en-IN" sz="1400" b="1">
            <a:solidFill>
              <a:schemeClr val="bg1"/>
            </a:solidFill>
            <a:latin typeface="Arial Black" panose="020B0A04020102020204" pitchFamily="34" charset="0"/>
          </a:endParaRPr>
        </a:p>
      </xdr:txBody>
    </xdr:sp>
    <xdr:clientData/>
  </xdr:twoCellAnchor>
  <xdr:twoCellAnchor>
    <xdr:from>
      <xdr:col>4</xdr:col>
      <xdr:colOff>396240</xdr:colOff>
      <xdr:row>0</xdr:row>
      <xdr:rowOff>152400</xdr:rowOff>
    </xdr:from>
    <xdr:to>
      <xdr:col>7</xdr:col>
      <xdr:colOff>464820</xdr:colOff>
      <xdr:row>5</xdr:row>
      <xdr:rowOff>38100</xdr:rowOff>
    </xdr:to>
    <xdr:grpSp>
      <xdr:nvGrpSpPr>
        <xdr:cNvPr id="6" name="Group 5"/>
        <xdr:cNvGrpSpPr/>
      </xdr:nvGrpSpPr>
      <xdr:grpSpPr>
        <a:xfrm>
          <a:off x="2834640" y="152400"/>
          <a:ext cx="1897380" cy="800100"/>
          <a:chOff x="3116580" y="1135380"/>
          <a:chExt cx="1897380" cy="800100"/>
        </a:xfrm>
      </xdr:grpSpPr>
      <xdr:sp macro="" textlink="">
        <xdr:nvSpPr>
          <xdr:cNvPr id="7" name="Chevron 6"/>
          <xdr:cNvSpPr/>
        </xdr:nvSpPr>
        <xdr:spPr>
          <a:xfrm>
            <a:off x="3116580" y="1135380"/>
            <a:ext cx="1897380" cy="548640"/>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Season</a:t>
            </a:r>
          </a:p>
        </xdr:txBody>
      </xdr:sp>
      <xdr:sp macro="" textlink="Sheet1!C39">
        <xdr:nvSpPr>
          <xdr:cNvPr id="8" name="Freeform 7"/>
          <xdr:cNvSpPr/>
        </xdr:nvSpPr>
        <xdr:spPr>
          <a:xfrm>
            <a:off x="3417331" y="1466850"/>
            <a:ext cx="1497569" cy="468630"/>
          </a:xfrm>
          <a:custGeom>
            <a:avLst/>
            <a:gdLst>
              <a:gd name="connsiteX0" fmla="*/ 113766 w 682585"/>
              <a:gd name="connsiteY0" fmla="*/ 0 h 3836908"/>
              <a:gd name="connsiteX1" fmla="*/ 568819 w 682585"/>
              <a:gd name="connsiteY1" fmla="*/ 0 h 3836908"/>
              <a:gd name="connsiteX2" fmla="*/ 682585 w 682585"/>
              <a:gd name="connsiteY2" fmla="*/ 113766 h 3836908"/>
              <a:gd name="connsiteX3" fmla="*/ 682585 w 682585"/>
              <a:gd name="connsiteY3" fmla="*/ 3836908 h 3836908"/>
              <a:gd name="connsiteX4" fmla="*/ 682585 w 682585"/>
              <a:gd name="connsiteY4" fmla="*/ 3836908 h 3836908"/>
              <a:gd name="connsiteX5" fmla="*/ 0 w 682585"/>
              <a:gd name="connsiteY5" fmla="*/ 3836908 h 3836908"/>
              <a:gd name="connsiteX6" fmla="*/ 0 w 682585"/>
              <a:gd name="connsiteY6" fmla="*/ 3836908 h 3836908"/>
              <a:gd name="connsiteX7" fmla="*/ 0 w 682585"/>
              <a:gd name="connsiteY7" fmla="*/ 113766 h 3836908"/>
              <a:gd name="connsiteX8" fmla="*/ 113766 w 682585"/>
              <a:gd name="connsiteY8" fmla="*/ 0 h 38369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82585" h="3836908">
                <a:moveTo>
                  <a:pt x="682585" y="639497"/>
                </a:moveTo>
                <a:lnTo>
                  <a:pt x="682585" y="3197411"/>
                </a:lnTo>
                <a:cubicBezTo>
                  <a:pt x="682585" y="3550593"/>
                  <a:pt x="673524" y="3836905"/>
                  <a:pt x="662346" y="3836905"/>
                </a:cubicBezTo>
                <a:lnTo>
                  <a:pt x="0" y="3836905"/>
                </a:lnTo>
                <a:lnTo>
                  <a:pt x="0" y="3836905"/>
                </a:lnTo>
                <a:lnTo>
                  <a:pt x="0" y="3"/>
                </a:lnTo>
                <a:lnTo>
                  <a:pt x="0" y="3"/>
                </a:lnTo>
                <a:lnTo>
                  <a:pt x="662346" y="3"/>
                </a:lnTo>
                <a:cubicBezTo>
                  <a:pt x="673524" y="3"/>
                  <a:pt x="682585" y="286315"/>
                  <a:pt x="682585" y="639497"/>
                </a:cubicBez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129" tIns="45387" rIns="45386" bIns="45386" numCol="1" spcCol="1270" anchor="ctr" anchorCtr="0">
            <a:noAutofit/>
          </a:bodyPr>
          <a:lstStyle/>
          <a:p>
            <a:pPr marL="171450" lvl="1" indent="-171450" algn="l" defTabSz="844550">
              <a:lnSpc>
                <a:spcPct val="90000"/>
              </a:lnSpc>
              <a:spcBef>
                <a:spcPct val="0"/>
              </a:spcBef>
              <a:spcAft>
                <a:spcPct val="15000"/>
              </a:spcAft>
              <a:buChar char="••"/>
            </a:pPr>
            <a:fld id="{60A456D2-72E5-419E-AB29-BF4D8B44E5D6}" type="TxLink">
              <a:rPr lang="en-US" sz="1400" b="1" i="0" u="none" strike="noStrike" kern="1200">
                <a:solidFill>
                  <a:srgbClr val="000000"/>
                </a:solidFill>
                <a:latin typeface="+mn-lt"/>
                <a:cs typeface="Calibri"/>
              </a:rPr>
              <a:t>IPL-2019</a:t>
            </a:fld>
            <a:endParaRPr lang="en-US" sz="1400" b="1" i="0" u="none" strike="noStrike" kern="1200">
              <a:solidFill>
                <a:srgbClr val="000000"/>
              </a:solidFill>
              <a:latin typeface="+mn-lt"/>
              <a:cs typeface="Calibri"/>
            </a:endParaRPr>
          </a:p>
        </xdr:txBody>
      </xdr:sp>
    </xdr:grpSp>
    <xdr:clientData/>
  </xdr:twoCellAnchor>
  <xdr:twoCellAnchor>
    <xdr:from>
      <xdr:col>7</xdr:col>
      <xdr:colOff>464820</xdr:colOff>
      <xdr:row>0</xdr:row>
      <xdr:rowOff>152400</xdr:rowOff>
    </xdr:from>
    <xdr:to>
      <xdr:col>10</xdr:col>
      <xdr:colOff>533400</xdr:colOff>
      <xdr:row>5</xdr:row>
      <xdr:rowOff>38100</xdr:rowOff>
    </xdr:to>
    <xdr:grpSp>
      <xdr:nvGrpSpPr>
        <xdr:cNvPr id="9" name="Group 8"/>
        <xdr:cNvGrpSpPr/>
      </xdr:nvGrpSpPr>
      <xdr:grpSpPr>
        <a:xfrm>
          <a:off x="4732020" y="152400"/>
          <a:ext cx="1897380" cy="800100"/>
          <a:chOff x="3116580" y="1135380"/>
          <a:chExt cx="1897380" cy="800100"/>
        </a:xfrm>
      </xdr:grpSpPr>
      <xdr:sp macro="" textlink="">
        <xdr:nvSpPr>
          <xdr:cNvPr id="10" name="Chevron 9"/>
          <xdr:cNvSpPr/>
        </xdr:nvSpPr>
        <xdr:spPr>
          <a:xfrm>
            <a:off x="3116580" y="1135380"/>
            <a:ext cx="1897380" cy="548640"/>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Winner</a:t>
            </a:r>
          </a:p>
        </xdr:txBody>
      </xdr:sp>
      <xdr:sp macro="" textlink="Sheet1!D39">
        <xdr:nvSpPr>
          <xdr:cNvPr id="11" name="Freeform 10"/>
          <xdr:cNvSpPr/>
        </xdr:nvSpPr>
        <xdr:spPr>
          <a:xfrm>
            <a:off x="3352801" y="1466850"/>
            <a:ext cx="1600200" cy="468630"/>
          </a:xfrm>
          <a:custGeom>
            <a:avLst/>
            <a:gdLst>
              <a:gd name="connsiteX0" fmla="*/ 113766 w 682585"/>
              <a:gd name="connsiteY0" fmla="*/ 0 h 3836908"/>
              <a:gd name="connsiteX1" fmla="*/ 568819 w 682585"/>
              <a:gd name="connsiteY1" fmla="*/ 0 h 3836908"/>
              <a:gd name="connsiteX2" fmla="*/ 682585 w 682585"/>
              <a:gd name="connsiteY2" fmla="*/ 113766 h 3836908"/>
              <a:gd name="connsiteX3" fmla="*/ 682585 w 682585"/>
              <a:gd name="connsiteY3" fmla="*/ 3836908 h 3836908"/>
              <a:gd name="connsiteX4" fmla="*/ 682585 w 682585"/>
              <a:gd name="connsiteY4" fmla="*/ 3836908 h 3836908"/>
              <a:gd name="connsiteX5" fmla="*/ 0 w 682585"/>
              <a:gd name="connsiteY5" fmla="*/ 3836908 h 3836908"/>
              <a:gd name="connsiteX6" fmla="*/ 0 w 682585"/>
              <a:gd name="connsiteY6" fmla="*/ 3836908 h 3836908"/>
              <a:gd name="connsiteX7" fmla="*/ 0 w 682585"/>
              <a:gd name="connsiteY7" fmla="*/ 113766 h 3836908"/>
              <a:gd name="connsiteX8" fmla="*/ 113766 w 682585"/>
              <a:gd name="connsiteY8" fmla="*/ 0 h 38369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82585" h="3836908">
                <a:moveTo>
                  <a:pt x="682585" y="639497"/>
                </a:moveTo>
                <a:lnTo>
                  <a:pt x="682585" y="3197411"/>
                </a:lnTo>
                <a:cubicBezTo>
                  <a:pt x="682585" y="3550593"/>
                  <a:pt x="673524" y="3836905"/>
                  <a:pt x="662346" y="3836905"/>
                </a:cubicBezTo>
                <a:lnTo>
                  <a:pt x="0" y="3836905"/>
                </a:lnTo>
                <a:lnTo>
                  <a:pt x="0" y="3836905"/>
                </a:lnTo>
                <a:lnTo>
                  <a:pt x="0" y="3"/>
                </a:lnTo>
                <a:lnTo>
                  <a:pt x="0" y="3"/>
                </a:lnTo>
                <a:lnTo>
                  <a:pt x="662346" y="3"/>
                </a:lnTo>
                <a:cubicBezTo>
                  <a:pt x="673524" y="3"/>
                  <a:pt x="682585" y="286315"/>
                  <a:pt x="682585" y="639497"/>
                </a:cubicBez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129" tIns="45387" rIns="45386" bIns="45386" numCol="1" spcCol="1270" anchor="ctr" anchorCtr="0">
            <a:noAutofit/>
          </a:bodyPr>
          <a:lstStyle/>
          <a:p>
            <a:pPr marL="171450" lvl="1" indent="-171450" algn="l" defTabSz="844550">
              <a:lnSpc>
                <a:spcPct val="90000"/>
              </a:lnSpc>
              <a:spcBef>
                <a:spcPct val="0"/>
              </a:spcBef>
              <a:spcAft>
                <a:spcPct val="15000"/>
              </a:spcAft>
              <a:buChar char="••"/>
            </a:pPr>
            <a:fld id="{C903B194-7A3D-4FE6-80EE-952679BFF36F}" type="TxLink">
              <a:rPr lang="en-US" sz="1400" b="1" i="0" u="none" strike="noStrike" kern="1200">
                <a:solidFill>
                  <a:srgbClr val="000000"/>
                </a:solidFill>
                <a:latin typeface="+mn-lt"/>
                <a:cs typeface="Calibri"/>
              </a:rPr>
              <a:t>Mumbai Indians</a:t>
            </a:fld>
            <a:endParaRPr lang="en-IN" sz="2400" b="1" kern="1200">
              <a:latin typeface="+mn-lt"/>
            </a:endParaRPr>
          </a:p>
        </xdr:txBody>
      </xdr:sp>
    </xdr:grpSp>
    <xdr:clientData/>
  </xdr:twoCellAnchor>
  <xdr:twoCellAnchor>
    <xdr:from>
      <xdr:col>10</xdr:col>
      <xdr:colOff>502920</xdr:colOff>
      <xdr:row>0</xdr:row>
      <xdr:rowOff>152400</xdr:rowOff>
    </xdr:from>
    <xdr:to>
      <xdr:col>13</xdr:col>
      <xdr:colOff>571500</xdr:colOff>
      <xdr:row>5</xdr:row>
      <xdr:rowOff>38100</xdr:rowOff>
    </xdr:to>
    <xdr:grpSp>
      <xdr:nvGrpSpPr>
        <xdr:cNvPr id="12" name="Group 11"/>
        <xdr:cNvGrpSpPr/>
      </xdr:nvGrpSpPr>
      <xdr:grpSpPr>
        <a:xfrm>
          <a:off x="6598920" y="152400"/>
          <a:ext cx="1897380" cy="800100"/>
          <a:chOff x="3116580" y="1135380"/>
          <a:chExt cx="1897380" cy="800100"/>
        </a:xfrm>
      </xdr:grpSpPr>
      <xdr:sp macro="" textlink="">
        <xdr:nvSpPr>
          <xdr:cNvPr id="13" name="Chevron 12"/>
          <xdr:cNvSpPr/>
        </xdr:nvSpPr>
        <xdr:spPr>
          <a:xfrm>
            <a:off x="3116580" y="1135380"/>
            <a:ext cx="1897380" cy="548640"/>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Captain</a:t>
            </a:r>
          </a:p>
        </xdr:txBody>
      </xdr:sp>
      <xdr:sp macro="" textlink="Sheet1!E39">
        <xdr:nvSpPr>
          <xdr:cNvPr id="14" name="Freeform 13"/>
          <xdr:cNvSpPr/>
        </xdr:nvSpPr>
        <xdr:spPr>
          <a:xfrm>
            <a:off x="3417331" y="1466850"/>
            <a:ext cx="1497569" cy="468630"/>
          </a:xfrm>
          <a:custGeom>
            <a:avLst/>
            <a:gdLst>
              <a:gd name="connsiteX0" fmla="*/ 113766 w 682585"/>
              <a:gd name="connsiteY0" fmla="*/ 0 h 3836908"/>
              <a:gd name="connsiteX1" fmla="*/ 568819 w 682585"/>
              <a:gd name="connsiteY1" fmla="*/ 0 h 3836908"/>
              <a:gd name="connsiteX2" fmla="*/ 682585 w 682585"/>
              <a:gd name="connsiteY2" fmla="*/ 113766 h 3836908"/>
              <a:gd name="connsiteX3" fmla="*/ 682585 w 682585"/>
              <a:gd name="connsiteY3" fmla="*/ 3836908 h 3836908"/>
              <a:gd name="connsiteX4" fmla="*/ 682585 w 682585"/>
              <a:gd name="connsiteY4" fmla="*/ 3836908 h 3836908"/>
              <a:gd name="connsiteX5" fmla="*/ 0 w 682585"/>
              <a:gd name="connsiteY5" fmla="*/ 3836908 h 3836908"/>
              <a:gd name="connsiteX6" fmla="*/ 0 w 682585"/>
              <a:gd name="connsiteY6" fmla="*/ 3836908 h 3836908"/>
              <a:gd name="connsiteX7" fmla="*/ 0 w 682585"/>
              <a:gd name="connsiteY7" fmla="*/ 113766 h 3836908"/>
              <a:gd name="connsiteX8" fmla="*/ 113766 w 682585"/>
              <a:gd name="connsiteY8" fmla="*/ 0 h 38369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82585" h="3836908">
                <a:moveTo>
                  <a:pt x="682585" y="639497"/>
                </a:moveTo>
                <a:lnTo>
                  <a:pt x="682585" y="3197411"/>
                </a:lnTo>
                <a:cubicBezTo>
                  <a:pt x="682585" y="3550593"/>
                  <a:pt x="673524" y="3836905"/>
                  <a:pt x="662346" y="3836905"/>
                </a:cubicBezTo>
                <a:lnTo>
                  <a:pt x="0" y="3836905"/>
                </a:lnTo>
                <a:lnTo>
                  <a:pt x="0" y="3836905"/>
                </a:lnTo>
                <a:lnTo>
                  <a:pt x="0" y="3"/>
                </a:lnTo>
                <a:lnTo>
                  <a:pt x="0" y="3"/>
                </a:lnTo>
                <a:lnTo>
                  <a:pt x="662346" y="3"/>
                </a:lnTo>
                <a:cubicBezTo>
                  <a:pt x="673524" y="3"/>
                  <a:pt x="682585" y="286315"/>
                  <a:pt x="682585" y="639497"/>
                </a:cubicBez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129" tIns="45387" rIns="45386" bIns="45386" numCol="1" spcCol="1270" anchor="ctr" anchorCtr="0">
            <a:noAutofit/>
          </a:bodyPr>
          <a:lstStyle/>
          <a:p>
            <a:pPr marL="171450" lvl="1" indent="-171450" algn="l" defTabSz="844550">
              <a:lnSpc>
                <a:spcPct val="90000"/>
              </a:lnSpc>
              <a:spcBef>
                <a:spcPct val="0"/>
              </a:spcBef>
              <a:spcAft>
                <a:spcPct val="15000"/>
              </a:spcAft>
              <a:buChar char="••"/>
            </a:pPr>
            <a:fld id="{66426786-C697-4427-B85F-10CB1527BF6D}" type="TxLink">
              <a:rPr lang="en-US" sz="1400" b="1" i="0" u="none" strike="noStrike" kern="1200">
                <a:solidFill>
                  <a:srgbClr val="000000"/>
                </a:solidFill>
                <a:latin typeface="Calibri"/>
                <a:cs typeface="Calibri"/>
              </a:rPr>
              <a:t>Rohit Sharma</a:t>
            </a:fld>
            <a:endParaRPr lang="en-IN" sz="2400" b="1" kern="1200"/>
          </a:p>
        </xdr:txBody>
      </xdr:sp>
    </xdr:grpSp>
    <xdr:clientData/>
  </xdr:twoCellAnchor>
  <xdr:twoCellAnchor>
    <xdr:from>
      <xdr:col>13</xdr:col>
      <xdr:colOff>548640</xdr:colOff>
      <xdr:row>0</xdr:row>
      <xdr:rowOff>144780</xdr:rowOff>
    </xdr:from>
    <xdr:to>
      <xdr:col>17</xdr:col>
      <xdr:colOff>7620</xdr:colOff>
      <xdr:row>5</xdr:row>
      <xdr:rowOff>30480</xdr:rowOff>
    </xdr:to>
    <xdr:grpSp>
      <xdr:nvGrpSpPr>
        <xdr:cNvPr id="15" name="Group 14"/>
        <xdr:cNvGrpSpPr/>
      </xdr:nvGrpSpPr>
      <xdr:grpSpPr>
        <a:xfrm>
          <a:off x="8473440" y="144780"/>
          <a:ext cx="1897380" cy="800100"/>
          <a:chOff x="3116580" y="1135380"/>
          <a:chExt cx="1897380" cy="800100"/>
        </a:xfrm>
      </xdr:grpSpPr>
      <xdr:sp macro="" textlink="">
        <xdr:nvSpPr>
          <xdr:cNvPr id="16" name="Chevron 15"/>
          <xdr:cNvSpPr/>
        </xdr:nvSpPr>
        <xdr:spPr>
          <a:xfrm>
            <a:off x="3116580" y="1135380"/>
            <a:ext cx="1897380" cy="548640"/>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Player of the Series</a:t>
            </a:r>
          </a:p>
        </xdr:txBody>
      </xdr:sp>
      <xdr:sp macro="" textlink="Sheet1!F39">
        <xdr:nvSpPr>
          <xdr:cNvPr id="17" name="Freeform 16"/>
          <xdr:cNvSpPr/>
        </xdr:nvSpPr>
        <xdr:spPr>
          <a:xfrm>
            <a:off x="3417331" y="1466850"/>
            <a:ext cx="1497569" cy="468630"/>
          </a:xfrm>
          <a:custGeom>
            <a:avLst/>
            <a:gdLst>
              <a:gd name="connsiteX0" fmla="*/ 113766 w 682585"/>
              <a:gd name="connsiteY0" fmla="*/ 0 h 3836908"/>
              <a:gd name="connsiteX1" fmla="*/ 568819 w 682585"/>
              <a:gd name="connsiteY1" fmla="*/ 0 h 3836908"/>
              <a:gd name="connsiteX2" fmla="*/ 682585 w 682585"/>
              <a:gd name="connsiteY2" fmla="*/ 113766 h 3836908"/>
              <a:gd name="connsiteX3" fmla="*/ 682585 w 682585"/>
              <a:gd name="connsiteY3" fmla="*/ 3836908 h 3836908"/>
              <a:gd name="connsiteX4" fmla="*/ 682585 w 682585"/>
              <a:gd name="connsiteY4" fmla="*/ 3836908 h 3836908"/>
              <a:gd name="connsiteX5" fmla="*/ 0 w 682585"/>
              <a:gd name="connsiteY5" fmla="*/ 3836908 h 3836908"/>
              <a:gd name="connsiteX6" fmla="*/ 0 w 682585"/>
              <a:gd name="connsiteY6" fmla="*/ 3836908 h 3836908"/>
              <a:gd name="connsiteX7" fmla="*/ 0 w 682585"/>
              <a:gd name="connsiteY7" fmla="*/ 113766 h 3836908"/>
              <a:gd name="connsiteX8" fmla="*/ 113766 w 682585"/>
              <a:gd name="connsiteY8" fmla="*/ 0 h 38369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82585" h="3836908">
                <a:moveTo>
                  <a:pt x="682585" y="639497"/>
                </a:moveTo>
                <a:lnTo>
                  <a:pt x="682585" y="3197411"/>
                </a:lnTo>
                <a:cubicBezTo>
                  <a:pt x="682585" y="3550593"/>
                  <a:pt x="673524" y="3836905"/>
                  <a:pt x="662346" y="3836905"/>
                </a:cubicBezTo>
                <a:lnTo>
                  <a:pt x="0" y="3836905"/>
                </a:lnTo>
                <a:lnTo>
                  <a:pt x="0" y="3836905"/>
                </a:lnTo>
                <a:lnTo>
                  <a:pt x="0" y="3"/>
                </a:lnTo>
                <a:lnTo>
                  <a:pt x="0" y="3"/>
                </a:lnTo>
                <a:lnTo>
                  <a:pt x="662346" y="3"/>
                </a:lnTo>
                <a:cubicBezTo>
                  <a:pt x="673524" y="3"/>
                  <a:pt x="682585" y="286315"/>
                  <a:pt x="682585" y="639497"/>
                </a:cubicBez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129" tIns="45387" rIns="45386" bIns="45386" numCol="1" spcCol="1270" anchor="ctr" anchorCtr="0">
            <a:noAutofit/>
          </a:bodyPr>
          <a:lstStyle/>
          <a:p>
            <a:pPr marL="171450" lvl="1" indent="-171450" algn="l" defTabSz="844550">
              <a:lnSpc>
                <a:spcPct val="90000"/>
              </a:lnSpc>
              <a:spcBef>
                <a:spcPct val="0"/>
              </a:spcBef>
              <a:spcAft>
                <a:spcPct val="15000"/>
              </a:spcAft>
              <a:buChar char="••"/>
            </a:pPr>
            <a:fld id="{419F8688-B5AE-4827-9FF6-DA4E6DD97098}" type="TxLink">
              <a:rPr lang="en-US" sz="1400" b="1" i="0" u="none" strike="noStrike" kern="1200">
                <a:solidFill>
                  <a:srgbClr val="000000"/>
                </a:solidFill>
                <a:latin typeface="Calibri"/>
                <a:cs typeface="Calibri"/>
              </a:rPr>
              <a:t>Andre Russell</a:t>
            </a:fld>
            <a:endParaRPr lang="en-IN" sz="2400" b="1" kern="1200"/>
          </a:p>
        </xdr:txBody>
      </xdr:sp>
    </xdr:grpSp>
    <xdr:clientData/>
  </xdr:twoCellAnchor>
  <xdr:twoCellAnchor>
    <xdr:from>
      <xdr:col>16</xdr:col>
      <xdr:colOff>601980</xdr:colOff>
      <xdr:row>0</xdr:row>
      <xdr:rowOff>137160</xdr:rowOff>
    </xdr:from>
    <xdr:to>
      <xdr:col>20</xdr:col>
      <xdr:colOff>60960</xdr:colOff>
      <xdr:row>5</xdr:row>
      <xdr:rowOff>22860</xdr:rowOff>
    </xdr:to>
    <xdr:grpSp>
      <xdr:nvGrpSpPr>
        <xdr:cNvPr id="18" name="Group 17"/>
        <xdr:cNvGrpSpPr/>
      </xdr:nvGrpSpPr>
      <xdr:grpSpPr>
        <a:xfrm>
          <a:off x="10355580" y="137160"/>
          <a:ext cx="1897380" cy="800100"/>
          <a:chOff x="3116580" y="1135380"/>
          <a:chExt cx="1897380" cy="800100"/>
        </a:xfrm>
      </xdr:grpSpPr>
      <xdr:sp macro="" textlink="">
        <xdr:nvSpPr>
          <xdr:cNvPr id="19" name="Chevron 18"/>
          <xdr:cNvSpPr/>
        </xdr:nvSpPr>
        <xdr:spPr>
          <a:xfrm>
            <a:off x="3116580" y="1135380"/>
            <a:ext cx="1897380" cy="548640"/>
          </a:xfrm>
          <a:prstGeom prst="chevro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600" b="1">
                <a:solidFill>
                  <a:schemeClr val="bg1"/>
                </a:solidFill>
              </a:rPr>
              <a:t>Orange Cap</a:t>
            </a:r>
          </a:p>
        </xdr:txBody>
      </xdr:sp>
      <xdr:sp macro="" textlink="Sheet1!K39">
        <xdr:nvSpPr>
          <xdr:cNvPr id="20" name="Freeform 19"/>
          <xdr:cNvSpPr/>
        </xdr:nvSpPr>
        <xdr:spPr>
          <a:xfrm>
            <a:off x="3390901" y="1466850"/>
            <a:ext cx="1524000" cy="468630"/>
          </a:xfrm>
          <a:custGeom>
            <a:avLst/>
            <a:gdLst>
              <a:gd name="connsiteX0" fmla="*/ 113766 w 682585"/>
              <a:gd name="connsiteY0" fmla="*/ 0 h 3836908"/>
              <a:gd name="connsiteX1" fmla="*/ 568819 w 682585"/>
              <a:gd name="connsiteY1" fmla="*/ 0 h 3836908"/>
              <a:gd name="connsiteX2" fmla="*/ 682585 w 682585"/>
              <a:gd name="connsiteY2" fmla="*/ 113766 h 3836908"/>
              <a:gd name="connsiteX3" fmla="*/ 682585 w 682585"/>
              <a:gd name="connsiteY3" fmla="*/ 3836908 h 3836908"/>
              <a:gd name="connsiteX4" fmla="*/ 682585 w 682585"/>
              <a:gd name="connsiteY4" fmla="*/ 3836908 h 3836908"/>
              <a:gd name="connsiteX5" fmla="*/ 0 w 682585"/>
              <a:gd name="connsiteY5" fmla="*/ 3836908 h 3836908"/>
              <a:gd name="connsiteX6" fmla="*/ 0 w 682585"/>
              <a:gd name="connsiteY6" fmla="*/ 3836908 h 3836908"/>
              <a:gd name="connsiteX7" fmla="*/ 0 w 682585"/>
              <a:gd name="connsiteY7" fmla="*/ 113766 h 3836908"/>
              <a:gd name="connsiteX8" fmla="*/ 113766 w 682585"/>
              <a:gd name="connsiteY8" fmla="*/ 0 h 38369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82585" h="3836908">
                <a:moveTo>
                  <a:pt x="682585" y="639497"/>
                </a:moveTo>
                <a:lnTo>
                  <a:pt x="682585" y="3197411"/>
                </a:lnTo>
                <a:cubicBezTo>
                  <a:pt x="682585" y="3550593"/>
                  <a:pt x="673524" y="3836905"/>
                  <a:pt x="662346" y="3836905"/>
                </a:cubicBezTo>
                <a:lnTo>
                  <a:pt x="0" y="3836905"/>
                </a:lnTo>
                <a:lnTo>
                  <a:pt x="0" y="3836905"/>
                </a:lnTo>
                <a:lnTo>
                  <a:pt x="0" y="3"/>
                </a:lnTo>
                <a:lnTo>
                  <a:pt x="0" y="3"/>
                </a:lnTo>
                <a:lnTo>
                  <a:pt x="662346" y="3"/>
                </a:lnTo>
                <a:cubicBezTo>
                  <a:pt x="673524" y="3"/>
                  <a:pt x="682585" y="286315"/>
                  <a:pt x="682585" y="639497"/>
                </a:cubicBez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129" tIns="45387" rIns="45386" bIns="45386" numCol="1" spcCol="1270" anchor="ctr" anchorCtr="0">
            <a:noAutofit/>
          </a:bodyPr>
          <a:lstStyle/>
          <a:p>
            <a:pPr marL="171450" lvl="1" indent="-171450" algn="l" defTabSz="844550">
              <a:lnSpc>
                <a:spcPct val="90000"/>
              </a:lnSpc>
              <a:spcBef>
                <a:spcPct val="0"/>
              </a:spcBef>
              <a:spcAft>
                <a:spcPct val="15000"/>
              </a:spcAft>
              <a:buChar char="••"/>
            </a:pPr>
            <a:fld id="{5A183279-5EFA-4A1C-9048-27F1FC776B8B}" type="TxLink">
              <a:rPr lang="en-US" sz="1400" b="1" i="0" u="none" strike="noStrike" kern="1200">
                <a:solidFill>
                  <a:srgbClr val="000000"/>
                </a:solidFill>
                <a:latin typeface="Calibri"/>
                <a:cs typeface="Calibri"/>
              </a:rPr>
              <a:t>David Warner</a:t>
            </a:fld>
            <a:endParaRPr lang="en-IN" sz="2400" b="1" kern="1200"/>
          </a:p>
        </xdr:txBody>
      </xdr:sp>
    </xdr:grpSp>
    <xdr:clientData/>
  </xdr:twoCellAnchor>
  <xdr:twoCellAnchor>
    <xdr:from>
      <xdr:col>20</xdr:col>
      <xdr:colOff>38100</xdr:colOff>
      <xdr:row>0</xdr:row>
      <xdr:rowOff>121920</xdr:rowOff>
    </xdr:from>
    <xdr:to>
      <xdr:col>23</xdr:col>
      <xdr:colOff>106680</xdr:colOff>
      <xdr:row>5</xdr:row>
      <xdr:rowOff>7620</xdr:rowOff>
    </xdr:to>
    <xdr:grpSp>
      <xdr:nvGrpSpPr>
        <xdr:cNvPr id="21" name="Group 20"/>
        <xdr:cNvGrpSpPr/>
      </xdr:nvGrpSpPr>
      <xdr:grpSpPr>
        <a:xfrm>
          <a:off x="12230100" y="121920"/>
          <a:ext cx="1897380" cy="800100"/>
          <a:chOff x="3116580" y="1135380"/>
          <a:chExt cx="1897380" cy="800100"/>
        </a:xfrm>
      </xdr:grpSpPr>
      <xdr:sp macro="" textlink="">
        <xdr:nvSpPr>
          <xdr:cNvPr id="22" name="Chevron 21"/>
          <xdr:cNvSpPr/>
        </xdr:nvSpPr>
        <xdr:spPr>
          <a:xfrm>
            <a:off x="3116580" y="1135380"/>
            <a:ext cx="1897380" cy="548640"/>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600" b="1">
                <a:solidFill>
                  <a:schemeClr val="bg1"/>
                </a:solidFill>
              </a:rPr>
              <a:t>Purple</a:t>
            </a:r>
            <a:r>
              <a:rPr lang="en-IN" sz="1600" b="1" baseline="0">
                <a:solidFill>
                  <a:schemeClr val="bg1"/>
                </a:solidFill>
              </a:rPr>
              <a:t> Cap</a:t>
            </a:r>
            <a:endParaRPr lang="en-IN" sz="1600" b="1">
              <a:solidFill>
                <a:schemeClr val="bg1"/>
              </a:solidFill>
            </a:endParaRPr>
          </a:p>
        </xdr:txBody>
      </xdr:sp>
      <xdr:sp macro="" textlink="Sheet1!J39">
        <xdr:nvSpPr>
          <xdr:cNvPr id="23" name="Freeform 22"/>
          <xdr:cNvSpPr/>
        </xdr:nvSpPr>
        <xdr:spPr>
          <a:xfrm>
            <a:off x="3417331" y="1466850"/>
            <a:ext cx="1497569" cy="468630"/>
          </a:xfrm>
          <a:custGeom>
            <a:avLst/>
            <a:gdLst>
              <a:gd name="connsiteX0" fmla="*/ 113766 w 682585"/>
              <a:gd name="connsiteY0" fmla="*/ 0 h 3836908"/>
              <a:gd name="connsiteX1" fmla="*/ 568819 w 682585"/>
              <a:gd name="connsiteY1" fmla="*/ 0 h 3836908"/>
              <a:gd name="connsiteX2" fmla="*/ 682585 w 682585"/>
              <a:gd name="connsiteY2" fmla="*/ 113766 h 3836908"/>
              <a:gd name="connsiteX3" fmla="*/ 682585 w 682585"/>
              <a:gd name="connsiteY3" fmla="*/ 3836908 h 3836908"/>
              <a:gd name="connsiteX4" fmla="*/ 682585 w 682585"/>
              <a:gd name="connsiteY4" fmla="*/ 3836908 h 3836908"/>
              <a:gd name="connsiteX5" fmla="*/ 0 w 682585"/>
              <a:gd name="connsiteY5" fmla="*/ 3836908 h 3836908"/>
              <a:gd name="connsiteX6" fmla="*/ 0 w 682585"/>
              <a:gd name="connsiteY6" fmla="*/ 3836908 h 3836908"/>
              <a:gd name="connsiteX7" fmla="*/ 0 w 682585"/>
              <a:gd name="connsiteY7" fmla="*/ 113766 h 3836908"/>
              <a:gd name="connsiteX8" fmla="*/ 113766 w 682585"/>
              <a:gd name="connsiteY8" fmla="*/ 0 h 38369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82585" h="3836908">
                <a:moveTo>
                  <a:pt x="682585" y="639497"/>
                </a:moveTo>
                <a:lnTo>
                  <a:pt x="682585" y="3197411"/>
                </a:lnTo>
                <a:cubicBezTo>
                  <a:pt x="682585" y="3550593"/>
                  <a:pt x="673524" y="3836905"/>
                  <a:pt x="662346" y="3836905"/>
                </a:cubicBezTo>
                <a:lnTo>
                  <a:pt x="0" y="3836905"/>
                </a:lnTo>
                <a:lnTo>
                  <a:pt x="0" y="3836905"/>
                </a:lnTo>
                <a:lnTo>
                  <a:pt x="0" y="3"/>
                </a:lnTo>
                <a:lnTo>
                  <a:pt x="0" y="3"/>
                </a:lnTo>
                <a:lnTo>
                  <a:pt x="662346" y="3"/>
                </a:lnTo>
                <a:cubicBezTo>
                  <a:pt x="673524" y="3"/>
                  <a:pt x="682585" y="286315"/>
                  <a:pt x="682585" y="639497"/>
                </a:cubicBez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129" tIns="45387" rIns="45386" bIns="45386" numCol="1" spcCol="1270" anchor="ctr" anchorCtr="0">
            <a:noAutofit/>
          </a:bodyPr>
          <a:lstStyle/>
          <a:p>
            <a:pPr marL="171450" lvl="1" indent="-171450" algn="l" defTabSz="844550">
              <a:lnSpc>
                <a:spcPct val="90000"/>
              </a:lnSpc>
              <a:spcBef>
                <a:spcPct val="0"/>
              </a:spcBef>
              <a:spcAft>
                <a:spcPct val="15000"/>
              </a:spcAft>
              <a:buChar char="••"/>
            </a:pPr>
            <a:fld id="{2BD6A6D0-A86D-4643-85F4-6BBE8575BD23}" type="TxLink">
              <a:rPr lang="en-US" sz="1400" b="1" i="0" u="none" strike="noStrike" kern="1200">
                <a:solidFill>
                  <a:srgbClr val="000000"/>
                </a:solidFill>
                <a:latin typeface="Calibri"/>
                <a:cs typeface="Calibri"/>
              </a:rPr>
              <a:t>Imran Tahir</a:t>
            </a:fld>
            <a:endParaRPr lang="en-IN" sz="2400" b="1" kern="1200"/>
          </a:p>
        </xdr:txBody>
      </xdr:sp>
    </xdr:grpSp>
    <xdr:clientData/>
  </xdr:twoCellAnchor>
  <xdr:twoCellAnchor editAs="oneCell">
    <xdr:from>
      <xdr:col>0</xdr:col>
      <xdr:colOff>99060</xdr:colOff>
      <xdr:row>6</xdr:row>
      <xdr:rowOff>1</xdr:rowOff>
    </xdr:from>
    <xdr:to>
      <xdr:col>23</xdr:col>
      <xdr:colOff>60960</xdr:colOff>
      <xdr:row>8</xdr:row>
      <xdr:rowOff>83820</xdr:rowOff>
    </xdr:to>
    <mc:AlternateContent xmlns:mc="http://schemas.openxmlformats.org/markup-compatibility/2006">
      <mc:Choice xmlns:a14="http://schemas.microsoft.com/office/drawing/2010/main" Requires="a14">
        <xdr:graphicFrame macro="">
          <xdr:nvGraphicFramePr>
            <xdr:cNvPr id="26" name="Season 5"/>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dr:sp macro="" textlink="">
          <xdr:nvSpPr>
            <xdr:cNvPr id="0" name=""/>
            <xdr:cNvSpPr>
              <a:spLocks noTextEdit="1"/>
            </xdr:cNvSpPr>
          </xdr:nvSpPr>
          <xdr:spPr>
            <a:xfrm>
              <a:off x="99060" y="1097281"/>
              <a:ext cx="13982700" cy="44957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220980</xdr:colOff>
      <xdr:row>8</xdr:row>
      <xdr:rowOff>144780</xdr:rowOff>
    </xdr:from>
    <xdr:to>
      <xdr:col>15</xdr:col>
      <xdr:colOff>533400</xdr:colOff>
      <xdr:row>23</xdr:row>
      <xdr:rowOff>129540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579120</xdr:colOff>
      <xdr:row>24</xdr:row>
      <xdr:rowOff>22860</xdr:rowOff>
    </xdr:from>
    <xdr:to>
      <xdr:col>15</xdr:col>
      <xdr:colOff>533400</xdr:colOff>
      <xdr:row>39</xdr:row>
      <xdr:rowOff>121920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53340</xdr:colOff>
      <xdr:row>29</xdr:row>
      <xdr:rowOff>60960</xdr:rowOff>
    </xdr:from>
    <xdr:to>
      <xdr:col>5</xdr:col>
      <xdr:colOff>563880</xdr:colOff>
      <xdr:row>39</xdr:row>
      <xdr:rowOff>91439</xdr:rowOff>
    </xdr:to>
    <xdr:grpSp>
      <xdr:nvGrpSpPr>
        <xdr:cNvPr id="29" name="Group 28"/>
        <xdr:cNvGrpSpPr/>
      </xdr:nvGrpSpPr>
      <xdr:grpSpPr>
        <a:xfrm>
          <a:off x="53340" y="5364480"/>
          <a:ext cx="3558540" cy="1859279"/>
          <a:chOff x="7222747" y="5306378"/>
          <a:chExt cx="4887337" cy="1828800"/>
        </a:xfrm>
      </xdr:grpSpPr>
      <xdr:sp macro="" textlink="">
        <xdr:nvSpPr>
          <xdr:cNvPr id="30" name="Freeform 29"/>
          <xdr:cNvSpPr/>
        </xdr:nvSpPr>
        <xdr:spPr>
          <a:xfrm>
            <a:off x="8585836" y="5311140"/>
            <a:ext cx="1264920" cy="1824038"/>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a:solidFill>
            <a:srgbClr val="EBDD2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600" b="1" kern="1200"/>
              <a:t>CSK</a:t>
            </a:r>
          </a:p>
          <a:p>
            <a:pPr lvl="0" algn="ctr" defTabSz="1111250">
              <a:lnSpc>
                <a:spcPct val="90000"/>
              </a:lnSpc>
              <a:spcBef>
                <a:spcPct val="0"/>
              </a:spcBef>
              <a:spcAft>
                <a:spcPct val="35000"/>
              </a:spcAft>
            </a:pPr>
            <a:r>
              <a:rPr lang="en-IN" sz="1600" b="1" kern="1200"/>
              <a:t>4</a:t>
            </a:r>
          </a:p>
        </xdr:txBody>
      </xdr:sp>
      <xdr:sp macro="" textlink="">
        <xdr:nvSpPr>
          <xdr:cNvPr id="31" name="Freeform 30"/>
          <xdr:cNvSpPr/>
        </xdr:nvSpPr>
        <xdr:spPr>
          <a:xfrm>
            <a:off x="7222747" y="5308551"/>
            <a:ext cx="1428749" cy="1824038"/>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a:solidFill>
            <a:schemeClr val="tx2">
              <a:lumMod val="60000"/>
              <a:lumOff val="4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800" b="1" kern="1200">
                <a:solidFill>
                  <a:schemeClr val="bg1"/>
                </a:solidFill>
              </a:rPr>
              <a:t>MI</a:t>
            </a:r>
          </a:p>
          <a:p>
            <a:pPr lvl="0" algn="ctr" defTabSz="1111250">
              <a:lnSpc>
                <a:spcPct val="90000"/>
              </a:lnSpc>
              <a:spcBef>
                <a:spcPct val="0"/>
              </a:spcBef>
              <a:spcAft>
                <a:spcPct val="35000"/>
              </a:spcAft>
            </a:pPr>
            <a:r>
              <a:rPr lang="en-IN" sz="1800" b="1" kern="1200">
                <a:solidFill>
                  <a:schemeClr val="bg1"/>
                </a:solidFill>
              </a:rPr>
              <a:t>5</a:t>
            </a:r>
          </a:p>
        </xdr:txBody>
      </xdr:sp>
      <xdr:sp macro="" textlink="">
        <xdr:nvSpPr>
          <xdr:cNvPr id="32" name="Freeform 31"/>
          <xdr:cNvSpPr/>
        </xdr:nvSpPr>
        <xdr:spPr>
          <a:xfrm>
            <a:off x="10681334" y="6685474"/>
            <a:ext cx="1428750" cy="419724"/>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a:solidFill>
            <a:srgbClr val="EB85D5"/>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200" b="1" kern="1200"/>
              <a:t>RR</a:t>
            </a:r>
          </a:p>
          <a:p>
            <a:pPr lvl="0" algn="ctr" defTabSz="1111250">
              <a:lnSpc>
                <a:spcPct val="90000"/>
              </a:lnSpc>
              <a:spcBef>
                <a:spcPct val="0"/>
              </a:spcBef>
              <a:spcAft>
                <a:spcPct val="35000"/>
              </a:spcAft>
            </a:pPr>
            <a:r>
              <a:rPr lang="en-IN" sz="1200" b="1" kern="1200"/>
              <a:t>1</a:t>
            </a:r>
          </a:p>
        </xdr:txBody>
      </xdr:sp>
      <xdr:sp macro="" textlink="">
        <xdr:nvSpPr>
          <xdr:cNvPr id="33" name="Freeform 32"/>
          <xdr:cNvSpPr/>
        </xdr:nvSpPr>
        <xdr:spPr>
          <a:xfrm>
            <a:off x="9858376" y="5318163"/>
            <a:ext cx="822960" cy="1817015"/>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a:solidFill>
            <a:srgbClr val="5C0278"/>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600" b="1" kern="1200">
                <a:solidFill>
                  <a:schemeClr val="bg1"/>
                </a:solidFill>
              </a:rPr>
              <a:t>KKR</a:t>
            </a:r>
          </a:p>
          <a:p>
            <a:pPr lvl="0" algn="ctr" defTabSz="1111250">
              <a:lnSpc>
                <a:spcPct val="90000"/>
              </a:lnSpc>
              <a:spcBef>
                <a:spcPct val="0"/>
              </a:spcBef>
              <a:spcAft>
                <a:spcPct val="35000"/>
              </a:spcAft>
            </a:pPr>
            <a:r>
              <a:rPr lang="en-IN" sz="1600" b="1" kern="1200">
                <a:solidFill>
                  <a:schemeClr val="bg1"/>
                </a:solidFill>
              </a:rPr>
              <a:t>2</a:t>
            </a:r>
          </a:p>
        </xdr:txBody>
      </xdr:sp>
      <xdr:sp macro="" textlink="">
        <xdr:nvSpPr>
          <xdr:cNvPr id="34" name="Freeform 33"/>
          <xdr:cNvSpPr/>
        </xdr:nvSpPr>
        <xdr:spPr>
          <a:xfrm>
            <a:off x="10681334" y="6251258"/>
            <a:ext cx="1409699" cy="434216"/>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a:solidFill>
            <a:srgbClr val="E8DBA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400" b="1" kern="1200">
                <a:solidFill>
                  <a:schemeClr val="bg1"/>
                </a:solidFill>
              </a:rPr>
              <a:t>DCH</a:t>
            </a:r>
          </a:p>
          <a:p>
            <a:pPr lvl="0" algn="ctr" defTabSz="1111250">
              <a:lnSpc>
                <a:spcPct val="90000"/>
              </a:lnSpc>
              <a:spcBef>
                <a:spcPct val="0"/>
              </a:spcBef>
              <a:spcAft>
                <a:spcPct val="35000"/>
              </a:spcAft>
            </a:pPr>
            <a:r>
              <a:rPr lang="en-IN" sz="1400" b="1" kern="1200">
                <a:solidFill>
                  <a:schemeClr val="bg1"/>
                </a:solidFill>
              </a:rPr>
              <a:t>1</a:t>
            </a:r>
          </a:p>
        </xdr:txBody>
      </xdr:sp>
      <xdr:sp macro="" textlink="">
        <xdr:nvSpPr>
          <xdr:cNvPr id="35" name="Freeform 34"/>
          <xdr:cNvSpPr/>
        </xdr:nvSpPr>
        <xdr:spPr>
          <a:xfrm>
            <a:off x="10696575" y="5306378"/>
            <a:ext cx="670559" cy="93726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a:solidFill>
            <a:schemeClr val="accent6"/>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400" b="1" kern="1200"/>
              <a:t>SRH</a:t>
            </a:r>
          </a:p>
          <a:p>
            <a:pPr lvl="0" algn="ctr" defTabSz="1111250">
              <a:lnSpc>
                <a:spcPct val="90000"/>
              </a:lnSpc>
              <a:spcBef>
                <a:spcPct val="0"/>
              </a:spcBef>
              <a:spcAft>
                <a:spcPct val="35000"/>
              </a:spcAft>
            </a:pPr>
            <a:r>
              <a:rPr lang="en-IN" sz="1400" b="1" kern="1200" baseline="0"/>
              <a:t>1</a:t>
            </a:r>
          </a:p>
          <a:p>
            <a:pPr lvl="0" algn="ctr" defTabSz="1111250">
              <a:lnSpc>
                <a:spcPct val="90000"/>
              </a:lnSpc>
              <a:spcBef>
                <a:spcPct val="0"/>
              </a:spcBef>
              <a:spcAft>
                <a:spcPct val="35000"/>
              </a:spcAft>
            </a:pPr>
            <a:endParaRPr lang="en-IN" sz="1200" kern="1200"/>
          </a:p>
        </xdr:txBody>
      </xdr:sp>
      <xdr:sp macro="" textlink="">
        <xdr:nvSpPr>
          <xdr:cNvPr id="36" name="Freeform 35"/>
          <xdr:cNvSpPr/>
        </xdr:nvSpPr>
        <xdr:spPr>
          <a:xfrm>
            <a:off x="11382375" y="5313998"/>
            <a:ext cx="701039" cy="92964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a:solidFill>
            <a:srgbClr val="315683"/>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5250" tIns="95250" rIns="95250" bIns="95250" numCol="1" spcCol="1270" anchor="ctr" anchorCtr="0">
            <a:noAutofit/>
          </a:bodyPr>
          <a:lstStyle/>
          <a:p>
            <a:pPr lvl="0" algn="ctr" defTabSz="1111250">
              <a:lnSpc>
                <a:spcPct val="90000"/>
              </a:lnSpc>
              <a:spcBef>
                <a:spcPct val="0"/>
              </a:spcBef>
              <a:spcAft>
                <a:spcPct val="35000"/>
              </a:spcAft>
            </a:pPr>
            <a:r>
              <a:rPr lang="en-IN" sz="1600" b="1" kern="1200"/>
              <a:t>GT</a:t>
            </a:r>
          </a:p>
          <a:p>
            <a:pPr lvl="0" algn="ctr" defTabSz="1111250">
              <a:lnSpc>
                <a:spcPct val="90000"/>
              </a:lnSpc>
              <a:spcBef>
                <a:spcPct val="0"/>
              </a:spcBef>
              <a:spcAft>
                <a:spcPct val="35000"/>
              </a:spcAft>
            </a:pPr>
            <a:r>
              <a:rPr lang="en-IN" sz="1600" b="1" kern="1200"/>
              <a:t>1</a:t>
            </a:r>
          </a:p>
        </xdr:txBody>
      </xdr:sp>
    </xdr:grpSp>
    <xdr:clientData/>
  </xdr:twoCellAnchor>
  <xdr:twoCellAnchor>
    <xdr:from>
      <xdr:col>0</xdr:col>
      <xdr:colOff>91440</xdr:colOff>
      <xdr:row>24</xdr:row>
      <xdr:rowOff>53340</xdr:rowOff>
    </xdr:from>
    <xdr:to>
      <xdr:col>5</xdr:col>
      <xdr:colOff>502920</xdr:colOff>
      <xdr:row>29</xdr:row>
      <xdr:rowOff>30480</xdr:rowOff>
    </xdr:to>
    <xdr:sp macro="" textlink="">
      <xdr:nvSpPr>
        <xdr:cNvPr id="37" name="Rounded Rectangle 36"/>
        <xdr:cNvSpPr/>
      </xdr:nvSpPr>
      <xdr:spPr>
        <a:xfrm>
          <a:off x="91440" y="4442460"/>
          <a:ext cx="3459480" cy="89154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IN" sz="1400" b="1">
              <a:latin typeface="+mj-lt"/>
            </a:rPr>
            <a:t>TITLE WINNER</a:t>
          </a:r>
        </a:p>
      </xdr:txBody>
    </xdr:sp>
    <xdr:clientData/>
  </xdr:twoCellAnchor>
  <xdr:twoCellAnchor>
    <xdr:from>
      <xdr:col>0</xdr:col>
      <xdr:colOff>304800</xdr:colOff>
      <xdr:row>26</xdr:row>
      <xdr:rowOff>76200</xdr:rowOff>
    </xdr:from>
    <xdr:to>
      <xdr:col>0</xdr:col>
      <xdr:colOff>388620</xdr:colOff>
      <xdr:row>26</xdr:row>
      <xdr:rowOff>175260</xdr:rowOff>
    </xdr:to>
    <xdr:sp macro="" textlink="">
      <xdr:nvSpPr>
        <xdr:cNvPr id="38" name="Rectangle 37"/>
        <xdr:cNvSpPr/>
      </xdr:nvSpPr>
      <xdr:spPr>
        <a:xfrm>
          <a:off x="304800" y="4831080"/>
          <a:ext cx="83820" cy="990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304800</xdr:colOff>
      <xdr:row>27</xdr:row>
      <xdr:rowOff>175260</xdr:rowOff>
    </xdr:from>
    <xdr:to>
      <xdr:col>0</xdr:col>
      <xdr:colOff>388620</xdr:colOff>
      <xdr:row>28</xdr:row>
      <xdr:rowOff>91440</xdr:rowOff>
    </xdr:to>
    <xdr:sp macro="" textlink="">
      <xdr:nvSpPr>
        <xdr:cNvPr id="39" name="Rectangle 38"/>
        <xdr:cNvSpPr/>
      </xdr:nvSpPr>
      <xdr:spPr>
        <a:xfrm>
          <a:off x="304800" y="5113020"/>
          <a:ext cx="83820" cy="99060"/>
        </a:xfrm>
        <a:prstGeom prst="rect">
          <a:avLst/>
        </a:prstGeom>
        <a:solidFill>
          <a:srgbClr val="EBDD2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144780</xdr:colOff>
      <xdr:row>26</xdr:row>
      <xdr:rowOff>83820</xdr:rowOff>
    </xdr:from>
    <xdr:to>
      <xdr:col>2</xdr:col>
      <xdr:colOff>228600</xdr:colOff>
      <xdr:row>27</xdr:row>
      <xdr:rowOff>0</xdr:rowOff>
    </xdr:to>
    <xdr:sp macro="" textlink="">
      <xdr:nvSpPr>
        <xdr:cNvPr id="47" name="Rectangle 46"/>
        <xdr:cNvSpPr/>
      </xdr:nvSpPr>
      <xdr:spPr>
        <a:xfrm>
          <a:off x="1363980" y="4838700"/>
          <a:ext cx="83820" cy="99060"/>
        </a:xfrm>
        <a:prstGeom prst="rect">
          <a:avLst/>
        </a:prstGeom>
        <a:solidFill>
          <a:srgbClr val="5C027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144780</xdr:colOff>
      <xdr:row>28</xdr:row>
      <xdr:rowOff>0</xdr:rowOff>
    </xdr:from>
    <xdr:to>
      <xdr:col>2</xdr:col>
      <xdr:colOff>228600</xdr:colOff>
      <xdr:row>28</xdr:row>
      <xdr:rowOff>99060</xdr:rowOff>
    </xdr:to>
    <xdr:sp macro="" textlink="">
      <xdr:nvSpPr>
        <xdr:cNvPr id="48" name="Rectangle 47"/>
        <xdr:cNvSpPr/>
      </xdr:nvSpPr>
      <xdr:spPr>
        <a:xfrm>
          <a:off x="1363980" y="5120640"/>
          <a:ext cx="83820" cy="9906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26</xdr:row>
      <xdr:rowOff>68580</xdr:rowOff>
    </xdr:from>
    <xdr:to>
      <xdr:col>4</xdr:col>
      <xdr:colOff>83820</xdr:colOff>
      <xdr:row>26</xdr:row>
      <xdr:rowOff>167640</xdr:rowOff>
    </xdr:to>
    <xdr:sp macro="" textlink="">
      <xdr:nvSpPr>
        <xdr:cNvPr id="49" name="Rectangle 48"/>
        <xdr:cNvSpPr/>
      </xdr:nvSpPr>
      <xdr:spPr>
        <a:xfrm>
          <a:off x="2438400" y="4823460"/>
          <a:ext cx="83820" cy="99060"/>
        </a:xfrm>
        <a:prstGeom prst="rect">
          <a:avLst/>
        </a:prstGeom>
        <a:solidFill>
          <a:srgbClr val="31568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27</xdr:row>
      <xdr:rowOff>167640</xdr:rowOff>
    </xdr:from>
    <xdr:to>
      <xdr:col>4</xdr:col>
      <xdr:colOff>83820</xdr:colOff>
      <xdr:row>28</xdr:row>
      <xdr:rowOff>83820</xdr:rowOff>
    </xdr:to>
    <xdr:sp macro="" textlink="">
      <xdr:nvSpPr>
        <xdr:cNvPr id="50" name="Rectangle 49"/>
        <xdr:cNvSpPr/>
      </xdr:nvSpPr>
      <xdr:spPr>
        <a:xfrm>
          <a:off x="2438400" y="5105400"/>
          <a:ext cx="83820" cy="99060"/>
        </a:xfrm>
        <a:prstGeom prst="rect">
          <a:avLst/>
        </a:prstGeom>
        <a:solidFill>
          <a:srgbClr val="E8DBA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411480</xdr:colOff>
      <xdr:row>26</xdr:row>
      <xdr:rowOff>15240</xdr:rowOff>
    </xdr:from>
    <xdr:to>
      <xdr:col>2</xdr:col>
      <xdr:colOff>114300</xdr:colOff>
      <xdr:row>27</xdr:row>
      <xdr:rowOff>137160</xdr:rowOff>
    </xdr:to>
    <xdr:sp macro="" textlink="">
      <xdr:nvSpPr>
        <xdr:cNvPr id="51" name="TextBox 50"/>
        <xdr:cNvSpPr txBox="1"/>
      </xdr:nvSpPr>
      <xdr:spPr>
        <a:xfrm>
          <a:off x="411480" y="4770120"/>
          <a:ext cx="92202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IN" sz="800"/>
            <a:t>Mumbai Indian</a:t>
          </a:r>
        </a:p>
      </xdr:txBody>
    </xdr:sp>
    <xdr:clientData/>
  </xdr:twoCellAnchor>
  <xdr:twoCellAnchor>
    <xdr:from>
      <xdr:col>0</xdr:col>
      <xdr:colOff>388620</xdr:colOff>
      <xdr:row>27</xdr:row>
      <xdr:rowOff>76200</xdr:rowOff>
    </xdr:from>
    <xdr:to>
      <xdr:col>2</xdr:col>
      <xdr:colOff>91440</xdr:colOff>
      <xdr:row>29</xdr:row>
      <xdr:rowOff>83820</xdr:rowOff>
    </xdr:to>
    <xdr:sp macro="" textlink="">
      <xdr:nvSpPr>
        <xdr:cNvPr id="55" name="TextBox 54"/>
        <xdr:cNvSpPr txBox="1"/>
      </xdr:nvSpPr>
      <xdr:spPr>
        <a:xfrm>
          <a:off x="388620" y="5013960"/>
          <a:ext cx="9220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IN" sz="800"/>
            <a:t>Chennai</a:t>
          </a:r>
          <a:r>
            <a:rPr lang="en-IN" sz="800" baseline="0"/>
            <a:t> Super</a:t>
          </a:r>
        </a:p>
        <a:p>
          <a:r>
            <a:rPr lang="en-IN" sz="800" baseline="0"/>
            <a:t> Kings</a:t>
          </a:r>
          <a:endParaRPr lang="en-IN" sz="800"/>
        </a:p>
      </xdr:txBody>
    </xdr:sp>
    <xdr:clientData/>
  </xdr:twoCellAnchor>
  <xdr:twoCellAnchor>
    <xdr:from>
      <xdr:col>2</xdr:col>
      <xdr:colOff>251460</xdr:colOff>
      <xdr:row>26</xdr:row>
      <xdr:rowOff>0</xdr:rowOff>
    </xdr:from>
    <xdr:to>
      <xdr:col>3</xdr:col>
      <xdr:colOff>563880</xdr:colOff>
      <xdr:row>28</xdr:row>
      <xdr:rowOff>7620</xdr:rowOff>
    </xdr:to>
    <xdr:sp macro="" textlink="">
      <xdr:nvSpPr>
        <xdr:cNvPr id="56" name="TextBox 55"/>
        <xdr:cNvSpPr txBox="1"/>
      </xdr:nvSpPr>
      <xdr:spPr>
        <a:xfrm>
          <a:off x="1470660" y="4754880"/>
          <a:ext cx="9220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IN" sz="800"/>
            <a:t>Kolkata Knight</a:t>
          </a:r>
        </a:p>
        <a:p>
          <a:r>
            <a:rPr lang="en-IN" sz="800"/>
            <a:t>Riders</a:t>
          </a:r>
        </a:p>
      </xdr:txBody>
    </xdr:sp>
    <xdr:clientData/>
  </xdr:twoCellAnchor>
  <xdr:twoCellAnchor>
    <xdr:from>
      <xdr:col>2</xdr:col>
      <xdr:colOff>259080</xdr:colOff>
      <xdr:row>27</xdr:row>
      <xdr:rowOff>60960</xdr:rowOff>
    </xdr:from>
    <xdr:to>
      <xdr:col>3</xdr:col>
      <xdr:colOff>571500</xdr:colOff>
      <xdr:row>29</xdr:row>
      <xdr:rowOff>68580</xdr:rowOff>
    </xdr:to>
    <xdr:sp macro="" textlink="">
      <xdr:nvSpPr>
        <xdr:cNvPr id="57" name="TextBox 56"/>
        <xdr:cNvSpPr txBox="1"/>
      </xdr:nvSpPr>
      <xdr:spPr>
        <a:xfrm>
          <a:off x="1478280" y="4998720"/>
          <a:ext cx="9220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IN" sz="800"/>
            <a:t>Sunrisers</a:t>
          </a:r>
        </a:p>
        <a:p>
          <a:r>
            <a:rPr lang="en-IN" sz="800"/>
            <a:t>Hyderabad</a:t>
          </a:r>
        </a:p>
      </xdr:txBody>
    </xdr:sp>
    <xdr:clientData/>
  </xdr:twoCellAnchor>
  <xdr:twoCellAnchor>
    <xdr:from>
      <xdr:col>4</xdr:col>
      <xdr:colOff>114300</xdr:colOff>
      <xdr:row>25</xdr:row>
      <xdr:rowOff>175260</xdr:rowOff>
    </xdr:from>
    <xdr:to>
      <xdr:col>5</xdr:col>
      <xdr:colOff>426720</xdr:colOff>
      <xdr:row>28</xdr:row>
      <xdr:rowOff>0</xdr:rowOff>
    </xdr:to>
    <xdr:sp macro="" textlink="">
      <xdr:nvSpPr>
        <xdr:cNvPr id="58" name="TextBox 57"/>
        <xdr:cNvSpPr txBox="1"/>
      </xdr:nvSpPr>
      <xdr:spPr>
        <a:xfrm>
          <a:off x="2552700" y="4747260"/>
          <a:ext cx="9220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IN" sz="800"/>
            <a:t>Gujarat Titans</a:t>
          </a:r>
        </a:p>
      </xdr:txBody>
    </xdr:sp>
    <xdr:clientData/>
  </xdr:twoCellAnchor>
  <xdr:twoCellAnchor>
    <xdr:from>
      <xdr:col>4</xdr:col>
      <xdr:colOff>121920</xdr:colOff>
      <xdr:row>27</xdr:row>
      <xdr:rowOff>30480</xdr:rowOff>
    </xdr:from>
    <xdr:to>
      <xdr:col>5</xdr:col>
      <xdr:colOff>434340</xdr:colOff>
      <xdr:row>29</xdr:row>
      <xdr:rowOff>38100</xdr:rowOff>
    </xdr:to>
    <xdr:sp macro="" textlink="">
      <xdr:nvSpPr>
        <xdr:cNvPr id="59" name="TextBox 58"/>
        <xdr:cNvSpPr txBox="1"/>
      </xdr:nvSpPr>
      <xdr:spPr>
        <a:xfrm>
          <a:off x="2560320" y="4968240"/>
          <a:ext cx="9220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IN" sz="800"/>
            <a:t>Deccan Chargers</a:t>
          </a:r>
        </a:p>
        <a:p>
          <a:r>
            <a:rPr lang="en-IN" sz="800"/>
            <a:t>Hyderabad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enovo" refreshedDate="45052.817184953703" createdVersion="4" refreshedVersion="4" minRefreshableVersion="3" recordCount="816">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052.872610879633" createdVersion="4" refreshedVersion="4" minRefreshableVersion="3" recordCount="7">
  <cacheSource type="worksheet">
    <worksheetSource ref="H6:I13" sheet="matches win"/>
  </cacheSource>
  <cacheFields count="2">
    <cacheField name="type1" numFmtId="0">
      <sharedItems count="3">
        <s v="a"/>
        <s v="b"/>
        <s v="c"/>
      </sharedItems>
    </cacheField>
    <cacheField name="type2"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5052.959918171298" createdVersion="4" refreshedVersion="4" minRefreshableVersion="3" recordCount="15">
  <cacheSource type="worksheet">
    <worksheetSource ref="A1:F16" sheet="win data"/>
  </cacheSource>
  <cacheFields count="8">
    <cacheField name="Year" numFmtId="0">
      <sharedItems containsSemiMixedTypes="0" containsString="0" containsNumber="1" containsInteger="1" minValue="2008" maxValue="2022"/>
    </cacheField>
    <cacheField name="Winner" numFmtId="0">
      <sharedItems count="7">
        <s v="Gujrat Titans"/>
        <s v="Chennai Super Kings"/>
        <s v="Mumbai Indians"/>
        <s v="Sunrisers Hyderabad"/>
        <s v="Kolkata Knight Riders"/>
        <s v="Deccan Chargers"/>
        <s v="Rajasthan Royals"/>
      </sharedItems>
    </cacheField>
    <cacheField name="Captain" numFmtId="0">
      <sharedItems count="7">
        <s v="Hardik Pandya"/>
        <s v="MS Dhoni"/>
        <s v="Rohit Sharma"/>
        <s v="David Warner"/>
        <s v="Gautam Gambhir"/>
        <s v="Adam Gilchrist"/>
        <s v="Shane Warne"/>
      </sharedItems>
    </cacheField>
    <cacheField name="Player of the Series" numFmtId="0">
      <sharedItems/>
    </cacheField>
    <cacheField name="Man of the Match" numFmtId="0">
      <sharedItems/>
    </cacheField>
    <cacheField name="Runner Up" numFmtId="0">
      <sharedItems/>
    </cacheField>
    <cacheField name="Final Match Venue" numFmtId="0">
      <sharedItems/>
    </cacheField>
    <cacheField name="Teams" numFmtId="0">
      <sharedItems containsSemiMixedTypes="0" containsString="0" containsNumber="1" containsInteger="1" minValue="8"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x v="0"/>
    <s v="Kolkata Knight Riders"/>
    <x v="0"/>
    <x v="0"/>
    <x v="0"/>
    <s v="runs"/>
    <n v="140"/>
    <s v="N"/>
    <s v="NA"/>
    <s v="Asad Rauf"/>
    <s v="RE Koertzen"/>
  </r>
  <r>
    <n v="335983"/>
    <s v="Chandigarh"/>
    <x v="0"/>
    <d v="2008-04-19T00:00:00"/>
    <x v="1"/>
    <x v="1"/>
    <n v="0"/>
    <x v="1"/>
    <s v="Chennai Super Kings"/>
    <x v="1"/>
    <x v="1"/>
    <x v="1"/>
    <s v="runs"/>
    <n v="33"/>
    <s v="N"/>
    <s v="NA"/>
    <s v="MR Benson"/>
    <s v="SL Shastri"/>
  </r>
  <r>
    <n v="335984"/>
    <s v="Delhi"/>
    <x v="0"/>
    <d v="2008-04-19T00:00:00"/>
    <x v="2"/>
    <x v="2"/>
    <n v="0"/>
    <x v="2"/>
    <s v="Rajasthan Royals"/>
    <x v="2"/>
    <x v="1"/>
    <x v="2"/>
    <s v="wickets"/>
    <n v="9"/>
    <s v="N"/>
    <s v="NA"/>
    <s v="Aleem Dar"/>
    <s v="GA Pratapkumar"/>
  </r>
  <r>
    <n v="335985"/>
    <s v="Mumbai"/>
    <x v="0"/>
    <d v="2008-04-20T00:00:00"/>
    <x v="3"/>
    <x v="3"/>
    <n v="0"/>
    <x v="3"/>
    <s v="Royal Challengers Bangalore"/>
    <x v="3"/>
    <x v="1"/>
    <x v="3"/>
    <s v="wickets"/>
    <n v="5"/>
    <s v="N"/>
    <s v="NA"/>
    <s v="SJ Davis"/>
    <s v="DJ Harper"/>
  </r>
  <r>
    <n v="335986"/>
    <s v="Kolkata"/>
    <x v="0"/>
    <d v="2008-04-20T00:00:00"/>
    <x v="4"/>
    <x v="4"/>
    <n v="0"/>
    <x v="4"/>
    <s v="Deccan Chargers"/>
    <x v="4"/>
    <x v="1"/>
    <x v="0"/>
    <s v="wickets"/>
    <n v="5"/>
    <s v="N"/>
    <s v="NA"/>
    <s v="BF Bowden"/>
    <s v="K Hariharan"/>
  </r>
  <r>
    <n v="335987"/>
    <s v="Jaipur"/>
    <x v="0"/>
    <d v="2008-04-21T00:00:00"/>
    <x v="5"/>
    <x v="5"/>
    <n v="0"/>
    <x v="5"/>
    <s v="Kings XI Punjab"/>
    <x v="5"/>
    <x v="1"/>
    <x v="4"/>
    <s v="wickets"/>
    <n v="6"/>
    <s v="N"/>
    <s v="NA"/>
    <s v="Aleem Dar"/>
    <s v="RB Tiffin"/>
  </r>
  <r>
    <n v="335988"/>
    <s v="Hyderabad"/>
    <x v="0"/>
    <d v="2008-04-22T00:00:00"/>
    <x v="6"/>
    <x v="6"/>
    <n v="0"/>
    <x v="6"/>
    <s v="Delhi Daredevils"/>
    <x v="4"/>
    <x v="1"/>
    <x v="2"/>
    <s v="wickets"/>
    <n v="9"/>
    <s v="N"/>
    <s v="NA"/>
    <s v="IL Howell"/>
    <s v="AM Saheba"/>
  </r>
  <r>
    <n v="335989"/>
    <s v="Chennai"/>
    <x v="0"/>
    <d v="2008-04-23T00:00:00"/>
    <x v="7"/>
    <x v="7"/>
    <n v="0"/>
    <x v="7"/>
    <s v="Mumbai Indians"/>
    <x v="3"/>
    <x v="0"/>
    <x v="1"/>
    <s v="runs"/>
    <n v="6"/>
    <s v="N"/>
    <s v="NA"/>
    <s v="DJ Harper"/>
    <s v="GA Pratapkumar"/>
  </r>
  <r>
    <n v="335990"/>
    <s v="Hyderabad"/>
    <x v="0"/>
    <d v="2008-04-24T00:00:00"/>
    <x v="8"/>
    <x v="6"/>
    <n v="0"/>
    <x v="6"/>
    <s v="Rajasthan Royals"/>
    <x v="2"/>
    <x v="0"/>
    <x v="4"/>
    <s v="wickets"/>
    <n v="3"/>
    <s v="N"/>
    <s v="NA"/>
    <s v="Asad Rauf"/>
    <s v="MR Benson"/>
  </r>
  <r>
    <n v="335991"/>
    <s v="Chandigarh"/>
    <x v="0"/>
    <d v="2008-04-25T00:00:00"/>
    <x v="9"/>
    <x v="1"/>
    <n v="0"/>
    <x v="1"/>
    <s v="Mumbai Indians"/>
    <x v="3"/>
    <x v="0"/>
    <x v="5"/>
    <s v="runs"/>
    <n v="66"/>
    <s v="N"/>
    <s v="NA"/>
    <s v="Aleem Dar"/>
    <s v="AM Saheba"/>
  </r>
  <r>
    <n v="335992"/>
    <s v="Bangalore"/>
    <x v="0"/>
    <d v="2008-04-26T00:00:00"/>
    <x v="5"/>
    <x v="0"/>
    <n v="0"/>
    <x v="0"/>
    <s v="Rajasthan Royals"/>
    <x v="2"/>
    <x v="0"/>
    <x v="4"/>
    <s v="wickets"/>
    <n v="7"/>
    <s v="N"/>
    <s v="NA"/>
    <s v="MR Benson"/>
    <s v="IL Howell"/>
  </r>
  <r>
    <n v="335993"/>
    <s v="Chennai"/>
    <x v="0"/>
    <d v="2008-04-26T00:00:00"/>
    <x v="10"/>
    <x v="7"/>
    <n v="0"/>
    <x v="7"/>
    <s v="Kolkata Knight Riders"/>
    <x v="6"/>
    <x v="1"/>
    <x v="1"/>
    <s v="wickets"/>
    <n v="9"/>
    <s v="N"/>
    <s v="NA"/>
    <s v="BF Bowden"/>
    <s v="AV Jayaprakash"/>
  </r>
  <r>
    <n v="335994"/>
    <s v="Mumbai"/>
    <x v="0"/>
    <d v="2008-04-27T00:00:00"/>
    <x v="11"/>
    <x v="8"/>
    <n v="0"/>
    <x v="3"/>
    <s v="Deccan Chargers"/>
    <x v="4"/>
    <x v="0"/>
    <x v="6"/>
    <s v="wickets"/>
    <n v="10"/>
    <s v="N"/>
    <s v="NA"/>
    <s v="Asad Rauf"/>
    <s v="SL Shastri"/>
  </r>
  <r>
    <n v="335995"/>
    <s v="Chandigarh"/>
    <x v="0"/>
    <d v="2008-04-27T00:00:00"/>
    <x v="12"/>
    <x v="1"/>
    <n v="0"/>
    <x v="1"/>
    <s v="Delhi Daredevils"/>
    <x v="7"/>
    <x v="1"/>
    <x v="5"/>
    <s v="wickets"/>
    <n v="4"/>
    <s v="N"/>
    <s v="NA"/>
    <s v="RE Koertzen"/>
    <s v="I Shivram"/>
  </r>
  <r>
    <n v="335996"/>
    <s v="Bangalore"/>
    <x v="0"/>
    <d v="2008-04-28T00:00:00"/>
    <x v="13"/>
    <x v="0"/>
    <n v="0"/>
    <x v="0"/>
    <s v="Chennai Super Kings"/>
    <x v="1"/>
    <x v="1"/>
    <x v="1"/>
    <s v="runs"/>
    <n v="13"/>
    <s v="N"/>
    <s v="NA"/>
    <s v="BR Doctrove"/>
    <s v="RB Tiffin"/>
  </r>
  <r>
    <n v="335997"/>
    <s v="Kolkata"/>
    <x v="0"/>
    <d v="2008-04-29T00:00:00"/>
    <x v="14"/>
    <x v="4"/>
    <n v="0"/>
    <x v="4"/>
    <s v="Mumbai Indians"/>
    <x v="6"/>
    <x v="1"/>
    <x v="7"/>
    <s v="wickets"/>
    <n v="7"/>
    <s v="N"/>
    <s v="NA"/>
    <s v="BF Bowden"/>
    <s v="AV Jayaprakash"/>
  </r>
  <r>
    <n v="335998"/>
    <s v="Delhi"/>
    <x v="0"/>
    <d v="2008-04-30T00:00:00"/>
    <x v="15"/>
    <x v="2"/>
    <n v="0"/>
    <x v="2"/>
    <s v="Royal Challengers Bangalore"/>
    <x v="0"/>
    <x v="0"/>
    <x v="2"/>
    <s v="runs"/>
    <n v="10"/>
    <s v="N"/>
    <s v="NA"/>
    <s v="Aleem Dar"/>
    <s v="I Shivram"/>
  </r>
  <r>
    <n v="335999"/>
    <s v="Hyderabad"/>
    <x v="0"/>
    <d v="2008-05-01T00:00:00"/>
    <x v="16"/>
    <x v="6"/>
    <n v="0"/>
    <x v="6"/>
    <s v="Kings XI Punjab"/>
    <x v="5"/>
    <x v="0"/>
    <x v="5"/>
    <s v="wickets"/>
    <n v="7"/>
    <s v="N"/>
    <s v="NA"/>
    <s v="BR Doctrove"/>
    <s v="RB Tiffin"/>
  </r>
  <r>
    <n v="336000"/>
    <s v="Jaipur"/>
    <x v="0"/>
    <d v="2008-05-01T00:00:00"/>
    <x v="17"/>
    <x v="5"/>
    <n v="0"/>
    <x v="5"/>
    <s v="Kolkata Knight Riders"/>
    <x v="2"/>
    <x v="1"/>
    <x v="4"/>
    <s v="runs"/>
    <n v="45"/>
    <s v="N"/>
    <s v="NA"/>
    <s v="RE Koertzen"/>
    <s v="GA Pratapkumar"/>
  </r>
  <r>
    <n v="336001"/>
    <s v="Chennai"/>
    <x v="0"/>
    <d v="2008-05-02T00:00:00"/>
    <x v="6"/>
    <x v="7"/>
    <n v="0"/>
    <x v="7"/>
    <s v="Delhi Daredevils"/>
    <x v="1"/>
    <x v="1"/>
    <x v="2"/>
    <s v="wickets"/>
    <n v="8"/>
    <s v="N"/>
    <s v="NA"/>
    <s v="BF Bowden"/>
    <s v="K Hariharan"/>
  </r>
  <r>
    <n v="336002"/>
    <s v="Hyderabad"/>
    <x v="0"/>
    <d v="2008-05-25T00:00:00"/>
    <x v="18"/>
    <x v="6"/>
    <n v="0"/>
    <x v="6"/>
    <s v="Royal Challengers Bangalore"/>
    <x v="4"/>
    <x v="1"/>
    <x v="3"/>
    <s v="wickets"/>
    <n v="5"/>
    <s v="N"/>
    <s v="NA"/>
    <s v="Asad Rauf"/>
    <s v="RE Koertzen"/>
  </r>
  <r>
    <n v="336003"/>
    <s v="Chandigarh"/>
    <x v="0"/>
    <d v="2008-05-03T00:00:00"/>
    <x v="19"/>
    <x v="1"/>
    <n v="0"/>
    <x v="1"/>
    <s v="Kolkata Knight Riders"/>
    <x v="5"/>
    <x v="1"/>
    <x v="5"/>
    <s v="runs"/>
    <n v="9"/>
    <s v="N"/>
    <s v="NA"/>
    <s v="DJ Harper"/>
    <s v="I Shivram"/>
  </r>
  <r>
    <n v="336004"/>
    <s v="Mumbai"/>
    <x v="0"/>
    <d v="2008-05-04T00:00:00"/>
    <x v="20"/>
    <x v="8"/>
    <n v="0"/>
    <x v="3"/>
    <s v="Delhi Daredevils"/>
    <x v="7"/>
    <x v="0"/>
    <x v="7"/>
    <s v="runs"/>
    <n v="29"/>
    <s v="N"/>
    <s v="NA"/>
    <s v="IL Howell"/>
    <s v="RE Koertzen"/>
  </r>
  <r>
    <n v="336005"/>
    <s v="Jaipur"/>
    <x v="0"/>
    <d v="2008-05-04T00:00:00"/>
    <x v="21"/>
    <x v="5"/>
    <n v="0"/>
    <x v="5"/>
    <s v="Chennai Super Kings"/>
    <x v="1"/>
    <x v="1"/>
    <x v="4"/>
    <s v="wickets"/>
    <n v="8"/>
    <s v="N"/>
    <s v="NA"/>
    <s v="Asad Rauf"/>
    <s v="AV Jayaprakash"/>
  </r>
  <r>
    <n v="336006"/>
    <s v="Bangalore"/>
    <x v="0"/>
    <d v="2008-05-05T00:00:00"/>
    <x v="22"/>
    <x v="0"/>
    <n v="0"/>
    <x v="0"/>
    <s v="Kings XI Punjab"/>
    <x v="5"/>
    <x v="0"/>
    <x v="5"/>
    <s v="wickets"/>
    <n v="6"/>
    <s v="N"/>
    <s v="NA"/>
    <s v="SJ Davis"/>
    <s v="BR Doctrove"/>
  </r>
  <r>
    <n v="336007"/>
    <s v="Chennai"/>
    <x v="0"/>
    <d v="2008-05-06T00:00:00"/>
    <x v="11"/>
    <x v="7"/>
    <n v="0"/>
    <x v="7"/>
    <s v="Deccan Chargers"/>
    <x v="4"/>
    <x v="0"/>
    <x v="6"/>
    <s v="wickets"/>
    <n v="7"/>
    <s v="N"/>
    <s v="NA"/>
    <s v="MR Benson"/>
    <s v="RB Tiffin"/>
  </r>
  <r>
    <n v="336008"/>
    <s v="Mumbai"/>
    <x v="0"/>
    <d v="2008-05-07T00:00:00"/>
    <x v="23"/>
    <x v="8"/>
    <n v="0"/>
    <x v="3"/>
    <s v="Rajasthan Royals"/>
    <x v="3"/>
    <x v="0"/>
    <x v="7"/>
    <s v="wickets"/>
    <n v="7"/>
    <s v="N"/>
    <s v="NA"/>
    <s v="DJ Harper"/>
    <s v="RE Koertzen"/>
  </r>
  <r>
    <n v="336009"/>
    <s v="Delhi"/>
    <x v="0"/>
    <d v="2008-05-08T00:00:00"/>
    <x v="13"/>
    <x v="2"/>
    <n v="0"/>
    <x v="2"/>
    <s v="Chennai Super Kings"/>
    <x v="1"/>
    <x v="0"/>
    <x v="1"/>
    <s v="wickets"/>
    <n v="4"/>
    <s v="N"/>
    <s v="NA"/>
    <s v="Aleem Dar"/>
    <s v="RB Tiffin"/>
  </r>
  <r>
    <n v="336010"/>
    <s v="Kolkata"/>
    <x v="0"/>
    <d v="2008-05-08T00:00:00"/>
    <x v="24"/>
    <x v="4"/>
    <n v="0"/>
    <x v="4"/>
    <s v="Royal Challengers Bangalore"/>
    <x v="6"/>
    <x v="1"/>
    <x v="0"/>
    <s v="runs"/>
    <n v="5"/>
    <s v="N"/>
    <s v="NA"/>
    <s v="Asad Rauf"/>
    <s v="IL Howell"/>
  </r>
  <r>
    <n v="336011"/>
    <s v="Jaipur"/>
    <x v="0"/>
    <d v="2008-05-09T00:00:00"/>
    <x v="8"/>
    <x v="5"/>
    <n v="0"/>
    <x v="5"/>
    <s v="Deccan Chargers"/>
    <x v="2"/>
    <x v="0"/>
    <x v="4"/>
    <s v="wickets"/>
    <n v="8"/>
    <s v="N"/>
    <s v="NA"/>
    <s v="MR Benson"/>
    <s v="AM Saheba"/>
  </r>
  <r>
    <n v="336012"/>
    <s v="Bangalore"/>
    <x v="0"/>
    <d v="2008-05-28T00:00:00"/>
    <x v="25"/>
    <x v="0"/>
    <n v="0"/>
    <x v="0"/>
    <s v="Mumbai Indians"/>
    <x v="3"/>
    <x v="0"/>
    <x v="7"/>
    <s v="wickets"/>
    <n v="9"/>
    <s v="N"/>
    <s v="NA"/>
    <s v="BF Bowden"/>
    <s v="AV Jayaprakash"/>
  </r>
  <r>
    <n v="336013"/>
    <s v="Chennai"/>
    <x v="0"/>
    <d v="2008-05-10T00:00:00"/>
    <x v="26"/>
    <x v="7"/>
    <n v="0"/>
    <x v="7"/>
    <s v="Kings XI Punjab"/>
    <x v="5"/>
    <x v="0"/>
    <x v="1"/>
    <s v="runs"/>
    <n v="18"/>
    <s v="N"/>
    <s v="NA"/>
    <s v="AV Jayaprakash"/>
    <s v="BG Jerling"/>
  </r>
  <r>
    <n v="336014"/>
    <s v="Hyderabad"/>
    <x v="0"/>
    <d v="2008-05-11T00:00:00"/>
    <x v="24"/>
    <x v="6"/>
    <n v="0"/>
    <x v="6"/>
    <s v="Kolkata Knight Riders"/>
    <x v="6"/>
    <x v="1"/>
    <x v="0"/>
    <s v="runs"/>
    <n v="23"/>
    <s v="N"/>
    <s v="NA"/>
    <s v="IL Howell"/>
    <s v="AM Saheba"/>
  </r>
  <r>
    <n v="336015"/>
    <s v="Jaipur"/>
    <x v="0"/>
    <d v="2008-05-11T00:00:00"/>
    <x v="5"/>
    <x v="5"/>
    <n v="0"/>
    <x v="5"/>
    <s v="Delhi Daredevils"/>
    <x v="2"/>
    <x v="0"/>
    <x v="4"/>
    <s v="wickets"/>
    <n v="3"/>
    <s v="N"/>
    <s v="NA"/>
    <s v="SJ Davis"/>
    <s v="RE Koertzen"/>
  </r>
  <r>
    <n v="336016"/>
    <s v="Chandigarh"/>
    <x v="0"/>
    <d v="2008-05-12T00:00:00"/>
    <x v="16"/>
    <x v="1"/>
    <n v="0"/>
    <x v="1"/>
    <s v="Royal Challengers Bangalore"/>
    <x v="0"/>
    <x v="1"/>
    <x v="5"/>
    <s v="wickets"/>
    <n v="9"/>
    <s v="N"/>
    <s v="NA"/>
    <s v="BR Doctrove"/>
    <s v="I Shivram"/>
  </r>
  <r>
    <n v="336017"/>
    <s v="Kolkata"/>
    <x v="0"/>
    <d v="2008-05-13T00:00:00"/>
    <x v="27"/>
    <x v="4"/>
    <n v="0"/>
    <x v="4"/>
    <s v="Delhi Daredevils"/>
    <x v="6"/>
    <x v="1"/>
    <x v="0"/>
    <s v="runs"/>
    <n v="23"/>
    <s v="N"/>
    <s v="NA"/>
    <s v="Asad Rauf"/>
    <s v="IL Howell"/>
  </r>
  <r>
    <n v="336018"/>
    <s v="Mumbai"/>
    <x v="0"/>
    <d v="2008-05-14T00:00:00"/>
    <x v="14"/>
    <x v="3"/>
    <n v="0"/>
    <x v="3"/>
    <s v="Chennai Super Kings"/>
    <x v="3"/>
    <x v="0"/>
    <x v="7"/>
    <s v="wickets"/>
    <n v="9"/>
    <s v="N"/>
    <s v="NA"/>
    <s v="BR Doctrove"/>
    <s v="AM Saheba"/>
  </r>
  <r>
    <n v="336019"/>
    <s v="Chandigarh"/>
    <x v="0"/>
    <d v="2008-05-28T00:00:00"/>
    <x v="16"/>
    <x v="1"/>
    <n v="0"/>
    <x v="1"/>
    <s v="Rajasthan Royals"/>
    <x v="2"/>
    <x v="0"/>
    <x v="5"/>
    <s v="runs"/>
    <n v="41"/>
    <s v="N"/>
    <s v="NA"/>
    <s v="SJ Davis"/>
    <s v="K Hariharan"/>
  </r>
  <r>
    <n v="336020"/>
    <s v="Delhi"/>
    <x v="0"/>
    <d v="2008-05-15T00:00:00"/>
    <x v="28"/>
    <x v="2"/>
    <n v="0"/>
    <x v="2"/>
    <s v="Deccan Chargers"/>
    <x v="4"/>
    <x v="0"/>
    <x v="2"/>
    <s v="runs"/>
    <n v="12"/>
    <s v="N"/>
    <s v="NA"/>
    <s v="BG Jerling"/>
    <s v="GA Pratapkumar"/>
  </r>
  <r>
    <n v="336021"/>
    <s v="Mumbai"/>
    <x v="0"/>
    <d v="2008-05-16T00:00:00"/>
    <x v="20"/>
    <x v="3"/>
    <n v="0"/>
    <x v="3"/>
    <s v="Kolkata Knight Riders"/>
    <x v="3"/>
    <x v="0"/>
    <x v="7"/>
    <s v="wickets"/>
    <n v="8"/>
    <s v="N"/>
    <s v="NA"/>
    <s v="BR Doctrove"/>
    <s v="DJ Harper"/>
  </r>
  <r>
    <n v="336022"/>
    <s v="Delhi"/>
    <x v="0"/>
    <d v="2008-05-17T00:00:00"/>
    <x v="29"/>
    <x v="2"/>
    <n v="0"/>
    <x v="2"/>
    <s v="Kings XI Punjab"/>
    <x v="7"/>
    <x v="1"/>
    <x v="5"/>
    <s v="runs"/>
    <n v="6"/>
    <s v="N"/>
    <s v="D/L"/>
    <s v="AV Jayaprakash"/>
    <s v="RE Koertzen"/>
  </r>
  <r>
    <n v="336023"/>
    <s v="Jaipur"/>
    <x v="0"/>
    <d v="2008-05-17T00:00:00"/>
    <x v="30"/>
    <x v="5"/>
    <n v="0"/>
    <x v="5"/>
    <s v="Royal Challengers Bangalore"/>
    <x v="0"/>
    <x v="0"/>
    <x v="4"/>
    <s v="runs"/>
    <n v="65"/>
    <s v="N"/>
    <s v="NA"/>
    <s v="BF Bowden"/>
    <s v="SL Shastri"/>
  </r>
  <r>
    <n v="336024"/>
    <s v="Hyderabad"/>
    <x v="0"/>
    <d v="2008-05-18T00:00:00"/>
    <x v="31"/>
    <x v="6"/>
    <n v="0"/>
    <x v="6"/>
    <s v="Mumbai Indians"/>
    <x v="4"/>
    <x v="0"/>
    <x v="7"/>
    <s v="runs"/>
    <n v="25"/>
    <s v="N"/>
    <s v="NA"/>
    <s v="BR Doctrove"/>
    <s v="DJ Harper"/>
  </r>
  <r>
    <n v="336025"/>
    <s v="Kolkata"/>
    <x v="0"/>
    <d v="2008-05-18T00:00:00"/>
    <x v="32"/>
    <x v="4"/>
    <n v="0"/>
    <x v="4"/>
    <s v="Chennai Super Kings"/>
    <x v="6"/>
    <x v="1"/>
    <x v="1"/>
    <s v="runs"/>
    <n v="3"/>
    <s v="N"/>
    <s v="D/L"/>
    <s v="Asad Rauf"/>
    <s v="K Hariharan"/>
  </r>
  <r>
    <n v="336026"/>
    <s v="Bangalore"/>
    <x v="0"/>
    <d v="2008-05-19T00:00:00"/>
    <x v="33"/>
    <x v="0"/>
    <n v="0"/>
    <x v="0"/>
    <s v="Delhi Daredevils"/>
    <x v="7"/>
    <x v="0"/>
    <x v="2"/>
    <s v="wickets"/>
    <n v="5"/>
    <s v="N"/>
    <s v="NA"/>
    <s v="SJ Davis"/>
    <s v="GA Pratapkumar"/>
  </r>
  <r>
    <n v="336027"/>
    <s v="Kolkata"/>
    <x v="0"/>
    <d v="2008-05-20T00:00:00"/>
    <x v="8"/>
    <x v="4"/>
    <n v="0"/>
    <x v="4"/>
    <s v="Rajasthan Royals"/>
    <x v="2"/>
    <x v="0"/>
    <x v="4"/>
    <s v="wickets"/>
    <n v="6"/>
    <s v="N"/>
    <s v="NA"/>
    <s v="BG Jerling"/>
    <s v="RE Koertzen"/>
  </r>
  <r>
    <n v="336028"/>
    <s v="Mumbai"/>
    <x v="0"/>
    <d v="2008-05-21T00:00:00"/>
    <x v="16"/>
    <x v="3"/>
    <n v="0"/>
    <x v="3"/>
    <s v="Kings XI Punjab"/>
    <x v="3"/>
    <x v="0"/>
    <x v="5"/>
    <s v="runs"/>
    <n v="1"/>
    <s v="N"/>
    <s v="NA"/>
    <s v="BF Bowden"/>
    <s v="GA Pratapkumar"/>
  </r>
  <r>
    <n v="336029"/>
    <s v="Chennai"/>
    <x v="0"/>
    <d v="2008-05-21T00:00:00"/>
    <x v="34"/>
    <x v="7"/>
    <n v="0"/>
    <x v="7"/>
    <s v="Royal Challengers Bangalore"/>
    <x v="0"/>
    <x v="1"/>
    <x v="3"/>
    <s v="runs"/>
    <n v="14"/>
    <s v="N"/>
    <s v="NA"/>
    <s v="DJ Harper"/>
    <s v="I Shivram"/>
  </r>
  <r>
    <n v="336031"/>
    <s v="Chandigarh"/>
    <x v="0"/>
    <d v="2008-05-23T00:00:00"/>
    <x v="16"/>
    <x v="1"/>
    <n v="0"/>
    <x v="1"/>
    <s v="Deccan Chargers"/>
    <x v="5"/>
    <x v="0"/>
    <x v="5"/>
    <s v="wickets"/>
    <n v="6"/>
    <s v="N"/>
    <s v="NA"/>
    <s v="Asad Rauf"/>
    <s v="SJ Davis"/>
  </r>
  <r>
    <n v="336032"/>
    <s v="Delhi"/>
    <x v="0"/>
    <d v="2008-05-24T00:00:00"/>
    <x v="35"/>
    <x v="2"/>
    <n v="0"/>
    <x v="2"/>
    <s v="Mumbai Indians"/>
    <x v="7"/>
    <x v="0"/>
    <x v="2"/>
    <s v="wickets"/>
    <n v="5"/>
    <s v="N"/>
    <s v="NA"/>
    <s v="BF Bowden"/>
    <s v="K Hariharan"/>
  </r>
  <r>
    <n v="336033"/>
    <s v="Chennai"/>
    <x v="0"/>
    <d v="2008-05-24T00:00:00"/>
    <x v="36"/>
    <x v="7"/>
    <n v="0"/>
    <x v="7"/>
    <s v="Rajasthan Royals"/>
    <x v="2"/>
    <x v="1"/>
    <x v="4"/>
    <s v="runs"/>
    <n v="10"/>
    <s v="N"/>
    <s v="NA"/>
    <s v="DJ Harper"/>
    <s v="SL Shastri"/>
  </r>
  <r>
    <n v="336034"/>
    <s v="Bangalore"/>
    <x v="0"/>
    <d v="2008-05-03T00:00:00"/>
    <x v="37"/>
    <x v="0"/>
    <n v="0"/>
    <x v="0"/>
    <s v="Deccan Chargers"/>
    <x v="4"/>
    <x v="0"/>
    <x v="3"/>
    <s v="runs"/>
    <n v="3"/>
    <s v="N"/>
    <s v="NA"/>
    <s v="BR Doctrove"/>
    <s v="SL Shastri"/>
  </r>
  <r>
    <n v="336035"/>
    <s v="Kolkata"/>
    <x v="0"/>
    <d v="2008-05-25T00:00:00"/>
    <x v="38"/>
    <x v="4"/>
    <n v="0"/>
    <x v="4"/>
    <s v="Kings XI Punjab"/>
    <x v="5"/>
    <x v="1"/>
    <x v="0"/>
    <s v="wickets"/>
    <n v="3"/>
    <s v="N"/>
    <s v="NA"/>
    <s v="SJ Davis"/>
    <s v="I Shivram"/>
  </r>
  <r>
    <n v="336036"/>
    <s v="Jaipur"/>
    <x v="0"/>
    <d v="2008-05-26T00:00:00"/>
    <x v="21"/>
    <x v="5"/>
    <n v="0"/>
    <x v="5"/>
    <s v="Mumbai Indians"/>
    <x v="2"/>
    <x v="0"/>
    <x v="4"/>
    <s v="wickets"/>
    <n v="5"/>
    <s v="N"/>
    <s v="NA"/>
    <s v="BF Bowden"/>
    <s v="K Hariharan"/>
  </r>
  <r>
    <n v="336037"/>
    <s v="Hyderabad"/>
    <x v="0"/>
    <d v="2008-05-27T00:00:00"/>
    <x v="39"/>
    <x v="6"/>
    <n v="0"/>
    <x v="6"/>
    <s v="Chennai Super Kings"/>
    <x v="4"/>
    <x v="1"/>
    <x v="1"/>
    <s v="wickets"/>
    <n v="7"/>
    <s v="N"/>
    <s v="NA"/>
    <s v="BG Jerling"/>
    <s v="AM Saheba"/>
  </r>
  <r>
    <n v="336038"/>
    <s v="Mumbai"/>
    <x v="0"/>
    <d v="2008-05-30T00:00:00"/>
    <x v="5"/>
    <x v="3"/>
    <n v="0"/>
    <x v="2"/>
    <s v="Rajasthan Royals"/>
    <x v="7"/>
    <x v="0"/>
    <x v="4"/>
    <s v="runs"/>
    <n v="105"/>
    <s v="N"/>
    <s v="NA"/>
    <s v="BF Bowden"/>
    <s v="RE Koertzen"/>
  </r>
  <r>
    <n v="336039"/>
    <s v="Mumbai"/>
    <x v="0"/>
    <d v="2008-05-31T00:00:00"/>
    <x v="32"/>
    <x v="3"/>
    <n v="0"/>
    <x v="7"/>
    <s v="Kings XI Punjab"/>
    <x v="5"/>
    <x v="1"/>
    <x v="1"/>
    <s v="wickets"/>
    <n v="9"/>
    <s v="N"/>
    <s v="NA"/>
    <s v="Asad Rauf"/>
    <s v="DJ Harper"/>
  </r>
  <r>
    <n v="336040"/>
    <s v="Mumbai"/>
    <x v="0"/>
    <d v="2008-06-01T00:00:00"/>
    <x v="8"/>
    <x v="8"/>
    <n v="0"/>
    <x v="7"/>
    <s v="Rajasthan Royals"/>
    <x v="2"/>
    <x v="0"/>
    <x v="4"/>
    <s v="wickets"/>
    <n v="3"/>
    <s v="N"/>
    <s v="NA"/>
    <s v="BF Bowden"/>
    <s v="RE Koertzen"/>
  </r>
  <r>
    <n v="392181"/>
    <s v="Cape Town"/>
    <x v="1"/>
    <d v="2009-04-18T00:00:00"/>
    <x v="40"/>
    <x v="9"/>
    <n v="1"/>
    <x v="7"/>
    <s v="Mumbai Indians"/>
    <x v="1"/>
    <x v="0"/>
    <x v="7"/>
    <s v="runs"/>
    <n v="19"/>
    <s v="N"/>
    <s v="NA"/>
    <s v="BR Doctrove"/>
    <s v="K Hariharan"/>
  </r>
  <r>
    <n v="392182"/>
    <s v="Cape Town"/>
    <x v="1"/>
    <d v="2009-04-18T00:00:00"/>
    <x v="41"/>
    <x v="9"/>
    <n v="1"/>
    <x v="0"/>
    <s v="Rajasthan Royals"/>
    <x v="0"/>
    <x v="1"/>
    <x v="3"/>
    <s v="runs"/>
    <n v="75"/>
    <s v="N"/>
    <s v="NA"/>
    <s v="BR Doctrove"/>
    <s v="RB Tiffin"/>
  </r>
  <r>
    <n v="392183"/>
    <s v="Cape Town"/>
    <x v="1"/>
    <d v="2009-04-19T00:00:00"/>
    <x v="42"/>
    <x v="9"/>
    <n v="1"/>
    <x v="2"/>
    <s v="Kings XI Punjab"/>
    <x v="7"/>
    <x v="0"/>
    <x v="2"/>
    <s v="wickets"/>
    <n v="10"/>
    <s v="N"/>
    <s v="D/L"/>
    <s v="MR Benson"/>
    <s v="SD Ranade"/>
  </r>
  <r>
    <n v="392184"/>
    <s v="Cape Town"/>
    <x v="1"/>
    <d v="2009-04-19T00:00:00"/>
    <x v="43"/>
    <x v="9"/>
    <n v="1"/>
    <x v="6"/>
    <s v="Kolkata Knight Riders"/>
    <x v="6"/>
    <x v="1"/>
    <x v="6"/>
    <s v="wickets"/>
    <n v="8"/>
    <s v="N"/>
    <s v="NA"/>
    <s v="MR Benson"/>
    <s v="BR Doctrove"/>
  </r>
  <r>
    <n v="392185"/>
    <s v="Port Elizabeth"/>
    <x v="1"/>
    <d v="2009-04-20T00:00:00"/>
    <x v="44"/>
    <x v="10"/>
    <n v="1"/>
    <x v="0"/>
    <s v="Chennai Super Kings"/>
    <x v="1"/>
    <x v="1"/>
    <x v="1"/>
    <s v="runs"/>
    <n v="92"/>
    <s v="N"/>
    <s v="NA"/>
    <s v="BG Jerling"/>
    <s v="SJA Taufel"/>
  </r>
  <r>
    <n v="392186"/>
    <s v="Durban"/>
    <x v="1"/>
    <d v="2009-04-21T00:00:00"/>
    <x v="45"/>
    <x v="11"/>
    <n v="1"/>
    <x v="1"/>
    <s v="Kolkata Knight Riders"/>
    <x v="6"/>
    <x v="0"/>
    <x v="0"/>
    <s v="runs"/>
    <n v="11"/>
    <s v="N"/>
    <s v="D/L"/>
    <s v="DJ Harper"/>
    <s v="SD Ranade"/>
  </r>
  <r>
    <n v="392188"/>
    <s v="Cape Town"/>
    <x v="1"/>
    <d v="2009-04-22T00:00:00"/>
    <x v="11"/>
    <x v="9"/>
    <n v="1"/>
    <x v="0"/>
    <s v="Deccan Chargers"/>
    <x v="4"/>
    <x v="1"/>
    <x v="6"/>
    <s v="runs"/>
    <n v="24"/>
    <s v="N"/>
    <s v="NA"/>
    <s v="M Erasmus"/>
    <s v="AM Saheba"/>
  </r>
  <r>
    <n v="392189"/>
    <s v="Durban"/>
    <x v="1"/>
    <d v="2009-04-23T00:00:00"/>
    <x v="46"/>
    <x v="11"/>
    <n v="1"/>
    <x v="7"/>
    <s v="Delhi Daredevils"/>
    <x v="7"/>
    <x v="1"/>
    <x v="2"/>
    <s v="runs"/>
    <n v="9"/>
    <s v="N"/>
    <s v="NA"/>
    <s v="BR Doctrove"/>
    <s v="SJA Taufel"/>
  </r>
  <r>
    <n v="392190"/>
    <s v="Cape Town"/>
    <x v="1"/>
    <d v="2009-04-23T00:00:00"/>
    <x v="8"/>
    <x v="9"/>
    <n v="1"/>
    <x v="4"/>
    <s v="Rajasthan Royals"/>
    <x v="6"/>
    <x v="0"/>
    <x v="4"/>
    <s v="tie"/>
    <s v="NA"/>
    <s v="Y"/>
    <s v="NA"/>
    <s v="MR Benson"/>
    <s v="M Erasmus"/>
  </r>
  <r>
    <n v="392191"/>
    <s v="Durban"/>
    <x v="1"/>
    <d v="2009-04-24T00:00:00"/>
    <x v="47"/>
    <x v="11"/>
    <n v="1"/>
    <x v="0"/>
    <s v="Kings XI Punjab"/>
    <x v="0"/>
    <x v="1"/>
    <x v="5"/>
    <s v="wickets"/>
    <n v="7"/>
    <s v="N"/>
    <s v="NA"/>
    <s v="BR Doctrove"/>
    <s v="TH Wijewardene"/>
  </r>
  <r>
    <n v="392192"/>
    <s v="Durban"/>
    <x v="1"/>
    <d v="2009-04-25T00:00:00"/>
    <x v="48"/>
    <x v="11"/>
    <n v="1"/>
    <x v="6"/>
    <s v="Mumbai Indians"/>
    <x v="4"/>
    <x v="1"/>
    <x v="6"/>
    <s v="runs"/>
    <n v="12"/>
    <s v="N"/>
    <s v="NA"/>
    <s v="HDPK Dharmasena"/>
    <s v="SJA Taufel"/>
  </r>
  <r>
    <n v="392194"/>
    <s v="Port Elizabeth"/>
    <x v="1"/>
    <d v="2009-04-26T00:00:00"/>
    <x v="49"/>
    <x v="10"/>
    <n v="1"/>
    <x v="0"/>
    <s v="Delhi Daredevils"/>
    <x v="0"/>
    <x v="1"/>
    <x v="2"/>
    <s v="wickets"/>
    <n v="6"/>
    <s v="N"/>
    <s v="NA"/>
    <s v="S Asnani"/>
    <s v="BG Jerling"/>
  </r>
  <r>
    <n v="392195"/>
    <s v="Cape Town"/>
    <x v="1"/>
    <d v="2009-04-26T00:00:00"/>
    <x v="9"/>
    <x v="9"/>
    <n v="1"/>
    <x v="1"/>
    <s v="Rajasthan Royals"/>
    <x v="5"/>
    <x v="1"/>
    <x v="5"/>
    <s v="runs"/>
    <n v="27"/>
    <s v="N"/>
    <s v="NA"/>
    <s v="M Erasmus"/>
    <s v="K Hariharan"/>
  </r>
  <r>
    <n v="392196"/>
    <s v="Durban"/>
    <x v="1"/>
    <d v="2009-04-27T00:00:00"/>
    <x v="50"/>
    <x v="11"/>
    <n v="1"/>
    <x v="7"/>
    <s v="Deccan Chargers"/>
    <x v="4"/>
    <x v="0"/>
    <x v="6"/>
    <s v="wickets"/>
    <n v="6"/>
    <s v="N"/>
    <s v="NA"/>
    <s v="IL Howell"/>
    <s v="TH Wijewardene"/>
  </r>
  <r>
    <n v="392197"/>
    <s v="Port Elizabeth"/>
    <x v="1"/>
    <d v="2009-04-27T00:00:00"/>
    <x v="40"/>
    <x v="10"/>
    <n v="1"/>
    <x v="4"/>
    <s v="Mumbai Indians"/>
    <x v="3"/>
    <x v="1"/>
    <x v="7"/>
    <s v="runs"/>
    <n v="92"/>
    <s v="N"/>
    <s v="NA"/>
    <s v="BG Jerling"/>
    <s v="RB Tiffin"/>
  </r>
  <r>
    <n v="392198"/>
    <s v="Centurion"/>
    <x v="1"/>
    <d v="2009-04-28T00:00:00"/>
    <x v="8"/>
    <x v="12"/>
    <n v="1"/>
    <x v="2"/>
    <s v="Rajasthan Royals"/>
    <x v="7"/>
    <x v="1"/>
    <x v="4"/>
    <s v="wickets"/>
    <n v="5"/>
    <s v="N"/>
    <s v="NA"/>
    <s v="GAV Baxter"/>
    <s v="RE Koertzen"/>
  </r>
  <r>
    <n v="392199"/>
    <s v="Durban"/>
    <x v="1"/>
    <d v="2009-04-29T00:00:00"/>
    <x v="3"/>
    <x v="11"/>
    <n v="1"/>
    <x v="0"/>
    <s v="Kolkata Knight Riders"/>
    <x v="6"/>
    <x v="1"/>
    <x v="3"/>
    <s v="wickets"/>
    <n v="5"/>
    <s v="N"/>
    <s v="NA"/>
    <s v="MR Benson"/>
    <s v="TH Wijewardene"/>
  </r>
  <r>
    <n v="392200"/>
    <s v="Durban"/>
    <x v="1"/>
    <d v="2009-04-29T00:00:00"/>
    <x v="9"/>
    <x v="11"/>
    <n v="1"/>
    <x v="1"/>
    <s v="Mumbai Indians"/>
    <x v="5"/>
    <x v="1"/>
    <x v="5"/>
    <s v="runs"/>
    <n v="3"/>
    <s v="N"/>
    <s v="NA"/>
    <s v="MR Benson"/>
    <s v="SL Shastri"/>
  </r>
  <r>
    <n v="392201"/>
    <s v="Centurion"/>
    <x v="1"/>
    <d v="2009-04-30T00:00:00"/>
    <x v="51"/>
    <x v="12"/>
    <n v="1"/>
    <x v="6"/>
    <s v="Delhi Daredevils"/>
    <x v="7"/>
    <x v="0"/>
    <x v="2"/>
    <s v="wickets"/>
    <n v="6"/>
    <s v="N"/>
    <s v="NA"/>
    <s v="GAV Baxter"/>
    <s v="AM Saheba"/>
  </r>
  <r>
    <n v="392202"/>
    <s v="Centurion"/>
    <x v="1"/>
    <d v="2009-04-30T00:00:00"/>
    <x v="39"/>
    <x v="12"/>
    <n v="1"/>
    <x v="7"/>
    <s v="Rajasthan Royals"/>
    <x v="2"/>
    <x v="0"/>
    <x v="1"/>
    <s v="runs"/>
    <n v="38"/>
    <s v="N"/>
    <s v="NA"/>
    <s v="GAV Baxter"/>
    <s v="RE Koertzen"/>
  </r>
  <r>
    <n v="392203"/>
    <s v="East London"/>
    <x v="1"/>
    <d v="2009-05-01T00:00:00"/>
    <x v="52"/>
    <x v="13"/>
    <n v="1"/>
    <x v="4"/>
    <s v="Mumbai Indians"/>
    <x v="3"/>
    <x v="1"/>
    <x v="7"/>
    <s v="runs"/>
    <n v="9"/>
    <s v="N"/>
    <s v="NA"/>
    <s v="M Erasmus"/>
    <s v="SK Tarapore"/>
  </r>
  <r>
    <n v="392204"/>
    <s v="Durban"/>
    <x v="1"/>
    <d v="2009-05-01T00:00:00"/>
    <x v="53"/>
    <x v="11"/>
    <n v="1"/>
    <x v="0"/>
    <s v="Kings XI Punjab"/>
    <x v="0"/>
    <x v="1"/>
    <x v="3"/>
    <s v="runs"/>
    <n v="8"/>
    <s v="N"/>
    <s v="NA"/>
    <s v="HDPK Dharmasena"/>
    <s v="S Ravi"/>
  </r>
  <r>
    <n v="392205"/>
    <s v="Port Elizabeth"/>
    <x v="1"/>
    <d v="2009-05-02T00:00:00"/>
    <x v="8"/>
    <x v="10"/>
    <n v="1"/>
    <x v="6"/>
    <s v="Rajasthan Royals"/>
    <x v="4"/>
    <x v="1"/>
    <x v="4"/>
    <s v="wickets"/>
    <n v="3"/>
    <s v="N"/>
    <s v="NA"/>
    <s v="S Asnani"/>
    <s v="BG Jerling"/>
  </r>
  <r>
    <n v="392206"/>
    <s v="Johannesburg"/>
    <x v="1"/>
    <d v="2009-05-02T00:00:00"/>
    <x v="54"/>
    <x v="14"/>
    <n v="1"/>
    <x v="7"/>
    <s v="Delhi Daredevils"/>
    <x v="7"/>
    <x v="0"/>
    <x v="1"/>
    <s v="runs"/>
    <n v="18"/>
    <s v="N"/>
    <s v="NA"/>
    <s v="DJ Harper"/>
    <s v="RE Koertzen"/>
  </r>
  <r>
    <n v="392207"/>
    <s v="Port Elizabeth"/>
    <x v="1"/>
    <d v="2009-05-03T00:00:00"/>
    <x v="29"/>
    <x v="10"/>
    <n v="1"/>
    <x v="1"/>
    <s v="Kolkata Knight Riders"/>
    <x v="6"/>
    <x v="1"/>
    <x v="5"/>
    <s v="wickets"/>
    <n v="6"/>
    <s v="N"/>
    <s v="NA"/>
    <s v="S Asnani"/>
    <s v="MR Benson"/>
  </r>
  <r>
    <n v="392208"/>
    <s v="Johannesburg"/>
    <x v="1"/>
    <d v="2009-05-03T00:00:00"/>
    <x v="55"/>
    <x v="14"/>
    <n v="1"/>
    <x v="0"/>
    <s v="Mumbai Indians"/>
    <x v="3"/>
    <x v="1"/>
    <x v="3"/>
    <s v="wickets"/>
    <n v="9"/>
    <s v="N"/>
    <s v="NA"/>
    <s v="RE Koertzen"/>
    <s v="TH Wijewardene"/>
  </r>
  <r>
    <n v="392209"/>
    <s v="East London"/>
    <x v="1"/>
    <d v="2009-05-04T00:00:00"/>
    <x v="13"/>
    <x v="13"/>
    <n v="1"/>
    <x v="7"/>
    <s v="Deccan Chargers"/>
    <x v="1"/>
    <x v="1"/>
    <x v="1"/>
    <s v="runs"/>
    <n v="78"/>
    <s v="N"/>
    <s v="NA"/>
    <s v="BR Doctrove"/>
    <s v="M Erasmus"/>
  </r>
  <r>
    <n v="392210"/>
    <s v="Durban"/>
    <x v="1"/>
    <d v="2009-05-05T00:00:00"/>
    <x v="30"/>
    <x v="11"/>
    <n v="1"/>
    <x v="1"/>
    <s v="Rajasthan Royals"/>
    <x v="5"/>
    <x v="0"/>
    <x v="4"/>
    <s v="runs"/>
    <n v="78"/>
    <s v="N"/>
    <s v="NA"/>
    <s v="SS Hazare"/>
    <s v="IL Howell"/>
  </r>
  <r>
    <n v="392211"/>
    <s v="Durban"/>
    <x v="1"/>
    <d v="2009-05-05T00:00:00"/>
    <x v="56"/>
    <x v="11"/>
    <n v="1"/>
    <x v="2"/>
    <s v="Kolkata Knight Riders"/>
    <x v="6"/>
    <x v="1"/>
    <x v="2"/>
    <s v="wickets"/>
    <n v="9"/>
    <s v="N"/>
    <s v="NA"/>
    <s v="GAV Baxter"/>
    <s v="IL Howell"/>
  </r>
  <r>
    <n v="392212"/>
    <s v="Centurion"/>
    <x v="1"/>
    <d v="2009-05-06T00:00:00"/>
    <x v="57"/>
    <x v="12"/>
    <n v="1"/>
    <x v="6"/>
    <s v="Mumbai Indians"/>
    <x v="4"/>
    <x v="1"/>
    <x v="6"/>
    <s v="runs"/>
    <n v="19"/>
    <s v="N"/>
    <s v="NA"/>
    <s v="MR Benson"/>
    <s v="HDPK Dharmasena"/>
  </r>
  <r>
    <n v="392213"/>
    <s v="Centurion"/>
    <x v="1"/>
    <d v="2009-05-07T00:00:00"/>
    <x v="58"/>
    <x v="12"/>
    <n v="1"/>
    <x v="0"/>
    <s v="Rajasthan Royals"/>
    <x v="2"/>
    <x v="0"/>
    <x v="4"/>
    <s v="wickets"/>
    <n v="7"/>
    <s v="N"/>
    <s v="NA"/>
    <s v="K Hariharan"/>
    <s v="DJ Harper"/>
  </r>
  <r>
    <n v="392214"/>
    <s v="Centurion"/>
    <x v="1"/>
    <d v="2009-05-07T00:00:00"/>
    <x v="7"/>
    <x v="12"/>
    <n v="1"/>
    <x v="7"/>
    <s v="Kings XI Punjab"/>
    <x v="1"/>
    <x v="1"/>
    <x v="1"/>
    <s v="runs"/>
    <n v="12"/>
    <s v="N"/>
    <s v="D/L"/>
    <s v="DJ Harper"/>
    <s v="TH Wijewardene"/>
  </r>
  <r>
    <n v="392215"/>
    <s v="East London"/>
    <x v="1"/>
    <d v="2009-05-08T00:00:00"/>
    <x v="23"/>
    <x v="13"/>
    <n v="1"/>
    <x v="2"/>
    <s v="Mumbai Indians"/>
    <x v="3"/>
    <x v="1"/>
    <x v="2"/>
    <s v="wickets"/>
    <n v="7"/>
    <s v="N"/>
    <s v="NA"/>
    <s v="M Erasmus"/>
    <s v="SK Tarapore"/>
  </r>
  <r>
    <n v="392216"/>
    <s v="Kimberley"/>
    <x v="1"/>
    <d v="2009-05-09T00:00:00"/>
    <x v="29"/>
    <x v="15"/>
    <n v="1"/>
    <x v="6"/>
    <s v="Kings XI Punjab"/>
    <x v="5"/>
    <x v="0"/>
    <x v="5"/>
    <s v="wickets"/>
    <n v="3"/>
    <s v="N"/>
    <s v="NA"/>
    <s v="GAV Baxter"/>
    <s v="AM Saheba"/>
  </r>
  <r>
    <n v="392217"/>
    <s v="Kimberley"/>
    <x v="1"/>
    <d v="2009-05-09T00:00:00"/>
    <x v="59"/>
    <x v="15"/>
    <n v="1"/>
    <x v="7"/>
    <s v="Rajasthan Royals"/>
    <x v="2"/>
    <x v="1"/>
    <x v="1"/>
    <s v="wickets"/>
    <n v="7"/>
    <s v="N"/>
    <s v="NA"/>
    <s v="GAV Baxter"/>
    <s v="HDPK Dharmasena"/>
  </r>
  <r>
    <n v="392218"/>
    <s v="Port Elizabeth"/>
    <x v="1"/>
    <d v="2009-05-10T00:00:00"/>
    <x v="52"/>
    <x v="10"/>
    <n v="1"/>
    <x v="0"/>
    <s v="Mumbai Indians"/>
    <x v="3"/>
    <x v="1"/>
    <x v="7"/>
    <s v="runs"/>
    <n v="16"/>
    <s v="N"/>
    <s v="NA"/>
    <s v="BR Doctrove"/>
    <s v="BG Jerling"/>
  </r>
  <r>
    <n v="392219"/>
    <s v="Johannesburg"/>
    <x v="1"/>
    <d v="2009-05-10T00:00:00"/>
    <x v="28"/>
    <x v="14"/>
    <n v="1"/>
    <x v="2"/>
    <s v="Kolkata Knight Riders"/>
    <x v="7"/>
    <x v="0"/>
    <x v="2"/>
    <s v="wickets"/>
    <n v="7"/>
    <s v="N"/>
    <s v="NA"/>
    <s v="SL Shastri"/>
    <s v="RB Tiffin"/>
  </r>
  <r>
    <n v="392220"/>
    <s v="Kimberley"/>
    <x v="1"/>
    <d v="2009-05-11T00:00:00"/>
    <x v="60"/>
    <x v="15"/>
    <n v="1"/>
    <x v="6"/>
    <s v="Rajasthan Royals"/>
    <x v="4"/>
    <x v="1"/>
    <x v="6"/>
    <s v="runs"/>
    <n v="53"/>
    <s v="N"/>
    <s v="NA"/>
    <s v="GAV Baxter"/>
    <s v="HDPK Dharmasena"/>
  </r>
  <r>
    <n v="392221"/>
    <s v="Centurion"/>
    <x v="1"/>
    <d v="2009-05-12T00:00:00"/>
    <x v="61"/>
    <x v="12"/>
    <n v="1"/>
    <x v="0"/>
    <s v="Kolkata Knight Riders"/>
    <x v="0"/>
    <x v="0"/>
    <x v="3"/>
    <s v="wickets"/>
    <n v="6"/>
    <s v="N"/>
    <s v="NA"/>
    <s v="M Erasmus"/>
    <s v="SS Hazare"/>
  </r>
  <r>
    <n v="392222"/>
    <s v="Centurion"/>
    <x v="1"/>
    <d v="2009-05-12T00:00:00"/>
    <x v="62"/>
    <x v="12"/>
    <n v="1"/>
    <x v="1"/>
    <s v="Mumbai Indians"/>
    <x v="5"/>
    <x v="1"/>
    <x v="7"/>
    <s v="wickets"/>
    <n v="8"/>
    <s v="N"/>
    <s v="NA"/>
    <s v="SS Hazare"/>
    <s v="RE Koertzen"/>
  </r>
  <r>
    <n v="392223"/>
    <s v="Durban"/>
    <x v="1"/>
    <d v="2009-05-13T00:00:00"/>
    <x v="63"/>
    <x v="11"/>
    <n v="1"/>
    <x v="6"/>
    <s v="Delhi Daredevils"/>
    <x v="4"/>
    <x v="0"/>
    <x v="2"/>
    <s v="runs"/>
    <n v="12"/>
    <s v="N"/>
    <s v="NA"/>
    <s v="DJ Harper"/>
    <s v="SL Shastri"/>
  </r>
  <r>
    <n v="392224"/>
    <s v="Durban"/>
    <x v="1"/>
    <d v="2009-05-14T00:00:00"/>
    <x v="61"/>
    <x v="11"/>
    <n v="1"/>
    <x v="0"/>
    <s v="Chennai Super Kings"/>
    <x v="1"/>
    <x v="1"/>
    <x v="3"/>
    <s v="wickets"/>
    <n v="2"/>
    <s v="N"/>
    <s v="NA"/>
    <s v="BR Doctrove"/>
    <s v="DJ Harper"/>
  </r>
  <r>
    <n v="392225"/>
    <s v="Durban"/>
    <x v="1"/>
    <d v="2009-05-14T00:00:00"/>
    <x v="64"/>
    <x v="11"/>
    <n v="1"/>
    <x v="3"/>
    <s v="Rajasthan Royals"/>
    <x v="2"/>
    <x v="1"/>
    <x v="4"/>
    <s v="runs"/>
    <n v="2"/>
    <s v="N"/>
    <s v="NA"/>
    <s v="BR Doctrove"/>
    <s v="DJ Harper"/>
  </r>
  <r>
    <n v="392226"/>
    <s v="Bloemfontein"/>
    <x v="1"/>
    <d v="2009-05-15T00:00:00"/>
    <x v="65"/>
    <x v="16"/>
    <n v="1"/>
    <x v="2"/>
    <s v="Kings XI Punjab"/>
    <x v="5"/>
    <x v="0"/>
    <x v="5"/>
    <s v="wickets"/>
    <n v="6"/>
    <s v="N"/>
    <s v="NA"/>
    <s v="HDPK Dharmasena"/>
    <s v="IL Howell"/>
  </r>
  <r>
    <n v="392227"/>
    <s v="Port Elizabeth"/>
    <x v="1"/>
    <d v="2009-05-16T00:00:00"/>
    <x v="7"/>
    <x v="10"/>
    <n v="1"/>
    <x v="7"/>
    <s v="Mumbai Indians"/>
    <x v="3"/>
    <x v="1"/>
    <x v="1"/>
    <s v="wickets"/>
    <n v="7"/>
    <s v="N"/>
    <s v="NA"/>
    <s v="SK Tarapore"/>
    <s v="SJA Taufel"/>
  </r>
  <r>
    <n v="392228"/>
    <s v="Johannesburg"/>
    <x v="1"/>
    <d v="2009-05-16T00:00:00"/>
    <x v="57"/>
    <x v="14"/>
    <n v="1"/>
    <x v="6"/>
    <s v="Kolkata Knight Riders"/>
    <x v="4"/>
    <x v="0"/>
    <x v="6"/>
    <s v="wickets"/>
    <n v="6"/>
    <s v="N"/>
    <s v="NA"/>
    <s v="RE Koertzen"/>
    <s v="S Ravi"/>
  </r>
  <r>
    <n v="392229"/>
    <s v="Johannesburg"/>
    <x v="1"/>
    <d v="2009-05-17T00:00:00"/>
    <x v="53"/>
    <x v="14"/>
    <n v="1"/>
    <x v="6"/>
    <s v="Kings XI Punjab"/>
    <x v="4"/>
    <x v="0"/>
    <x v="5"/>
    <s v="runs"/>
    <n v="1"/>
    <s v="N"/>
    <s v="NA"/>
    <s v="S Ravi"/>
    <s v="RB Tiffin"/>
  </r>
  <r>
    <n v="392230"/>
    <s v="Bloemfontein"/>
    <x v="1"/>
    <d v="2009-05-17T00:00:00"/>
    <x v="46"/>
    <x v="16"/>
    <n v="1"/>
    <x v="2"/>
    <s v="Rajasthan Royals"/>
    <x v="7"/>
    <x v="1"/>
    <x v="2"/>
    <s v="runs"/>
    <n v="14"/>
    <s v="N"/>
    <s v="NA"/>
    <s v="SS Hazare"/>
    <s v="IL Howell"/>
  </r>
  <r>
    <n v="392231"/>
    <s v="Centurion"/>
    <x v="1"/>
    <d v="2009-05-18T00:00:00"/>
    <x v="66"/>
    <x v="12"/>
    <n v="1"/>
    <x v="7"/>
    <s v="Kolkata Knight Riders"/>
    <x v="1"/>
    <x v="1"/>
    <x v="0"/>
    <s v="wickets"/>
    <n v="7"/>
    <s v="N"/>
    <s v="NA"/>
    <s v="SJA Taufel"/>
    <s v="RB Tiffin"/>
  </r>
  <r>
    <n v="392232"/>
    <s v="Johannesburg"/>
    <x v="1"/>
    <d v="2009-05-19T00:00:00"/>
    <x v="55"/>
    <x v="14"/>
    <n v="1"/>
    <x v="0"/>
    <s v="Delhi Daredevils"/>
    <x v="7"/>
    <x v="1"/>
    <x v="3"/>
    <s v="wickets"/>
    <n v="7"/>
    <s v="N"/>
    <s v="NA"/>
    <s v="IL Howell"/>
    <s v="RB Tiffin"/>
  </r>
  <r>
    <n v="392233"/>
    <s v="Durban"/>
    <x v="1"/>
    <d v="2009-05-20T00:00:00"/>
    <x v="67"/>
    <x v="11"/>
    <n v="1"/>
    <x v="4"/>
    <s v="Rajasthan Royals"/>
    <x v="6"/>
    <x v="0"/>
    <x v="0"/>
    <s v="wickets"/>
    <n v="4"/>
    <s v="N"/>
    <s v="NA"/>
    <s v="BG Jerling"/>
    <s v="SJA Taufel"/>
  </r>
  <r>
    <n v="392234"/>
    <s v="Durban"/>
    <x v="1"/>
    <d v="2009-05-20T00:00:00"/>
    <x v="44"/>
    <x v="11"/>
    <n v="1"/>
    <x v="7"/>
    <s v="Kings XI Punjab"/>
    <x v="1"/>
    <x v="1"/>
    <x v="1"/>
    <s v="runs"/>
    <n v="24"/>
    <s v="N"/>
    <s v="NA"/>
    <s v="BG Jerling"/>
    <s v="SJA Taufel"/>
  </r>
  <r>
    <n v="392235"/>
    <s v="Centurion"/>
    <x v="1"/>
    <d v="2009-05-21T00:00:00"/>
    <x v="6"/>
    <x v="12"/>
    <n v="1"/>
    <x v="2"/>
    <s v="Mumbai Indians"/>
    <x v="7"/>
    <x v="0"/>
    <x v="2"/>
    <s v="wickets"/>
    <n v="4"/>
    <s v="N"/>
    <s v="NA"/>
    <s v="IL Howell"/>
    <s v="S Ravi"/>
  </r>
  <r>
    <n v="392236"/>
    <s v="Centurion"/>
    <x v="1"/>
    <d v="2009-05-21T00:00:00"/>
    <x v="68"/>
    <x v="12"/>
    <n v="1"/>
    <x v="0"/>
    <s v="Deccan Chargers"/>
    <x v="0"/>
    <x v="1"/>
    <x v="3"/>
    <s v="runs"/>
    <n v="12"/>
    <s v="N"/>
    <s v="NA"/>
    <s v="IL Howell"/>
    <s v="S Ravi"/>
  </r>
  <r>
    <n v="392237"/>
    <s v="Centurion"/>
    <x v="1"/>
    <d v="2009-05-22T00:00:00"/>
    <x v="11"/>
    <x v="12"/>
    <n v="1"/>
    <x v="2"/>
    <s v="Deccan Chargers"/>
    <x v="4"/>
    <x v="0"/>
    <x v="6"/>
    <s v="wickets"/>
    <n v="6"/>
    <s v="N"/>
    <s v="NA"/>
    <s v="BR Doctrove"/>
    <s v="DJ Harper"/>
  </r>
  <r>
    <n v="392238"/>
    <s v="Johannesburg"/>
    <x v="1"/>
    <d v="2009-05-23T00:00:00"/>
    <x v="68"/>
    <x v="14"/>
    <n v="1"/>
    <x v="0"/>
    <s v="Chennai Super Kings"/>
    <x v="0"/>
    <x v="0"/>
    <x v="3"/>
    <s v="wickets"/>
    <n v="6"/>
    <s v="N"/>
    <s v="NA"/>
    <s v="RE Koertzen"/>
    <s v="SJA Taufel"/>
  </r>
  <r>
    <n v="392239"/>
    <s v="Johannesburg"/>
    <x v="1"/>
    <d v="2009-05-24T00:00:00"/>
    <x v="34"/>
    <x v="14"/>
    <n v="1"/>
    <x v="0"/>
    <s v="Deccan Chargers"/>
    <x v="0"/>
    <x v="0"/>
    <x v="6"/>
    <s v="runs"/>
    <n v="6"/>
    <s v="N"/>
    <s v="NA"/>
    <s v="RE Koertzen"/>
    <s v="SJA Taufel"/>
  </r>
  <r>
    <n v="419106"/>
    <s v="Mumbai"/>
    <x v="2"/>
    <d v="2010-03-12T00:00:00"/>
    <x v="69"/>
    <x v="8"/>
    <n v="0"/>
    <x v="6"/>
    <s v="Kolkata Knight Riders"/>
    <x v="4"/>
    <x v="0"/>
    <x v="0"/>
    <s v="runs"/>
    <n v="11"/>
    <s v="N"/>
    <s v="NA"/>
    <s v="RE Koertzen"/>
    <s v="RB Tiffin"/>
  </r>
  <r>
    <n v="419107"/>
    <s v="Mumbai"/>
    <x v="2"/>
    <d v="2010-03-13T00:00:00"/>
    <x v="8"/>
    <x v="17"/>
    <n v="0"/>
    <x v="3"/>
    <s v="Rajasthan Royals"/>
    <x v="3"/>
    <x v="1"/>
    <x v="7"/>
    <s v="runs"/>
    <n v="4"/>
    <s v="N"/>
    <s v="NA"/>
    <s v="RE Koertzen"/>
    <s v="RB Tiffin"/>
  </r>
  <r>
    <n v="419108"/>
    <s v="Chandigarh"/>
    <x v="2"/>
    <d v="2010-03-13T00:00:00"/>
    <x v="56"/>
    <x v="1"/>
    <n v="0"/>
    <x v="1"/>
    <s v="Delhi Daredevils"/>
    <x v="7"/>
    <x v="0"/>
    <x v="2"/>
    <s v="wickets"/>
    <n v="5"/>
    <s v="N"/>
    <s v="NA"/>
    <s v="BR Doctrove"/>
    <s v="S Ravi"/>
  </r>
  <r>
    <n v="419109"/>
    <s v="Kolkata"/>
    <x v="2"/>
    <d v="2010-03-14T00:00:00"/>
    <x v="70"/>
    <x v="4"/>
    <n v="0"/>
    <x v="4"/>
    <s v="Royal Challengers Bangalore"/>
    <x v="6"/>
    <x v="0"/>
    <x v="0"/>
    <s v="wickets"/>
    <n v="7"/>
    <s v="N"/>
    <s v="NA"/>
    <s v="HDPK Dharmasena"/>
    <s v="AM Saheba"/>
  </r>
  <r>
    <n v="419110"/>
    <s v="Chennai"/>
    <x v="2"/>
    <d v="2010-03-14T00:00:00"/>
    <x v="71"/>
    <x v="7"/>
    <n v="0"/>
    <x v="7"/>
    <s v="Deccan Chargers"/>
    <x v="4"/>
    <x v="1"/>
    <x v="6"/>
    <s v="runs"/>
    <n v="31"/>
    <s v="N"/>
    <s v="NA"/>
    <s v="K Hariharan"/>
    <s v="DJ Harper"/>
  </r>
  <r>
    <n v="419111"/>
    <s v="Ahmedabad"/>
    <x v="2"/>
    <d v="2010-03-15T00:00:00"/>
    <x v="6"/>
    <x v="18"/>
    <n v="0"/>
    <x v="5"/>
    <s v="Delhi Daredevils"/>
    <x v="7"/>
    <x v="0"/>
    <x v="2"/>
    <s v="wickets"/>
    <n v="6"/>
    <s v="N"/>
    <s v="NA"/>
    <s v="BG Jerling"/>
    <s v="RE Koertzen"/>
  </r>
  <r>
    <n v="419112"/>
    <s v="Bangalore"/>
    <x v="2"/>
    <d v="2010-03-16T00:00:00"/>
    <x v="55"/>
    <x v="0"/>
    <n v="0"/>
    <x v="0"/>
    <s v="Kings XI Punjab"/>
    <x v="5"/>
    <x v="1"/>
    <x v="3"/>
    <s v="wickets"/>
    <n v="8"/>
    <s v="N"/>
    <s v="NA"/>
    <s v="S Das"/>
    <s v="DJ Harper"/>
  </r>
  <r>
    <n v="419113"/>
    <s v="Kolkata"/>
    <x v="2"/>
    <d v="2010-03-16T00:00:00"/>
    <x v="13"/>
    <x v="4"/>
    <n v="0"/>
    <x v="4"/>
    <s v="Chennai Super Kings"/>
    <x v="1"/>
    <x v="1"/>
    <x v="1"/>
    <s v="runs"/>
    <n v="55"/>
    <s v="N"/>
    <s v="NA"/>
    <s v="HDPK Dharmasena"/>
    <s v="AM Saheba"/>
  </r>
  <r>
    <n v="419114"/>
    <s v="Delhi"/>
    <x v="2"/>
    <d v="2010-03-17T00:00:00"/>
    <x v="40"/>
    <x v="2"/>
    <n v="0"/>
    <x v="2"/>
    <s v="Mumbai Indians"/>
    <x v="7"/>
    <x v="0"/>
    <x v="7"/>
    <s v="runs"/>
    <n v="98"/>
    <s v="N"/>
    <s v="NA"/>
    <s v="BR Doctrove"/>
    <s v="SK Tarapore"/>
  </r>
  <r>
    <n v="419115"/>
    <s v="Bangalore"/>
    <x v="2"/>
    <d v="2010-03-18T00:00:00"/>
    <x v="55"/>
    <x v="0"/>
    <n v="0"/>
    <x v="0"/>
    <s v="Rajasthan Royals"/>
    <x v="0"/>
    <x v="0"/>
    <x v="3"/>
    <s v="wickets"/>
    <n v="10"/>
    <s v="N"/>
    <s v="NA"/>
    <s v="K Hariharan"/>
    <s v="DJ Harper"/>
  </r>
  <r>
    <n v="419116"/>
    <s v="Delhi"/>
    <x v="2"/>
    <d v="2010-03-19T00:00:00"/>
    <x v="7"/>
    <x v="2"/>
    <n v="0"/>
    <x v="2"/>
    <s v="Chennai Super Kings"/>
    <x v="7"/>
    <x v="1"/>
    <x v="1"/>
    <s v="wickets"/>
    <n v="5"/>
    <s v="N"/>
    <s v="NA"/>
    <s v="BR Doctrove"/>
    <s v="SK Tarapore"/>
  </r>
  <r>
    <n v="419117"/>
    <s v="Cuttack"/>
    <x v="2"/>
    <d v="2010-03-19T00:00:00"/>
    <x v="72"/>
    <x v="19"/>
    <n v="0"/>
    <x v="6"/>
    <s v="Kings XI Punjab"/>
    <x v="5"/>
    <x v="0"/>
    <x v="6"/>
    <s v="runs"/>
    <n v="6"/>
    <s v="N"/>
    <s v="NA"/>
    <s v="BF Bowden"/>
    <s v="M Erasmus"/>
  </r>
  <r>
    <n v="419118"/>
    <s v="Ahmedabad"/>
    <x v="2"/>
    <d v="2010-03-20T00:00:00"/>
    <x v="73"/>
    <x v="18"/>
    <n v="0"/>
    <x v="5"/>
    <s v="Kolkata Knight Riders"/>
    <x v="2"/>
    <x v="1"/>
    <x v="4"/>
    <s v="runs"/>
    <n v="34"/>
    <s v="N"/>
    <s v="NA"/>
    <s v="RE Koertzen"/>
    <s v="RB Tiffin"/>
  </r>
  <r>
    <n v="419119"/>
    <s v="Mumbai"/>
    <x v="2"/>
    <d v="2010-03-20T00:00:00"/>
    <x v="55"/>
    <x v="17"/>
    <n v="0"/>
    <x v="3"/>
    <s v="Royal Challengers Bangalore"/>
    <x v="3"/>
    <x v="1"/>
    <x v="3"/>
    <s v="wickets"/>
    <n v="7"/>
    <s v="N"/>
    <s v="NA"/>
    <s v="HDPK Dharmasena"/>
    <s v="SS Hazare"/>
  </r>
  <r>
    <n v="419120"/>
    <s v="Cuttack"/>
    <x v="2"/>
    <d v="2010-03-21T00:00:00"/>
    <x v="72"/>
    <x v="19"/>
    <n v="0"/>
    <x v="6"/>
    <s v="Delhi Daredevils"/>
    <x v="4"/>
    <x v="1"/>
    <x v="6"/>
    <s v="runs"/>
    <n v="10"/>
    <s v="N"/>
    <s v="NA"/>
    <s v="BF Bowden"/>
    <s v="M Erasmus"/>
  </r>
  <r>
    <n v="419121"/>
    <s v="Chennai"/>
    <x v="2"/>
    <d v="2010-03-21T00:00:00"/>
    <x v="74"/>
    <x v="7"/>
    <n v="0"/>
    <x v="7"/>
    <s v="Kings XI Punjab"/>
    <x v="1"/>
    <x v="0"/>
    <x v="5"/>
    <s v="tie"/>
    <s v="NA"/>
    <s v="Y"/>
    <s v="NA"/>
    <s v="K Hariharan"/>
    <s v="DJ Harper"/>
  </r>
  <r>
    <n v="419122"/>
    <s v="Mumbai"/>
    <x v="2"/>
    <d v="2010-03-22T00:00:00"/>
    <x v="40"/>
    <x v="17"/>
    <n v="0"/>
    <x v="3"/>
    <s v="Kolkata Knight Riders"/>
    <x v="6"/>
    <x v="1"/>
    <x v="7"/>
    <s v="wickets"/>
    <n v="7"/>
    <s v="N"/>
    <s v="NA"/>
    <s v="SS Hazare"/>
    <s v="SJA Taufel"/>
  </r>
  <r>
    <n v="419123"/>
    <s v="Bangalore"/>
    <x v="2"/>
    <d v="2010-03-23T00:00:00"/>
    <x v="75"/>
    <x v="0"/>
    <n v="0"/>
    <x v="0"/>
    <s v="Chennai Super Kings"/>
    <x v="1"/>
    <x v="0"/>
    <x v="3"/>
    <s v="runs"/>
    <n v="36"/>
    <s v="N"/>
    <s v="NA"/>
    <s v="RE Koertzen"/>
    <s v="RB Tiffin"/>
  </r>
  <r>
    <n v="419124"/>
    <s v="Chandigarh"/>
    <x v="2"/>
    <d v="2010-03-24T00:00:00"/>
    <x v="76"/>
    <x v="1"/>
    <n v="0"/>
    <x v="1"/>
    <s v="Rajasthan Royals"/>
    <x v="5"/>
    <x v="0"/>
    <x v="4"/>
    <s v="runs"/>
    <n v="31"/>
    <s v="N"/>
    <s v="NA"/>
    <s v="BR Doctrove"/>
    <s v="SK Tarapore"/>
  </r>
  <r>
    <n v="419125"/>
    <s v="Mumbai"/>
    <x v="2"/>
    <d v="2010-03-25T00:00:00"/>
    <x v="40"/>
    <x v="17"/>
    <n v="0"/>
    <x v="3"/>
    <s v="Chennai Super Kings"/>
    <x v="3"/>
    <x v="0"/>
    <x v="7"/>
    <s v="wickets"/>
    <n v="5"/>
    <s v="N"/>
    <s v="NA"/>
    <s v="BF Bowden"/>
    <s v="AM Saheba"/>
  </r>
  <r>
    <n v="419126"/>
    <s v="Ahmedabad"/>
    <x v="2"/>
    <d v="2010-03-26T00:00:00"/>
    <x v="8"/>
    <x v="18"/>
    <n v="0"/>
    <x v="5"/>
    <s v="Deccan Chargers"/>
    <x v="4"/>
    <x v="1"/>
    <x v="4"/>
    <s v="wickets"/>
    <n v="8"/>
    <s v="N"/>
    <s v="NA"/>
    <s v="HDPK Dharmasena"/>
    <s v="SJA Taufel"/>
  </r>
  <r>
    <n v="419127"/>
    <s v="Chandigarh"/>
    <x v="2"/>
    <d v="2010-03-27T00:00:00"/>
    <x v="70"/>
    <x v="1"/>
    <n v="0"/>
    <x v="1"/>
    <s v="Kolkata Knight Riders"/>
    <x v="6"/>
    <x v="1"/>
    <x v="0"/>
    <s v="runs"/>
    <n v="39"/>
    <s v="N"/>
    <s v="NA"/>
    <s v="BR Doctrove"/>
    <s v="S Ravi"/>
  </r>
  <r>
    <n v="419128"/>
    <s v="Bangalore"/>
    <x v="2"/>
    <d v="2010-03-25T00:00:00"/>
    <x v="77"/>
    <x v="0"/>
    <n v="0"/>
    <x v="0"/>
    <s v="Delhi Daredevils"/>
    <x v="0"/>
    <x v="0"/>
    <x v="2"/>
    <s v="runs"/>
    <n v="17"/>
    <s v="N"/>
    <s v="NA"/>
    <s v="BG Jerling"/>
    <s v="RE Koertzen"/>
  </r>
  <r>
    <n v="419129"/>
    <s v="Ahmedabad"/>
    <x v="2"/>
    <d v="2010-03-28T00:00:00"/>
    <x v="78"/>
    <x v="18"/>
    <n v="0"/>
    <x v="5"/>
    <s v="Chennai Super Kings"/>
    <x v="2"/>
    <x v="1"/>
    <x v="4"/>
    <s v="runs"/>
    <n v="17"/>
    <s v="N"/>
    <s v="NA"/>
    <s v="SS Hazare"/>
    <s v="SJA Taufel"/>
  </r>
  <r>
    <n v="419130"/>
    <s v="Mumbai"/>
    <x v="2"/>
    <d v="2010-03-28T00:00:00"/>
    <x v="62"/>
    <x v="8"/>
    <n v="0"/>
    <x v="6"/>
    <s v="Mumbai Indians"/>
    <x v="4"/>
    <x v="0"/>
    <x v="7"/>
    <s v="runs"/>
    <n v="41"/>
    <s v="N"/>
    <s v="NA"/>
    <s v="S Das"/>
    <s v="K Hariharan"/>
  </r>
  <r>
    <n v="419131"/>
    <s v="Delhi"/>
    <x v="2"/>
    <d v="2010-03-29T00:00:00"/>
    <x v="79"/>
    <x v="2"/>
    <n v="0"/>
    <x v="2"/>
    <s v="Kolkata Knight Riders"/>
    <x v="7"/>
    <x v="1"/>
    <x v="2"/>
    <s v="runs"/>
    <n v="40"/>
    <s v="N"/>
    <s v="NA"/>
    <s v="SS Hazare"/>
    <s v="SJA Taufel"/>
  </r>
  <r>
    <n v="419132"/>
    <s v="Mumbai"/>
    <x v="2"/>
    <d v="2010-03-30T00:00:00"/>
    <x v="80"/>
    <x v="17"/>
    <n v="0"/>
    <x v="3"/>
    <s v="Kings XI Punjab"/>
    <x v="3"/>
    <x v="0"/>
    <x v="7"/>
    <s v="wickets"/>
    <n v="4"/>
    <s v="N"/>
    <s v="NA"/>
    <s v="BR Doctrove"/>
    <s v="SK Tarapore"/>
  </r>
  <r>
    <n v="419133"/>
    <s v="Chennai"/>
    <x v="2"/>
    <d v="2010-03-31T00:00:00"/>
    <x v="81"/>
    <x v="7"/>
    <n v="0"/>
    <x v="7"/>
    <s v="Royal Challengers Bangalore"/>
    <x v="0"/>
    <x v="1"/>
    <x v="1"/>
    <s v="wickets"/>
    <n v="5"/>
    <s v="N"/>
    <s v="NA"/>
    <s v="BG Jerling"/>
    <s v="RE Koertzen"/>
  </r>
  <r>
    <n v="419134"/>
    <s v="Delhi"/>
    <x v="2"/>
    <d v="2010-03-31T00:00:00"/>
    <x v="35"/>
    <x v="2"/>
    <n v="0"/>
    <x v="2"/>
    <s v="Rajasthan Royals"/>
    <x v="7"/>
    <x v="1"/>
    <x v="2"/>
    <s v="runs"/>
    <n v="67"/>
    <s v="N"/>
    <s v="NA"/>
    <s v="HDPK Dharmasena"/>
    <s v="SJA Taufel"/>
  </r>
  <r>
    <n v="419135"/>
    <s v="Kolkata"/>
    <x v="2"/>
    <d v="2010-04-01T00:00:00"/>
    <x v="24"/>
    <x v="4"/>
    <n v="0"/>
    <x v="4"/>
    <s v="Deccan Chargers"/>
    <x v="6"/>
    <x v="1"/>
    <x v="0"/>
    <s v="runs"/>
    <n v="24"/>
    <s v="N"/>
    <s v="NA"/>
    <s v="K Hariharan"/>
    <s v="DJ Harper"/>
  </r>
  <r>
    <n v="419136"/>
    <s v="Chandigarh"/>
    <x v="2"/>
    <d v="2010-04-02T00:00:00"/>
    <x v="82"/>
    <x v="1"/>
    <n v="0"/>
    <x v="1"/>
    <s v="Royal Challengers Bangalore"/>
    <x v="5"/>
    <x v="1"/>
    <x v="3"/>
    <s v="wickets"/>
    <n v="6"/>
    <s v="N"/>
    <s v="NA"/>
    <s v="BF Bowden"/>
    <s v="M Erasmus"/>
  </r>
  <r>
    <n v="419137"/>
    <s v="Chennai"/>
    <x v="2"/>
    <d v="2010-04-03T00:00:00"/>
    <x v="81"/>
    <x v="7"/>
    <n v="0"/>
    <x v="7"/>
    <s v="Rajasthan Royals"/>
    <x v="1"/>
    <x v="1"/>
    <x v="1"/>
    <s v="runs"/>
    <n v="23"/>
    <s v="N"/>
    <s v="NA"/>
    <s v="RE Koertzen"/>
    <s v="RB Tiffin"/>
  </r>
  <r>
    <n v="419138"/>
    <s v="Mumbai"/>
    <x v="2"/>
    <d v="2010-04-03T00:00:00"/>
    <x v="83"/>
    <x v="17"/>
    <n v="0"/>
    <x v="3"/>
    <s v="Deccan Chargers"/>
    <x v="3"/>
    <x v="1"/>
    <x v="7"/>
    <s v="runs"/>
    <n v="63"/>
    <s v="N"/>
    <s v="NA"/>
    <s v="BR Doctrove"/>
    <s v="S Ravi"/>
  </r>
  <r>
    <n v="419139"/>
    <s v="Kolkata"/>
    <x v="2"/>
    <d v="2010-04-04T00:00:00"/>
    <x v="29"/>
    <x v="4"/>
    <n v="0"/>
    <x v="4"/>
    <s v="Kings XI Punjab"/>
    <x v="6"/>
    <x v="1"/>
    <x v="5"/>
    <s v="wickets"/>
    <n v="8"/>
    <s v="N"/>
    <s v="NA"/>
    <s v="S Asnani"/>
    <s v="DJ Harper"/>
  </r>
  <r>
    <n v="419140"/>
    <s v="Delhi"/>
    <x v="2"/>
    <d v="2010-04-04T00:00:00"/>
    <x v="84"/>
    <x v="2"/>
    <n v="0"/>
    <x v="2"/>
    <s v="Royal Challengers Bangalore"/>
    <x v="7"/>
    <x v="1"/>
    <x v="2"/>
    <s v="runs"/>
    <n v="37"/>
    <s v="N"/>
    <s v="NA"/>
    <s v="BF Bowden"/>
    <s v="M Erasmus"/>
  </r>
  <r>
    <n v="419141"/>
    <s v="Nagpur"/>
    <x v="2"/>
    <d v="2010-04-05T00:00:00"/>
    <x v="64"/>
    <x v="20"/>
    <n v="0"/>
    <x v="6"/>
    <s v="Rajasthan Royals"/>
    <x v="2"/>
    <x v="1"/>
    <x v="4"/>
    <s v="runs"/>
    <n v="2"/>
    <s v="N"/>
    <s v="NA"/>
    <s v="HDPK Dharmasena"/>
    <s v="SJA Taufel"/>
  </r>
  <r>
    <n v="419142"/>
    <s v="Chennai"/>
    <x v="2"/>
    <d v="2010-04-06T00:00:00"/>
    <x v="39"/>
    <x v="7"/>
    <n v="0"/>
    <x v="7"/>
    <s v="Mumbai Indians"/>
    <x v="1"/>
    <x v="1"/>
    <x v="1"/>
    <s v="runs"/>
    <n v="24"/>
    <s v="N"/>
    <s v="NA"/>
    <s v="S Asnani"/>
    <s v="DJ Harper"/>
  </r>
  <r>
    <n v="419143"/>
    <s v="Jaipur"/>
    <x v="2"/>
    <d v="2010-04-07T00:00:00"/>
    <x v="85"/>
    <x v="5"/>
    <n v="0"/>
    <x v="5"/>
    <s v="Kings XI Punjab"/>
    <x v="5"/>
    <x v="1"/>
    <x v="4"/>
    <s v="wickets"/>
    <n v="9"/>
    <s v="N"/>
    <s v="NA"/>
    <s v="S Ravi"/>
    <s v="SK Tarapore"/>
  </r>
  <r>
    <n v="419144"/>
    <s v="Kolkata"/>
    <x v="2"/>
    <d v="2010-04-07T00:00:00"/>
    <x v="24"/>
    <x v="4"/>
    <n v="0"/>
    <x v="4"/>
    <s v="Delhi Daredevils"/>
    <x v="6"/>
    <x v="1"/>
    <x v="0"/>
    <s v="runs"/>
    <n v="14"/>
    <s v="N"/>
    <s v="NA"/>
    <s v="BG Jerling"/>
    <s v="RE Koertzen"/>
  </r>
  <r>
    <n v="419145"/>
    <s v="Bangalore"/>
    <x v="2"/>
    <d v="2010-04-08T00:00:00"/>
    <x v="86"/>
    <x v="0"/>
    <n v="0"/>
    <x v="0"/>
    <s v="Deccan Chargers"/>
    <x v="4"/>
    <x v="0"/>
    <x v="6"/>
    <s v="wickets"/>
    <n v="7"/>
    <s v="N"/>
    <s v="NA"/>
    <s v="S Asnani"/>
    <s v="DJ Harper"/>
  </r>
  <r>
    <n v="419146"/>
    <s v="Chandigarh"/>
    <x v="2"/>
    <d v="2010-04-09T00:00:00"/>
    <x v="9"/>
    <x v="1"/>
    <n v="0"/>
    <x v="1"/>
    <s v="Mumbai Indians"/>
    <x v="3"/>
    <x v="1"/>
    <x v="5"/>
    <s v="wickets"/>
    <n v="6"/>
    <s v="N"/>
    <s v="NA"/>
    <s v="M Erasmus"/>
    <s v="AM Saheba"/>
  </r>
  <r>
    <n v="419147"/>
    <s v="Nagpur"/>
    <x v="2"/>
    <d v="2010-04-10T00:00:00"/>
    <x v="87"/>
    <x v="20"/>
    <n v="0"/>
    <x v="6"/>
    <s v="Chennai Super Kings"/>
    <x v="1"/>
    <x v="1"/>
    <x v="6"/>
    <s v="wickets"/>
    <n v="6"/>
    <s v="N"/>
    <s v="NA"/>
    <s v="HDPK Dharmasena"/>
    <s v="SJA Taufel"/>
  </r>
  <r>
    <n v="419148"/>
    <s v="Bangalore"/>
    <x v="2"/>
    <d v="2010-04-10T00:00:00"/>
    <x v="18"/>
    <x v="0"/>
    <n v="0"/>
    <x v="0"/>
    <s v="Kolkata Knight Riders"/>
    <x v="0"/>
    <x v="0"/>
    <x v="3"/>
    <s v="wickets"/>
    <n v="7"/>
    <s v="N"/>
    <s v="NA"/>
    <s v="K Hariharan"/>
    <s v="DJ Harper"/>
  </r>
  <r>
    <n v="419149"/>
    <s v="Delhi"/>
    <x v="2"/>
    <d v="2010-04-11T00:00:00"/>
    <x v="88"/>
    <x v="2"/>
    <n v="0"/>
    <x v="2"/>
    <s v="Kings XI Punjab"/>
    <x v="7"/>
    <x v="1"/>
    <x v="5"/>
    <s v="wickets"/>
    <n v="7"/>
    <s v="N"/>
    <s v="NA"/>
    <s v="BF Bowden"/>
    <s v="AM Saheba"/>
  </r>
  <r>
    <n v="419150"/>
    <s v="Jaipur"/>
    <x v="2"/>
    <d v="2010-04-11T00:00:00"/>
    <x v="40"/>
    <x v="5"/>
    <n v="0"/>
    <x v="5"/>
    <s v="Mumbai Indians"/>
    <x v="2"/>
    <x v="0"/>
    <x v="7"/>
    <s v="runs"/>
    <n v="37"/>
    <s v="N"/>
    <s v="NA"/>
    <s v="BR Doctrove"/>
    <s v="SK Tarapore"/>
  </r>
  <r>
    <n v="419151"/>
    <s v="Nagpur"/>
    <x v="2"/>
    <d v="2010-04-12T00:00:00"/>
    <x v="89"/>
    <x v="20"/>
    <n v="0"/>
    <x v="6"/>
    <s v="Royal Challengers Bangalore"/>
    <x v="0"/>
    <x v="0"/>
    <x v="6"/>
    <s v="runs"/>
    <n v="13"/>
    <s v="N"/>
    <s v="NA"/>
    <s v="RE Koertzen"/>
    <s v="RB Tiffin"/>
  </r>
  <r>
    <n v="419152"/>
    <s v="Mumbai"/>
    <x v="2"/>
    <d v="2010-04-13T00:00:00"/>
    <x v="90"/>
    <x v="17"/>
    <n v="0"/>
    <x v="3"/>
    <s v="Delhi Daredevils"/>
    <x v="3"/>
    <x v="1"/>
    <x v="7"/>
    <s v="runs"/>
    <n v="39"/>
    <s v="N"/>
    <s v="NA"/>
    <s v="S Asnani"/>
    <s v="DJ Harper"/>
  </r>
  <r>
    <n v="419153"/>
    <s v="Chennai"/>
    <x v="2"/>
    <d v="2010-04-13T00:00:00"/>
    <x v="91"/>
    <x v="7"/>
    <n v="0"/>
    <x v="7"/>
    <s v="Kolkata Knight Riders"/>
    <x v="6"/>
    <x v="1"/>
    <x v="1"/>
    <s v="wickets"/>
    <n v="9"/>
    <s v="N"/>
    <s v="NA"/>
    <s v="SS Hazare"/>
    <s v="SJA Taufel"/>
  </r>
  <r>
    <n v="419154"/>
    <s v="Jaipur"/>
    <x v="2"/>
    <d v="2010-04-14T00:00:00"/>
    <x v="82"/>
    <x v="5"/>
    <n v="0"/>
    <x v="5"/>
    <s v="Royal Challengers Bangalore"/>
    <x v="2"/>
    <x v="1"/>
    <x v="3"/>
    <s v="wickets"/>
    <n v="5"/>
    <s v="N"/>
    <s v="NA"/>
    <s v="BR Doctrove"/>
    <s v="S Ravi"/>
  </r>
  <r>
    <n v="419155"/>
    <s v="Chennai"/>
    <x v="2"/>
    <d v="2010-04-15T00:00:00"/>
    <x v="56"/>
    <x v="7"/>
    <n v="0"/>
    <x v="7"/>
    <s v="Delhi Daredevils"/>
    <x v="1"/>
    <x v="1"/>
    <x v="2"/>
    <s v="wickets"/>
    <n v="6"/>
    <s v="N"/>
    <s v="NA"/>
    <s v="HDPK Dharmasena"/>
    <s v="SS Hazare"/>
  </r>
  <r>
    <n v="419156"/>
    <s v="Dharamsala"/>
    <x v="2"/>
    <d v="2010-04-16T00:00:00"/>
    <x v="57"/>
    <x v="21"/>
    <n v="0"/>
    <x v="1"/>
    <s v="Deccan Chargers"/>
    <x v="4"/>
    <x v="0"/>
    <x v="6"/>
    <s v="wickets"/>
    <n v="5"/>
    <s v="N"/>
    <s v="NA"/>
    <s v="M Erasmus"/>
    <s v="AM Saheba"/>
  </r>
  <r>
    <n v="419157"/>
    <s v="Bangalore"/>
    <x v="2"/>
    <d v="2010-04-17T00:00:00"/>
    <x v="92"/>
    <x v="0"/>
    <n v="0"/>
    <x v="0"/>
    <s v="Mumbai Indians"/>
    <x v="0"/>
    <x v="0"/>
    <x v="7"/>
    <s v="runs"/>
    <n v="57"/>
    <s v="N"/>
    <s v="NA"/>
    <s v="HDPK Dharmasena"/>
    <s v="SJA Taufel"/>
  </r>
  <r>
    <n v="419158"/>
    <s v="Kolkata"/>
    <x v="2"/>
    <d v="2010-04-17T00:00:00"/>
    <x v="93"/>
    <x v="4"/>
    <n v="0"/>
    <x v="4"/>
    <s v="Rajasthan Royals"/>
    <x v="2"/>
    <x v="1"/>
    <x v="0"/>
    <s v="wickets"/>
    <n v="8"/>
    <s v="N"/>
    <s v="NA"/>
    <s v="BG Jerling"/>
    <s v="RB Tiffin"/>
  </r>
  <r>
    <n v="419159"/>
    <s v="Dharamsala"/>
    <x v="2"/>
    <d v="2010-04-18T00:00:00"/>
    <x v="13"/>
    <x v="21"/>
    <n v="0"/>
    <x v="1"/>
    <s v="Chennai Super Kings"/>
    <x v="1"/>
    <x v="0"/>
    <x v="1"/>
    <s v="wickets"/>
    <n v="6"/>
    <s v="N"/>
    <s v="NA"/>
    <s v="BF Bowden"/>
    <s v="AM Saheba"/>
  </r>
  <r>
    <n v="419160"/>
    <s v="Delhi"/>
    <x v="2"/>
    <d v="2010-04-18T00:00:00"/>
    <x v="72"/>
    <x v="2"/>
    <n v="0"/>
    <x v="2"/>
    <s v="Deccan Chargers"/>
    <x v="4"/>
    <x v="1"/>
    <x v="6"/>
    <s v="runs"/>
    <n v="11"/>
    <s v="N"/>
    <s v="NA"/>
    <s v="BR Doctrove"/>
    <s v="SK Tarapore"/>
  </r>
  <r>
    <n v="419161"/>
    <s v="Kolkata"/>
    <x v="2"/>
    <d v="2010-04-19T00:00:00"/>
    <x v="94"/>
    <x v="4"/>
    <n v="0"/>
    <x v="4"/>
    <s v="Mumbai Indians"/>
    <x v="3"/>
    <x v="1"/>
    <x v="0"/>
    <s v="wickets"/>
    <n v="9"/>
    <s v="N"/>
    <s v="NA"/>
    <s v="BG Jerling"/>
    <s v="RE Koertzen"/>
  </r>
  <r>
    <n v="419162"/>
    <s v="Mumbai"/>
    <x v="2"/>
    <d v="2010-04-21T00:00:00"/>
    <x v="90"/>
    <x v="8"/>
    <n v="0"/>
    <x v="0"/>
    <s v="Mumbai Indians"/>
    <x v="3"/>
    <x v="1"/>
    <x v="7"/>
    <s v="runs"/>
    <n v="35"/>
    <s v="N"/>
    <s v="NA"/>
    <s v="BR Doctrove"/>
    <s v="RB Tiffin"/>
  </r>
  <r>
    <n v="419163"/>
    <s v="Mumbai"/>
    <x v="2"/>
    <d v="2010-04-22T00:00:00"/>
    <x v="95"/>
    <x v="8"/>
    <n v="0"/>
    <x v="7"/>
    <s v="Deccan Chargers"/>
    <x v="1"/>
    <x v="1"/>
    <x v="1"/>
    <s v="runs"/>
    <n v="38"/>
    <s v="N"/>
    <s v="NA"/>
    <s v="BR Doctrove"/>
    <s v="RB Tiffin"/>
  </r>
  <r>
    <n v="419164"/>
    <s v="Mumbai"/>
    <x v="2"/>
    <d v="2010-04-24T00:00:00"/>
    <x v="34"/>
    <x v="8"/>
    <n v="0"/>
    <x v="0"/>
    <s v="Deccan Chargers"/>
    <x v="4"/>
    <x v="1"/>
    <x v="3"/>
    <s v="wickets"/>
    <n v="9"/>
    <s v="N"/>
    <s v="NA"/>
    <s v="RE Koertzen"/>
    <s v="SJA Taufel"/>
  </r>
  <r>
    <n v="419165"/>
    <s v="Mumbai"/>
    <x v="2"/>
    <d v="2010-04-25T00:00:00"/>
    <x v="39"/>
    <x v="8"/>
    <n v="0"/>
    <x v="7"/>
    <s v="Mumbai Indians"/>
    <x v="1"/>
    <x v="1"/>
    <x v="1"/>
    <s v="runs"/>
    <n v="22"/>
    <s v="N"/>
    <s v="NA"/>
    <s v="RE Koertzen"/>
    <s v="SJA Taufel"/>
  </r>
  <r>
    <n v="501198"/>
    <s v="Chennai"/>
    <x v="3"/>
    <d v="2011-04-08T00:00:00"/>
    <x v="96"/>
    <x v="7"/>
    <n v="0"/>
    <x v="7"/>
    <s v="Kolkata Knight Riders"/>
    <x v="1"/>
    <x v="1"/>
    <x v="1"/>
    <s v="runs"/>
    <n v="2"/>
    <s v="N"/>
    <s v="NA"/>
    <s v="BR Doctrove"/>
    <s v="PR Reiffel"/>
  </r>
  <r>
    <n v="501199"/>
    <s v="Hyderabad"/>
    <x v="3"/>
    <d v="2011-04-09T00:00:00"/>
    <x v="97"/>
    <x v="6"/>
    <n v="0"/>
    <x v="6"/>
    <s v="Rajasthan Royals"/>
    <x v="2"/>
    <x v="0"/>
    <x v="4"/>
    <s v="wickets"/>
    <n v="8"/>
    <s v="N"/>
    <s v="NA"/>
    <s v="RE Koertzen"/>
    <s v="SK Tarapore"/>
  </r>
  <r>
    <n v="501200"/>
    <s v="Kochi"/>
    <x v="3"/>
    <d v="2011-04-09T00:00:00"/>
    <x v="46"/>
    <x v="22"/>
    <n v="0"/>
    <x v="8"/>
    <s v="Royal Challengers Bangalore"/>
    <x v="8"/>
    <x v="1"/>
    <x v="3"/>
    <s v="wickets"/>
    <n v="6"/>
    <s v="N"/>
    <s v="NA"/>
    <s v="HDPK Dharmasena"/>
    <s v="K Hariharan"/>
  </r>
  <r>
    <n v="501201"/>
    <s v="Delhi"/>
    <x v="3"/>
    <d v="2011-04-10T00:00:00"/>
    <x v="80"/>
    <x v="2"/>
    <n v="0"/>
    <x v="2"/>
    <s v="Mumbai Indians"/>
    <x v="7"/>
    <x v="1"/>
    <x v="7"/>
    <s v="wickets"/>
    <n v="8"/>
    <s v="N"/>
    <s v="NA"/>
    <s v="AM Saheba"/>
    <s v="RB Tiffin"/>
  </r>
  <r>
    <n v="501202"/>
    <s v="Mumbai"/>
    <x v="3"/>
    <d v="2011-04-10T00:00:00"/>
    <x v="98"/>
    <x v="8"/>
    <n v="0"/>
    <x v="9"/>
    <s v="Kings XI Punjab"/>
    <x v="5"/>
    <x v="1"/>
    <x v="8"/>
    <s v="wickets"/>
    <n v="7"/>
    <s v="N"/>
    <s v="NA"/>
    <s v="BR Doctrove"/>
    <s v="PR Reiffel"/>
  </r>
  <r>
    <n v="501203"/>
    <s v="Kolkata"/>
    <x v="3"/>
    <d v="2011-04-11T00:00:00"/>
    <x v="55"/>
    <x v="4"/>
    <n v="0"/>
    <x v="4"/>
    <s v="Deccan Chargers"/>
    <x v="6"/>
    <x v="1"/>
    <x v="0"/>
    <s v="runs"/>
    <n v="9"/>
    <s v="N"/>
    <s v="NA"/>
    <s v="RE Koertzen"/>
    <s v="SK Tarapore"/>
  </r>
  <r>
    <n v="501204"/>
    <s v="Jaipur"/>
    <x v="3"/>
    <d v="2011-04-12T00:00:00"/>
    <x v="64"/>
    <x v="5"/>
    <n v="0"/>
    <x v="5"/>
    <s v="Delhi Daredevils"/>
    <x v="7"/>
    <x v="1"/>
    <x v="4"/>
    <s v="wickets"/>
    <n v="6"/>
    <s v="N"/>
    <s v="NA"/>
    <s v="Aleem Dar"/>
    <s v="RB Tiffin"/>
  </r>
  <r>
    <n v="501205"/>
    <s v="Bangalore"/>
    <x v="3"/>
    <d v="2011-04-12T00:00:00"/>
    <x v="40"/>
    <x v="0"/>
    <n v="0"/>
    <x v="0"/>
    <s v="Mumbai Indians"/>
    <x v="3"/>
    <x v="0"/>
    <x v="7"/>
    <s v="wickets"/>
    <n v="9"/>
    <s v="N"/>
    <s v="NA"/>
    <s v="HDPK Dharmasena"/>
    <s v="AL Hill"/>
  </r>
  <r>
    <n v="501206"/>
    <s v="Chandigarh"/>
    <x v="3"/>
    <d v="2011-04-13T00:00:00"/>
    <x v="99"/>
    <x v="1"/>
    <n v="0"/>
    <x v="1"/>
    <s v="Chennai Super Kings"/>
    <x v="5"/>
    <x v="0"/>
    <x v="5"/>
    <s v="wickets"/>
    <n v="6"/>
    <s v="N"/>
    <s v="NA"/>
    <s v="Asad Rauf"/>
    <s v="SL Shastri"/>
  </r>
  <r>
    <n v="501207"/>
    <s v="Mumbai"/>
    <x v="3"/>
    <d v="2011-04-13T00:00:00"/>
    <x v="100"/>
    <x v="8"/>
    <n v="0"/>
    <x v="9"/>
    <s v="Kochi Tuskers Kerala"/>
    <x v="8"/>
    <x v="1"/>
    <x v="8"/>
    <s v="wickets"/>
    <n v="4"/>
    <s v="N"/>
    <s v="NA"/>
    <s v="S Asnani"/>
    <s v="PR Reiffel"/>
  </r>
  <r>
    <n v="501208"/>
    <s v="Hyderabad"/>
    <x v="3"/>
    <d v="2011-04-14T00:00:00"/>
    <x v="101"/>
    <x v="6"/>
    <n v="0"/>
    <x v="6"/>
    <s v="Royal Challengers Bangalore"/>
    <x v="0"/>
    <x v="0"/>
    <x v="6"/>
    <s v="runs"/>
    <n v="33"/>
    <s v="N"/>
    <s v="NA"/>
    <s v="RE Koertzen"/>
    <s v="S Ravi"/>
  </r>
  <r>
    <n v="501209"/>
    <s v="Jaipur"/>
    <x v="3"/>
    <d v="2011-04-15T00:00:00"/>
    <x v="56"/>
    <x v="5"/>
    <n v="0"/>
    <x v="5"/>
    <s v="Kolkata Knight Riders"/>
    <x v="6"/>
    <x v="0"/>
    <x v="0"/>
    <s v="wickets"/>
    <n v="9"/>
    <s v="N"/>
    <s v="NA"/>
    <s v="Aleem Dar"/>
    <s v="SS Hazare"/>
  </r>
  <r>
    <n v="501210"/>
    <s v="Mumbai"/>
    <x v="3"/>
    <d v="2011-04-15T00:00:00"/>
    <x v="0"/>
    <x v="3"/>
    <n v="0"/>
    <x v="3"/>
    <s v="Kochi Tuskers Kerala"/>
    <x v="8"/>
    <x v="0"/>
    <x v="9"/>
    <s v="wickets"/>
    <n v="8"/>
    <s v="N"/>
    <s v="NA"/>
    <s v="BR Doctrove"/>
    <s v="PR Reiffel"/>
  </r>
  <r>
    <n v="501211"/>
    <s v="Chennai"/>
    <x v="3"/>
    <d v="2011-04-16T00:00:00"/>
    <x v="1"/>
    <x v="7"/>
    <n v="0"/>
    <x v="7"/>
    <s v="Royal Challengers Bangalore"/>
    <x v="1"/>
    <x v="1"/>
    <x v="1"/>
    <s v="runs"/>
    <n v="21"/>
    <s v="N"/>
    <s v="NA"/>
    <s v="HDPK Dharmasena"/>
    <s v="AL Hill"/>
  </r>
  <r>
    <n v="501212"/>
    <s v="Hyderabad"/>
    <x v="3"/>
    <d v="2011-04-16T00:00:00"/>
    <x v="99"/>
    <x v="6"/>
    <n v="0"/>
    <x v="6"/>
    <s v="Kings XI Punjab"/>
    <x v="5"/>
    <x v="0"/>
    <x v="5"/>
    <s v="wickets"/>
    <n v="8"/>
    <s v="N"/>
    <s v="NA"/>
    <s v="RE Koertzen"/>
    <s v="S Ravi"/>
  </r>
  <r>
    <n v="501213"/>
    <s v="Mumbai"/>
    <x v="3"/>
    <d v="2011-04-17T00:00:00"/>
    <x v="53"/>
    <x v="8"/>
    <n v="0"/>
    <x v="9"/>
    <s v="Delhi Daredevils"/>
    <x v="7"/>
    <x v="0"/>
    <x v="2"/>
    <s v="wickets"/>
    <n v="3"/>
    <s v="N"/>
    <s v="NA"/>
    <s v="Asad Rauf"/>
    <s v="AM Saheba"/>
  </r>
  <r>
    <n v="501214"/>
    <s v="Kolkata"/>
    <x v="3"/>
    <d v="2011-04-17T00:00:00"/>
    <x v="26"/>
    <x v="4"/>
    <n v="0"/>
    <x v="4"/>
    <s v="Rajasthan Royals"/>
    <x v="6"/>
    <x v="0"/>
    <x v="0"/>
    <s v="wickets"/>
    <n v="8"/>
    <s v="N"/>
    <s v="NA"/>
    <s v="Aleem Dar"/>
    <s v="RB Tiffin"/>
  </r>
  <r>
    <n v="501215"/>
    <s v="Kochi"/>
    <x v="3"/>
    <d v="2011-04-18T00:00:00"/>
    <x v="0"/>
    <x v="22"/>
    <n v="0"/>
    <x v="8"/>
    <s v="Chennai Super Kings"/>
    <x v="8"/>
    <x v="0"/>
    <x v="9"/>
    <s v="wickets"/>
    <n v="7"/>
    <s v="N"/>
    <s v="D/L"/>
    <s v="K Hariharan"/>
    <s v="AL Hill"/>
  </r>
  <r>
    <n v="501216"/>
    <s v="Delhi"/>
    <x v="3"/>
    <d v="2011-04-19T00:00:00"/>
    <x v="102"/>
    <x v="2"/>
    <n v="0"/>
    <x v="2"/>
    <s v="Deccan Chargers"/>
    <x v="4"/>
    <x v="1"/>
    <x v="6"/>
    <s v="runs"/>
    <n v="16"/>
    <s v="N"/>
    <s v="NA"/>
    <s v="PR Reiffel"/>
    <s v="RJ Tucker"/>
  </r>
  <r>
    <n v="501218"/>
    <s v="Mumbai"/>
    <x v="3"/>
    <d v="2011-04-20T00:00:00"/>
    <x v="103"/>
    <x v="3"/>
    <n v="0"/>
    <x v="3"/>
    <s v="Pune Warriors"/>
    <x v="9"/>
    <x v="1"/>
    <x v="7"/>
    <s v="wickets"/>
    <n v="7"/>
    <s v="N"/>
    <s v="NA"/>
    <s v="Asad Rauf"/>
    <s v="AM Saheba"/>
  </r>
  <r>
    <n v="501219"/>
    <s v="Kolkata"/>
    <x v="3"/>
    <d v="2011-04-20T00:00:00"/>
    <x v="29"/>
    <x v="4"/>
    <n v="0"/>
    <x v="4"/>
    <s v="Kochi Tuskers Kerala"/>
    <x v="6"/>
    <x v="0"/>
    <x v="9"/>
    <s v="runs"/>
    <n v="6"/>
    <s v="N"/>
    <s v="NA"/>
    <s v="Aleem Dar"/>
    <s v="RB Tiffin"/>
  </r>
  <r>
    <n v="501220"/>
    <s v="Chandigarh"/>
    <x v="3"/>
    <d v="2011-04-21T00:00:00"/>
    <x v="16"/>
    <x v="1"/>
    <n v="0"/>
    <x v="1"/>
    <s v="Rajasthan Royals"/>
    <x v="2"/>
    <x v="0"/>
    <x v="5"/>
    <s v="runs"/>
    <n v="48"/>
    <s v="N"/>
    <s v="NA"/>
    <s v="S Asnani"/>
    <s v="PR Reiffel"/>
  </r>
  <r>
    <n v="501221"/>
    <s v="Mumbai"/>
    <x v="3"/>
    <d v="2011-04-22T00:00:00"/>
    <x v="62"/>
    <x v="3"/>
    <n v="0"/>
    <x v="3"/>
    <s v="Chennai Super Kings"/>
    <x v="1"/>
    <x v="0"/>
    <x v="7"/>
    <s v="runs"/>
    <n v="8"/>
    <s v="N"/>
    <s v="NA"/>
    <s v="Asad Rauf"/>
    <s v="AM Saheba"/>
  </r>
  <r>
    <n v="501222"/>
    <s v="Kolkata"/>
    <x v="3"/>
    <d v="2011-04-22T00:00:00"/>
    <x v="45"/>
    <x v="4"/>
    <n v="0"/>
    <x v="4"/>
    <s v="Royal Challengers Bangalore"/>
    <x v="0"/>
    <x v="0"/>
    <x v="3"/>
    <s v="wickets"/>
    <n v="9"/>
    <s v="N"/>
    <s v="NA"/>
    <s v="SS Hazare"/>
    <s v="RB Tiffin"/>
  </r>
  <r>
    <n v="501223"/>
    <s v="Delhi"/>
    <x v="3"/>
    <d v="2011-04-23T00:00:00"/>
    <x v="79"/>
    <x v="2"/>
    <n v="0"/>
    <x v="2"/>
    <s v="Kings XI Punjab"/>
    <x v="5"/>
    <x v="0"/>
    <x v="2"/>
    <s v="runs"/>
    <n v="29"/>
    <s v="N"/>
    <s v="NA"/>
    <s v="S Asnani"/>
    <s v="RE Koertzen"/>
  </r>
  <r>
    <n v="501224"/>
    <s v="Hyderabad"/>
    <x v="3"/>
    <d v="2011-04-24T00:00:00"/>
    <x v="80"/>
    <x v="6"/>
    <n v="0"/>
    <x v="6"/>
    <s v="Mumbai Indians"/>
    <x v="4"/>
    <x v="0"/>
    <x v="7"/>
    <s v="runs"/>
    <n v="37"/>
    <s v="N"/>
    <s v="NA"/>
    <s v="HDPK Dharmasena"/>
    <s v="AL Hill"/>
  </r>
  <r>
    <n v="501225"/>
    <s v="Jaipur"/>
    <x v="3"/>
    <d v="2011-04-24T00:00:00"/>
    <x v="64"/>
    <x v="5"/>
    <n v="0"/>
    <x v="5"/>
    <s v="Kochi Tuskers Kerala"/>
    <x v="2"/>
    <x v="0"/>
    <x v="4"/>
    <s v="wickets"/>
    <n v="8"/>
    <s v="N"/>
    <s v="NA"/>
    <s v="BR Doctrove"/>
    <s v="SK Tarapore"/>
  </r>
  <r>
    <n v="501226"/>
    <s v="Chennai"/>
    <x v="3"/>
    <d v="2011-04-25T00:00:00"/>
    <x v="1"/>
    <x v="7"/>
    <n v="0"/>
    <x v="7"/>
    <s v="Pune Warriors"/>
    <x v="9"/>
    <x v="0"/>
    <x v="1"/>
    <s v="runs"/>
    <n v="25"/>
    <s v="N"/>
    <s v="NA"/>
    <s v="Aleem Dar"/>
    <s v="RB Tiffin"/>
  </r>
  <r>
    <n v="501227"/>
    <s v="Delhi"/>
    <x v="3"/>
    <d v="2011-04-26T00:00:00"/>
    <x v="104"/>
    <x v="2"/>
    <n v="0"/>
    <x v="2"/>
    <s v="Royal Challengers Bangalore"/>
    <x v="0"/>
    <x v="0"/>
    <x v="3"/>
    <s v="wickets"/>
    <n v="3"/>
    <s v="N"/>
    <s v="NA"/>
    <s v="S Asnani"/>
    <s v="RJ Tucker"/>
  </r>
  <r>
    <n v="501228"/>
    <s v="Mumbai"/>
    <x v="3"/>
    <d v="2011-04-27T00:00:00"/>
    <x v="95"/>
    <x v="8"/>
    <n v="0"/>
    <x v="9"/>
    <s v="Chennai Super Kings"/>
    <x v="9"/>
    <x v="1"/>
    <x v="1"/>
    <s v="wickets"/>
    <n v="8"/>
    <s v="N"/>
    <s v="NA"/>
    <s v="Asad Rauf"/>
    <s v="SL Shastri"/>
  </r>
  <r>
    <n v="501229"/>
    <s v="Kochi"/>
    <x v="3"/>
    <d v="2011-04-27T00:00:00"/>
    <x v="105"/>
    <x v="22"/>
    <n v="0"/>
    <x v="8"/>
    <s v="Deccan Chargers"/>
    <x v="8"/>
    <x v="0"/>
    <x v="6"/>
    <s v="runs"/>
    <n v="55"/>
    <s v="N"/>
    <s v="NA"/>
    <s v="HDPK Dharmasena"/>
    <s v="AL Hill"/>
  </r>
  <r>
    <n v="501230"/>
    <s v="Delhi"/>
    <x v="3"/>
    <d v="2011-04-28T00:00:00"/>
    <x v="70"/>
    <x v="2"/>
    <n v="0"/>
    <x v="2"/>
    <s v="Kolkata Knight Riders"/>
    <x v="7"/>
    <x v="0"/>
    <x v="0"/>
    <s v="runs"/>
    <n v="17"/>
    <s v="N"/>
    <s v="NA"/>
    <s v="PR Reiffel"/>
    <s v="RJ Tucker"/>
  </r>
  <r>
    <n v="501231"/>
    <s v="Jaipur"/>
    <x v="3"/>
    <d v="2011-04-29T00:00:00"/>
    <x v="106"/>
    <x v="5"/>
    <n v="0"/>
    <x v="5"/>
    <s v="Mumbai Indians"/>
    <x v="2"/>
    <x v="0"/>
    <x v="4"/>
    <s v="wickets"/>
    <n v="7"/>
    <s v="N"/>
    <s v="NA"/>
    <s v="Asad Rauf"/>
    <s v="SK Tarapore"/>
  </r>
  <r>
    <n v="501232"/>
    <s v="Bangalore"/>
    <x v="3"/>
    <d v="2011-04-29T00:00:00"/>
    <x v="104"/>
    <x v="0"/>
    <n v="0"/>
    <x v="0"/>
    <s v="Pune Warriors"/>
    <x v="9"/>
    <x v="0"/>
    <x v="3"/>
    <s v="runs"/>
    <n v="26"/>
    <s v="N"/>
    <s v="NA"/>
    <s v="Aleem Dar"/>
    <s v="SS Hazare"/>
  </r>
  <r>
    <n v="501233"/>
    <s v="Kochi"/>
    <x v="3"/>
    <d v="2011-04-30T00:00:00"/>
    <x v="6"/>
    <x v="22"/>
    <n v="0"/>
    <x v="8"/>
    <s v="Delhi Daredevils"/>
    <x v="7"/>
    <x v="1"/>
    <x v="2"/>
    <s v="runs"/>
    <n v="38"/>
    <s v="N"/>
    <s v="NA"/>
    <s v="HDPK Dharmasena"/>
    <s v="AL Hill"/>
  </r>
  <r>
    <n v="501234"/>
    <s v="Kolkata"/>
    <x v="3"/>
    <d v="2011-04-30T00:00:00"/>
    <x v="107"/>
    <x v="4"/>
    <n v="0"/>
    <x v="4"/>
    <s v="Kings XI Punjab"/>
    <x v="6"/>
    <x v="0"/>
    <x v="0"/>
    <s v="wickets"/>
    <n v="8"/>
    <s v="N"/>
    <s v="NA"/>
    <s v="AM Saheba"/>
    <s v="SL Shastri"/>
  </r>
  <r>
    <n v="501235"/>
    <s v="Jaipur"/>
    <x v="3"/>
    <d v="2011-05-01T00:00:00"/>
    <x v="61"/>
    <x v="5"/>
    <n v="0"/>
    <x v="5"/>
    <s v="Pune Warriors"/>
    <x v="2"/>
    <x v="0"/>
    <x v="4"/>
    <s v="wickets"/>
    <n v="6"/>
    <s v="N"/>
    <s v="NA"/>
    <s v="SK Tarapore"/>
    <s v="SJA Taufel"/>
  </r>
  <r>
    <n v="501236"/>
    <s v="Chennai"/>
    <x v="3"/>
    <d v="2011-05-01T00:00:00"/>
    <x v="36"/>
    <x v="7"/>
    <n v="0"/>
    <x v="7"/>
    <s v="Deccan Chargers"/>
    <x v="1"/>
    <x v="1"/>
    <x v="1"/>
    <s v="runs"/>
    <n v="19"/>
    <s v="N"/>
    <s v="NA"/>
    <s v="Aleem Dar"/>
    <s v="RB Tiffin"/>
  </r>
  <r>
    <n v="501237"/>
    <s v="Mumbai"/>
    <x v="3"/>
    <d v="2011-05-02T00:00:00"/>
    <x v="90"/>
    <x v="3"/>
    <n v="0"/>
    <x v="3"/>
    <s v="Kings XI Punjab"/>
    <x v="5"/>
    <x v="0"/>
    <x v="7"/>
    <s v="runs"/>
    <n v="23"/>
    <s v="N"/>
    <s v="NA"/>
    <s v="HDPK Dharmasena"/>
    <s v="PR Reiffel"/>
  </r>
  <r>
    <n v="501238"/>
    <s v="Delhi"/>
    <x v="3"/>
    <d v="2011-05-02T00:00:00"/>
    <x v="108"/>
    <x v="2"/>
    <n v="0"/>
    <x v="2"/>
    <s v="Kochi Tuskers Kerala"/>
    <x v="8"/>
    <x v="0"/>
    <x v="9"/>
    <s v="wickets"/>
    <n v="7"/>
    <s v="N"/>
    <s v="NA"/>
    <s v="Asad Rauf"/>
    <s v="SL Shastri"/>
  </r>
  <r>
    <n v="501239"/>
    <s v="Hyderabad"/>
    <x v="3"/>
    <d v="2011-05-03T00:00:00"/>
    <x v="8"/>
    <x v="6"/>
    <n v="0"/>
    <x v="6"/>
    <s v="Kolkata Knight Riders"/>
    <x v="4"/>
    <x v="0"/>
    <x v="0"/>
    <s v="runs"/>
    <n v="20"/>
    <s v="N"/>
    <s v="NA"/>
    <s v="S Asnani"/>
    <s v="RJ Tucker"/>
  </r>
  <r>
    <n v="501240"/>
    <s v="Chennai"/>
    <x v="3"/>
    <d v="2011-05-04T00:00:00"/>
    <x v="1"/>
    <x v="7"/>
    <n v="0"/>
    <x v="7"/>
    <s v="Rajasthan Royals"/>
    <x v="2"/>
    <x v="1"/>
    <x v="1"/>
    <s v="wickets"/>
    <n v="8"/>
    <s v="N"/>
    <s v="NA"/>
    <s v="SS Hazare"/>
    <s v="RB Tiffin"/>
  </r>
  <r>
    <n v="501241"/>
    <s v="Mumbai"/>
    <x v="3"/>
    <d v="2011-05-04T00:00:00"/>
    <x v="109"/>
    <x v="8"/>
    <n v="0"/>
    <x v="9"/>
    <s v="Mumbai Indians"/>
    <x v="9"/>
    <x v="0"/>
    <x v="7"/>
    <s v="runs"/>
    <n v="21"/>
    <s v="N"/>
    <s v="NA"/>
    <s v="HDPK Dharmasena"/>
    <s v="SJA Taufel"/>
  </r>
  <r>
    <n v="501242"/>
    <s v="Kochi"/>
    <x v="3"/>
    <d v="2011-05-05T00:00:00"/>
    <x v="66"/>
    <x v="22"/>
    <n v="0"/>
    <x v="8"/>
    <s v="Kolkata Knight Riders"/>
    <x v="6"/>
    <x v="0"/>
    <x v="9"/>
    <s v="runs"/>
    <n v="17"/>
    <s v="N"/>
    <s v="NA"/>
    <s v="S Ravi"/>
    <s v="RJ Tucker"/>
  </r>
  <r>
    <n v="501243"/>
    <s v="Hyderabad"/>
    <x v="3"/>
    <d v="2011-05-05T00:00:00"/>
    <x v="6"/>
    <x v="6"/>
    <n v="0"/>
    <x v="6"/>
    <s v="Delhi Daredevils"/>
    <x v="7"/>
    <x v="0"/>
    <x v="2"/>
    <s v="wickets"/>
    <n v="4"/>
    <s v="N"/>
    <s v="NA"/>
    <s v="Asad Rauf"/>
    <s v="AM Saheba"/>
  </r>
  <r>
    <n v="501244"/>
    <s v="Bangalore"/>
    <x v="3"/>
    <d v="2011-05-06T00:00:00"/>
    <x v="45"/>
    <x v="0"/>
    <n v="0"/>
    <x v="0"/>
    <s v="Kings XI Punjab"/>
    <x v="5"/>
    <x v="0"/>
    <x v="3"/>
    <s v="runs"/>
    <n v="85"/>
    <s v="N"/>
    <s v="NA"/>
    <s v="Aleem Dar"/>
    <s v="RB Tiffin"/>
  </r>
  <r>
    <n v="501245"/>
    <s v="Kolkata"/>
    <x v="3"/>
    <d v="2011-05-07T00:00:00"/>
    <x v="107"/>
    <x v="4"/>
    <n v="0"/>
    <x v="4"/>
    <s v="Chennai Super Kings"/>
    <x v="1"/>
    <x v="1"/>
    <x v="0"/>
    <s v="runs"/>
    <n v="10"/>
    <s v="N"/>
    <s v="D/L"/>
    <s v="Asad Rauf"/>
    <s v="PR Reiffel"/>
  </r>
  <r>
    <n v="501246"/>
    <s v="Mumbai"/>
    <x v="3"/>
    <d v="2011-05-07T00:00:00"/>
    <x v="83"/>
    <x v="3"/>
    <n v="0"/>
    <x v="3"/>
    <s v="Delhi Daredevils"/>
    <x v="7"/>
    <x v="0"/>
    <x v="7"/>
    <s v="runs"/>
    <n v="32"/>
    <s v="N"/>
    <s v="NA"/>
    <s v="K Hariharan"/>
    <s v="SJA Taufel"/>
  </r>
  <r>
    <n v="501247"/>
    <s v="Bangalore"/>
    <x v="3"/>
    <d v="2011-05-08T00:00:00"/>
    <x v="45"/>
    <x v="0"/>
    <n v="0"/>
    <x v="0"/>
    <s v="Kochi Tuskers Kerala"/>
    <x v="8"/>
    <x v="1"/>
    <x v="3"/>
    <s v="wickets"/>
    <n v="9"/>
    <s v="N"/>
    <s v="NA"/>
    <s v="Aleem Dar"/>
    <s v="SS Hazare"/>
  </r>
  <r>
    <n v="501248"/>
    <s v="Chandigarh"/>
    <x v="3"/>
    <d v="2011-05-08T00:00:00"/>
    <x v="109"/>
    <x v="1"/>
    <n v="0"/>
    <x v="1"/>
    <s v="Pune Warriors"/>
    <x v="5"/>
    <x v="1"/>
    <x v="8"/>
    <s v="wickets"/>
    <n v="5"/>
    <s v="N"/>
    <s v="NA"/>
    <s v="SK Tarapore"/>
    <s v="RJ Tucker"/>
  </r>
  <r>
    <n v="501249"/>
    <s v="Jaipur"/>
    <x v="3"/>
    <d v="2011-05-09T00:00:00"/>
    <x v="81"/>
    <x v="5"/>
    <n v="0"/>
    <x v="5"/>
    <s v="Chennai Super Kings"/>
    <x v="2"/>
    <x v="0"/>
    <x v="1"/>
    <s v="runs"/>
    <n v="63"/>
    <s v="N"/>
    <s v="NA"/>
    <s v="K Hariharan"/>
    <s v="SJA Taufel"/>
  </r>
  <r>
    <n v="501250"/>
    <s v="Hyderabad"/>
    <x v="3"/>
    <d v="2011-05-10T00:00:00"/>
    <x v="110"/>
    <x v="6"/>
    <n v="0"/>
    <x v="6"/>
    <s v="Pune Warriors"/>
    <x v="4"/>
    <x v="1"/>
    <x v="8"/>
    <s v="wickets"/>
    <n v="6"/>
    <s v="N"/>
    <s v="NA"/>
    <s v="Asad Rauf"/>
    <s v="AM Saheba"/>
  </r>
  <r>
    <n v="501251"/>
    <s v="Chandigarh"/>
    <x v="3"/>
    <d v="2011-05-10T00:00:00"/>
    <x v="111"/>
    <x v="1"/>
    <n v="0"/>
    <x v="1"/>
    <s v="Mumbai Indians"/>
    <x v="3"/>
    <x v="0"/>
    <x v="5"/>
    <s v="runs"/>
    <n v="76"/>
    <s v="N"/>
    <s v="NA"/>
    <s v="SK Tarapore"/>
    <s v="RJ Tucker"/>
  </r>
  <r>
    <n v="501252"/>
    <s v="Jaipur"/>
    <x v="3"/>
    <d v="2011-05-11T00:00:00"/>
    <x v="112"/>
    <x v="5"/>
    <n v="0"/>
    <x v="5"/>
    <s v="Royal Challengers Bangalore"/>
    <x v="0"/>
    <x v="0"/>
    <x v="3"/>
    <s v="wickets"/>
    <n v="9"/>
    <s v="N"/>
    <s v="NA"/>
    <s v="HDPK Dharmasena"/>
    <s v="K Hariharan"/>
  </r>
  <r>
    <n v="501253"/>
    <s v="Chennai"/>
    <x v="3"/>
    <d v="2011-05-12T00:00:00"/>
    <x v="13"/>
    <x v="7"/>
    <n v="0"/>
    <x v="7"/>
    <s v="Delhi Daredevils"/>
    <x v="1"/>
    <x v="1"/>
    <x v="1"/>
    <s v="runs"/>
    <n v="18"/>
    <s v="N"/>
    <s v="NA"/>
    <s v="AM Saheba"/>
    <s v="SL Shastri"/>
  </r>
  <r>
    <n v="501254"/>
    <s v="Indore"/>
    <x v="3"/>
    <d v="2011-05-13T00:00:00"/>
    <x v="35"/>
    <x v="23"/>
    <n v="0"/>
    <x v="8"/>
    <s v="Kings XI Punjab"/>
    <x v="5"/>
    <x v="0"/>
    <x v="5"/>
    <s v="wickets"/>
    <n v="6"/>
    <s v="N"/>
    <s v="NA"/>
    <s v="S Asnani"/>
    <s v="RJ Tucker"/>
  </r>
  <r>
    <n v="501255"/>
    <s v="Bangalore"/>
    <x v="3"/>
    <d v="2011-05-14T00:00:00"/>
    <x v="45"/>
    <x v="0"/>
    <n v="0"/>
    <x v="0"/>
    <s v="Kolkata Knight Riders"/>
    <x v="0"/>
    <x v="0"/>
    <x v="3"/>
    <s v="wickets"/>
    <n v="4"/>
    <s v="N"/>
    <s v="D/L"/>
    <s v="RE Koertzen"/>
    <s v="RB Tiffin"/>
  </r>
  <r>
    <n v="501256"/>
    <s v="Mumbai"/>
    <x v="3"/>
    <d v="2011-05-14T00:00:00"/>
    <x v="28"/>
    <x v="3"/>
    <n v="0"/>
    <x v="3"/>
    <s v="Deccan Chargers"/>
    <x v="4"/>
    <x v="1"/>
    <x v="6"/>
    <s v="runs"/>
    <n v="10"/>
    <s v="N"/>
    <s v="NA"/>
    <s v="S Ravi"/>
    <s v="SK Tarapore"/>
  </r>
  <r>
    <n v="501257"/>
    <s v="Dharamsala"/>
    <x v="3"/>
    <d v="2011-05-15T00:00:00"/>
    <x v="88"/>
    <x v="21"/>
    <n v="0"/>
    <x v="1"/>
    <s v="Delhi Daredevils"/>
    <x v="7"/>
    <x v="0"/>
    <x v="5"/>
    <s v="runs"/>
    <n v="29"/>
    <s v="N"/>
    <s v="NA"/>
    <s v="Asad Rauf"/>
    <s v="SL Shastri"/>
  </r>
  <r>
    <n v="501258"/>
    <s v="Indore"/>
    <x v="3"/>
    <d v="2011-05-15T00:00:00"/>
    <x v="66"/>
    <x v="23"/>
    <n v="0"/>
    <x v="8"/>
    <s v="Rajasthan Royals"/>
    <x v="8"/>
    <x v="0"/>
    <x v="9"/>
    <s v="wickets"/>
    <n v="8"/>
    <s v="N"/>
    <s v="NA"/>
    <s v="PR Reiffel"/>
    <s v="RJ Tucker"/>
  </r>
  <r>
    <n v="501259"/>
    <s v="Mumbai"/>
    <x v="3"/>
    <d v="2011-05-16T00:00:00"/>
    <x v="28"/>
    <x v="8"/>
    <n v="0"/>
    <x v="9"/>
    <s v="Deccan Chargers"/>
    <x v="4"/>
    <x v="0"/>
    <x v="6"/>
    <s v="wickets"/>
    <n v="6"/>
    <s v="N"/>
    <s v="NA"/>
    <s v="S Ravi"/>
    <s v="SK Tarapore"/>
  </r>
  <r>
    <n v="501260"/>
    <s v="Dharamsala"/>
    <x v="3"/>
    <d v="2011-05-17T00:00:00"/>
    <x v="11"/>
    <x v="21"/>
    <n v="0"/>
    <x v="1"/>
    <s v="Royal Challengers Bangalore"/>
    <x v="5"/>
    <x v="1"/>
    <x v="5"/>
    <s v="runs"/>
    <n v="111"/>
    <s v="N"/>
    <s v="NA"/>
    <s v="Asad Rauf"/>
    <s v="AM Saheba"/>
  </r>
  <r>
    <n v="501261"/>
    <s v="Chennai"/>
    <x v="3"/>
    <d v="2011-05-18T00:00:00"/>
    <x v="113"/>
    <x v="7"/>
    <n v="0"/>
    <x v="7"/>
    <s v="Kochi Tuskers Kerala"/>
    <x v="1"/>
    <x v="1"/>
    <x v="1"/>
    <s v="runs"/>
    <n v="11"/>
    <s v="N"/>
    <s v="NA"/>
    <s v="HDPK Dharmasena"/>
    <s v="RE Koertzen"/>
  </r>
  <r>
    <n v="501262"/>
    <s v="Mumbai"/>
    <x v="3"/>
    <d v="2011-05-19T00:00:00"/>
    <x v="8"/>
    <x v="8"/>
    <n v="0"/>
    <x v="9"/>
    <s v="Kolkata Knight Riders"/>
    <x v="6"/>
    <x v="0"/>
    <x v="0"/>
    <s v="wickets"/>
    <n v="7"/>
    <s v="N"/>
    <s v="NA"/>
    <s v="S Ravi"/>
    <s v="SJA Taufel"/>
  </r>
  <r>
    <n v="501263"/>
    <s v="Mumbai"/>
    <x v="3"/>
    <d v="2011-05-20T00:00:00"/>
    <x v="5"/>
    <x v="3"/>
    <n v="0"/>
    <x v="3"/>
    <s v="Rajasthan Royals"/>
    <x v="3"/>
    <x v="1"/>
    <x v="4"/>
    <s v="wickets"/>
    <n v="10"/>
    <s v="N"/>
    <s v="NA"/>
    <s v="RE Koertzen"/>
    <s v="PR Reiffel"/>
  </r>
  <r>
    <n v="501264"/>
    <s v="Dharamsala"/>
    <x v="3"/>
    <d v="2011-05-21T00:00:00"/>
    <x v="114"/>
    <x v="21"/>
    <n v="0"/>
    <x v="1"/>
    <s v="Deccan Chargers"/>
    <x v="5"/>
    <x v="0"/>
    <x v="6"/>
    <s v="runs"/>
    <n v="82"/>
    <s v="N"/>
    <s v="NA"/>
    <s v="Asad Rauf"/>
    <s v="AM Saheba"/>
  </r>
  <r>
    <n v="501265"/>
    <s v="Delhi"/>
    <x v="3"/>
    <d v="2011-05-21T00:00:00"/>
    <x v="115"/>
    <x v="2"/>
    <n v="0"/>
    <x v="2"/>
    <s v="Pune Warriors"/>
    <x v="7"/>
    <x v="1"/>
    <x v="10"/>
    <s v="NA"/>
    <s v="NA"/>
    <s v="NA"/>
    <s v="NA"/>
    <s v="SS Hazare"/>
    <s v="RJ Tucker"/>
  </r>
  <r>
    <n v="501266"/>
    <s v="Bangalore"/>
    <x v="3"/>
    <d v="2011-05-22T00:00:00"/>
    <x v="45"/>
    <x v="0"/>
    <n v="0"/>
    <x v="0"/>
    <s v="Chennai Super Kings"/>
    <x v="0"/>
    <x v="0"/>
    <x v="3"/>
    <s v="wickets"/>
    <n v="8"/>
    <s v="N"/>
    <s v="NA"/>
    <s v="K Hariharan"/>
    <s v="RE Koertzen"/>
  </r>
  <r>
    <n v="501267"/>
    <s v="Kolkata"/>
    <x v="3"/>
    <d v="2011-05-22T00:00:00"/>
    <x v="116"/>
    <x v="4"/>
    <n v="0"/>
    <x v="4"/>
    <s v="Mumbai Indians"/>
    <x v="3"/>
    <x v="0"/>
    <x v="7"/>
    <s v="wickets"/>
    <n v="5"/>
    <s v="N"/>
    <s v="NA"/>
    <s v="SK Tarapore"/>
    <s v="SJA Taufel"/>
  </r>
  <r>
    <n v="501268"/>
    <s v="Mumbai"/>
    <x v="3"/>
    <d v="2011-05-24T00:00:00"/>
    <x v="39"/>
    <x v="3"/>
    <n v="0"/>
    <x v="0"/>
    <s v="Chennai Super Kings"/>
    <x v="1"/>
    <x v="0"/>
    <x v="1"/>
    <s v="wickets"/>
    <n v="6"/>
    <s v="N"/>
    <s v="NA"/>
    <s v="Asad Rauf"/>
    <s v="SJA Taufel"/>
  </r>
  <r>
    <n v="501269"/>
    <s v="Mumbai"/>
    <x v="3"/>
    <d v="2011-05-25T00:00:00"/>
    <x v="103"/>
    <x v="3"/>
    <n v="0"/>
    <x v="3"/>
    <s v="Kolkata Knight Riders"/>
    <x v="3"/>
    <x v="0"/>
    <x v="7"/>
    <s v="wickets"/>
    <n v="4"/>
    <s v="N"/>
    <s v="NA"/>
    <s v="Asad Rauf"/>
    <s v="SJA Taufel"/>
  </r>
  <r>
    <n v="501270"/>
    <s v="Chennai"/>
    <x v="3"/>
    <d v="2011-05-27T00:00:00"/>
    <x v="45"/>
    <x v="7"/>
    <n v="0"/>
    <x v="0"/>
    <s v="Mumbai Indians"/>
    <x v="3"/>
    <x v="0"/>
    <x v="3"/>
    <s v="runs"/>
    <n v="43"/>
    <s v="N"/>
    <s v="NA"/>
    <s v="Asad Rauf"/>
    <s v="SJA Taufel"/>
  </r>
  <r>
    <n v="501271"/>
    <s v="Chennai"/>
    <x v="3"/>
    <d v="2011-05-28T00:00:00"/>
    <x v="81"/>
    <x v="7"/>
    <n v="0"/>
    <x v="7"/>
    <s v="Royal Challengers Bangalore"/>
    <x v="1"/>
    <x v="1"/>
    <x v="1"/>
    <s v="runs"/>
    <n v="58"/>
    <s v="N"/>
    <s v="NA"/>
    <s v="Asad Rauf"/>
    <s v="SJA Taufel"/>
  </r>
  <r>
    <n v="548306"/>
    <s v="Chennai"/>
    <x v="4"/>
    <d v="2012-04-04T00:00:00"/>
    <x v="117"/>
    <x v="7"/>
    <n v="0"/>
    <x v="7"/>
    <s v="Mumbai Indians"/>
    <x v="3"/>
    <x v="0"/>
    <x v="7"/>
    <s v="wickets"/>
    <n v="8"/>
    <s v="N"/>
    <s v="NA"/>
    <s v="JD Cloete"/>
    <s v="SJA Taufel"/>
  </r>
  <r>
    <n v="548307"/>
    <s v="Kolkata"/>
    <x v="4"/>
    <d v="2012-04-05T00:00:00"/>
    <x v="19"/>
    <x v="4"/>
    <n v="0"/>
    <x v="4"/>
    <s v="Delhi Daredevils"/>
    <x v="7"/>
    <x v="0"/>
    <x v="2"/>
    <s v="wickets"/>
    <n v="8"/>
    <s v="N"/>
    <s v="NA"/>
    <s v="S Asnani"/>
    <s v="HDPK Dharmasena"/>
  </r>
  <r>
    <n v="548308"/>
    <s v="Mumbai"/>
    <x v="4"/>
    <d v="2012-04-06T00:00:00"/>
    <x v="118"/>
    <x v="3"/>
    <n v="0"/>
    <x v="3"/>
    <s v="Pune Warriors"/>
    <x v="3"/>
    <x v="0"/>
    <x v="8"/>
    <s v="runs"/>
    <n v="28"/>
    <s v="N"/>
    <s v="NA"/>
    <s v="AK Chaudhary"/>
    <s v="SJA Taufel"/>
  </r>
  <r>
    <n v="548309"/>
    <s v="Jaipur"/>
    <x v="4"/>
    <d v="2012-04-06T00:00:00"/>
    <x v="119"/>
    <x v="5"/>
    <n v="0"/>
    <x v="5"/>
    <s v="Kings XI Punjab"/>
    <x v="5"/>
    <x v="0"/>
    <x v="4"/>
    <s v="runs"/>
    <n v="31"/>
    <s v="N"/>
    <s v="NA"/>
    <s v="BF Bowden"/>
    <s v="SK Tarapore"/>
  </r>
  <r>
    <n v="548310"/>
    <s v="Bangalore"/>
    <x v="4"/>
    <d v="2012-04-07T00:00:00"/>
    <x v="46"/>
    <x v="0"/>
    <n v="0"/>
    <x v="0"/>
    <s v="Delhi Daredevils"/>
    <x v="7"/>
    <x v="0"/>
    <x v="3"/>
    <s v="runs"/>
    <n v="20"/>
    <s v="N"/>
    <s v="NA"/>
    <s v="S Asnani"/>
    <s v="S Ravi"/>
  </r>
  <r>
    <n v="548311"/>
    <s v="Visakhapatnam"/>
    <x v="4"/>
    <d v="2012-04-07T00:00:00"/>
    <x v="120"/>
    <x v="24"/>
    <n v="0"/>
    <x v="6"/>
    <s v="Chennai Super Kings"/>
    <x v="4"/>
    <x v="0"/>
    <x v="1"/>
    <s v="runs"/>
    <n v="74"/>
    <s v="N"/>
    <s v="NA"/>
    <s v="JD Cloete"/>
    <s v="HDPK Dharmasena"/>
  </r>
  <r>
    <n v="548312"/>
    <s v="Jaipur"/>
    <x v="4"/>
    <d v="2012-04-08T00:00:00"/>
    <x v="66"/>
    <x v="5"/>
    <n v="0"/>
    <x v="5"/>
    <s v="Kolkata Knight Riders"/>
    <x v="6"/>
    <x v="0"/>
    <x v="4"/>
    <s v="runs"/>
    <n v="22"/>
    <s v="N"/>
    <s v="NA"/>
    <s v="BF Bowden"/>
    <s v="VA Kulkarni"/>
  </r>
  <r>
    <n v="548313"/>
    <s v="Pune"/>
    <x v="4"/>
    <d v="2012-04-08T00:00:00"/>
    <x v="121"/>
    <x v="25"/>
    <n v="0"/>
    <x v="9"/>
    <s v="Kings XI Punjab"/>
    <x v="9"/>
    <x v="1"/>
    <x v="8"/>
    <s v="runs"/>
    <n v="22"/>
    <s v="N"/>
    <s v="NA"/>
    <s v="S Das"/>
    <s v="SJA Taufel"/>
  </r>
  <r>
    <n v="548314"/>
    <s v="Visakhapatnam"/>
    <x v="4"/>
    <d v="2012-04-09T00:00:00"/>
    <x v="57"/>
    <x v="24"/>
    <n v="0"/>
    <x v="6"/>
    <s v="Mumbai Indians"/>
    <x v="4"/>
    <x v="1"/>
    <x v="7"/>
    <s v="wickets"/>
    <n v="5"/>
    <s v="N"/>
    <s v="NA"/>
    <s v="AK Chaudhary"/>
    <s v="JD Cloete"/>
  </r>
  <r>
    <n v="548315"/>
    <s v="Bangalore"/>
    <x v="4"/>
    <d v="2012-04-10T00:00:00"/>
    <x v="26"/>
    <x v="0"/>
    <n v="0"/>
    <x v="0"/>
    <s v="Kolkata Knight Riders"/>
    <x v="0"/>
    <x v="0"/>
    <x v="0"/>
    <s v="runs"/>
    <n v="42"/>
    <s v="N"/>
    <s v="NA"/>
    <s v="S Ravi"/>
    <s v="RJ Tucker"/>
  </r>
  <r>
    <n v="548316"/>
    <s v="Delhi"/>
    <x v="4"/>
    <d v="2012-04-10T00:00:00"/>
    <x v="122"/>
    <x v="2"/>
    <n v="0"/>
    <x v="2"/>
    <s v="Chennai Super Kings"/>
    <x v="7"/>
    <x v="0"/>
    <x v="2"/>
    <s v="wickets"/>
    <n v="8"/>
    <s v="N"/>
    <s v="NA"/>
    <s v="Asad Rauf"/>
    <s v="SK Tarapore"/>
  </r>
  <r>
    <n v="548317"/>
    <s v="Mumbai"/>
    <x v="4"/>
    <d v="2012-04-11T00:00:00"/>
    <x v="90"/>
    <x v="3"/>
    <n v="0"/>
    <x v="3"/>
    <s v="Rajasthan Royals"/>
    <x v="2"/>
    <x v="0"/>
    <x v="7"/>
    <s v="runs"/>
    <n v="27"/>
    <s v="N"/>
    <s v="NA"/>
    <s v="Aleem Dar"/>
    <s v="BNJ Oxenford"/>
  </r>
  <r>
    <n v="548318"/>
    <s v="Chennai"/>
    <x v="4"/>
    <d v="2012-04-12T00:00:00"/>
    <x v="123"/>
    <x v="7"/>
    <n v="0"/>
    <x v="7"/>
    <s v="Royal Challengers Bangalore"/>
    <x v="0"/>
    <x v="1"/>
    <x v="1"/>
    <s v="wickets"/>
    <n v="5"/>
    <s v="N"/>
    <s v="NA"/>
    <s v="HDPK Dharmasena"/>
    <s v="RJ Tucker"/>
  </r>
  <r>
    <n v="548319"/>
    <s v="Chandigarh"/>
    <x v="4"/>
    <d v="2012-04-12T00:00:00"/>
    <x v="124"/>
    <x v="1"/>
    <n v="0"/>
    <x v="1"/>
    <s v="Pune Warriors"/>
    <x v="5"/>
    <x v="0"/>
    <x v="5"/>
    <s v="wickets"/>
    <n v="7"/>
    <s v="N"/>
    <s v="NA"/>
    <s v="VA Kulkarni"/>
    <s v="SK Tarapore"/>
  </r>
  <r>
    <n v="548320"/>
    <s v="Kolkata"/>
    <x v="4"/>
    <d v="2012-04-13T00:00:00"/>
    <x v="125"/>
    <x v="4"/>
    <n v="0"/>
    <x v="4"/>
    <s v="Rajasthan Royals"/>
    <x v="2"/>
    <x v="1"/>
    <x v="0"/>
    <s v="wickets"/>
    <n v="5"/>
    <s v="N"/>
    <s v="NA"/>
    <s v="Asad Rauf"/>
    <s v="S Asnani"/>
  </r>
  <r>
    <n v="548321"/>
    <s v="Delhi"/>
    <x v="4"/>
    <d v="2012-04-19T00:00:00"/>
    <x v="82"/>
    <x v="2"/>
    <n v="0"/>
    <x v="2"/>
    <s v="Deccan Chargers"/>
    <x v="4"/>
    <x v="1"/>
    <x v="2"/>
    <s v="wickets"/>
    <n v="5"/>
    <s v="N"/>
    <s v="NA"/>
    <s v="BF Bowden"/>
    <s v="SK Tarapore"/>
  </r>
  <r>
    <n v="548322"/>
    <s v="Pune"/>
    <x v="4"/>
    <d v="2012-04-14T00:00:00"/>
    <x v="126"/>
    <x v="25"/>
    <n v="0"/>
    <x v="9"/>
    <s v="Chennai Super Kings"/>
    <x v="1"/>
    <x v="1"/>
    <x v="8"/>
    <s v="wickets"/>
    <n v="7"/>
    <s v="N"/>
    <s v="NA"/>
    <s v="Aleem Dar"/>
    <s v="BNJ Oxenford"/>
  </r>
  <r>
    <n v="548323"/>
    <s v="Kolkata"/>
    <x v="4"/>
    <d v="2012-04-15T00:00:00"/>
    <x v="127"/>
    <x v="4"/>
    <n v="0"/>
    <x v="4"/>
    <s v="Kings XI Punjab"/>
    <x v="6"/>
    <x v="0"/>
    <x v="5"/>
    <s v="runs"/>
    <n v="2"/>
    <s v="N"/>
    <s v="NA"/>
    <s v="Asad Rauf"/>
    <s v="S Asnani"/>
  </r>
  <r>
    <n v="548324"/>
    <s v="Bangalore"/>
    <x v="4"/>
    <d v="2012-04-15T00:00:00"/>
    <x v="119"/>
    <x v="0"/>
    <n v="0"/>
    <x v="0"/>
    <s v="Rajasthan Royals"/>
    <x v="2"/>
    <x v="1"/>
    <x v="4"/>
    <s v="runs"/>
    <n v="59"/>
    <s v="N"/>
    <s v="NA"/>
    <s v="JD Cloete"/>
    <s v="RJ Tucker"/>
  </r>
  <r>
    <n v="548325"/>
    <s v="Mumbai"/>
    <x v="4"/>
    <d v="2012-04-16T00:00:00"/>
    <x v="128"/>
    <x v="3"/>
    <n v="0"/>
    <x v="3"/>
    <s v="Delhi Daredevils"/>
    <x v="7"/>
    <x v="0"/>
    <x v="2"/>
    <s v="wickets"/>
    <n v="7"/>
    <s v="N"/>
    <s v="NA"/>
    <s v="BF Bowden"/>
    <s v="SK Tarapore"/>
  </r>
  <r>
    <n v="548326"/>
    <s v="Jaipur"/>
    <x v="4"/>
    <d v="2012-04-17T00:00:00"/>
    <x v="66"/>
    <x v="5"/>
    <n v="0"/>
    <x v="5"/>
    <s v="Deccan Chargers"/>
    <x v="4"/>
    <x v="1"/>
    <x v="4"/>
    <s v="wickets"/>
    <n v="5"/>
    <s v="N"/>
    <s v="NA"/>
    <s v="Aleem Dar"/>
    <s v="BNJ Oxenford"/>
  </r>
  <r>
    <n v="548327"/>
    <s v="Bangalore"/>
    <x v="4"/>
    <d v="2012-04-17T00:00:00"/>
    <x v="45"/>
    <x v="0"/>
    <n v="0"/>
    <x v="0"/>
    <s v="Pune Warriors"/>
    <x v="9"/>
    <x v="1"/>
    <x v="3"/>
    <s v="wickets"/>
    <n v="6"/>
    <s v="N"/>
    <s v="NA"/>
    <s v="S Asnani"/>
    <s v="S Das"/>
  </r>
  <r>
    <n v="548328"/>
    <s v="Chandigarh"/>
    <x v="4"/>
    <d v="2012-04-18T00:00:00"/>
    <x v="56"/>
    <x v="1"/>
    <n v="0"/>
    <x v="1"/>
    <s v="Kolkata Knight Riders"/>
    <x v="5"/>
    <x v="1"/>
    <x v="0"/>
    <s v="wickets"/>
    <n v="8"/>
    <s v="N"/>
    <s v="NA"/>
    <s v="JD Cloete"/>
    <s v="RJ Tucker"/>
  </r>
  <r>
    <n v="548329"/>
    <s v="Hyderabad"/>
    <x v="4"/>
    <d v="2012-05-10T00:00:00"/>
    <x v="79"/>
    <x v="6"/>
    <n v="0"/>
    <x v="6"/>
    <s v="Delhi Daredevils"/>
    <x v="4"/>
    <x v="1"/>
    <x v="2"/>
    <s v="wickets"/>
    <n v="9"/>
    <s v="N"/>
    <s v="NA"/>
    <s v="JD Cloete"/>
    <s v="SJA Taufel"/>
  </r>
  <r>
    <n v="548330"/>
    <s v="Chennai"/>
    <x v="4"/>
    <d v="2012-04-19T00:00:00"/>
    <x v="129"/>
    <x v="7"/>
    <n v="0"/>
    <x v="7"/>
    <s v="Pune Warriors"/>
    <x v="9"/>
    <x v="0"/>
    <x v="1"/>
    <s v="runs"/>
    <n v="13"/>
    <s v="N"/>
    <s v="NA"/>
    <s v="Asad Rauf"/>
    <s v="S Das"/>
  </r>
  <r>
    <n v="548331"/>
    <s v="Chandigarh"/>
    <x v="4"/>
    <d v="2012-04-20T00:00:00"/>
    <x v="45"/>
    <x v="1"/>
    <n v="0"/>
    <x v="1"/>
    <s v="Royal Challengers Bangalore"/>
    <x v="0"/>
    <x v="0"/>
    <x v="3"/>
    <s v="wickets"/>
    <n v="5"/>
    <s v="N"/>
    <s v="NA"/>
    <s v="S Ravi"/>
    <s v="RJ Tucker"/>
  </r>
  <r>
    <n v="548332"/>
    <s v="Chennai"/>
    <x v="4"/>
    <d v="2012-04-21T00:00:00"/>
    <x v="123"/>
    <x v="7"/>
    <n v="0"/>
    <x v="7"/>
    <s v="Rajasthan Royals"/>
    <x v="2"/>
    <x v="1"/>
    <x v="1"/>
    <s v="wickets"/>
    <n v="7"/>
    <s v="N"/>
    <s v="NA"/>
    <s v="Aleem Dar"/>
    <s v="BNJ Oxenford"/>
  </r>
  <r>
    <n v="548333"/>
    <s v="Delhi"/>
    <x v="4"/>
    <d v="2012-04-21T00:00:00"/>
    <x v="24"/>
    <x v="2"/>
    <n v="0"/>
    <x v="2"/>
    <s v="Pune Warriors"/>
    <x v="7"/>
    <x v="0"/>
    <x v="8"/>
    <s v="runs"/>
    <n v="20"/>
    <s v="N"/>
    <s v="NA"/>
    <s v="Asad Rauf"/>
    <s v="S Das"/>
  </r>
  <r>
    <n v="548334"/>
    <s v="Mumbai"/>
    <x v="4"/>
    <d v="2012-04-22T00:00:00"/>
    <x v="16"/>
    <x v="3"/>
    <n v="0"/>
    <x v="3"/>
    <s v="Kings XI Punjab"/>
    <x v="3"/>
    <x v="1"/>
    <x v="5"/>
    <s v="wickets"/>
    <n v="6"/>
    <s v="N"/>
    <s v="NA"/>
    <s v="S Ravi"/>
    <s v="RJ Tucker"/>
  </r>
  <r>
    <n v="548335"/>
    <s v="Cuttack"/>
    <x v="4"/>
    <d v="2012-04-22T00:00:00"/>
    <x v="65"/>
    <x v="19"/>
    <n v="0"/>
    <x v="6"/>
    <s v="Kolkata Knight Riders"/>
    <x v="6"/>
    <x v="0"/>
    <x v="0"/>
    <s v="wickets"/>
    <n v="5"/>
    <s v="N"/>
    <s v="NA"/>
    <s v="BF Bowden"/>
    <s v="SK Tarapore"/>
  </r>
  <r>
    <n v="548336"/>
    <s v="Jaipur"/>
    <x v="4"/>
    <d v="2012-04-23T00:00:00"/>
    <x v="46"/>
    <x v="5"/>
    <n v="0"/>
    <x v="5"/>
    <s v="Royal Challengers Bangalore"/>
    <x v="2"/>
    <x v="0"/>
    <x v="3"/>
    <s v="runs"/>
    <n v="46"/>
    <s v="N"/>
    <s v="NA"/>
    <s v="Asad Rauf"/>
    <s v="S Asnani"/>
  </r>
  <r>
    <n v="548337"/>
    <s v="Pune"/>
    <x v="4"/>
    <d v="2012-04-24T00:00:00"/>
    <x v="6"/>
    <x v="25"/>
    <n v="0"/>
    <x v="9"/>
    <s v="Delhi Daredevils"/>
    <x v="9"/>
    <x v="1"/>
    <x v="2"/>
    <s v="wickets"/>
    <n v="8"/>
    <s v="N"/>
    <s v="NA"/>
    <s v="S Ravi"/>
    <s v="RJ Tucker"/>
  </r>
  <r>
    <n v="548339"/>
    <s v="Chandigarh"/>
    <x v="4"/>
    <d v="2012-04-25T00:00:00"/>
    <x v="83"/>
    <x v="1"/>
    <n v="0"/>
    <x v="1"/>
    <s v="Mumbai Indians"/>
    <x v="5"/>
    <x v="1"/>
    <x v="7"/>
    <s v="wickets"/>
    <n v="4"/>
    <s v="N"/>
    <s v="NA"/>
    <s v="Aleem Dar"/>
    <s v="BNJ Oxenford"/>
  </r>
  <r>
    <n v="548341"/>
    <s v="Pune"/>
    <x v="4"/>
    <d v="2012-04-26T00:00:00"/>
    <x v="130"/>
    <x v="25"/>
    <n v="0"/>
    <x v="9"/>
    <s v="Deccan Chargers"/>
    <x v="4"/>
    <x v="1"/>
    <x v="6"/>
    <s v="runs"/>
    <n v="18"/>
    <s v="N"/>
    <s v="NA"/>
    <s v="S Ravi"/>
    <s v="RJ Tucker"/>
  </r>
  <r>
    <n v="548342"/>
    <s v="Delhi"/>
    <x v="4"/>
    <d v="2012-04-27T00:00:00"/>
    <x v="6"/>
    <x v="2"/>
    <n v="0"/>
    <x v="2"/>
    <s v="Mumbai Indians"/>
    <x v="3"/>
    <x v="0"/>
    <x v="2"/>
    <s v="runs"/>
    <n v="37"/>
    <s v="N"/>
    <s v="NA"/>
    <s v="Aleem Dar"/>
    <s v="BNJ Oxenford"/>
  </r>
  <r>
    <n v="548343"/>
    <s v="Chennai"/>
    <x v="4"/>
    <d v="2012-04-28T00:00:00"/>
    <x v="131"/>
    <x v="7"/>
    <n v="0"/>
    <x v="7"/>
    <s v="Kings XI Punjab"/>
    <x v="5"/>
    <x v="1"/>
    <x v="5"/>
    <s v="runs"/>
    <n v="7"/>
    <s v="N"/>
    <s v="NA"/>
    <s v="BF Bowden"/>
    <s v="SK Tarapore"/>
  </r>
  <r>
    <n v="548344"/>
    <s v="Kolkata"/>
    <x v="4"/>
    <d v="2012-04-28T00:00:00"/>
    <x v="56"/>
    <x v="4"/>
    <n v="0"/>
    <x v="4"/>
    <s v="Royal Challengers Bangalore"/>
    <x v="6"/>
    <x v="1"/>
    <x v="0"/>
    <s v="runs"/>
    <n v="47"/>
    <s v="N"/>
    <s v="NA"/>
    <s v="Asad Rauf"/>
    <s v="BR Doctrove"/>
  </r>
  <r>
    <n v="548345"/>
    <s v="Delhi"/>
    <x v="4"/>
    <d v="2012-04-29T00:00:00"/>
    <x v="6"/>
    <x v="2"/>
    <n v="0"/>
    <x v="2"/>
    <s v="Rajasthan Royals"/>
    <x v="7"/>
    <x v="1"/>
    <x v="2"/>
    <s v="runs"/>
    <n v="1"/>
    <s v="N"/>
    <s v="NA"/>
    <s v="S Ravi"/>
    <s v="RJ Tucker"/>
  </r>
  <r>
    <n v="548346"/>
    <s v="Mumbai"/>
    <x v="4"/>
    <d v="2012-04-29T00:00:00"/>
    <x v="101"/>
    <x v="3"/>
    <n v="0"/>
    <x v="3"/>
    <s v="Deccan Chargers"/>
    <x v="3"/>
    <x v="0"/>
    <x v="7"/>
    <s v="wickets"/>
    <n v="5"/>
    <s v="N"/>
    <s v="NA"/>
    <s v="AK Chaudhary"/>
    <s v="BNJ Oxenford"/>
  </r>
  <r>
    <n v="548347"/>
    <s v="Chennai"/>
    <x v="4"/>
    <d v="2012-04-30T00:00:00"/>
    <x v="56"/>
    <x v="7"/>
    <n v="0"/>
    <x v="7"/>
    <s v="Kolkata Knight Riders"/>
    <x v="1"/>
    <x v="1"/>
    <x v="0"/>
    <s v="wickets"/>
    <n v="5"/>
    <s v="N"/>
    <s v="NA"/>
    <s v="BF Bowden"/>
    <s v="C Shamshuddin"/>
  </r>
  <r>
    <n v="548348"/>
    <s v="Cuttack"/>
    <x v="4"/>
    <d v="2012-05-01T00:00:00"/>
    <x v="9"/>
    <x v="19"/>
    <n v="0"/>
    <x v="6"/>
    <s v="Pune Warriors"/>
    <x v="4"/>
    <x v="1"/>
    <x v="6"/>
    <s v="runs"/>
    <n v="13"/>
    <s v="N"/>
    <s v="NA"/>
    <s v="Aleem Dar"/>
    <s v="AK Chaudhary"/>
  </r>
  <r>
    <n v="548349"/>
    <s v="Jaipur"/>
    <x v="4"/>
    <d v="2012-05-01T00:00:00"/>
    <x v="132"/>
    <x v="5"/>
    <n v="0"/>
    <x v="5"/>
    <s v="Delhi Daredevils"/>
    <x v="2"/>
    <x v="1"/>
    <x v="2"/>
    <s v="wickets"/>
    <n v="6"/>
    <s v="N"/>
    <s v="NA"/>
    <s v="JD Cloete"/>
    <s v="SJA Taufel"/>
  </r>
  <r>
    <n v="548350"/>
    <s v="Bangalore"/>
    <x v="4"/>
    <d v="2012-05-02T00:00:00"/>
    <x v="133"/>
    <x v="0"/>
    <n v="0"/>
    <x v="0"/>
    <s v="Kings XI Punjab"/>
    <x v="5"/>
    <x v="0"/>
    <x v="5"/>
    <s v="wickets"/>
    <n v="4"/>
    <s v="N"/>
    <s v="NA"/>
    <s v="BF Bowden"/>
    <s v="C Shamshuddin"/>
  </r>
  <r>
    <n v="548351"/>
    <s v="Pune"/>
    <x v="4"/>
    <d v="2012-05-03T00:00:00"/>
    <x v="80"/>
    <x v="25"/>
    <n v="0"/>
    <x v="9"/>
    <s v="Mumbai Indians"/>
    <x v="3"/>
    <x v="1"/>
    <x v="7"/>
    <s v="runs"/>
    <n v="1"/>
    <s v="N"/>
    <s v="NA"/>
    <s v="Asad Rauf"/>
    <s v="S Asnani"/>
  </r>
  <r>
    <n v="548352"/>
    <s v="Chennai"/>
    <x v="4"/>
    <d v="2012-05-04T00:00:00"/>
    <x v="39"/>
    <x v="7"/>
    <n v="0"/>
    <x v="7"/>
    <s v="Deccan Chargers"/>
    <x v="1"/>
    <x v="1"/>
    <x v="1"/>
    <s v="runs"/>
    <n v="10"/>
    <s v="N"/>
    <s v="NA"/>
    <s v="HDPK Dharmasena"/>
    <s v="BNJ Oxenford"/>
  </r>
  <r>
    <n v="548353"/>
    <s v="Kolkata"/>
    <x v="4"/>
    <d v="2012-05-05T00:00:00"/>
    <x v="127"/>
    <x v="4"/>
    <n v="0"/>
    <x v="4"/>
    <s v="Pune Warriors"/>
    <x v="6"/>
    <x v="1"/>
    <x v="0"/>
    <s v="runs"/>
    <n v="7"/>
    <s v="N"/>
    <s v="NA"/>
    <s v="BF Bowden"/>
    <s v="SK Tarapore"/>
  </r>
  <r>
    <n v="548354"/>
    <s v="Chandigarh"/>
    <x v="4"/>
    <d v="2012-05-05T00:00:00"/>
    <x v="5"/>
    <x v="1"/>
    <n v="0"/>
    <x v="1"/>
    <s v="Rajasthan Royals"/>
    <x v="2"/>
    <x v="1"/>
    <x v="4"/>
    <s v="runs"/>
    <n v="43"/>
    <s v="N"/>
    <s v="NA"/>
    <s v="JD Cloete"/>
    <s v="SJA Taufel"/>
  </r>
  <r>
    <n v="548355"/>
    <s v="Mumbai"/>
    <x v="4"/>
    <d v="2012-05-06T00:00:00"/>
    <x v="60"/>
    <x v="3"/>
    <n v="0"/>
    <x v="3"/>
    <s v="Chennai Super Kings"/>
    <x v="3"/>
    <x v="0"/>
    <x v="7"/>
    <s v="wickets"/>
    <n v="2"/>
    <s v="N"/>
    <s v="NA"/>
    <s v="Asad Rauf"/>
    <s v="S Asnani"/>
  </r>
  <r>
    <n v="548356"/>
    <s v="Bangalore"/>
    <x v="4"/>
    <d v="2012-05-06T00:00:00"/>
    <x v="46"/>
    <x v="0"/>
    <n v="0"/>
    <x v="0"/>
    <s v="Deccan Chargers"/>
    <x v="0"/>
    <x v="0"/>
    <x v="3"/>
    <s v="wickets"/>
    <n v="5"/>
    <s v="N"/>
    <s v="NA"/>
    <s v="HDPK Dharmasena"/>
    <s v="BNJ Oxenford"/>
  </r>
  <r>
    <n v="548357"/>
    <s v="Delhi"/>
    <x v="4"/>
    <d v="2012-05-07T00:00:00"/>
    <x v="55"/>
    <x v="2"/>
    <n v="0"/>
    <x v="2"/>
    <s v="Kolkata Knight Riders"/>
    <x v="7"/>
    <x v="1"/>
    <x v="0"/>
    <s v="wickets"/>
    <n v="6"/>
    <s v="N"/>
    <s v="NA"/>
    <s v="JD Cloete"/>
    <s v="S Ravi"/>
  </r>
  <r>
    <n v="548358"/>
    <s v="Pune"/>
    <x v="4"/>
    <d v="2012-05-08T00:00:00"/>
    <x v="5"/>
    <x v="25"/>
    <n v="0"/>
    <x v="9"/>
    <s v="Rajasthan Royals"/>
    <x v="9"/>
    <x v="1"/>
    <x v="4"/>
    <s v="wickets"/>
    <n v="7"/>
    <s v="N"/>
    <s v="NA"/>
    <s v="Asad Rauf"/>
    <s v="BR Doctrove"/>
  </r>
  <r>
    <n v="548359"/>
    <s v="Hyderabad"/>
    <x v="4"/>
    <d v="2012-05-08T00:00:00"/>
    <x v="131"/>
    <x v="6"/>
    <n v="0"/>
    <x v="6"/>
    <s v="Kings XI Punjab"/>
    <x v="4"/>
    <x v="0"/>
    <x v="5"/>
    <s v="runs"/>
    <n v="25"/>
    <s v="N"/>
    <s v="NA"/>
    <s v="HDPK Dharmasena"/>
    <s v="BNJ Oxenford"/>
  </r>
  <r>
    <n v="548360"/>
    <s v="Mumbai"/>
    <x v="4"/>
    <d v="2012-05-09T00:00:00"/>
    <x v="45"/>
    <x v="3"/>
    <n v="0"/>
    <x v="3"/>
    <s v="Royal Challengers Bangalore"/>
    <x v="0"/>
    <x v="0"/>
    <x v="3"/>
    <s v="wickets"/>
    <n v="9"/>
    <s v="N"/>
    <s v="NA"/>
    <s v="BF Bowden"/>
    <s v="VA Kulkarni"/>
  </r>
  <r>
    <n v="548361"/>
    <s v="Jaipur"/>
    <x v="4"/>
    <d v="2012-05-10T00:00:00"/>
    <x v="134"/>
    <x v="5"/>
    <n v="0"/>
    <x v="5"/>
    <s v="Chennai Super Kings"/>
    <x v="1"/>
    <x v="0"/>
    <x v="1"/>
    <s v="wickets"/>
    <n v="4"/>
    <s v="N"/>
    <s v="NA"/>
    <s v="BNJ Oxenford"/>
    <s v="C Shamshuddin"/>
  </r>
  <r>
    <n v="548362"/>
    <s v="Pune"/>
    <x v="4"/>
    <d v="2012-05-11T00:00:00"/>
    <x v="45"/>
    <x v="25"/>
    <n v="0"/>
    <x v="9"/>
    <s v="Royal Challengers Bangalore"/>
    <x v="9"/>
    <x v="0"/>
    <x v="3"/>
    <s v="runs"/>
    <n v="35"/>
    <s v="N"/>
    <s v="NA"/>
    <s v="BF Bowden"/>
    <s v="SK Tarapore"/>
  </r>
  <r>
    <n v="548363"/>
    <s v="Kolkata"/>
    <x v="4"/>
    <d v="2012-05-12T00:00:00"/>
    <x v="57"/>
    <x v="4"/>
    <n v="0"/>
    <x v="4"/>
    <s v="Mumbai Indians"/>
    <x v="3"/>
    <x v="1"/>
    <x v="7"/>
    <s v="runs"/>
    <n v="27"/>
    <s v="N"/>
    <s v="NA"/>
    <s v="S Ravi"/>
    <s v="SJA Taufel"/>
  </r>
  <r>
    <n v="548364"/>
    <s v="Chennai"/>
    <x v="4"/>
    <d v="2012-05-12T00:00:00"/>
    <x v="134"/>
    <x v="7"/>
    <n v="0"/>
    <x v="7"/>
    <s v="Delhi Daredevils"/>
    <x v="1"/>
    <x v="0"/>
    <x v="1"/>
    <s v="wickets"/>
    <n v="9"/>
    <s v="N"/>
    <s v="NA"/>
    <s v="S Das"/>
    <s v="BR Doctrove"/>
  </r>
  <r>
    <n v="548365"/>
    <s v="Jaipur"/>
    <x v="4"/>
    <d v="2012-05-13T00:00:00"/>
    <x v="135"/>
    <x v="5"/>
    <n v="0"/>
    <x v="5"/>
    <s v="Pune Warriors"/>
    <x v="2"/>
    <x v="1"/>
    <x v="4"/>
    <s v="runs"/>
    <n v="45"/>
    <s v="N"/>
    <s v="NA"/>
    <s v="BF Bowden"/>
    <s v="SK Tarapore"/>
  </r>
  <r>
    <n v="548366"/>
    <s v="Chandigarh"/>
    <x v="4"/>
    <d v="2012-05-13T00:00:00"/>
    <x v="4"/>
    <x v="1"/>
    <n v="0"/>
    <x v="1"/>
    <s v="Deccan Chargers"/>
    <x v="4"/>
    <x v="1"/>
    <x v="5"/>
    <s v="wickets"/>
    <n v="4"/>
    <s v="N"/>
    <s v="NA"/>
    <s v="HDPK Dharmasena"/>
    <s v="BNJ Oxenford"/>
  </r>
  <r>
    <n v="548367"/>
    <s v="Bangalore"/>
    <x v="4"/>
    <d v="2012-05-14T00:00:00"/>
    <x v="83"/>
    <x v="0"/>
    <n v="0"/>
    <x v="0"/>
    <s v="Mumbai Indians"/>
    <x v="3"/>
    <x v="0"/>
    <x v="7"/>
    <s v="wickets"/>
    <n v="5"/>
    <s v="N"/>
    <s v="NA"/>
    <s v="S Das"/>
    <s v="BR Doctrove"/>
  </r>
  <r>
    <n v="548368"/>
    <s v="Kolkata"/>
    <x v="4"/>
    <d v="2012-05-14T00:00:00"/>
    <x v="1"/>
    <x v="4"/>
    <n v="0"/>
    <x v="4"/>
    <s v="Chennai Super Kings"/>
    <x v="1"/>
    <x v="0"/>
    <x v="1"/>
    <s v="wickets"/>
    <n v="5"/>
    <s v="N"/>
    <s v="NA"/>
    <s v="JD Cloete"/>
    <s v="SJA Taufel"/>
  </r>
  <r>
    <n v="548369"/>
    <s v="Delhi"/>
    <x v="4"/>
    <d v="2012-05-15T00:00:00"/>
    <x v="136"/>
    <x v="2"/>
    <n v="0"/>
    <x v="2"/>
    <s v="Kings XI Punjab"/>
    <x v="5"/>
    <x v="1"/>
    <x v="2"/>
    <s v="wickets"/>
    <n v="5"/>
    <s v="N"/>
    <s v="NA"/>
    <s v="HDPK Dharmasena"/>
    <s v="BNJ Oxenford"/>
  </r>
  <r>
    <n v="548370"/>
    <s v="Mumbai"/>
    <x v="4"/>
    <d v="2012-05-16T00:00:00"/>
    <x v="127"/>
    <x v="3"/>
    <n v="0"/>
    <x v="3"/>
    <s v="Kolkata Knight Riders"/>
    <x v="3"/>
    <x v="0"/>
    <x v="0"/>
    <s v="runs"/>
    <n v="32"/>
    <s v="N"/>
    <s v="NA"/>
    <s v="S Das"/>
    <s v="BR Doctrove"/>
  </r>
  <r>
    <n v="548371"/>
    <s v="Dharamsala"/>
    <x v="4"/>
    <d v="2012-05-17T00:00:00"/>
    <x v="11"/>
    <x v="21"/>
    <n v="0"/>
    <x v="1"/>
    <s v="Chennai Super Kings"/>
    <x v="5"/>
    <x v="0"/>
    <x v="5"/>
    <s v="wickets"/>
    <n v="6"/>
    <s v="N"/>
    <s v="NA"/>
    <s v="VA Kulkarni"/>
    <s v="SK Tarapore"/>
  </r>
  <r>
    <n v="548372"/>
    <s v="Delhi"/>
    <x v="4"/>
    <d v="2012-05-17T00:00:00"/>
    <x v="45"/>
    <x v="2"/>
    <n v="0"/>
    <x v="2"/>
    <s v="Royal Challengers Bangalore"/>
    <x v="7"/>
    <x v="0"/>
    <x v="3"/>
    <s v="runs"/>
    <n v="21"/>
    <s v="N"/>
    <s v="NA"/>
    <s v="HDPK Dharmasena"/>
    <s v="C Shamshuddin"/>
  </r>
  <r>
    <n v="548373"/>
    <s v="Hyderabad"/>
    <x v="4"/>
    <d v="2012-05-18T00:00:00"/>
    <x v="101"/>
    <x v="6"/>
    <n v="0"/>
    <x v="6"/>
    <s v="Rajasthan Royals"/>
    <x v="2"/>
    <x v="1"/>
    <x v="6"/>
    <s v="wickets"/>
    <n v="5"/>
    <s v="N"/>
    <s v="NA"/>
    <s v="S Ravi"/>
    <s v="SJA Taufel"/>
  </r>
  <r>
    <n v="548374"/>
    <s v="Dharamsala"/>
    <x v="4"/>
    <d v="2012-05-19T00:00:00"/>
    <x v="136"/>
    <x v="21"/>
    <n v="0"/>
    <x v="1"/>
    <s v="Delhi Daredevils"/>
    <x v="7"/>
    <x v="0"/>
    <x v="2"/>
    <s v="wickets"/>
    <n v="6"/>
    <s v="N"/>
    <s v="NA"/>
    <s v="BF Bowden"/>
    <s v="VA Kulkarni"/>
  </r>
  <r>
    <n v="548375"/>
    <s v="Pune"/>
    <x v="4"/>
    <d v="2012-05-19T00:00:00"/>
    <x v="125"/>
    <x v="25"/>
    <n v="0"/>
    <x v="9"/>
    <s v="Kolkata Knight Riders"/>
    <x v="6"/>
    <x v="1"/>
    <x v="0"/>
    <s v="runs"/>
    <n v="34"/>
    <s v="N"/>
    <s v="NA"/>
    <s v="S Asnani"/>
    <s v="BR Doctrove"/>
  </r>
  <r>
    <n v="548376"/>
    <s v="Hyderabad"/>
    <x v="4"/>
    <d v="2012-05-20T00:00:00"/>
    <x v="101"/>
    <x v="6"/>
    <n v="0"/>
    <x v="6"/>
    <s v="Royal Challengers Bangalore"/>
    <x v="0"/>
    <x v="0"/>
    <x v="6"/>
    <s v="runs"/>
    <n v="9"/>
    <s v="N"/>
    <s v="NA"/>
    <s v="S Ravi"/>
    <s v="SJA Taufel"/>
  </r>
  <r>
    <n v="548377"/>
    <s v="Jaipur"/>
    <x v="4"/>
    <d v="2012-05-20T00:00:00"/>
    <x v="60"/>
    <x v="5"/>
    <n v="0"/>
    <x v="5"/>
    <s v="Mumbai Indians"/>
    <x v="2"/>
    <x v="1"/>
    <x v="7"/>
    <s v="wickets"/>
    <n v="10"/>
    <s v="N"/>
    <s v="NA"/>
    <s v="HDPK Dharmasena"/>
    <s v="C Shamshuddin"/>
  </r>
  <r>
    <n v="548378"/>
    <s v="Pune"/>
    <x v="4"/>
    <d v="2012-05-22T00:00:00"/>
    <x v="8"/>
    <x v="25"/>
    <n v="0"/>
    <x v="2"/>
    <s v="Kolkata Knight Riders"/>
    <x v="6"/>
    <x v="1"/>
    <x v="0"/>
    <s v="runs"/>
    <n v="18"/>
    <s v="N"/>
    <s v="NA"/>
    <s v="BR Doctrove"/>
    <s v="SJA Taufel"/>
  </r>
  <r>
    <n v="548379"/>
    <s v="Bangalore"/>
    <x v="4"/>
    <d v="2012-05-23T00:00:00"/>
    <x v="13"/>
    <x v="0"/>
    <n v="0"/>
    <x v="7"/>
    <s v="Mumbai Indians"/>
    <x v="3"/>
    <x v="0"/>
    <x v="1"/>
    <s v="runs"/>
    <n v="38"/>
    <s v="N"/>
    <s v="NA"/>
    <s v="BF Bowden"/>
    <s v="HDPK Dharmasena"/>
  </r>
  <r>
    <n v="548380"/>
    <s v="Chennai"/>
    <x v="4"/>
    <d v="2012-05-25T00:00:00"/>
    <x v="81"/>
    <x v="7"/>
    <n v="0"/>
    <x v="2"/>
    <s v="Chennai Super Kings"/>
    <x v="7"/>
    <x v="0"/>
    <x v="1"/>
    <s v="runs"/>
    <n v="86"/>
    <s v="N"/>
    <s v="NA"/>
    <s v="BR Doctrove"/>
    <s v="SJA Taufel"/>
  </r>
  <r>
    <n v="548381"/>
    <s v="Chennai"/>
    <x v="4"/>
    <d v="2012-05-27T00:00:00"/>
    <x v="137"/>
    <x v="7"/>
    <n v="0"/>
    <x v="4"/>
    <s v="Chennai Super Kings"/>
    <x v="1"/>
    <x v="1"/>
    <x v="0"/>
    <s v="wickets"/>
    <n v="5"/>
    <s v="N"/>
    <s v="NA"/>
    <s v="BF Bowden"/>
    <s v="SJA Taufel"/>
  </r>
  <r>
    <n v="597998"/>
    <s v="Kolkata"/>
    <x v="5"/>
    <d v="2013-04-03T00:00:00"/>
    <x v="127"/>
    <x v="4"/>
    <n v="0"/>
    <x v="4"/>
    <s v="Delhi Daredevils"/>
    <x v="6"/>
    <x v="0"/>
    <x v="0"/>
    <s v="wickets"/>
    <n v="6"/>
    <s v="N"/>
    <s v="NA"/>
    <s v="S Ravi"/>
    <s v="SJA Taufel"/>
  </r>
  <r>
    <n v="597999"/>
    <s v="Bangalore"/>
    <x v="5"/>
    <d v="2013-04-04T00:00:00"/>
    <x v="45"/>
    <x v="0"/>
    <n v="0"/>
    <x v="0"/>
    <s v="Mumbai Indians"/>
    <x v="3"/>
    <x v="0"/>
    <x v="3"/>
    <s v="runs"/>
    <n v="2"/>
    <s v="N"/>
    <s v="NA"/>
    <s v="VA Kulkarni"/>
    <s v="C Shamshuddin"/>
  </r>
  <r>
    <n v="598000"/>
    <s v="Hyderabad"/>
    <x v="5"/>
    <d v="2013-04-05T00:00:00"/>
    <x v="28"/>
    <x v="6"/>
    <n v="0"/>
    <x v="10"/>
    <s v="Pune Warriors"/>
    <x v="9"/>
    <x v="0"/>
    <x v="11"/>
    <s v="runs"/>
    <n v="22"/>
    <s v="N"/>
    <s v="NA"/>
    <s v="S Ravi"/>
    <s v="SJA Taufel"/>
  </r>
  <r>
    <n v="598001"/>
    <s v="Delhi"/>
    <x v="5"/>
    <d v="2013-04-06T00:00:00"/>
    <x v="41"/>
    <x v="2"/>
    <n v="0"/>
    <x v="2"/>
    <s v="Rajasthan Royals"/>
    <x v="2"/>
    <x v="1"/>
    <x v="4"/>
    <s v="runs"/>
    <n v="5"/>
    <s v="N"/>
    <s v="NA"/>
    <s v="S Das"/>
    <s v="C Shamshuddin"/>
  </r>
  <r>
    <n v="598002"/>
    <s v="Chennai"/>
    <x v="5"/>
    <d v="2013-04-06T00:00:00"/>
    <x v="90"/>
    <x v="7"/>
    <n v="0"/>
    <x v="7"/>
    <s v="Mumbai Indians"/>
    <x v="3"/>
    <x v="1"/>
    <x v="7"/>
    <s v="runs"/>
    <n v="9"/>
    <s v="N"/>
    <s v="NA"/>
    <s v="M Erasmus"/>
    <s v="VA Kulkarni"/>
  </r>
  <r>
    <n v="598003"/>
    <s v="Pune"/>
    <x v="5"/>
    <d v="2013-04-07T00:00:00"/>
    <x v="138"/>
    <x v="25"/>
    <n v="0"/>
    <x v="9"/>
    <s v="Kings XI Punjab"/>
    <x v="9"/>
    <x v="1"/>
    <x v="5"/>
    <s v="wickets"/>
    <n v="8"/>
    <s v="N"/>
    <s v="NA"/>
    <s v="S Asnani"/>
    <s v="SJA Taufel"/>
  </r>
  <r>
    <n v="598004"/>
    <s v="Hyderabad"/>
    <x v="5"/>
    <d v="2013-04-07T00:00:00"/>
    <x v="139"/>
    <x v="6"/>
    <n v="0"/>
    <x v="10"/>
    <s v="Royal Challengers Bangalore"/>
    <x v="0"/>
    <x v="1"/>
    <x v="11"/>
    <s v="tie"/>
    <s v="NA"/>
    <s v="Y"/>
    <s v="NA"/>
    <s v="AK Chaudhary"/>
    <s v="S Ravi"/>
  </r>
  <r>
    <n v="598005"/>
    <s v="Jaipur"/>
    <x v="5"/>
    <d v="2013-04-08T00:00:00"/>
    <x v="97"/>
    <x v="5"/>
    <n v="0"/>
    <x v="5"/>
    <s v="Kolkata Knight Riders"/>
    <x v="6"/>
    <x v="0"/>
    <x v="4"/>
    <s v="runs"/>
    <n v="19"/>
    <s v="N"/>
    <s v="NA"/>
    <s v="Aleem Dar"/>
    <s v="S Das"/>
  </r>
  <r>
    <n v="598006"/>
    <s v="Mumbai"/>
    <x v="5"/>
    <d v="2013-04-09T00:00:00"/>
    <x v="35"/>
    <x v="3"/>
    <n v="0"/>
    <x v="3"/>
    <s v="Delhi Daredevils"/>
    <x v="3"/>
    <x v="1"/>
    <x v="7"/>
    <s v="runs"/>
    <n v="44"/>
    <s v="N"/>
    <s v="NA"/>
    <s v="M Erasmus"/>
    <s v="VA Kulkarni"/>
  </r>
  <r>
    <n v="598007"/>
    <s v="Chandigarh"/>
    <x v="5"/>
    <d v="2013-04-10T00:00:00"/>
    <x v="1"/>
    <x v="1"/>
    <n v="0"/>
    <x v="1"/>
    <s v="Chennai Super Kings"/>
    <x v="1"/>
    <x v="0"/>
    <x v="1"/>
    <s v="wickets"/>
    <n v="10"/>
    <s v="N"/>
    <s v="NA"/>
    <s v="Aleem Dar"/>
    <s v="C Shamshuddin"/>
  </r>
  <r>
    <n v="598008"/>
    <s v="Bangalore"/>
    <x v="5"/>
    <d v="2013-04-11T00:00:00"/>
    <x v="45"/>
    <x v="0"/>
    <n v="0"/>
    <x v="0"/>
    <s v="Kolkata Knight Riders"/>
    <x v="0"/>
    <x v="0"/>
    <x v="3"/>
    <s v="wickets"/>
    <n v="8"/>
    <s v="N"/>
    <s v="NA"/>
    <s v="Asad Rauf"/>
    <s v="AK Chaudhary"/>
  </r>
  <r>
    <n v="598009"/>
    <s v="Pune"/>
    <x v="5"/>
    <d v="2013-04-11T00:00:00"/>
    <x v="140"/>
    <x v="25"/>
    <n v="0"/>
    <x v="9"/>
    <s v="Rajasthan Royals"/>
    <x v="2"/>
    <x v="1"/>
    <x v="8"/>
    <s v="wickets"/>
    <n v="7"/>
    <s v="N"/>
    <s v="NA"/>
    <s v="M Erasmus"/>
    <s v="K Srinath"/>
  </r>
  <r>
    <n v="598010"/>
    <s v="Delhi"/>
    <x v="5"/>
    <d v="2013-04-12T00:00:00"/>
    <x v="28"/>
    <x v="2"/>
    <n v="0"/>
    <x v="2"/>
    <s v="Sunrisers Hyderabad"/>
    <x v="7"/>
    <x v="1"/>
    <x v="11"/>
    <s v="wickets"/>
    <n v="3"/>
    <s v="N"/>
    <s v="NA"/>
    <s v="Aleem Dar"/>
    <s v="Subroto Das"/>
  </r>
  <r>
    <n v="598011"/>
    <s v="Mumbai"/>
    <x v="5"/>
    <d v="2013-04-13T00:00:00"/>
    <x v="57"/>
    <x v="3"/>
    <n v="0"/>
    <x v="3"/>
    <s v="Pune Warriors"/>
    <x v="3"/>
    <x v="1"/>
    <x v="7"/>
    <s v="runs"/>
    <n v="41"/>
    <s v="N"/>
    <s v="NA"/>
    <s v="S Ravi"/>
    <s v="SJA Taufel"/>
  </r>
  <r>
    <n v="598012"/>
    <s v="Chennai"/>
    <x v="5"/>
    <d v="2013-04-13T00:00:00"/>
    <x v="120"/>
    <x v="7"/>
    <n v="0"/>
    <x v="7"/>
    <s v="Royal Challengers Bangalore"/>
    <x v="1"/>
    <x v="0"/>
    <x v="1"/>
    <s v="wickets"/>
    <n v="4"/>
    <s v="N"/>
    <s v="NA"/>
    <s v="Asad Rauf"/>
    <s v="AK Chaudhary"/>
  </r>
  <r>
    <n v="598013"/>
    <s v="Kolkata"/>
    <x v="5"/>
    <d v="2013-04-14T00:00:00"/>
    <x v="56"/>
    <x v="4"/>
    <n v="0"/>
    <x v="4"/>
    <s v="Sunrisers Hyderabad"/>
    <x v="6"/>
    <x v="1"/>
    <x v="0"/>
    <s v="runs"/>
    <n v="48"/>
    <s v="N"/>
    <s v="NA"/>
    <s v="M Erasmus"/>
    <s v="VA Kulkarni"/>
  </r>
  <r>
    <n v="598014"/>
    <s v="Jaipur"/>
    <x v="5"/>
    <d v="2013-04-14T00:00:00"/>
    <x v="141"/>
    <x v="5"/>
    <n v="0"/>
    <x v="5"/>
    <s v="Kings XI Punjab"/>
    <x v="2"/>
    <x v="0"/>
    <x v="4"/>
    <s v="wickets"/>
    <n v="6"/>
    <s v="N"/>
    <s v="NA"/>
    <s v="Aleem Dar"/>
    <s v="C Shamshuddin"/>
  </r>
  <r>
    <n v="598015"/>
    <s v="Chennai"/>
    <x v="5"/>
    <d v="2013-04-15T00:00:00"/>
    <x v="118"/>
    <x v="7"/>
    <n v="0"/>
    <x v="7"/>
    <s v="Pune Warriors"/>
    <x v="9"/>
    <x v="1"/>
    <x v="8"/>
    <s v="runs"/>
    <n v="24"/>
    <s v="N"/>
    <s v="NA"/>
    <s v="Asad Rauf"/>
    <s v="AK Chaudhary"/>
  </r>
  <r>
    <n v="598016"/>
    <s v="Chandigarh"/>
    <x v="5"/>
    <d v="2013-04-16T00:00:00"/>
    <x v="142"/>
    <x v="1"/>
    <n v="0"/>
    <x v="1"/>
    <s v="Kolkata Knight Riders"/>
    <x v="6"/>
    <x v="0"/>
    <x v="5"/>
    <s v="runs"/>
    <n v="4"/>
    <s v="N"/>
    <s v="NA"/>
    <s v="CK Nandan"/>
    <s v="SJA Taufel"/>
  </r>
  <r>
    <n v="598017"/>
    <s v="Bangalore"/>
    <x v="5"/>
    <d v="2013-04-16T00:00:00"/>
    <x v="104"/>
    <x v="0"/>
    <n v="0"/>
    <x v="0"/>
    <s v="Delhi Daredevils"/>
    <x v="0"/>
    <x v="0"/>
    <x v="3"/>
    <s v="tie"/>
    <s v="NA"/>
    <s v="Y"/>
    <s v="NA"/>
    <s v="M Erasmus"/>
    <s v="VA Kulkarni"/>
  </r>
  <r>
    <n v="598018"/>
    <s v="Pune"/>
    <x v="5"/>
    <d v="2013-04-17T00:00:00"/>
    <x v="28"/>
    <x v="25"/>
    <n v="0"/>
    <x v="9"/>
    <s v="Sunrisers Hyderabad"/>
    <x v="9"/>
    <x v="0"/>
    <x v="11"/>
    <s v="runs"/>
    <n v="11"/>
    <s v="N"/>
    <s v="NA"/>
    <s v="Asad Rauf"/>
    <s v="AK Chaudhary"/>
  </r>
  <r>
    <n v="598019"/>
    <s v="Jaipur"/>
    <x v="5"/>
    <d v="2013-04-17T00:00:00"/>
    <x v="119"/>
    <x v="5"/>
    <n v="0"/>
    <x v="5"/>
    <s v="Mumbai Indians"/>
    <x v="2"/>
    <x v="1"/>
    <x v="4"/>
    <s v="runs"/>
    <n v="87"/>
    <s v="N"/>
    <s v="NA"/>
    <s v="Aleem Dar"/>
    <s v="C Shamshuddin"/>
  </r>
  <r>
    <n v="598020"/>
    <s v="Delhi"/>
    <x v="5"/>
    <d v="2013-04-18T00:00:00"/>
    <x v="1"/>
    <x v="2"/>
    <n v="0"/>
    <x v="2"/>
    <s v="Chennai Super Kings"/>
    <x v="1"/>
    <x v="1"/>
    <x v="1"/>
    <s v="runs"/>
    <n v="86"/>
    <s v="N"/>
    <s v="NA"/>
    <s v="M Erasmus"/>
    <s v="VA Kulkarni"/>
  </r>
  <r>
    <n v="598021"/>
    <s v="Hyderabad"/>
    <x v="5"/>
    <d v="2013-04-19T00:00:00"/>
    <x v="139"/>
    <x v="6"/>
    <n v="0"/>
    <x v="10"/>
    <s v="Kings XI Punjab"/>
    <x v="5"/>
    <x v="1"/>
    <x v="11"/>
    <s v="wickets"/>
    <n v="5"/>
    <s v="N"/>
    <s v="NA"/>
    <s v="HDPK Dharmasena"/>
    <s v="CK Nandan"/>
  </r>
  <r>
    <n v="598022"/>
    <s v="Kolkata"/>
    <x v="5"/>
    <d v="2013-04-20T00:00:00"/>
    <x v="120"/>
    <x v="4"/>
    <n v="0"/>
    <x v="4"/>
    <s v="Chennai Super Kings"/>
    <x v="6"/>
    <x v="1"/>
    <x v="1"/>
    <s v="wickets"/>
    <n v="4"/>
    <s v="N"/>
    <s v="NA"/>
    <s v="Asad Rauf"/>
    <s v="AK Chaudhary"/>
  </r>
  <r>
    <n v="598023"/>
    <s v="Bangalore"/>
    <x v="5"/>
    <d v="2013-04-20T00:00:00"/>
    <x v="18"/>
    <x v="0"/>
    <n v="0"/>
    <x v="0"/>
    <s v="Rajasthan Royals"/>
    <x v="0"/>
    <x v="0"/>
    <x v="3"/>
    <s v="wickets"/>
    <n v="7"/>
    <s v="N"/>
    <s v="NA"/>
    <s v="Aleem Dar"/>
    <s v="C Shamshuddin"/>
  </r>
  <r>
    <n v="598024"/>
    <s v="Delhi"/>
    <x v="5"/>
    <d v="2013-04-21T00:00:00"/>
    <x v="6"/>
    <x v="2"/>
    <n v="0"/>
    <x v="2"/>
    <s v="Mumbai Indians"/>
    <x v="3"/>
    <x v="1"/>
    <x v="2"/>
    <s v="wickets"/>
    <n v="9"/>
    <s v="N"/>
    <s v="NA"/>
    <s v="HDPK Dharmasena"/>
    <s v="S Ravi"/>
  </r>
  <r>
    <n v="598025"/>
    <s v="Chandigarh"/>
    <x v="5"/>
    <d v="2013-04-21T00:00:00"/>
    <x v="143"/>
    <x v="1"/>
    <n v="0"/>
    <x v="1"/>
    <s v="Pune Warriors"/>
    <x v="5"/>
    <x v="0"/>
    <x v="5"/>
    <s v="wickets"/>
    <n v="7"/>
    <s v="N"/>
    <s v="NA"/>
    <s v="M Erasmus"/>
    <s v="K Srinath"/>
  </r>
  <r>
    <n v="598026"/>
    <s v="Chennai"/>
    <x v="5"/>
    <d v="2013-04-22T00:00:00"/>
    <x v="1"/>
    <x v="7"/>
    <n v="0"/>
    <x v="7"/>
    <s v="Rajasthan Royals"/>
    <x v="2"/>
    <x v="1"/>
    <x v="1"/>
    <s v="wickets"/>
    <n v="5"/>
    <s v="N"/>
    <s v="NA"/>
    <s v="S Asnani"/>
    <s v="AK Chaudhary"/>
  </r>
  <r>
    <n v="598027"/>
    <s v="Bangalore"/>
    <x v="5"/>
    <d v="2013-04-23T00:00:00"/>
    <x v="45"/>
    <x v="0"/>
    <n v="0"/>
    <x v="0"/>
    <s v="Pune Warriors"/>
    <x v="9"/>
    <x v="0"/>
    <x v="3"/>
    <s v="runs"/>
    <n v="130"/>
    <s v="N"/>
    <s v="NA"/>
    <s v="Aleem Dar"/>
    <s v="C Shamshuddin"/>
  </r>
  <r>
    <n v="598028"/>
    <s v="Dharamsala"/>
    <x v="5"/>
    <d v="2013-05-16T00:00:00"/>
    <x v="143"/>
    <x v="21"/>
    <n v="0"/>
    <x v="1"/>
    <s v="Delhi Daredevils"/>
    <x v="7"/>
    <x v="0"/>
    <x v="5"/>
    <s v="runs"/>
    <n v="7"/>
    <s v="N"/>
    <s v="NA"/>
    <s v="HDPK Dharmasena"/>
    <s v="S Ravi"/>
  </r>
  <r>
    <n v="598029"/>
    <s v="Kolkata"/>
    <x v="5"/>
    <d v="2013-04-24T00:00:00"/>
    <x v="60"/>
    <x v="4"/>
    <n v="0"/>
    <x v="4"/>
    <s v="Mumbai Indians"/>
    <x v="6"/>
    <x v="1"/>
    <x v="7"/>
    <s v="wickets"/>
    <n v="5"/>
    <s v="N"/>
    <s v="NA"/>
    <s v="HDPK Dharmasena"/>
    <s v="S Ravi"/>
  </r>
  <r>
    <n v="598030"/>
    <s v="Chennai"/>
    <x v="5"/>
    <d v="2013-04-25T00:00:00"/>
    <x v="13"/>
    <x v="7"/>
    <n v="0"/>
    <x v="7"/>
    <s v="Sunrisers Hyderabad"/>
    <x v="10"/>
    <x v="1"/>
    <x v="1"/>
    <s v="wickets"/>
    <n v="5"/>
    <s v="N"/>
    <s v="NA"/>
    <s v="Aleem Dar"/>
    <s v="S Das"/>
  </r>
  <r>
    <n v="598031"/>
    <s v="Kolkata"/>
    <x v="5"/>
    <d v="2013-04-26T00:00:00"/>
    <x v="55"/>
    <x v="4"/>
    <n v="0"/>
    <x v="4"/>
    <s v="Kings XI Punjab"/>
    <x v="5"/>
    <x v="1"/>
    <x v="0"/>
    <s v="wickets"/>
    <n v="6"/>
    <s v="N"/>
    <s v="NA"/>
    <s v="CK Nandan"/>
    <s v="S Ravi"/>
  </r>
  <r>
    <n v="598032"/>
    <s v="Jaipur"/>
    <x v="5"/>
    <d v="2013-04-27T00:00:00"/>
    <x v="141"/>
    <x v="5"/>
    <n v="0"/>
    <x v="5"/>
    <s v="Sunrisers Hyderabad"/>
    <x v="10"/>
    <x v="1"/>
    <x v="4"/>
    <s v="wickets"/>
    <n v="8"/>
    <s v="N"/>
    <s v="NA"/>
    <s v="VA Kulkarni"/>
    <s v="K Srinath"/>
  </r>
  <r>
    <n v="598033"/>
    <s v="Mumbai"/>
    <x v="5"/>
    <d v="2013-04-27T00:00:00"/>
    <x v="60"/>
    <x v="3"/>
    <n v="0"/>
    <x v="3"/>
    <s v="Royal Challengers Bangalore"/>
    <x v="3"/>
    <x v="1"/>
    <x v="7"/>
    <s v="runs"/>
    <n v="58"/>
    <s v="N"/>
    <s v="NA"/>
    <s v="Asad Rauf"/>
    <s v="S Asnani"/>
  </r>
  <r>
    <n v="598034"/>
    <s v="Chennai"/>
    <x v="5"/>
    <d v="2013-04-28T00:00:00"/>
    <x v="1"/>
    <x v="7"/>
    <n v="0"/>
    <x v="7"/>
    <s v="Kolkata Knight Riders"/>
    <x v="6"/>
    <x v="0"/>
    <x v="1"/>
    <s v="runs"/>
    <n v="14"/>
    <s v="N"/>
    <s v="NA"/>
    <s v="Aleem Dar"/>
    <s v="SJA Taufel"/>
  </r>
  <r>
    <n v="598035"/>
    <s v="Raipur"/>
    <x v="5"/>
    <d v="2013-04-28T00:00:00"/>
    <x v="79"/>
    <x v="26"/>
    <n v="0"/>
    <x v="2"/>
    <s v="Pune Warriors"/>
    <x v="9"/>
    <x v="0"/>
    <x v="2"/>
    <s v="runs"/>
    <n v="15"/>
    <s v="N"/>
    <s v="NA"/>
    <s v="CK Nandan"/>
    <s v="S Ravi"/>
  </r>
  <r>
    <n v="598036"/>
    <s v="Jaipur"/>
    <x v="5"/>
    <d v="2013-04-29T00:00:00"/>
    <x v="144"/>
    <x v="5"/>
    <n v="0"/>
    <x v="5"/>
    <s v="Royal Challengers Bangalore"/>
    <x v="2"/>
    <x v="0"/>
    <x v="4"/>
    <s v="wickets"/>
    <n v="4"/>
    <s v="N"/>
    <s v="NA"/>
    <s v="M Erasmus"/>
    <s v="K Srinath"/>
  </r>
  <r>
    <n v="598037"/>
    <s v="Mumbai"/>
    <x v="5"/>
    <d v="2013-04-29T00:00:00"/>
    <x v="57"/>
    <x v="3"/>
    <n v="0"/>
    <x v="3"/>
    <s v="Kings XI Punjab"/>
    <x v="3"/>
    <x v="1"/>
    <x v="7"/>
    <s v="runs"/>
    <n v="4"/>
    <s v="N"/>
    <s v="NA"/>
    <s v="Asad Rauf"/>
    <s v="AK Chaudhary"/>
  </r>
  <r>
    <n v="598038"/>
    <s v="Pune"/>
    <x v="5"/>
    <d v="2013-04-30T00:00:00"/>
    <x v="13"/>
    <x v="25"/>
    <n v="0"/>
    <x v="9"/>
    <s v="Chennai Super Kings"/>
    <x v="1"/>
    <x v="1"/>
    <x v="1"/>
    <s v="runs"/>
    <n v="37"/>
    <s v="N"/>
    <s v="NA"/>
    <s v="S Das"/>
    <s v="SJA Taufel"/>
  </r>
  <r>
    <n v="598039"/>
    <s v="Hyderabad"/>
    <x v="5"/>
    <d v="2013-05-01T00:00:00"/>
    <x v="105"/>
    <x v="6"/>
    <n v="0"/>
    <x v="10"/>
    <s v="Mumbai Indians"/>
    <x v="3"/>
    <x v="1"/>
    <x v="11"/>
    <s v="wickets"/>
    <n v="7"/>
    <s v="N"/>
    <s v="NA"/>
    <s v="Asad Rauf"/>
    <s v="S Asnani"/>
  </r>
  <r>
    <n v="598040"/>
    <s v="Raipur"/>
    <x v="5"/>
    <d v="2013-05-01T00:00:00"/>
    <x v="79"/>
    <x v="26"/>
    <n v="0"/>
    <x v="2"/>
    <s v="Kolkata Knight Riders"/>
    <x v="6"/>
    <x v="1"/>
    <x v="2"/>
    <s v="wickets"/>
    <n v="7"/>
    <s v="N"/>
    <s v="NA"/>
    <s v="HDPK Dharmasena"/>
    <s v="CK Nandan"/>
  </r>
  <r>
    <n v="598041"/>
    <s v="Chennai"/>
    <x v="5"/>
    <d v="2013-05-02T00:00:00"/>
    <x v="39"/>
    <x v="7"/>
    <n v="0"/>
    <x v="7"/>
    <s v="Kings XI Punjab"/>
    <x v="1"/>
    <x v="1"/>
    <x v="1"/>
    <s v="runs"/>
    <n v="15"/>
    <s v="N"/>
    <s v="NA"/>
    <s v="M Erasmus"/>
    <s v="VA Kulkarni"/>
  </r>
  <r>
    <n v="598042"/>
    <s v="Pune"/>
    <x v="5"/>
    <d v="2013-05-02T00:00:00"/>
    <x v="46"/>
    <x v="25"/>
    <n v="0"/>
    <x v="9"/>
    <s v="Royal Challengers Bangalore"/>
    <x v="0"/>
    <x v="1"/>
    <x v="3"/>
    <s v="runs"/>
    <n v="17"/>
    <s v="N"/>
    <s v="NA"/>
    <s v="Aleem Dar"/>
    <s v="C Shamshuddin"/>
  </r>
  <r>
    <n v="598043"/>
    <s v="Kolkata"/>
    <x v="5"/>
    <d v="2013-05-03T00:00:00"/>
    <x v="8"/>
    <x v="4"/>
    <n v="0"/>
    <x v="4"/>
    <s v="Rajasthan Royals"/>
    <x v="2"/>
    <x v="1"/>
    <x v="0"/>
    <s v="wickets"/>
    <n v="8"/>
    <s v="N"/>
    <s v="NA"/>
    <s v="HDPK Dharmasena"/>
    <s v="CK Nandan"/>
  </r>
  <r>
    <n v="598044"/>
    <s v="Hyderabad"/>
    <x v="5"/>
    <d v="2013-05-04T00:00:00"/>
    <x v="145"/>
    <x v="6"/>
    <n v="0"/>
    <x v="10"/>
    <s v="Delhi Daredevils"/>
    <x v="7"/>
    <x v="1"/>
    <x v="11"/>
    <s v="wickets"/>
    <n v="6"/>
    <s v="N"/>
    <s v="NA"/>
    <s v="Asad Rauf"/>
    <s v="S Asnani"/>
  </r>
  <r>
    <n v="598045"/>
    <s v="Bangalore"/>
    <x v="5"/>
    <d v="2013-05-14T00:00:00"/>
    <x v="11"/>
    <x v="0"/>
    <n v="0"/>
    <x v="0"/>
    <s v="Kings XI Punjab"/>
    <x v="5"/>
    <x v="0"/>
    <x v="5"/>
    <s v="wickets"/>
    <n v="7"/>
    <s v="N"/>
    <s v="NA"/>
    <s v="HDPK Dharmasena"/>
    <s v="S Ravi"/>
  </r>
  <r>
    <n v="598046"/>
    <s v="Mumbai"/>
    <x v="5"/>
    <d v="2013-05-05T00:00:00"/>
    <x v="146"/>
    <x v="3"/>
    <n v="0"/>
    <x v="3"/>
    <s v="Chennai Super Kings"/>
    <x v="3"/>
    <x v="1"/>
    <x v="7"/>
    <s v="runs"/>
    <n v="60"/>
    <s v="N"/>
    <s v="NA"/>
    <s v="HDPK Dharmasena"/>
    <s v="CK Nandan"/>
  </r>
  <r>
    <n v="598047"/>
    <s v="Jaipur"/>
    <x v="5"/>
    <d v="2013-05-05T00:00:00"/>
    <x v="119"/>
    <x v="5"/>
    <n v="0"/>
    <x v="5"/>
    <s v="Pune Warriors"/>
    <x v="9"/>
    <x v="1"/>
    <x v="4"/>
    <s v="wickets"/>
    <n v="5"/>
    <s v="N"/>
    <s v="NA"/>
    <s v="C Shamshuddin"/>
    <s v="RJ Tucker"/>
  </r>
  <r>
    <n v="598048"/>
    <s v="Bangalore"/>
    <x v="5"/>
    <d v="2013-04-09T00:00:00"/>
    <x v="104"/>
    <x v="0"/>
    <n v="0"/>
    <x v="0"/>
    <s v="Sunrisers Hyderabad"/>
    <x v="10"/>
    <x v="1"/>
    <x v="3"/>
    <s v="wickets"/>
    <n v="7"/>
    <s v="N"/>
    <s v="NA"/>
    <s v="S Ravi"/>
    <s v="SJA Taufel"/>
  </r>
  <r>
    <n v="598049"/>
    <s v="Jaipur"/>
    <x v="5"/>
    <d v="2013-05-07T00:00:00"/>
    <x v="119"/>
    <x v="5"/>
    <n v="0"/>
    <x v="5"/>
    <s v="Delhi Daredevils"/>
    <x v="7"/>
    <x v="1"/>
    <x v="4"/>
    <s v="wickets"/>
    <n v="9"/>
    <s v="N"/>
    <s v="NA"/>
    <s v="Aleem Dar"/>
    <s v="RJ Tucker"/>
  </r>
  <r>
    <n v="598050"/>
    <s v="Mumbai"/>
    <x v="5"/>
    <d v="2013-05-07T00:00:00"/>
    <x v="40"/>
    <x v="3"/>
    <n v="0"/>
    <x v="3"/>
    <s v="Kolkata Knight Riders"/>
    <x v="3"/>
    <x v="1"/>
    <x v="7"/>
    <s v="runs"/>
    <n v="65"/>
    <s v="N"/>
    <s v="NA"/>
    <s v="HDPK Dharmasena"/>
    <s v="S Ravi"/>
  </r>
  <r>
    <n v="598051"/>
    <s v="Hyderabad"/>
    <x v="5"/>
    <d v="2013-05-08T00:00:00"/>
    <x v="39"/>
    <x v="6"/>
    <n v="0"/>
    <x v="10"/>
    <s v="Chennai Super Kings"/>
    <x v="10"/>
    <x v="0"/>
    <x v="1"/>
    <s v="runs"/>
    <n v="77"/>
    <s v="N"/>
    <s v="NA"/>
    <s v="S Das"/>
    <s v="NJ Llong"/>
  </r>
  <r>
    <n v="598052"/>
    <s v="Chandigarh"/>
    <x v="5"/>
    <d v="2013-05-09T00:00:00"/>
    <x v="147"/>
    <x v="1"/>
    <n v="0"/>
    <x v="1"/>
    <s v="Rajasthan Royals"/>
    <x v="2"/>
    <x v="0"/>
    <x v="4"/>
    <s v="wickets"/>
    <n v="8"/>
    <s v="N"/>
    <s v="NA"/>
    <s v="HDPK Dharmasena"/>
    <s v="S Ravi"/>
  </r>
  <r>
    <n v="598053"/>
    <s v="Pune"/>
    <x v="5"/>
    <d v="2013-05-09T00:00:00"/>
    <x v="56"/>
    <x v="25"/>
    <n v="0"/>
    <x v="9"/>
    <s v="Kolkata Knight Riders"/>
    <x v="6"/>
    <x v="1"/>
    <x v="0"/>
    <s v="runs"/>
    <n v="46"/>
    <s v="N"/>
    <s v="NA"/>
    <s v="Asad Rauf"/>
    <s v="S Asnani"/>
  </r>
  <r>
    <n v="598054"/>
    <s v="Delhi"/>
    <x v="5"/>
    <d v="2013-05-10T00:00:00"/>
    <x v="93"/>
    <x v="2"/>
    <n v="0"/>
    <x v="2"/>
    <s v="Royal Challengers Bangalore"/>
    <x v="7"/>
    <x v="0"/>
    <x v="3"/>
    <s v="runs"/>
    <n v="4"/>
    <s v="N"/>
    <s v="NA"/>
    <s v="NJ Llong"/>
    <s v="K Srinath"/>
  </r>
  <r>
    <n v="598055"/>
    <s v="Pune"/>
    <x v="5"/>
    <d v="2013-05-11T00:00:00"/>
    <x v="146"/>
    <x v="25"/>
    <n v="0"/>
    <x v="9"/>
    <s v="Mumbai Indians"/>
    <x v="9"/>
    <x v="1"/>
    <x v="7"/>
    <s v="wickets"/>
    <n v="5"/>
    <s v="N"/>
    <s v="NA"/>
    <s v="Asad Rauf"/>
    <s v="AK Chaudhary"/>
  </r>
  <r>
    <n v="598056"/>
    <s v="Chandigarh"/>
    <x v="5"/>
    <d v="2013-05-11T00:00:00"/>
    <x v="148"/>
    <x v="1"/>
    <n v="0"/>
    <x v="1"/>
    <s v="Sunrisers Hyderabad"/>
    <x v="5"/>
    <x v="0"/>
    <x v="11"/>
    <s v="runs"/>
    <n v="30"/>
    <s v="N"/>
    <s v="NA"/>
    <s v="S Das"/>
    <s v="RJ Tucker"/>
  </r>
  <r>
    <n v="598057"/>
    <s v="Ranchi"/>
    <x v="5"/>
    <d v="2013-05-12T00:00:00"/>
    <x v="55"/>
    <x v="27"/>
    <n v="0"/>
    <x v="4"/>
    <s v="Royal Challengers Bangalore"/>
    <x v="6"/>
    <x v="0"/>
    <x v="0"/>
    <s v="wickets"/>
    <n v="5"/>
    <s v="N"/>
    <s v="NA"/>
    <s v="NJ Llong"/>
    <s v="K Srinath"/>
  </r>
  <r>
    <n v="598058"/>
    <s v="Jaipur"/>
    <x v="5"/>
    <d v="2013-05-12T00:00:00"/>
    <x v="5"/>
    <x v="5"/>
    <n v="0"/>
    <x v="5"/>
    <s v="Chennai Super Kings"/>
    <x v="2"/>
    <x v="0"/>
    <x v="4"/>
    <s v="wickets"/>
    <n v="5"/>
    <s v="N"/>
    <s v="NA"/>
    <s v="HDPK Dharmasena"/>
    <s v="CK Nandan"/>
  </r>
  <r>
    <n v="598059"/>
    <s v="Delhi"/>
    <x v="5"/>
    <d v="2013-04-23T00:00:00"/>
    <x v="89"/>
    <x v="2"/>
    <n v="0"/>
    <x v="2"/>
    <s v="Kings XI Punjab"/>
    <x v="5"/>
    <x v="0"/>
    <x v="5"/>
    <s v="wickets"/>
    <n v="5"/>
    <s v="N"/>
    <s v="NA"/>
    <s v="VA Kulkarni"/>
    <s v="K Srinath"/>
  </r>
  <r>
    <n v="598060"/>
    <s v="Mumbai"/>
    <x v="5"/>
    <d v="2013-05-13T00:00:00"/>
    <x v="90"/>
    <x v="3"/>
    <n v="0"/>
    <x v="3"/>
    <s v="Sunrisers Hyderabad"/>
    <x v="10"/>
    <x v="1"/>
    <x v="7"/>
    <s v="wickets"/>
    <n v="7"/>
    <s v="N"/>
    <s v="NA"/>
    <s v="AK Chaudhary"/>
    <s v="SJA Taufel"/>
  </r>
  <r>
    <n v="598061"/>
    <s v="Ranchi"/>
    <x v="5"/>
    <d v="2013-05-15T00:00:00"/>
    <x v="68"/>
    <x v="27"/>
    <n v="0"/>
    <x v="4"/>
    <s v="Pune Warriors"/>
    <x v="6"/>
    <x v="0"/>
    <x v="8"/>
    <s v="runs"/>
    <n v="7"/>
    <s v="N"/>
    <s v="NA"/>
    <s v="NJ Llong"/>
    <s v="K Srinath"/>
  </r>
  <r>
    <n v="598062"/>
    <s v="Chennai"/>
    <x v="5"/>
    <d v="2013-05-14T00:00:00"/>
    <x v="13"/>
    <x v="7"/>
    <n v="0"/>
    <x v="7"/>
    <s v="Delhi Daredevils"/>
    <x v="1"/>
    <x v="1"/>
    <x v="1"/>
    <s v="runs"/>
    <n v="33"/>
    <s v="N"/>
    <s v="NA"/>
    <s v="C Shamshuddin"/>
    <s v="RJ Tucker"/>
  </r>
  <r>
    <n v="598063"/>
    <s v="Mumbai"/>
    <x v="5"/>
    <d v="2013-05-15T00:00:00"/>
    <x v="149"/>
    <x v="3"/>
    <n v="0"/>
    <x v="3"/>
    <s v="Rajasthan Royals"/>
    <x v="2"/>
    <x v="0"/>
    <x v="7"/>
    <s v="runs"/>
    <n v="14"/>
    <s v="N"/>
    <s v="NA"/>
    <s v="Asad Rauf"/>
    <s v="S Asnani"/>
  </r>
  <r>
    <n v="598064"/>
    <s v="Chandigarh"/>
    <x v="5"/>
    <d v="2013-05-06T00:00:00"/>
    <x v="143"/>
    <x v="1"/>
    <n v="0"/>
    <x v="1"/>
    <s v="Royal Challengers Bangalore"/>
    <x v="5"/>
    <x v="0"/>
    <x v="5"/>
    <s v="wickets"/>
    <n v="6"/>
    <s v="N"/>
    <s v="NA"/>
    <s v="VA Kulkarni"/>
    <s v="NJ Llong"/>
  </r>
  <r>
    <n v="598065"/>
    <s v="Hyderabad"/>
    <x v="5"/>
    <d v="2013-05-17T00:00:00"/>
    <x v="28"/>
    <x v="6"/>
    <n v="0"/>
    <x v="10"/>
    <s v="Rajasthan Royals"/>
    <x v="10"/>
    <x v="1"/>
    <x v="11"/>
    <s v="runs"/>
    <n v="23"/>
    <s v="N"/>
    <s v="NA"/>
    <s v="Asad Rauf"/>
    <s v="AK Chaudhary"/>
  </r>
  <r>
    <n v="598066"/>
    <s v="Dharamsala"/>
    <x v="5"/>
    <d v="2013-05-18T00:00:00"/>
    <x v="133"/>
    <x v="21"/>
    <n v="0"/>
    <x v="1"/>
    <s v="Mumbai Indians"/>
    <x v="3"/>
    <x v="0"/>
    <x v="5"/>
    <s v="runs"/>
    <n v="50"/>
    <s v="N"/>
    <s v="NA"/>
    <s v="HDPK Dharmasena"/>
    <s v="CK Nandan"/>
  </r>
  <r>
    <n v="598067"/>
    <s v="Pune"/>
    <x v="5"/>
    <d v="2013-05-19T00:00:00"/>
    <x v="150"/>
    <x v="25"/>
    <n v="0"/>
    <x v="9"/>
    <s v="Delhi Daredevils"/>
    <x v="9"/>
    <x v="1"/>
    <x v="8"/>
    <s v="runs"/>
    <n v="38"/>
    <s v="N"/>
    <s v="NA"/>
    <s v="NJ Llong"/>
    <s v="SJA Taufel"/>
  </r>
  <r>
    <n v="598068"/>
    <s v="Bangalore"/>
    <x v="5"/>
    <d v="2013-05-18T00:00:00"/>
    <x v="104"/>
    <x v="0"/>
    <n v="0"/>
    <x v="0"/>
    <s v="Chennai Super Kings"/>
    <x v="1"/>
    <x v="0"/>
    <x v="3"/>
    <s v="runs"/>
    <n v="24"/>
    <s v="N"/>
    <s v="NA"/>
    <s v="C Shamshuddin"/>
    <s v="RJ Tucker"/>
  </r>
  <r>
    <n v="598069"/>
    <s v="Hyderabad"/>
    <x v="5"/>
    <d v="2013-05-19T00:00:00"/>
    <x v="148"/>
    <x v="6"/>
    <n v="0"/>
    <x v="10"/>
    <s v="Kolkata Knight Riders"/>
    <x v="6"/>
    <x v="1"/>
    <x v="11"/>
    <s v="wickets"/>
    <n v="5"/>
    <s v="N"/>
    <s v="NA"/>
    <s v="Asad Rauf"/>
    <s v="S Asnani"/>
  </r>
  <r>
    <n v="598070"/>
    <s v="Delhi"/>
    <x v="5"/>
    <d v="2013-05-21T00:00:00"/>
    <x v="1"/>
    <x v="2"/>
    <n v="0"/>
    <x v="7"/>
    <s v="Mumbai Indians"/>
    <x v="1"/>
    <x v="1"/>
    <x v="1"/>
    <s v="runs"/>
    <n v="48"/>
    <s v="N"/>
    <s v="NA"/>
    <s v="NJ Llong"/>
    <s v="RJ Tucker"/>
  </r>
  <r>
    <n v="598071"/>
    <s v="Delhi"/>
    <x v="5"/>
    <d v="2013-05-22T00:00:00"/>
    <x v="66"/>
    <x v="2"/>
    <n v="0"/>
    <x v="5"/>
    <s v="Sunrisers Hyderabad"/>
    <x v="10"/>
    <x v="1"/>
    <x v="4"/>
    <s v="wickets"/>
    <n v="4"/>
    <s v="N"/>
    <s v="NA"/>
    <s v="S Ravi"/>
    <s v="RJ Tucker"/>
  </r>
  <r>
    <n v="598072"/>
    <s v="Kolkata"/>
    <x v="5"/>
    <d v="2013-05-24T00:00:00"/>
    <x v="62"/>
    <x v="4"/>
    <n v="0"/>
    <x v="3"/>
    <s v="Rajasthan Royals"/>
    <x v="2"/>
    <x v="1"/>
    <x v="7"/>
    <s v="wickets"/>
    <n v="4"/>
    <s v="N"/>
    <s v="NA"/>
    <s v="C Shamshuddin"/>
    <s v="SJA Taufel"/>
  </r>
  <r>
    <n v="598073"/>
    <s v="Kolkata"/>
    <x v="5"/>
    <d v="2013-05-26T00:00:00"/>
    <x v="90"/>
    <x v="4"/>
    <n v="0"/>
    <x v="7"/>
    <s v="Mumbai Indians"/>
    <x v="3"/>
    <x v="1"/>
    <x v="7"/>
    <s v="runs"/>
    <n v="23"/>
    <s v="N"/>
    <s v="NA"/>
    <s v="HDPK Dharmasena"/>
    <s v="SJA Taufel"/>
  </r>
  <r>
    <n v="729279"/>
    <s v="Abu Dhabi"/>
    <x v="6"/>
    <d v="2014-04-16T00:00:00"/>
    <x v="55"/>
    <x v="28"/>
    <n v="1"/>
    <x v="3"/>
    <s v="Kolkata Knight Riders"/>
    <x v="6"/>
    <x v="1"/>
    <x v="0"/>
    <s v="runs"/>
    <n v="41"/>
    <s v="N"/>
    <s v="NA"/>
    <s v="M Erasmus"/>
    <s v="RK Illingworth"/>
  </r>
  <r>
    <n v="729281"/>
    <s v="NA"/>
    <x v="6"/>
    <d v="2014-04-17T00:00:00"/>
    <x v="151"/>
    <x v="29"/>
    <n v="1"/>
    <x v="2"/>
    <s v="Royal Challengers Bangalore"/>
    <x v="0"/>
    <x v="0"/>
    <x v="3"/>
    <s v="wickets"/>
    <n v="8"/>
    <s v="N"/>
    <s v="NA"/>
    <s v="Aleem Dar"/>
    <s v="S Ravi"/>
  </r>
  <r>
    <n v="729283"/>
    <s v="Abu Dhabi"/>
    <x v="6"/>
    <d v="2014-04-18T00:00:00"/>
    <x v="152"/>
    <x v="28"/>
    <n v="1"/>
    <x v="7"/>
    <s v="Kings XI Punjab"/>
    <x v="1"/>
    <x v="1"/>
    <x v="5"/>
    <s v="wickets"/>
    <n v="6"/>
    <s v="N"/>
    <s v="NA"/>
    <s v="RK Illingworth"/>
    <s v="C Shamshuddin"/>
  </r>
  <r>
    <n v="729285"/>
    <s v="Abu Dhabi"/>
    <x v="6"/>
    <d v="2014-04-18T00:00:00"/>
    <x v="119"/>
    <x v="28"/>
    <n v="1"/>
    <x v="10"/>
    <s v="Rajasthan Royals"/>
    <x v="2"/>
    <x v="0"/>
    <x v="4"/>
    <s v="wickets"/>
    <n v="4"/>
    <s v="N"/>
    <s v="NA"/>
    <s v="BF Bowden"/>
    <s v="RK Illingworth"/>
  </r>
  <r>
    <n v="729287"/>
    <s v="NA"/>
    <x v="6"/>
    <d v="2014-04-19T00:00:00"/>
    <x v="148"/>
    <x v="30"/>
    <n v="1"/>
    <x v="0"/>
    <s v="Mumbai Indians"/>
    <x v="0"/>
    <x v="0"/>
    <x v="3"/>
    <s v="wickets"/>
    <n v="7"/>
    <s v="N"/>
    <s v="NA"/>
    <s v="Aleem Dar"/>
    <s v="AK Chaudhary"/>
  </r>
  <r>
    <n v="729289"/>
    <s v="NA"/>
    <x v="6"/>
    <d v="2014-04-19T00:00:00"/>
    <x v="52"/>
    <x v="30"/>
    <n v="1"/>
    <x v="4"/>
    <s v="Delhi Daredevils"/>
    <x v="6"/>
    <x v="1"/>
    <x v="2"/>
    <s v="wickets"/>
    <n v="4"/>
    <s v="N"/>
    <s v="NA"/>
    <s v="Aleem Dar"/>
    <s v="VA Kulkarni"/>
  </r>
  <r>
    <n v="729291"/>
    <s v="NA"/>
    <x v="6"/>
    <d v="2014-04-20T00:00:00"/>
    <x v="152"/>
    <x v="29"/>
    <n v="1"/>
    <x v="5"/>
    <s v="Kings XI Punjab"/>
    <x v="5"/>
    <x v="0"/>
    <x v="5"/>
    <s v="wickets"/>
    <n v="7"/>
    <s v="N"/>
    <s v="NA"/>
    <s v="BF Bowden"/>
    <s v="M Erasmus"/>
  </r>
  <r>
    <n v="729293"/>
    <s v="Abu Dhabi"/>
    <x v="6"/>
    <d v="2014-04-21T00:00:00"/>
    <x v="39"/>
    <x v="28"/>
    <n v="1"/>
    <x v="7"/>
    <s v="Delhi Daredevils"/>
    <x v="1"/>
    <x v="1"/>
    <x v="1"/>
    <s v="runs"/>
    <n v="93"/>
    <s v="N"/>
    <s v="NA"/>
    <s v="RK Illingworth"/>
    <s v="C Shamshuddin"/>
  </r>
  <r>
    <n v="729295"/>
    <s v="NA"/>
    <x v="6"/>
    <d v="2014-04-22T00:00:00"/>
    <x v="152"/>
    <x v="29"/>
    <n v="1"/>
    <x v="1"/>
    <s v="Sunrisers Hyderabad"/>
    <x v="10"/>
    <x v="0"/>
    <x v="5"/>
    <s v="runs"/>
    <n v="72"/>
    <s v="N"/>
    <s v="NA"/>
    <s v="M Erasmus"/>
    <s v="S Ravi"/>
  </r>
  <r>
    <n v="729297"/>
    <s v="NA"/>
    <x v="6"/>
    <d v="2014-04-23T00:00:00"/>
    <x v="120"/>
    <x v="30"/>
    <n v="1"/>
    <x v="5"/>
    <s v="Chennai Super Kings"/>
    <x v="2"/>
    <x v="0"/>
    <x v="1"/>
    <s v="runs"/>
    <n v="7"/>
    <s v="N"/>
    <s v="NA"/>
    <s v="HDPK Dharmasena"/>
    <s v="RK Illingworth"/>
  </r>
  <r>
    <n v="729299"/>
    <s v="NA"/>
    <x v="6"/>
    <d v="2014-04-24T00:00:00"/>
    <x v="153"/>
    <x v="29"/>
    <n v="1"/>
    <x v="0"/>
    <s v="Kolkata Knight Riders"/>
    <x v="0"/>
    <x v="0"/>
    <x v="0"/>
    <s v="runs"/>
    <n v="2"/>
    <s v="N"/>
    <s v="NA"/>
    <s v="Aleem Dar"/>
    <s v="VA Kulkarni"/>
  </r>
  <r>
    <n v="729301"/>
    <s v="NA"/>
    <x v="6"/>
    <d v="2014-04-25T00:00:00"/>
    <x v="140"/>
    <x v="30"/>
    <n v="1"/>
    <x v="10"/>
    <s v="Delhi Daredevils"/>
    <x v="10"/>
    <x v="1"/>
    <x v="11"/>
    <s v="runs"/>
    <n v="4"/>
    <s v="N"/>
    <s v="NA"/>
    <s v="M Erasmus"/>
    <s v="S Ravi"/>
  </r>
  <r>
    <n v="729303"/>
    <s v="NA"/>
    <x v="6"/>
    <d v="2014-04-25T00:00:00"/>
    <x v="154"/>
    <x v="30"/>
    <n v="1"/>
    <x v="7"/>
    <s v="Mumbai Indians"/>
    <x v="3"/>
    <x v="1"/>
    <x v="1"/>
    <s v="wickets"/>
    <n v="7"/>
    <s v="N"/>
    <s v="NA"/>
    <s v="BF Bowden"/>
    <s v="M Erasmus"/>
  </r>
  <r>
    <n v="729305"/>
    <s v="Abu Dhabi"/>
    <x v="6"/>
    <d v="2014-04-26T00:00:00"/>
    <x v="155"/>
    <x v="28"/>
    <n v="1"/>
    <x v="5"/>
    <s v="Royal Challengers Bangalore"/>
    <x v="2"/>
    <x v="0"/>
    <x v="4"/>
    <s v="wickets"/>
    <n v="6"/>
    <s v="N"/>
    <s v="NA"/>
    <s v="HDPK Dharmasena"/>
    <s v="C Shamshuddin"/>
  </r>
  <r>
    <n v="729307"/>
    <s v="Abu Dhabi"/>
    <x v="6"/>
    <d v="2014-04-26T00:00:00"/>
    <x v="156"/>
    <x v="28"/>
    <n v="1"/>
    <x v="4"/>
    <s v="Kings XI Punjab"/>
    <x v="6"/>
    <x v="0"/>
    <x v="5"/>
    <s v="runs"/>
    <n v="23"/>
    <s v="N"/>
    <s v="NA"/>
    <s v="HDPK Dharmasena"/>
    <s v="RK Illingworth"/>
  </r>
  <r>
    <n v="729309"/>
    <s v="NA"/>
    <x v="6"/>
    <d v="2014-04-27T00:00:00"/>
    <x v="81"/>
    <x v="29"/>
    <n v="1"/>
    <x v="2"/>
    <s v="Mumbai Indians"/>
    <x v="3"/>
    <x v="1"/>
    <x v="2"/>
    <s v="wickets"/>
    <n v="6"/>
    <s v="N"/>
    <s v="NA"/>
    <s v="Aleem Dar"/>
    <s v="VA Kulkarni"/>
  </r>
  <r>
    <n v="729311"/>
    <s v="NA"/>
    <x v="6"/>
    <d v="2014-04-27T00:00:00"/>
    <x v="60"/>
    <x v="29"/>
    <n v="1"/>
    <x v="10"/>
    <s v="Chennai Super Kings"/>
    <x v="10"/>
    <x v="1"/>
    <x v="1"/>
    <s v="wickets"/>
    <n v="5"/>
    <s v="N"/>
    <s v="NA"/>
    <s v="AK Chaudhary"/>
    <s v="VA Kulkarni"/>
  </r>
  <r>
    <n v="729313"/>
    <s v="NA"/>
    <x v="6"/>
    <d v="2014-04-28T00:00:00"/>
    <x v="156"/>
    <x v="30"/>
    <n v="1"/>
    <x v="1"/>
    <s v="Royal Challengers Bangalore"/>
    <x v="5"/>
    <x v="0"/>
    <x v="5"/>
    <s v="wickets"/>
    <n v="5"/>
    <s v="N"/>
    <s v="NA"/>
    <s v="BF Bowden"/>
    <s v="S Ravi"/>
  </r>
  <r>
    <n v="729315"/>
    <s v="Abu Dhabi"/>
    <x v="6"/>
    <d v="2014-04-29T00:00:00"/>
    <x v="141"/>
    <x v="28"/>
    <n v="1"/>
    <x v="4"/>
    <s v="Rajasthan Royals"/>
    <x v="2"/>
    <x v="1"/>
    <x v="4"/>
    <s v="tie"/>
    <s v="NA"/>
    <s v="Y"/>
    <s v="NA"/>
    <s v="Aleem Dar"/>
    <s v="AK Chaudhary"/>
  </r>
  <r>
    <n v="729317"/>
    <s v="NA"/>
    <x v="6"/>
    <d v="2014-04-30T00:00:00"/>
    <x v="157"/>
    <x v="30"/>
    <n v="1"/>
    <x v="3"/>
    <s v="Sunrisers Hyderabad"/>
    <x v="3"/>
    <x v="0"/>
    <x v="11"/>
    <s v="runs"/>
    <n v="15"/>
    <s v="N"/>
    <s v="NA"/>
    <s v="HDPK Dharmasena"/>
    <s v="M Erasmus"/>
  </r>
  <r>
    <n v="733971"/>
    <s v="Ranchi"/>
    <x v="6"/>
    <d v="2014-05-02T00:00:00"/>
    <x v="120"/>
    <x v="27"/>
    <n v="0"/>
    <x v="7"/>
    <s v="Kolkata Knight Riders"/>
    <x v="1"/>
    <x v="1"/>
    <x v="1"/>
    <s v="runs"/>
    <n v="34"/>
    <s v="N"/>
    <s v="NA"/>
    <s v="AK Chaudhary"/>
    <s v="NJ Llong"/>
  </r>
  <r>
    <n v="733973"/>
    <s v="Mumbai"/>
    <x v="6"/>
    <d v="2014-05-03T00:00:00"/>
    <x v="158"/>
    <x v="3"/>
    <n v="0"/>
    <x v="3"/>
    <s v="Kings XI Punjab"/>
    <x v="5"/>
    <x v="1"/>
    <x v="7"/>
    <s v="wickets"/>
    <n v="5"/>
    <s v="N"/>
    <s v="NA"/>
    <s v="BNJ Oxenford"/>
    <s v="C Shamshuddin"/>
  </r>
  <r>
    <n v="733975"/>
    <s v="Delhi"/>
    <x v="6"/>
    <d v="2014-05-03T00:00:00"/>
    <x v="159"/>
    <x v="2"/>
    <n v="0"/>
    <x v="2"/>
    <s v="Rajasthan Royals"/>
    <x v="2"/>
    <x v="0"/>
    <x v="4"/>
    <s v="wickets"/>
    <n v="7"/>
    <s v="N"/>
    <s v="NA"/>
    <s v="SS Hazare"/>
    <s v="S Ravi"/>
  </r>
  <r>
    <n v="733977"/>
    <s v="Bangalore"/>
    <x v="6"/>
    <d v="2014-05-04T00:00:00"/>
    <x v="46"/>
    <x v="0"/>
    <n v="0"/>
    <x v="0"/>
    <s v="Sunrisers Hyderabad"/>
    <x v="0"/>
    <x v="0"/>
    <x v="3"/>
    <s v="wickets"/>
    <n v="4"/>
    <s v="N"/>
    <s v="NA"/>
    <s v="HDPK Dharmasena"/>
    <s v="VA Kulkarni"/>
  </r>
  <r>
    <n v="733979"/>
    <s v="Ahmedabad"/>
    <x v="6"/>
    <d v="2014-05-05T00:00:00"/>
    <x v="155"/>
    <x v="18"/>
    <n v="0"/>
    <x v="5"/>
    <s v="Kolkata Knight Riders"/>
    <x v="6"/>
    <x v="0"/>
    <x v="4"/>
    <s v="runs"/>
    <n v="10"/>
    <s v="N"/>
    <s v="NA"/>
    <s v="NJ Llong"/>
    <s v="CK Nandan"/>
  </r>
  <r>
    <n v="733981"/>
    <s v="Delhi"/>
    <x v="6"/>
    <d v="2014-05-05T00:00:00"/>
    <x v="60"/>
    <x v="2"/>
    <n v="0"/>
    <x v="2"/>
    <s v="Chennai Super Kings"/>
    <x v="1"/>
    <x v="0"/>
    <x v="1"/>
    <s v="wickets"/>
    <n v="8"/>
    <s v="N"/>
    <s v="NA"/>
    <s v="RM Deshpande"/>
    <s v="BNJ Oxenford"/>
  </r>
  <r>
    <n v="733983"/>
    <s v="Mumbai"/>
    <x v="6"/>
    <d v="2014-05-06T00:00:00"/>
    <x v="57"/>
    <x v="3"/>
    <n v="0"/>
    <x v="3"/>
    <s v="Royal Challengers Bangalore"/>
    <x v="0"/>
    <x v="0"/>
    <x v="7"/>
    <s v="runs"/>
    <n v="19"/>
    <s v="N"/>
    <s v="NA"/>
    <s v="S Ravi"/>
    <s v="K Srinath"/>
  </r>
  <r>
    <n v="733985"/>
    <s v="Delhi"/>
    <x v="6"/>
    <d v="2014-05-07T00:00:00"/>
    <x v="56"/>
    <x v="2"/>
    <n v="0"/>
    <x v="2"/>
    <s v="Kolkata Knight Riders"/>
    <x v="7"/>
    <x v="1"/>
    <x v="0"/>
    <s v="wickets"/>
    <n v="8"/>
    <s v="N"/>
    <s v="NA"/>
    <s v="BNJ Oxenford"/>
    <s v="C Shamshuddin"/>
  </r>
  <r>
    <n v="733987"/>
    <s v="Cuttack"/>
    <x v="6"/>
    <d v="2014-05-07T00:00:00"/>
    <x v="152"/>
    <x v="19"/>
    <n v="0"/>
    <x v="1"/>
    <s v="Chennai Super Kings"/>
    <x v="1"/>
    <x v="0"/>
    <x v="5"/>
    <s v="runs"/>
    <n v="44"/>
    <s v="N"/>
    <s v="NA"/>
    <s v="HDPK Dharmasena"/>
    <s v="PG Pathak"/>
  </r>
  <r>
    <n v="733989"/>
    <s v="Ahmedabad"/>
    <x v="6"/>
    <d v="2014-05-08T00:00:00"/>
    <x v="157"/>
    <x v="18"/>
    <n v="0"/>
    <x v="5"/>
    <s v="Sunrisers Hyderabad"/>
    <x v="2"/>
    <x v="0"/>
    <x v="11"/>
    <s v="runs"/>
    <n v="32"/>
    <s v="N"/>
    <s v="NA"/>
    <s v="AK Chaudhary"/>
    <s v="NJ Llong"/>
  </r>
  <r>
    <n v="733991"/>
    <s v="Bangalore"/>
    <x v="6"/>
    <d v="2014-05-09T00:00:00"/>
    <x v="156"/>
    <x v="0"/>
    <n v="0"/>
    <x v="0"/>
    <s v="Kings XI Punjab"/>
    <x v="0"/>
    <x v="0"/>
    <x v="5"/>
    <s v="runs"/>
    <n v="32"/>
    <s v="N"/>
    <s v="NA"/>
    <s v="S Ravi"/>
    <s v="K Srinath"/>
  </r>
  <r>
    <n v="733993"/>
    <s v="Delhi"/>
    <x v="6"/>
    <d v="2014-05-10T00:00:00"/>
    <x v="101"/>
    <x v="2"/>
    <n v="0"/>
    <x v="2"/>
    <s v="Sunrisers Hyderabad"/>
    <x v="10"/>
    <x v="0"/>
    <x v="11"/>
    <s v="wickets"/>
    <n v="8"/>
    <s v="N"/>
    <s v="D/L"/>
    <s v="RM Deshpande"/>
    <s v="BNJ Oxenford"/>
  </r>
  <r>
    <n v="733995"/>
    <s v="Mumbai"/>
    <x v="6"/>
    <d v="2014-05-10T00:00:00"/>
    <x v="60"/>
    <x v="3"/>
    <n v="0"/>
    <x v="3"/>
    <s v="Chennai Super Kings"/>
    <x v="1"/>
    <x v="0"/>
    <x v="1"/>
    <s v="wickets"/>
    <n v="4"/>
    <s v="N"/>
    <s v="NA"/>
    <s v="HDPK Dharmasena"/>
    <s v="VA Kulkarni"/>
  </r>
  <r>
    <n v="733997"/>
    <s v="Cuttack"/>
    <x v="6"/>
    <d v="2014-05-11T00:00:00"/>
    <x v="56"/>
    <x v="19"/>
    <n v="0"/>
    <x v="1"/>
    <s v="Kolkata Knight Riders"/>
    <x v="6"/>
    <x v="0"/>
    <x v="0"/>
    <s v="wickets"/>
    <n v="9"/>
    <s v="N"/>
    <s v="NA"/>
    <s v="NJ Llong"/>
    <s v="CK Nandan"/>
  </r>
  <r>
    <n v="733999"/>
    <s v="Bangalore"/>
    <x v="6"/>
    <d v="2014-05-11T00:00:00"/>
    <x v="141"/>
    <x v="0"/>
    <n v="0"/>
    <x v="0"/>
    <s v="Rajasthan Royals"/>
    <x v="0"/>
    <x v="1"/>
    <x v="4"/>
    <s v="wickets"/>
    <n v="5"/>
    <s v="N"/>
    <s v="NA"/>
    <s v="S Ravi"/>
    <s v="RJ Tucker"/>
  </r>
  <r>
    <n v="734001"/>
    <s v="Hyderabad"/>
    <x v="6"/>
    <d v="2014-05-12T00:00:00"/>
    <x v="83"/>
    <x v="6"/>
    <n v="0"/>
    <x v="10"/>
    <s v="Mumbai Indians"/>
    <x v="10"/>
    <x v="1"/>
    <x v="7"/>
    <s v="wickets"/>
    <n v="7"/>
    <s v="N"/>
    <s v="NA"/>
    <s v="HDPK Dharmasena"/>
    <s v="VA Kulkarni"/>
  </r>
  <r>
    <n v="734003"/>
    <s v="Ranchi"/>
    <x v="6"/>
    <d v="2014-05-13T00:00:00"/>
    <x v="120"/>
    <x v="27"/>
    <n v="0"/>
    <x v="7"/>
    <s v="Rajasthan Royals"/>
    <x v="2"/>
    <x v="1"/>
    <x v="1"/>
    <s v="wickets"/>
    <n v="5"/>
    <s v="N"/>
    <s v="NA"/>
    <s v="BNJ Oxenford"/>
    <s v="C Shamshuddin"/>
  </r>
  <r>
    <n v="734005"/>
    <s v="Bangalore"/>
    <x v="6"/>
    <d v="2014-05-13T00:00:00"/>
    <x v="53"/>
    <x v="0"/>
    <n v="0"/>
    <x v="0"/>
    <s v="Delhi Daredevils"/>
    <x v="7"/>
    <x v="0"/>
    <x v="3"/>
    <s v="runs"/>
    <n v="16"/>
    <s v="N"/>
    <s v="NA"/>
    <s v="K Srinath"/>
    <s v="RJ Tucker"/>
  </r>
  <r>
    <n v="734007"/>
    <s v="Hyderabad"/>
    <x v="6"/>
    <d v="2014-05-14T00:00:00"/>
    <x v="113"/>
    <x v="6"/>
    <n v="0"/>
    <x v="10"/>
    <s v="Kings XI Punjab"/>
    <x v="5"/>
    <x v="0"/>
    <x v="5"/>
    <s v="wickets"/>
    <n v="6"/>
    <s v="N"/>
    <s v="NA"/>
    <s v="VA Kulkarni"/>
    <s v="PG Pathak"/>
  </r>
  <r>
    <n v="734009"/>
    <s v="Cuttack"/>
    <x v="6"/>
    <d v="2014-05-14T00:00:00"/>
    <x v="75"/>
    <x v="19"/>
    <n v="0"/>
    <x v="4"/>
    <s v="Mumbai Indians"/>
    <x v="6"/>
    <x v="0"/>
    <x v="0"/>
    <s v="wickets"/>
    <n v="6"/>
    <s v="N"/>
    <s v="NA"/>
    <s v="AK Chaudhary"/>
    <s v="NJ Llong"/>
  </r>
  <r>
    <n v="734011"/>
    <s v="Ahmedabad"/>
    <x v="6"/>
    <d v="2014-05-15T00:00:00"/>
    <x v="119"/>
    <x v="18"/>
    <n v="0"/>
    <x v="5"/>
    <s v="Delhi Daredevils"/>
    <x v="7"/>
    <x v="0"/>
    <x v="4"/>
    <s v="runs"/>
    <n v="62"/>
    <s v="N"/>
    <s v="NA"/>
    <s v="S Ravi"/>
    <s v="RJ Tucker"/>
  </r>
  <r>
    <n v="734013"/>
    <s v="Ranchi"/>
    <x v="6"/>
    <d v="2014-05-18T00:00:00"/>
    <x v="46"/>
    <x v="27"/>
    <n v="0"/>
    <x v="7"/>
    <s v="Royal Challengers Bangalore"/>
    <x v="1"/>
    <x v="1"/>
    <x v="3"/>
    <s v="wickets"/>
    <n v="5"/>
    <s v="N"/>
    <s v="NA"/>
    <s v="BNJ Oxenford"/>
    <s v="C Shamshuddin"/>
  </r>
  <r>
    <n v="734015"/>
    <s v="Hyderabad"/>
    <x v="6"/>
    <d v="2014-05-18T00:00:00"/>
    <x v="136"/>
    <x v="6"/>
    <n v="0"/>
    <x v="10"/>
    <s v="Kolkata Knight Riders"/>
    <x v="10"/>
    <x v="1"/>
    <x v="0"/>
    <s v="wickets"/>
    <n v="7"/>
    <s v="N"/>
    <s v="NA"/>
    <s v="NJ Llong"/>
    <s v="CK Nandan"/>
  </r>
  <r>
    <n v="734017"/>
    <s v="Ahmedabad"/>
    <x v="6"/>
    <d v="2014-05-19T00:00:00"/>
    <x v="1"/>
    <x v="18"/>
    <n v="0"/>
    <x v="5"/>
    <s v="Mumbai Indians"/>
    <x v="3"/>
    <x v="1"/>
    <x v="7"/>
    <s v="runs"/>
    <n v="25"/>
    <s v="N"/>
    <s v="NA"/>
    <s v="S Ravi"/>
    <s v="RJ Tucker"/>
  </r>
  <r>
    <n v="734019"/>
    <s v="Delhi"/>
    <x v="6"/>
    <d v="2014-05-19T00:00:00"/>
    <x v="160"/>
    <x v="2"/>
    <n v="0"/>
    <x v="2"/>
    <s v="Kings XI Punjab"/>
    <x v="5"/>
    <x v="0"/>
    <x v="5"/>
    <s v="wickets"/>
    <n v="4"/>
    <s v="N"/>
    <s v="NA"/>
    <s v="HDPK Dharmasena"/>
    <s v="PG Pathak"/>
  </r>
  <r>
    <n v="734021"/>
    <s v="Hyderabad"/>
    <x v="6"/>
    <d v="2014-05-20T00:00:00"/>
    <x v="79"/>
    <x v="6"/>
    <n v="0"/>
    <x v="10"/>
    <s v="Royal Challengers Bangalore"/>
    <x v="0"/>
    <x v="1"/>
    <x v="11"/>
    <s v="wickets"/>
    <n v="7"/>
    <s v="N"/>
    <s v="NA"/>
    <s v="AK Chaudhary"/>
    <s v="NJ Llong"/>
  </r>
  <r>
    <n v="734023"/>
    <s v="Kolkata"/>
    <x v="6"/>
    <d v="2014-05-20T00:00:00"/>
    <x v="75"/>
    <x v="4"/>
    <n v="0"/>
    <x v="4"/>
    <s v="Chennai Super Kings"/>
    <x v="6"/>
    <x v="0"/>
    <x v="0"/>
    <s v="wickets"/>
    <n v="8"/>
    <s v="N"/>
    <s v="NA"/>
    <s v="RM Deshpande"/>
    <s v="C Shamshuddin"/>
  </r>
  <r>
    <n v="734025"/>
    <s v="Chandigarh"/>
    <x v="6"/>
    <d v="2014-05-21T00:00:00"/>
    <x v="161"/>
    <x v="1"/>
    <n v="0"/>
    <x v="1"/>
    <s v="Mumbai Indians"/>
    <x v="3"/>
    <x v="0"/>
    <x v="7"/>
    <s v="wickets"/>
    <n v="7"/>
    <s v="N"/>
    <s v="NA"/>
    <s v="HDPK Dharmasena"/>
    <s v="VA Kulkarni"/>
  </r>
  <r>
    <n v="734027"/>
    <s v="Kolkata"/>
    <x v="6"/>
    <d v="2014-05-22T00:00:00"/>
    <x v="75"/>
    <x v="4"/>
    <n v="0"/>
    <x v="4"/>
    <s v="Royal Challengers Bangalore"/>
    <x v="0"/>
    <x v="0"/>
    <x v="0"/>
    <s v="runs"/>
    <n v="30"/>
    <s v="N"/>
    <s v="NA"/>
    <s v="AK Chaudhary"/>
    <s v="CK Nandan"/>
  </r>
  <r>
    <n v="734029"/>
    <s v="Ranchi"/>
    <x v="6"/>
    <d v="2014-05-22T00:00:00"/>
    <x v="79"/>
    <x v="27"/>
    <n v="0"/>
    <x v="7"/>
    <s v="Sunrisers Hyderabad"/>
    <x v="10"/>
    <x v="0"/>
    <x v="11"/>
    <s v="wickets"/>
    <n v="6"/>
    <s v="N"/>
    <s v="NA"/>
    <s v="BNJ Oxenford"/>
    <s v="C Shamshuddin"/>
  </r>
  <r>
    <n v="734031"/>
    <s v="Mumbai"/>
    <x v="6"/>
    <d v="2014-05-23T00:00:00"/>
    <x v="1"/>
    <x v="3"/>
    <n v="0"/>
    <x v="3"/>
    <s v="Delhi Daredevils"/>
    <x v="7"/>
    <x v="0"/>
    <x v="7"/>
    <s v="runs"/>
    <n v="15"/>
    <s v="N"/>
    <s v="NA"/>
    <s v="S Ravi"/>
    <s v="RJ Tucker"/>
  </r>
  <r>
    <n v="734033"/>
    <s v="Chandigarh"/>
    <x v="6"/>
    <d v="2014-05-23T00:00:00"/>
    <x v="16"/>
    <x v="1"/>
    <n v="0"/>
    <x v="1"/>
    <s v="Rajasthan Royals"/>
    <x v="2"/>
    <x v="0"/>
    <x v="5"/>
    <s v="runs"/>
    <n v="16"/>
    <s v="N"/>
    <s v="NA"/>
    <s v="HDPK Dharmasena"/>
    <s v="PG Pathak"/>
  </r>
  <r>
    <n v="734035"/>
    <s v="Bangalore"/>
    <x v="6"/>
    <d v="2014-05-24T00:00:00"/>
    <x v="13"/>
    <x v="0"/>
    <n v="0"/>
    <x v="0"/>
    <s v="Chennai Super Kings"/>
    <x v="1"/>
    <x v="0"/>
    <x v="1"/>
    <s v="wickets"/>
    <n v="8"/>
    <s v="N"/>
    <s v="NA"/>
    <s v="AK Chaudhary"/>
    <s v="NJ Llong"/>
  </r>
  <r>
    <n v="734037"/>
    <s v="Kolkata"/>
    <x v="6"/>
    <d v="2014-05-24T00:00:00"/>
    <x v="8"/>
    <x v="4"/>
    <n v="0"/>
    <x v="4"/>
    <s v="Sunrisers Hyderabad"/>
    <x v="6"/>
    <x v="0"/>
    <x v="0"/>
    <s v="wickets"/>
    <n v="4"/>
    <s v="N"/>
    <s v="NA"/>
    <s v="RM Deshpande"/>
    <s v="BNJ Oxenford"/>
  </r>
  <r>
    <n v="734039"/>
    <s v="Chandigarh"/>
    <x v="6"/>
    <d v="2014-05-25T00:00:00"/>
    <x v="138"/>
    <x v="1"/>
    <n v="0"/>
    <x v="1"/>
    <s v="Delhi Daredevils"/>
    <x v="5"/>
    <x v="0"/>
    <x v="5"/>
    <s v="wickets"/>
    <n v="7"/>
    <s v="N"/>
    <s v="NA"/>
    <s v="HDPK Dharmasena"/>
    <s v="VA Kulkarni"/>
  </r>
  <r>
    <n v="734041"/>
    <s v="Mumbai"/>
    <x v="6"/>
    <d v="2014-05-25T00:00:00"/>
    <x v="158"/>
    <x v="3"/>
    <n v="0"/>
    <x v="3"/>
    <s v="Rajasthan Royals"/>
    <x v="3"/>
    <x v="0"/>
    <x v="7"/>
    <s v="wickets"/>
    <n v="5"/>
    <s v="N"/>
    <s v="NA"/>
    <s v="K Srinath"/>
    <s v="RJ Tucker"/>
  </r>
  <r>
    <n v="734043"/>
    <s v="Kolkata"/>
    <x v="6"/>
    <d v="2014-05-27T00:00:00"/>
    <x v="136"/>
    <x v="4"/>
    <n v="0"/>
    <x v="1"/>
    <s v="Kolkata Knight Riders"/>
    <x v="5"/>
    <x v="0"/>
    <x v="0"/>
    <s v="runs"/>
    <n v="28"/>
    <s v="N"/>
    <s v="NA"/>
    <s v="NJ Llong"/>
    <s v="S Ravi"/>
  </r>
  <r>
    <n v="734045"/>
    <s v="Mumbai"/>
    <x v="6"/>
    <d v="2014-05-28T00:00:00"/>
    <x v="39"/>
    <x v="17"/>
    <n v="0"/>
    <x v="7"/>
    <s v="Mumbai Indians"/>
    <x v="1"/>
    <x v="0"/>
    <x v="1"/>
    <s v="wickets"/>
    <n v="7"/>
    <s v="N"/>
    <s v="NA"/>
    <s v="VA Kulkarni"/>
    <s v="BNJ Oxenford"/>
  </r>
  <r>
    <n v="734047"/>
    <s v="Mumbai"/>
    <x v="6"/>
    <d v="2014-05-30T00:00:00"/>
    <x v="6"/>
    <x v="3"/>
    <n v="0"/>
    <x v="7"/>
    <s v="Kings XI Punjab"/>
    <x v="1"/>
    <x v="0"/>
    <x v="5"/>
    <s v="runs"/>
    <n v="24"/>
    <s v="N"/>
    <s v="NA"/>
    <s v="HDPK Dharmasena"/>
    <s v="RJ Tucker"/>
  </r>
  <r>
    <n v="734049"/>
    <s v="Bangalore"/>
    <x v="6"/>
    <d v="2014-06-01T00:00:00"/>
    <x v="68"/>
    <x v="0"/>
    <n v="0"/>
    <x v="4"/>
    <s v="Kings XI Punjab"/>
    <x v="6"/>
    <x v="0"/>
    <x v="0"/>
    <s v="wickets"/>
    <n v="3"/>
    <s v="N"/>
    <s v="NA"/>
    <s v="HDPK Dharmasena"/>
    <s v="BNJ Oxenford"/>
  </r>
  <r>
    <n v="829705"/>
    <s v="Kolkata"/>
    <x v="7"/>
    <d v="2015-04-08T00:00:00"/>
    <x v="122"/>
    <x v="4"/>
    <n v="0"/>
    <x v="4"/>
    <s v="Mumbai Indians"/>
    <x v="6"/>
    <x v="0"/>
    <x v="0"/>
    <s v="wickets"/>
    <n v="7"/>
    <s v="N"/>
    <s v="NA"/>
    <s v="S Ravi"/>
    <s v="C Shamshuddin"/>
  </r>
  <r>
    <n v="829707"/>
    <s v="Chennai"/>
    <x v="7"/>
    <d v="2015-04-09T00:00:00"/>
    <x v="23"/>
    <x v="7"/>
    <n v="0"/>
    <x v="7"/>
    <s v="Delhi Daredevils"/>
    <x v="7"/>
    <x v="0"/>
    <x v="1"/>
    <s v="runs"/>
    <n v="1"/>
    <s v="N"/>
    <s v="NA"/>
    <s v="RK Illingworth"/>
    <s v="VA Kulkarni"/>
  </r>
  <r>
    <n v="829709"/>
    <s v="Pune"/>
    <x v="7"/>
    <d v="2015-04-10T00:00:00"/>
    <x v="141"/>
    <x v="31"/>
    <n v="0"/>
    <x v="1"/>
    <s v="Rajasthan Royals"/>
    <x v="5"/>
    <x v="0"/>
    <x v="4"/>
    <s v="runs"/>
    <n v="26"/>
    <s v="N"/>
    <s v="NA"/>
    <s v="SD Fry"/>
    <s v="CB Gaffaney"/>
  </r>
  <r>
    <n v="829711"/>
    <s v="Chennai"/>
    <x v="7"/>
    <d v="2015-04-11T00:00:00"/>
    <x v="0"/>
    <x v="7"/>
    <n v="0"/>
    <x v="7"/>
    <s v="Sunrisers Hyderabad"/>
    <x v="1"/>
    <x v="1"/>
    <x v="1"/>
    <s v="runs"/>
    <n v="45"/>
    <s v="N"/>
    <s v="NA"/>
    <s v="RK Illingworth"/>
    <s v="VA Kulkarni"/>
  </r>
  <r>
    <n v="829713"/>
    <s v="Kolkata"/>
    <x v="7"/>
    <d v="2015-04-11T00:00:00"/>
    <x v="45"/>
    <x v="4"/>
    <n v="0"/>
    <x v="4"/>
    <s v="Royal Challengers Bangalore"/>
    <x v="0"/>
    <x v="0"/>
    <x v="3"/>
    <s v="wickets"/>
    <n v="3"/>
    <s v="N"/>
    <s v="NA"/>
    <s v="S Ravi"/>
    <s v="C Shamshuddin"/>
  </r>
  <r>
    <n v="829715"/>
    <s v="Delhi"/>
    <x v="7"/>
    <d v="2015-04-12T00:00:00"/>
    <x v="162"/>
    <x v="2"/>
    <n v="0"/>
    <x v="2"/>
    <s v="Rajasthan Royals"/>
    <x v="2"/>
    <x v="0"/>
    <x v="4"/>
    <s v="wickets"/>
    <n v="3"/>
    <s v="N"/>
    <s v="NA"/>
    <s v="SD Fry"/>
    <s v="CB Gaffaney"/>
  </r>
  <r>
    <n v="829717"/>
    <s v="Mumbai"/>
    <x v="7"/>
    <d v="2015-04-12T00:00:00"/>
    <x v="163"/>
    <x v="3"/>
    <n v="0"/>
    <x v="3"/>
    <s v="Kings XI Punjab"/>
    <x v="3"/>
    <x v="0"/>
    <x v="5"/>
    <s v="runs"/>
    <n v="18"/>
    <s v="N"/>
    <s v="NA"/>
    <s v="AK Chaudhary"/>
    <s v="K Srinivasan"/>
  </r>
  <r>
    <n v="829719"/>
    <s v="Bangalore"/>
    <x v="7"/>
    <d v="2015-04-13T00:00:00"/>
    <x v="79"/>
    <x v="0"/>
    <n v="0"/>
    <x v="0"/>
    <s v="Sunrisers Hyderabad"/>
    <x v="10"/>
    <x v="0"/>
    <x v="11"/>
    <s v="wickets"/>
    <n v="8"/>
    <s v="N"/>
    <s v="NA"/>
    <s v="RM Deshpande"/>
    <s v="RK Illingworth"/>
  </r>
  <r>
    <n v="829721"/>
    <s v="Ahmedabad"/>
    <x v="7"/>
    <d v="2015-04-14T00:00:00"/>
    <x v="118"/>
    <x v="18"/>
    <n v="0"/>
    <x v="5"/>
    <s v="Mumbai Indians"/>
    <x v="3"/>
    <x v="1"/>
    <x v="4"/>
    <s v="wickets"/>
    <n v="7"/>
    <s v="N"/>
    <s v="NA"/>
    <s v="AK Chaudhary"/>
    <s v="SD Fry"/>
  </r>
  <r>
    <n v="829723"/>
    <s v="Kolkata"/>
    <x v="7"/>
    <d v="2015-04-30T00:00:00"/>
    <x v="164"/>
    <x v="4"/>
    <n v="0"/>
    <x v="4"/>
    <s v="Chennai Super Kings"/>
    <x v="6"/>
    <x v="0"/>
    <x v="0"/>
    <s v="wickets"/>
    <n v="7"/>
    <s v="N"/>
    <s v="NA"/>
    <s v="AK Chaudhary"/>
    <s v="M Erasmus"/>
  </r>
  <r>
    <n v="829725"/>
    <s v="Pune"/>
    <x v="7"/>
    <d v="2015-04-15T00:00:00"/>
    <x v="165"/>
    <x v="31"/>
    <n v="0"/>
    <x v="1"/>
    <s v="Delhi Daredevils"/>
    <x v="5"/>
    <x v="1"/>
    <x v="2"/>
    <s v="wickets"/>
    <n v="5"/>
    <s v="N"/>
    <s v="NA"/>
    <s v="CB Gaffaney"/>
    <s v="K Srinath"/>
  </r>
  <r>
    <n v="829727"/>
    <s v="Visakhapatnam"/>
    <x v="7"/>
    <d v="2015-04-16T00:00:00"/>
    <x v="119"/>
    <x v="24"/>
    <n v="0"/>
    <x v="10"/>
    <s v="Rajasthan Royals"/>
    <x v="2"/>
    <x v="0"/>
    <x v="4"/>
    <s v="wickets"/>
    <n v="6"/>
    <s v="N"/>
    <s v="NA"/>
    <s v="PG Pathak"/>
    <s v="S Ravi"/>
  </r>
  <r>
    <n v="829729"/>
    <s v="Mumbai"/>
    <x v="7"/>
    <d v="2015-04-17T00:00:00"/>
    <x v="23"/>
    <x v="3"/>
    <n v="0"/>
    <x v="3"/>
    <s v="Chennai Super Kings"/>
    <x v="3"/>
    <x v="1"/>
    <x v="1"/>
    <s v="wickets"/>
    <n v="6"/>
    <s v="N"/>
    <s v="NA"/>
    <s v="AK Chaudhary"/>
    <s v="M Erasmus"/>
  </r>
  <r>
    <n v="829731"/>
    <s v="Visakhapatnam"/>
    <x v="7"/>
    <d v="2015-04-18T00:00:00"/>
    <x v="52"/>
    <x v="24"/>
    <n v="0"/>
    <x v="10"/>
    <s v="Delhi Daredevils"/>
    <x v="7"/>
    <x v="1"/>
    <x v="2"/>
    <s v="runs"/>
    <n v="4"/>
    <s v="N"/>
    <s v="NA"/>
    <s v="PG Pathak"/>
    <s v="S Ravi"/>
  </r>
  <r>
    <n v="829733"/>
    <s v="Pune"/>
    <x v="7"/>
    <d v="2015-04-18T00:00:00"/>
    <x v="164"/>
    <x v="31"/>
    <n v="0"/>
    <x v="1"/>
    <s v="Kolkata Knight Riders"/>
    <x v="6"/>
    <x v="0"/>
    <x v="0"/>
    <s v="wickets"/>
    <n v="4"/>
    <s v="N"/>
    <s v="NA"/>
    <s v="SD Fry"/>
    <s v="CK Nandan"/>
  </r>
  <r>
    <n v="829735"/>
    <s v="Ahmedabad"/>
    <x v="7"/>
    <d v="2015-04-19T00:00:00"/>
    <x v="119"/>
    <x v="18"/>
    <n v="0"/>
    <x v="5"/>
    <s v="Chennai Super Kings"/>
    <x v="1"/>
    <x v="1"/>
    <x v="4"/>
    <s v="wickets"/>
    <n v="8"/>
    <s v="N"/>
    <s v="NA"/>
    <s v="AK Chaudhary"/>
    <s v="M Erasmus"/>
  </r>
  <r>
    <n v="829737"/>
    <s v="Bangalore"/>
    <x v="7"/>
    <d v="2015-04-19T00:00:00"/>
    <x v="62"/>
    <x v="0"/>
    <n v="0"/>
    <x v="0"/>
    <s v="Mumbai Indians"/>
    <x v="0"/>
    <x v="0"/>
    <x v="7"/>
    <s v="runs"/>
    <n v="18"/>
    <s v="N"/>
    <s v="NA"/>
    <s v="RK Illingworth"/>
    <s v="VA Kulkarni"/>
  </r>
  <r>
    <n v="829739"/>
    <s v="Delhi"/>
    <x v="7"/>
    <d v="2015-04-20T00:00:00"/>
    <x v="136"/>
    <x v="2"/>
    <n v="0"/>
    <x v="2"/>
    <s v="Kolkata Knight Riders"/>
    <x v="6"/>
    <x v="0"/>
    <x v="0"/>
    <s v="wickets"/>
    <n v="6"/>
    <s v="N"/>
    <s v="NA"/>
    <s v="SD Fry"/>
    <s v="CB Gaffaney"/>
  </r>
  <r>
    <n v="829741"/>
    <s v="Ahmedabad"/>
    <x v="7"/>
    <d v="2015-04-21T00:00:00"/>
    <x v="16"/>
    <x v="18"/>
    <n v="0"/>
    <x v="5"/>
    <s v="Kings XI Punjab"/>
    <x v="5"/>
    <x v="0"/>
    <x v="5"/>
    <s v="tie"/>
    <s v="NA"/>
    <s v="Y"/>
    <s v="NA"/>
    <s v="M Erasmus"/>
    <s v="S Ravi"/>
  </r>
  <r>
    <n v="829743"/>
    <s v="Visakhapatnam"/>
    <x v="7"/>
    <d v="2015-04-22T00:00:00"/>
    <x v="79"/>
    <x v="24"/>
    <n v="0"/>
    <x v="10"/>
    <s v="Kolkata Knight Riders"/>
    <x v="6"/>
    <x v="0"/>
    <x v="11"/>
    <s v="runs"/>
    <n v="16"/>
    <s v="N"/>
    <s v="D/L"/>
    <s v="RK Illingworth"/>
    <s v="VA Kulkarni"/>
  </r>
  <r>
    <n v="829745"/>
    <s v="Bangalore"/>
    <x v="7"/>
    <d v="2015-04-22T00:00:00"/>
    <x v="39"/>
    <x v="0"/>
    <n v="0"/>
    <x v="0"/>
    <s v="Chennai Super Kings"/>
    <x v="0"/>
    <x v="0"/>
    <x v="1"/>
    <s v="runs"/>
    <n v="27"/>
    <s v="N"/>
    <s v="NA"/>
    <s v="JD Cloete"/>
    <s v="C Shamshuddin"/>
  </r>
  <r>
    <n v="829747"/>
    <s v="Delhi"/>
    <x v="7"/>
    <d v="2015-04-23T00:00:00"/>
    <x v="166"/>
    <x v="2"/>
    <n v="0"/>
    <x v="2"/>
    <s v="Mumbai Indians"/>
    <x v="3"/>
    <x v="0"/>
    <x v="2"/>
    <s v="runs"/>
    <n v="37"/>
    <s v="N"/>
    <s v="NA"/>
    <s v="SD Fry"/>
    <s v="CK Nandan"/>
  </r>
  <r>
    <n v="829749"/>
    <s v="Ahmedabad"/>
    <x v="7"/>
    <d v="2015-04-24T00:00:00"/>
    <x v="167"/>
    <x v="18"/>
    <n v="0"/>
    <x v="5"/>
    <s v="Royal Challengers Bangalore"/>
    <x v="0"/>
    <x v="0"/>
    <x v="3"/>
    <s v="wickets"/>
    <n v="9"/>
    <s v="N"/>
    <s v="NA"/>
    <s v="M Erasmus"/>
    <s v="S Ravi"/>
  </r>
  <r>
    <n v="829751"/>
    <s v="Mumbai"/>
    <x v="7"/>
    <d v="2015-04-25T00:00:00"/>
    <x v="80"/>
    <x v="3"/>
    <n v="0"/>
    <x v="3"/>
    <s v="Sunrisers Hyderabad"/>
    <x v="3"/>
    <x v="1"/>
    <x v="7"/>
    <s v="runs"/>
    <n v="20"/>
    <s v="N"/>
    <s v="NA"/>
    <s v="HDPK Dharmasena"/>
    <s v="CB Gaffaney"/>
  </r>
  <r>
    <n v="829753"/>
    <s v="Chennai"/>
    <x v="7"/>
    <d v="2015-04-25T00:00:00"/>
    <x v="0"/>
    <x v="7"/>
    <n v="0"/>
    <x v="7"/>
    <s v="Kings XI Punjab"/>
    <x v="1"/>
    <x v="1"/>
    <x v="1"/>
    <s v="runs"/>
    <n v="97"/>
    <s v="N"/>
    <s v="NA"/>
    <s v="JD Cloete"/>
    <s v="C Shamshuddin"/>
  </r>
  <r>
    <n v="829757"/>
    <s v="Delhi"/>
    <x v="7"/>
    <d v="2015-04-26T00:00:00"/>
    <x v="168"/>
    <x v="2"/>
    <n v="0"/>
    <x v="2"/>
    <s v="Royal Challengers Bangalore"/>
    <x v="0"/>
    <x v="0"/>
    <x v="3"/>
    <s v="wickets"/>
    <n v="10"/>
    <s v="N"/>
    <s v="NA"/>
    <s v="M Erasmus"/>
    <s v="S Ravi"/>
  </r>
  <r>
    <n v="829759"/>
    <s v="Chandigarh"/>
    <x v="7"/>
    <d v="2015-04-27T00:00:00"/>
    <x v="169"/>
    <x v="1"/>
    <n v="0"/>
    <x v="1"/>
    <s v="Sunrisers Hyderabad"/>
    <x v="5"/>
    <x v="0"/>
    <x v="11"/>
    <s v="runs"/>
    <n v="20"/>
    <s v="N"/>
    <s v="NA"/>
    <s v="HDPK Dharmasena"/>
    <s v="CB Gaffaney"/>
  </r>
  <r>
    <n v="829761"/>
    <s v="Kolkata"/>
    <x v="7"/>
    <d v="2015-05-07T00:00:00"/>
    <x v="88"/>
    <x v="4"/>
    <n v="0"/>
    <x v="4"/>
    <s v="Delhi Daredevils"/>
    <x v="6"/>
    <x v="1"/>
    <x v="0"/>
    <s v="runs"/>
    <n v="13"/>
    <s v="N"/>
    <s v="NA"/>
    <s v="AK Chaudhary"/>
    <s v="M Erasmus"/>
  </r>
  <r>
    <n v="829763"/>
    <s v="Bangalore"/>
    <x v="7"/>
    <d v="2015-04-29T00:00:00"/>
    <x v="115"/>
    <x v="0"/>
    <n v="0"/>
    <x v="0"/>
    <s v="Rajasthan Royals"/>
    <x v="2"/>
    <x v="0"/>
    <x v="10"/>
    <s v="NA"/>
    <s v="NA"/>
    <s v="NA"/>
    <s v="NA"/>
    <s v="JD Cloete"/>
    <s v="PG Pathak"/>
  </r>
  <r>
    <n v="829765"/>
    <s v="Chennai"/>
    <x v="7"/>
    <d v="2015-04-28T00:00:00"/>
    <x v="31"/>
    <x v="7"/>
    <n v="0"/>
    <x v="7"/>
    <s v="Kolkata Knight Riders"/>
    <x v="6"/>
    <x v="0"/>
    <x v="1"/>
    <s v="runs"/>
    <n v="2"/>
    <s v="N"/>
    <s v="NA"/>
    <s v="RM Deshpande"/>
    <s v="VA Kulkarni"/>
  </r>
  <r>
    <n v="829767"/>
    <s v="Delhi"/>
    <x v="7"/>
    <d v="2015-05-01T00:00:00"/>
    <x v="170"/>
    <x v="2"/>
    <n v="0"/>
    <x v="2"/>
    <s v="Kings XI Punjab"/>
    <x v="7"/>
    <x v="0"/>
    <x v="2"/>
    <s v="wickets"/>
    <n v="9"/>
    <s v="N"/>
    <s v="NA"/>
    <s v="RK Illingworth"/>
    <s v="S Ravi"/>
  </r>
  <r>
    <n v="829769"/>
    <s v="Mumbai"/>
    <x v="7"/>
    <d v="2015-05-01T00:00:00"/>
    <x v="83"/>
    <x v="3"/>
    <n v="0"/>
    <x v="3"/>
    <s v="Rajasthan Royals"/>
    <x v="2"/>
    <x v="0"/>
    <x v="7"/>
    <s v="runs"/>
    <n v="8"/>
    <s v="N"/>
    <s v="NA"/>
    <s v="HDPK Dharmasena"/>
    <s v="CK Nandan"/>
  </r>
  <r>
    <n v="829771"/>
    <s v="Bangalore"/>
    <x v="7"/>
    <d v="2015-05-02T00:00:00"/>
    <x v="131"/>
    <x v="0"/>
    <n v="0"/>
    <x v="0"/>
    <s v="Kolkata Knight Riders"/>
    <x v="0"/>
    <x v="0"/>
    <x v="3"/>
    <s v="wickets"/>
    <n v="7"/>
    <s v="N"/>
    <s v="NA"/>
    <s v="JD Cloete"/>
    <s v="PG Pathak"/>
  </r>
  <r>
    <n v="829773"/>
    <s v="Hyderabad"/>
    <x v="7"/>
    <d v="2015-05-02T00:00:00"/>
    <x v="79"/>
    <x v="6"/>
    <n v="0"/>
    <x v="10"/>
    <s v="Chennai Super Kings"/>
    <x v="1"/>
    <x v="0"/>
    <x v="11"/>
    <s v="runs"/>
    <n v="22"/>
    <s v="N"/>
    <s v="NA"/>
    <s v="AK Chaudhary"/>
    <s v="K Srinivasan"/>
  </r>
  <r>
    <n v="829775"/>
    <s v="Chandigarh"/>
    <x v="7"/>
    <d v="2015-05-03T00:00:00"/>
    <x v="161"/>
    <x v="1"/>
    <n v="0"/>
    <x v="1"/>
    <s v="Mumbai Indians"/>
    <x v="3"/>
    <x v="1"/>
    <x v="7"/>
    <s v="runs"/>
    <n v="23"/>
    <s v="N"/>
    <s v="NA"/>
    <s v="RK Illingworth"/>
    <s v="VA Kulkarni"/>
  </r>
  <r>
    <n v="829777"/>
    <s v="Mumbai"/>
    <x v="7"/>
    <d v="2015-05-03T00:00:00"/>
    <x v="119"/>
    <x v="17"/>
    <n v="0"/>
    <x v="5"/>
    <s v="Delhi Daredevils"/>
    <x v="7"/>
    <x v="0"/>
    <x v="4"/>
    <s v="runs"/>
    <n v="14"/>
    <s v="N"/>
    <s v="NA"/>
    <s v="HDPK Dharmasena"/>
    <s v="CB Gaffaney"/>
  </r>
  <r>
    <n v="829779"/>
    <s v="Chennai"/>
    <x v="7"/>
    <d v="2015-05-04T00:00:00"/>
    <x v="39"/>
    <x v="7"/>
    <n v="0"/>
    <x v="7"/>
    <s v="Royal Challengers Bangalore"/>
    <x v="1"/>
    <x v="1"/>
    <x v="1"/>
    <s v="runs"/>
    <n v="24"/>
    <s v="N"/>
    <s v="NA"/>
    <s v="C Shamshuddin"/>
    <s v="K Srinath"/>
  </r>
  <r>
    <n v="829781"/>
    <s v="Kolkata"/>
    <x v="7"/>
    <d v="2015-05-04T00:00:00"/>
    <x v="136"/>
    <x v="4"/>
    <n v="0"/>
    <x v="4"/>
    <s v="Sunrisers Hyderabad"/>
    <x v="10"/>
    <x v="0"/>
    <x v="0"/>
    <s v="runs"/>
    <n v="35"/>
    <s v="N"/>
    <s v="NA"/>
    <s v="AK Chaudhary"/>
    <s v="M Erasmus"/>
  </r>
  <r>
    <n v="829783"/>
    <s v="Mumbai"/>
    <x v="7"/>
    <d v="2015-05-05T00:00:00"/>
    <x v="62"/>
    <x v="3"/>
    <n v="0"/>
    <x v="3"/>
    <s v="Delhi Daredevils"/>
    <x v="7"/>
    <x v="1"/>
    <x v="7"/>
    <s v="wickets"/>
    <n v="5"/>
    <s v="N"/>
    <s v="NA"/>
    <s v="HDPK Dharmasena"/>
    <s v="CB Gaffaney"/>
  </r>
  <r>
    <n v="829785"/>
    <s v="Bangalore"/>
    <x v="7"/>
    <d v="2015-05-06T00:00:00"/>
    <x v="45"/>
    <x v="0"/>
    <n v="0"/>
    <x v="0"/>
    <s v="Kings XI Punjab"/>
    <x v="5"/>
    <x v="0"/>
    <x v="3"/>
    <s v="runs"/>
    <n v="138"/>
    <s v="N"/>
    <s v="NA"/>
    <s v="RK Illingworth"/>
    <s v="VA Kulkarni"/>
  </r>
  <r>
    <n v="829787"/>
    <s v="Mumbai"/>
    <x v="7"/>
    <d v="2015-05-07T00:00:00"/>
    <x v="171"/>
    <x v="17"/>
    <n v="0"/>
    <x v="5"/>
    <s v="Sunrisers Hyderabad"/>
    <x v="2"/>
    <x v="0"/>
    <x v="11"/>
    <s v="runs"/>
    <n v="7"/>
    <s v="N"/>
    <s v="NA"/>
    <s v="JD Cloete"/>
    <s v="C Shamshuddin"/>
  </r>
  <r>
    <n v="829789"/>
    <s v="Chennai"/>
    <x v="7"/>
    <d v="2015-05-08T00:00:00"/>
    <x v="172"/>
    <x v="7"/>
    <n v="0"/>
    <x v="7"/>
    <s v="Mumbai Indians"/>
    <x v="1"/>
    <x v="1"/>
    <x v="7"/>
    <s v="wickets"/>
    <n v="6"/>
    <s v="N"/>
    <s v="NA"/>
    <s v="CB Gaffaney"/>
    <s v="CK Nandan"/>
  </r>
  <r>
    <n v="829791"/>
    <s v="Kolkata"/>
    <x v="7"/>
    <d v="2015-05-09T00:00:00"/>
    <x v="164"/>
    <x v="4"/>
    <n v="0"/>
    <x v="4"/>
    <s v="Kings XI Punjab"/>
    <x v="5"/>
    <x v="1"/>
    <x v="0"/>
    <s v="wickets"/>
    <n v="1"/>
    <s v="N"/>
    <s v="NA"/>
    <s v="AK Chaudhary"/>
    <s v="HDPK Dharmasena"/>
  </r>
  <r>
    <n v="829793"/>
    <s v="Raipur"/>
    <x v="7"/>
    <d v="2015-05-09T00:00:00"/>
    <x v="173"/>
    <x v="26"/>
    <n v="0"/>
    <x v="2"/>
    <s v="Sunrisers Hyderabad"/>
    <x v="10"/>
    <x v="1"/>
    <x v="11"/>
    <s v="runs"/>
    <n v="6"/>
    <s v="N"/>
    <s v="NA"/>
    <s v="VA Kulkarni"/>
    <s v="S Ravi"/>
  </r>
  <r>
    <n v="829795"/>
    <s v="Mumbai"/>
    <x v="7"/>
    <d v="2015-05-10T00:00:00"/>
    <x v="46"/>
    <x v="3"/>
    <n v="0"/>
    <x v="3"/>
    <s v="Royal Challengers Bangalore"/>
    <x v="0"/>
    <x v="1"/>
    <x v="3"/>
    <s v="runs"/>
    <n v="39"/>
    <s v="N"/>
    <s v="NA"/>
    <s v="JD Cloete"/>
    <s v="C Shamshuddin"/>
  </r>
  <r>
    <n v="829797"/>
    <s v="Chennai"/>
    <x v="7"/>
    <d v="2015-05-10T00:00:00"/>
    <x v="120"/>
    <x v="7"/>
    <n v="0"/>
    <x v="7"/>
    <s v="Rajasthan Royals"/>
    <x v="1"/>
    <x v="1"/>
    <x v="1"/>
    <s v="runs"/>
    <n v="12"/>
    <s v="N"/>
    <s v="NA"/>
    <s v="M Erasmus"/>
    <s v="CK Nandan"/>
  </r>
  <r>
    <n v="829799"/>
    <s v="Hyderabad"/>
    <x v="7"/>
    <d v="2015-05-11T00:00:00"/>
    <x v="79"/>
    <x v="6"/>
    <n v="0"/>
    <x v="10"/>
    <s v="Kings XI Punjab"/>
    <x v="10"/>
    <x v="1"/>
    <x v="11"/>
    <s v="runs"/>
    <n v="5"/>
    <s v="N"/>
    <s v="NA"/>
    <s v="AK Chaudhary"/>
    <s v="HDPK Dharmasena"/>
  </r>
  <r>
    <n v="829801"/>
    <s v="Raipur"/>
    <x v="7"/>
    <d v="2015-05-12T00:00:00"/>
    <x v="174"/>
    <x v="26"/>
    <n v="0"/>
    <x v="2"/>
    <s v="Chennai Super Kings"/>
    <x v="1"/>
    <x v="1"/>
    <x v="2"/>
    <s v="wickets"/>
    <n v="6"/>
    <s v="N"/>
    <s v="NA"/>
    <s v="RK Illingworth"/>
    <s v="VA Kulkarni"/>
  </r>
  <r>
    <n v="829803"/>
    <s v="Chandigarh"/>
    <x v="7"/>
    <d v="2015-05-13T00:00:00"/>
    <x v="160"/>
    <x v="1"/>
    <n v="0"/>
    <x v="1"/>
    <s v="Royal Challengers Bangalore"/>
    <x v="0"/>
    <x v="0"/>
    <x v="5"/>
    <s v="runs"/>
    <n v="22"/>
    <s v="N"/>
    <s v="NA"/>
    <s v="JD Cloete"/>
    <s v="C Shamshuddin"/>
  </r>
  <r>
    <n v="829805"/>
    <s v="Mumbai"/>
    <x v="7"/>
    <d v="2015-05-14T00:00:00"/>
    <x v="172"/>
    <x v="3"/>
    <n v="0"/>
    <x v="3"/>
    <s v="Kolkata Knight Riders"/>
    <x v="6"/>
    <x v="0"/>
    <x v="7"/>
    <s v="runs"/>
    <n v="5"/>
    <s v="N"/>
    <s v="NA"/>
    <s v="RK Illingworth"/>
    <s v="VA Kulkarni"/>
  </r>
  <r>
    <n v="829807"/>
    <s v="Hyderabad"/>
    <x v="7"/>
    <d v="2015-05-15T00:00:00"/>
    <x v="104"/>
    <x v="6"/>
    <n v="0"/>
    <x v="10"/>
    <s v="Royal Challengers Bangalore"/>
    <x v="10"/>
    <x v="1"/>
    <x v="3"/>
    <s v="wickets"/>
    <n v="6"/>
    <s v="N"/>
    <s v="D/L"/>
    <s v="AK Chaudhary"/>
    <s v="HDPK Dharmasena"/>
  </r>
  <r>
    <n v="829809"/>
    <s v="Chandigarh"/>
    <x v="7"/>
    <d v="2015-05-16T00:00:00"/>
    <x v="132"/>
    <x v="1"/>
    <n v="0"/>
    <x v="1"/>
    <s v="Chennai Super Kings"/>
    <x v="5"/>
    <x v="1"/>
    <x v="1"/>
    <s v="wickets"/>
    <n v="7"/>
    <s v="N"/>
    <s v="NA"/>
    <s v="CK Nandan"/>
    <s v="C Shamshuddin"/>
  </r>
  <r>
    <n v="829811"/>
    <s v="Mumbai"/>
    <x v="7"/>
    <d v="2015-05-16T00:00:00"/>
    <x v="5"/>
    <x v="17"/>
    <n v="0"/>
    <x v="5"/>
    <s v="Kolkata Knight Riders"/>
    <x v="2"/>
    <x v="1"/>
    <x v="4"/>
    <s v="runs"/>
    <n v="9"/>
    <s v="N"/>
    <s v="NA"/>
    <s v="RM Deshpande"/>
    <s v="RK Illingworth"/>
  </r>
  <r>
    <n v="829813"/>
    <s v="Bangalore"/>
    <x v="7"/>
    <d v="2015-05-17T00:00:00"/>
    <x v="115"/>
    <x v="0"/>
    <n v="0"/>
    <x v="0"/>
    <s v="Delhi Daredevils"/>
    <x v="0"/>
    <x v="0"/>
    <x v="10"/>
    <s v="NA"/>
    <s v="NA"/>
    <s v="NA"/>
    <s v="NA"/>
    <s v="HDPK Dharmasena"/>
    <s v="K Srinivasan"/>
  </r>
  <r>
    <n v="829815"/>
    <s v="Hyderabad"/>
    <x v="7"/>
    <d v="2015-05-17T00:00:00"/>
    <x v="175"/>
    <x v="6"/>
    <n v="0"/>
    <x v="10"/>
    <s v="Mumbai Indians"/>
    <x v="10"/>
    <x v="1"/>
    <x v="7"/>
    <s v="wickets"/>
    <n v="9"/>
    <s v="N"/>
    <s v="NA"/>
    <s v="CB Gaffaney"/>
    <s v="K Srinath"/>
  </r>
  <r>
    <n v="829817"/>
    <s v="Mumbai"/>
    <x v="7"/>
    <d v="2015-05-19T00:00:00"/>
    <x v="90"/>
    <x v="3"/>
    <n v="0"/>
    <x v="7"/>
    <s v="Mumbai Indians"/>
    <x v="3"/>
    <x v="1"/>
    <x v="7"/>
    <s v="runs"/>
    <n v="25"/>
    <s v="N"/>
    <s v="NA"/>
    <s v="HDPK Dharmasena"/>
    <s v="RK Illingworth"/>
  </r>
  <r>
    <n v="829819"/>
    <s v="Pune"/>
    <x v="7"/>
    <d v="2015-05-20T00:00:00"/>
    <x v="46"/>
    <x v="31"/>
    <n v="0"/>
    <x v="0"/>
    <s v="Rajasthan Royals"/>
    <x v="0"/>
    <x v="1"/>
    <x v="3"/>
    <s v="runs"/>
    <n v="71"/>
    <s v="N"/>
    <s v="NA"/>
    <s v="AK Chaudhary"/>
    <s v="C Shamshuddin"/>
  </r>
  <r>
    <n v="829821"/>
    <s v="Ranchi"/>
    <x v="7"/>
    <d v="2015-05-22T00:00:00"/>
    <x v="23"/>
    <x v="27"/>
    <n v="0"/>
    <x v="7"/>
    <s v="Royal Challengers Bangalore"/>
    <x v="1"/>
    <x v="0"/>
    <x v="1"/>
    <s v="wickets"/>
    <n v="3"/>
    <s v="N"/>
    <s v="NA"/>
    <s v="AK Chaudhary"/>
    <s v="CB Gaffaney"/>
  </r>
  <r>
    <n v="829823"/>
    <s v="Kolkata"/>
    <x v="7"/>
    <d v="2015-05-24T00:00:00"/>
    <x v="57"/>
    <x v="4"/>
    <n v="0"/>
    <x v="3"/>
    <s v="Chennai Super Kings"/>
    <x v="1"/>
    <x v="0"/>
    <x v="7"/>
    <s v="runs"/>
    <n v="41"/>
    <s v="N"/>
    <s v="NA"/>
    <s v="HDPK Dharmasena"/>
    <s v="RK Illingworth"/>
  </r>
  <r>
    <n v="980901"/>
    <s v="Mumbai"/>
    <x v="8"/>
    <d v="2016-04-09T00:00:00"/>
    <x v="119"/>
    <x v="3"/>
    <n v="0"/>
    <x v="3"/>
    <s v="Rising Pune Supergiants"/>
    <x v="3"/>
    <x v="1"/>
    <x v="12"/>
    <s v="wickets"/>
    <n v="9"/>
    <s v="N"/>
    <s v="NA"/>
    <s v="HDPK Dharmasena"/>
    <s v="CK Nandan"/>
  </r>
  <r>
    <n v="980903"/>
    <s v="Kolkata"/>
    <x v="8"/>
    <d v="2016-04-10T00:00:00"/>
    <x v="164"/>
    <x v="4"/>
    <n v="0"/>
    <x v="4"/>
    <s v="Delhi Daredevils"/>
    <x v="6"/>
    <x v="0"/>
    <x v="0"/>
    <s v="wickets"/>
    <n v="9"/>
    <s v="N"/>
    <s v="NA"/>
    <s v="S Ravi"/>
    <s v="C Shamshuddin"/>
  </r>
  <r>
    <n v="980905"/>
    <s v="Chandigarh"/>
    <x v="8"/>
    <d v="2016-04-11T00:00:00"/>
    <x v="140"/>
    <x v="32"/>
    <n v="0"/>
    <x v="1"/>
    <s v="Gujarat Lions"/>
    <x v="11"/>
    <x v="0"/>
    <x v="13"/>
    <s v="wickets"/>
    <n v="5"/>
    <s v="N"/>
    <s v="NA"/>
    <s v="AK Chaudhary"/>
    <s v="VA Kulkarni"/>
  </r>
  <r>
    <n v="980907"/>
    <s v="Bangalore"/>
    <x v="8"/>
    <d v="2016-04-12T00:00:00"/>
    <x v="46"/>
    <x v="0"/>
    <n v="0"/>
    <x v="0"/>
    <s v="Sunrisers Hyderabad"/>
    <x v="10"/>
    <x v="0"/>
    <x v="3"/>
    <s v="runs"/>
    <n v="45"/>
    <s v="N"/>
    <s v="NA"/>
    <s v="HDPK Dharmasena"/>
    <s v="VK Sharma"/>
  </r>
  <r>
    <n v="980909"/>
    <s v="Kolkata"/>
    <x v="8"/>
    <d v="2016-04-13T00:00:00"/>
    <x v="57"/>
    <x v="4"/>
    <n v="0"/>
    <x v="4"/>
    <s v="Mumbai Indians"/>
    <x v="3"/>
    <x v="0"/>
    <x v="7"/>
    <s v="wickets"/>
    <n v="6"/>
    <s v="N"/>
    <s v="NA"/>
    <s v="Nitin Menon"/>
    <s v="S Ravi"/>
  </r>
  <r>
    <n v="980911"/>
    <s v="Rajkot"/>
    <x v="8"/>
    <d v="2016-04-14T00:00:00"/>
    <x v="140"/>
    <x v="33"/>
    <n v="0"/>
    <x v="11"/>
    <s v="Rising Pune Supergiants"/>
    <x v="12"/>
    <x v="1"/>
    <x v="13"/>
    <s v="wickets"/>
    <n v="7"/>
    <s v="N"/>
    <s v="NA"/>
    <s v="VA Kulkarni"/>
    <s v="CK Nandan"/>
  </r>
  <r>
    <n v="980913"/>
    <s v="Delhi"/>
    <x v="8"/>
    <d v="2016-04-15T00:00:00"/>
    <x v="28"/>
    <x v="2"/>
    <n v="0"/>
    <x v="2"/>
    <s v="Kings XI Punjab"/>
    <x v="7"/>
    <x v="0"/>
    <x v="2"/>
    <s v="wickets"/>
    <n v="8"/>
    <s v="N"/>
    <s v="NA"/>
    <s v="S Ravi"/>
    <s v="C Shamshuddin"/>
  </r>
  <r>
    <n v="980915"/>
    <s v="Hyderabad"/>
    <x v="8"/>
    <d v="2016-04-16T00:00:00"/>
    <x v="56"/>
    <x v="6"/>
    <n v="0"/>
    <x v="10"/>
    <s v="Kolkata Knight Riders"/>
    <x v="10"/>
    <x v="1"/>
    <x v="0"/>
    <s v="wickets"/>
    <n v="8"/>
    <s v="N"/>
    <s v="NA"/>
    <s v="AK Chaudhary"/>
    <s v="CK Nandan"/>
  </r>
  <r>
    <n v="980917"/>
    <s v="Mumbai"/>
    <x v="8"/>
    <d v="2016-04-16T00:00:00"/>
    <x v="140"/>
    <x v="3"/>
    <n v="0"/>
    <x v="3"/>
    <s v="Gujarat Lions"/>
    <x v="11"/>
    <x v="0"/>
    <x v="13"/>
    <s v="wickets"/>
    <n v="3"/>
    <s v="N"/>
    <s v="NA"/>
    <s v="HDPK Dharmasena"/>
    <s v="VK Sharma"/>
  </r>
  <r>
    <n v="980919"/>
    <s v="Chandigarh"/>
    <x v="8"/>
    <d v="2016-04-17T00:00:00"/>
    <x v="138"/>
    <x v="32"/>
    <n v="0"/>
    <x v="1"/>
    <s v="Rising Pune Supergiants"/>
    <x v="12"/>
    <x v="1"/>
    <x v="5"/>
    <s v="wickets"/>
    <n v="6"/>
    <s v="N"/>
    <s v="NA"/>
    <s v="S Ravi"/>
    <s v="C Shamshuddin"/>
  </r>
  <r>
    <n v="980921"/>
    <s v="Bangalore"/>
    <x v="8"/>
    <d v="2016-04-17T00:00:00"/>
    <x v="176"/>
    <x v="0"/>
    <n v="0"/>
    <x v="0"/>
    <s v="Delhi Daredevils"/>
    <x v="7"/>
    <x v="0"/>
    <x v="2"/>
    <s v="wickets"/>
    <n v="7"/>
    <s v="N"/>
    <s v="NA"/>
    <s v="VA Kulkarni"/>
    <s v="A Nand Kishore"/>
  </r>
  <r>
    <n v="980923"/>
    <s v="Hyderabad"/>
    <x v="8"/>
    <d v="2016-04-18T00:00:00"/>
    <x v="79"/>
    <x v="6"/>
    <n v="0"/>
    <x v="10"/>
    <s v="Mumbai Indians"/>
    <x v="10"/>
    <x v="0"/>
    <x v="11"/>
    <s v="wickets"/>
    <n v="7"/>
    <s v="N"/>
    <s v="NA"/>
    <s v="HDPK Dharmasena"/>
    <s v="VK Sharma"/>
  </r>
  <r>
    <n v="980925"/>
    <s v="Chandigarh"/>
    <x v="8"/>
    <d v="2016-04-19T00:00:00"/>
    <x v="75"/>
    <x v="32"/>
    <n v="0"/>
    <x v="1"/>
    <s v="Kolkata Knight Riders"/>
    <x v="6"/>
    <x v="0"/>
    <x v="0"/>
    <s v="wickets"/>
    <n v="6"/>
    <s v="N"/>
    <s v="NA"/>
    <s v="S Ravi"/>
    <s v="C Shamshuddin"/>
  </r>
  <r>
    <n v="980927"/>
    <s v="Mumbai"/>
    <x v="8"/>
    <d v="2016-04-20T00:00:00"/>
    <x v="57"/>
    <x v="3"/>
    <n v="0"/>
    <x v="3"/>
    <s v="Royal Challengers Bangalore"/>
    <x v="3"/>
    <x v="0"/>
    <x v="7"/>
    <s v="wickets"/>
    <n v="6"/>
    <s v="N"/>
    <s v="NA"/>
    <s v="AK Chaudhary"/>
    <s v="CK Nandan"/>
  </r>
  <r>
    <n v="980929"/>
    <s v="Rajkot"/>
    <x v="8"/>
    <d v="2016-04-21T00:00:00"/>
    <x v="157"/>
    <x v="33"/>
    <n v="0"/>
    <x v="11"/>
    <s v="Sunrisers Hyderabad"/>
    <x v="10"/>
    <x v="0"/>
    <x v="11"/>
    <s v="wickets"/>
    <n v="10"/>
    <s v="N"/>
    <s v="NA"/>
    <s v="K Bharatan"/>
    <s v="HDPK Dharmasena"/>
  </r>
  <r>
    <n v="980931"/>
    <s v="Pune"/>
    <x v="8"/>
    <d v="2016-04-22T00:00:00"/>
    <x v="46"/>
    <x v="31"/>
    <n v="0"/>
    <x v="12"/>
    <s v="Royal Challengers Bangalore"/>
    <x v="12"/>
    <x v="0"/>
    <x v="3"/>
    <s v="runs"/>
    <n v="13"/>
    <s v="N"/>
    <s v="NA"/>
    <s v="CB Gaffaney"/>
    <s v="VK Sharma"/>
  </r>
  <r>
    <n v="980933"/>
    <s v="Delhi"/>
    <x v="8"/>
    <d v="2016-04-23T00:00:00"/>
    <x v="144"/>
    <x v="2"/>
    <n v="0"/>
    <x v="2"/>
    <s v="Mumbai Indians"/>
    <x v="3"/>
    <x v="0"/>
    <x v="2"/>
    <s v="runs"/>
    <n v="10"/>
    <s v="N"/>
    <s v="NA"/>
    <s v="S Ravi"/>
    <s v="C Shamshuddin"/>
  </r>
  <r>
    <n v="980935"/>
    <s v="Hyderabad"/>
    <x v="8"/>
    <d v="2016-04-23T00:00:00"/>
    <x v="177"/>
    <x v="6"/>
    <n v="0"/>
    <x v="10"/>
    <s v="Kings XI Punjab"/>
    <x v="10"/>
    <x v="0"/>
    <x v="11"/>
    <s v="wickets"/>
    <n v="5"/>
    <s v="N"/>
    <s v="NA"/>
    <s v="AK Chaudhary"/>
    <s v="CK Nandan"/>
  </r>
  <r>
    <n v="980937"/>
    <s v="Rajkot"/>
    <x v="8"/>
    <d v="2016-04-24T00:00:00"/>
    <x v="104"/>
    <x v="33"/>
    <n v="0"/>
    <x v="11"/>
    <s v="Royal Challengers Bangalore"/>
    <x v="0"/>
    <x v="1"/>
    <x v="13"/>
    <s v="wickets"/>
    <n v="6"/>
    <s v="N"/>
    <s v="NA"/>
    <s v="K Bharatan"/>
    <s v="BNJ Oxenford"/>
  </r>
  <r>
    <n v="980939"/>
    <s v="Pune"/>
    <x v="8"/>
    <d v="2016-04-24T00:00:00"/>
    <x v="178"/>
    <x v="31"/>
    <n v="0"/>
    <x v="12"/>
    <s v="Kolkata Knight Riders"/>
    <x v="6"/>
    <x v="0"/>
    <x v="0"/>
    <s v="wickets"/>
    <n v="2"/>
    <s v="N"/>
    <s v="NA"/>
    <s v="CB Gaffaney"/>
    <s v="A Nand Kishore"/>
  </r>
  <r>
    <n v="980941"/>
    <s v="Chandigarh"/>
    <x v="8"/>
    <d v="2016-04-25T00:00:00"/>
    <x v="148"/>
    <x v="32"/>
    <n v="0"/>
    <x v="1"/>
    <s v="Mumbai Indians"/>
    <x v="5"/>
    <x v="0"/>
    <x v="7"/>
    <s v="runs"/>
    <n v="25"/>
    <s v="N"/>
    <s v="NA"/>
    <s v="Nitin Menon"/>
    <s v="RJ Tucker"/>
  </r>
  <r>
    <n v="980943"/>
    <s v="Hyderabad"/>
    <x v="8"/>
    <d v="2016-04-26T00:00:00"/>
    <x v="179"/>
    <x v="6"/>
    <n v="0"/>
    <x v="10"/>
    <s v="Rising Pune Supergiants"/>
    <x v="12"/>
    <x v="0"/>
    <x v="12"/>
    <s v="runs"/>
    <n v="34"/>
    <s v="N"/>
    <s v="D/L"/>
    <s v="AY Dandekar"/>
    <s v="CK Nandan"/>
  </r>
  <r>
    <n v="980945"/>
    <s v="Delhi"/>
    <x v="8"/>
    <d v="2016-04-27T00:00:00"/>
    <x v="180"/>
    <x v="2"/>
    <n v="0"/>
    <x v="2"/>
    <s v="Gujarat Lions"/>
    <x v="7"/>
    <x v="0"/>
    <x v="13"/>
    <s v="runs"/>
    <n v="1"/>
    <s v="N"/>
    <s v="NA"/>
    <s v="M Erasmus"/>
    <s v="S Ravi"/>
  </r>
  <r>
    <n v="980947"/>
    <s v="Mumbai"/>
    <x v="8"/>
    <d v="2016-04-28T00:00:00"/>
    <x v="57"/>
    <x v="3"/>
    <n v="0"/>
    <x v="3"/>
    <s v="Kolkata Knight Riders"/>
    <x v="3"/>
    <x v="0"/>
    <x v="7"/>
    <s v="wickets"/>
    <n v="6"/>
    <s v="N"/>
    <s v="NA"/>
    <s v="Nitin Menon"/>
    <s v="RJ Tucker"/>
  </r>
  <r>
    <n v="980949"/>
    <s v="Pune"/>
    <x v="8"/>
    <d v="2016-04-29T00:00:00"/>
    <x v="60"/>
    <x v="31"/>
    <n v="0"/>
    <x v="12"/>
    <s v="Gujarat Lions"/>
    <x v="11"/>
    <x v="0"/>
    <x v="13"/>
    <s v="wickets"/>
    <n v="3"/>
    <s v="N"/>
    <s v="NA"/>
    <s v="CB Gaffaney"/>
    <s v="BNJ Oxenford"/>
  </r>
  <r>
    <n v="980951"/>
    <s v="Delhi"/>
    <x v="8"/>
    <d v="2016-04-30T00:00:00"/>
    <x v="181"/>
    <x v="2"/>
    <n v="0"/>
    <x v="2"/>
    <s v="Kolkata Knight Riders"/>
    <x v="6"/>
    <x v="0"/>
    <x v="2"/>
    <s v="runs"/>
    <n v="27"/>
    <s v="N"/>
    <s v="NA"/>
    <s v="KN Ananthapadmanabhan"/>
    <s v="M Erasmus"/>
  </r>
  <r>
    <n v="980953"/>
    <s v="Hyderabad"/>
    <x v="8"/>
    <d v="2016-04-30T00:00:00"/>
    <x v="79"/>
    <x v="6"/>
    <n v="0"/>
    <x v="10"/>
    <s v="Royal Challengers Bangalore"/>
    <x v="0"/>
    <x v="0"/>
    <x v="11"/>
    <s v="runs"/>
    <n v="15"/>
    <s v="N"/>
    <s v="NA"/>
    <s v="AK Chaudhary"/>
    <s v="HDPK Dharmasena"/>
  </r>
  <r>
    <n v="980955"/>
    <s v="Rajkot"/>
    <x v="8"/>
    <d v="2016-05-01T00:00:00"/>
    <x v="160"/>
    <x v="33"/>
    <n v="0"/>
    <x v="11"/>
    <s v="Kings XI Punjab"/>
    <x v="11"/>
    <x v="0"/>
    <x v="5"/>
    <s v="runs"/>
    <n v="23"/>
    <s v="N"/>
    <s v="NA"/>
    <s v="BNJ Oxenford"/>
    <s v="VK Sharma"/>
  </r>
  <r>
    <n v="980957"/>
    <s v="Pune"/>
    <x v="8"/>
    <d v="2016-05-01T00:00:00"/>
    <x v="57"/>
    <x v="31"/>
    <n v="0"/>
    <x v="12"/>
    <s v="Mumbai Indians"/>
    <x v="3"/>
    <x v="0"/>
    <x v="7"/>
    <s v="wickets"/>
    <n v="8"/>
    <s v="N"/>
    <s v="NA"/>
    <s v="AY Dandekar"/>
    <s v="RJ Tucker"/>
  </r>
  <r>
    <n v="980959"/>
    <s v="Bangalore"/>
    <x v="8"/>
    <d v="2016-05-02T00:00:00"/>
    <x v="164"/>
    <x v="0"/>
    <n v="0"/>
    <x v="0"/>
    <s v="Kolkata Knight Riders"/>
    <x v="6"/>
    <x v="0"/>
    <x v="0"/>
    <s v="wickets"/>
    <n v="5"/>
    <s v="N"/>
    <s v="NA"/>
    <s v="M Erasmus"/>
    <s v="S Ravi"/>
  </r>
  <r>
    <n v="980961"/>
    <s v="Rajkot"/>
    <x v="8"/>
    <d v="2016-05-03T00:00:00"/>
    <x v="182"/>
    <x v="33"/>
    <n v="0"/>
    <x v="11"/>
    <s v="Delhi Daredevils"/>
    <x v="7"/>
    <x v="0"/>
    <x v="2"/>
    <s v="wickets"/>
    <n v="8"/>
    <s v="N"/>
    <s v="NA"/>
    <s v="CB Gaffaney"/>
    <s v="BNJ Oxenford"/>
  </r>
  <r>
    <n v="980963"/>
    <s v="Kolkata"/>
    <x v="8"/>
    <d v="2016-05-04T00:00:00"/>
    <x v="164"/>
    <x v="4"/>
    <n v="0"/>
    <x v="4"/>
    <s v="Kings XI Punjab"/>
    <x v="5"/>
    <x v="0"/>
    <x v="0"/>
    <s v="runs"/>
    <n v="7"/>
    <s v="N"/>
    <s v="NA"/>
    <s v="AK Chaudhary"/>
    <s v="HDPK Dharmasena"/>
  </r>
  <r>
    <n v="980965"/>
    <s v="Delhi"/>
    <x v="8"/>
    <d v="2016-05-05T00:00:00"/>
    <x v="119"/>
    <x v="2"/>
    <n v="0"/>
    <x v="2"/>
    <s v="Rising Pune Supergiants"/>
    <x v="12"/>
    <x v="0"/>
    <x v="12"/>
    <s v="wickets"/>
    <n v="7"/>
    <s v="N"/>
    <s v="NA"/>
    <s v="C Shamshuddin"/>
    <s v="RJ Tucker"/>
  </r>
  <r>
    <n v="980967"/>
    <s v="Hyderabad"/>
    <x v="8"/>
    <d v="2016-05-06T00:00:00"/>
    <x v="157"/>
    <x v="6"/>
    <n v="0"/>
    <x v="10"/>
    <s v="Gujarat Lions"/>
    <x v="10"/>
    <x v="0"/>
    <x v="11"/>
    <s v="wickets"/>
    <n v="5"/>
    <s v="N"/>
    <s v="NA"/>
    <s v="M Erasmus"/>
    <s v="S Ravi"/>
  </r>
  <r>
    <n v="980969"/>
    <s v="Bangalore"/>
    <x v="8"/>
    <d v="2016-05-07T00:00:00"/>
    <x v="104"/>
    <x v="0"/>
    <n v="0"/>
    <x v="0"/>
    <s v="Rising Pune Supergiants"/>
    <x v="0"/>
    <x v="0"/>
    <x v="3"/>
    <s v="wickets"/>
    <n v="7"/>
    <s v="N"/>
    <s v="NA"/>
    <s v="CB Gaffaney"/>
    <s v="BNJ Oxenford"/>
  </r>
  <r>
    <n v="980971"/>
    <s v="Chandigarh"/>
    <x v="8"/>
    <d v="2016-05-07T00:00:00"/>
    <x v="183"/>
    <x v="32"/>
    <n v="0"/>
    <x v="1"/>
    <s v="Delhi Daredevils"/>
    <x v="7"/>
    <x v="0"/>
    <x v="5"/>
    <s v="runs"/>
    <n v="9"/>
    <s v="N"/>
    <s v="NA"/>
    <s v="HDPK Dharmasena"/>
    <s v="CK Nandan"/>
  </r>
  <r>
    <n v="980973"/>
    <s v="Visakhapatnam"/>
    <x v="8"/>
    <d v="2016-05-08T00:00:00"/>
    <x v="23"/>
    <x v="24"/>
    <n v="0"/>
    <x v="3"/>
    <s v="Sunrisers Hyderabad"/>
    <x v="3"/>
    <x v="0"/>
    <x v="11"/>
    <s v="runs"/>
    <n v="85"/>
    <s v="N"/>
    <s v="NA"/>
    <s v="S Ravi"/>
    <s v="C Shamshuddin"/>
  </r>
  <r>
    <n v="980975"/>
    <s v="Kolkata"/>
    <x v="8"/>
    <d v="2016-05-08T00:00:00"/>
    <x v="37"/>
    <x v="4"/>
    <n v="0"/>
    <x v="4"/>
    <s v="Gujarat Lions"/>
    <x v="11"/>
    <x v="0"/>
    <x v="13"/>
    <s v="wickets"/>
    <n v="5"/>
    <s v="N"/>
    <s v="NA"/>
    <s v="M Erasmus"/>
    <s v="RJ Tucker"/>
  </r>
  <r>
    <n v="980977"/>
    <s v="Chandigarh"/>
    <x v="8"/>
    <d v="2016-05-09T00:00:00"/>
    <x v="5"/>
    <x v="32"/>
    <n v="0"/>
    <x v="1"/>
    <s v="Royal Challengers Bangalore"/>
    <x v="5"/>
    <x v="0"/>
    <x v="3"/>
    <s v="runs"/>
    <n v="1"/>
    <s v="N"/>
    <s v="NA"/>
    <s v="AK Chaudhary"/>
    <s v="HDPK Dharmasena"/>
  </r>
  <r>
    <n v="980979"/>
    <s v="Visakhapatnam"/>
    <x v="8"/>
    <d v="2016-05-10T00:00:00"/>
    <x v="184"/>
    <x v="24"/>
    <n v="0"/>
    <x v="12"/>
    <s v="Sunrisers Hyderabad"/>
    <x v="10"/>
    <x v="1"/>
    <x v="11"/>
    <s v="runs"/>
    <n v="4"/>
    <s v="N"/>
    <s v="NA"/>
    <s v="CB Gaffaney"/>
    <s v="VK Sharma"/>
  </r>
  <r>
    <n v="980981"/>
    <s v="Bangalore"/>
    <x v="8"/>
    <d v="2016-05-11T00:00:00"/>
    <x v="185"/>
    <x v="0"/>
    <n v="0"/>
    <x v="0"/>
    <s v="Mumbai Indians"/>
    <x v="3"/>
    <x v="0"/>
    <x v="7"/>
    <s v="wickets"/>
    <n v="6"/>
    <s v="N"/>
    <s v="NA"/>
    <s v="AY Dandekar"/>
    <s v="C Shamshuddin"/>
  </r>
  <r>
    <n v="980983"/>
    <s v="Hyderabad"/>
    <x v="8"/>
    <d v="2016-05-12T00:00:00"/>
    <x v="180"/>
    <x v="6"/>
    <n v="0"/>
    <x v="10"/>
    <s v="Delhi Daredevils"/>
    <x v="7"/>
    <x v="0"/>
    <x v="2"/>
    <s v="wickets"/>
    <n v="7"/>
    <s v="N"/>
    <s v="NA"/>
    <s v="K Bharatan"/>
    <s v="M Erasmus"/>
  </r>
  <r>
    <n v="980985"/>
    <s v="Visakhapatnam"/>
    <x v="8"/>
    <d v="2016-05-13T00:00:00"/>
    <x v="183"/>
    <x v="24"/>
    <n v="0"/>
    <x v="3"/>
    <s v="Kings XI Punjab"/>
    <x v="3"/>
    <x v="1"/>
    <x v="5"/>
    <s v="wickets"/>
    <n v="7"/>
    <s v="N"/>
    <s v="NA"/>
    <s v="HDPK Dharmasena"/>
    <s v="CK Nandan"/>
  </r>
  <r>
    <n v="980987"/>
    <s v="Bangalore"/>
    <x v="8"/>
    <d v="2016-05-14T00:00:00"/>
    <x v="46"/>
    <x v="0"/>
    <n v="0"/>
    <x v="0"/>
    <s v="Gujarat Lions"/>
    <x v="11"/>
    <x v="0"/>
    <x v="3"/>
    <s v="runs"/>
    <n v="144"/>
    <s v="N"/>
    <s v="NA"/>
    <s v="AY Dandekar"/>
    <s v="VK Sharma"/>
  </r>
  <r>
    <n v="980989"/>
    <s v="Kolkata"/>
    <x v="8"/>
    <d v="2016-05-14T00:00:00"/>
    <x v="8"/>
    <x v="4"/>
    <n v="0"/>
    <x v="4"/>
    <s v="Rising Pune Supergiants"/>
    <x v="12"/>
    <x v="1"/>
    <x v="0"/>
    <s v="wickets"/>
    <n v="8"/>
    <s v="N"/>
    <s v="D/L"/>
    <s v="A Nand Kishore"/>
    <s v="BNJ Oxenford"/>
  </r>
  <r>
    <n v="980991"/>
    <s v="Chandigarh"/>
    <x v="8"/>
    <d v="2016-05-15T00:00:00"/>
    <x v="186"/>
    <x v="32"/>
    <n v="0"/>
    <x v="1"/>
    <s v="Sunrisers Hyderabad"/>
    <x v="5"/>
    <x v="1"/>
    <x v="11"/>
    <s v="wickets"/>
    <n v="7"/>
    <s v="N"/>
    <s v="NA"/>
    <s v="KN Ananthapadmanabhan"/>
    <s v="M Erasmus"/>
  </r>
  <r>
    <n v="980993"/>
    <s v="Visakhapatnam"/>
    <x v="8"/>
    <d v="2016-05-15T00:00:00"/>
    <x v="185"/>
    <x v="24"/>
    <n v="0"/>
    <x v="3"/>
    <s v="Delhi Daredevils"/>
    <x v="7"/>
    <x v="0"/>
    <x v="7"/>
    <s v="runs"/>
    <n v="80"/>
    <s v="N"/>
    <s v="NA"/>
    <s v="Nitin Menon"/>
    <s v="CK Nandan"/>
  </r>
  <r>
    <n v="980995"/>
    <s v="Kolkata"/>
    <x v="8"/>
    <d v="2016-05-16T00:00:00"/>
    <x v="104"/>
    <x v="4"/>
    <n v="0"/>
    <x v="4"/>
    <s v="Royal Challengers Bangalore"/>
    <x v="0"/>
    <x v="0"/>
    <x v="3"/>
    <s v="wickets"/>
    <n v="9"/>
    <s v="N"/>
    <s v="NA"/>
    <s v="CB Gaffaney"/>
    <s v="A Nand Kishore"/>
  </r>
  <r>
    <n v="980997"/>
    <s v="Visakhapatnam"/>
    <x v="8"/>
    <d v="2016-05-17T00:00:00"/>
    <x v="179"/>
    <x v="24"/>
    <n v="0"/>
    <x v="12"/>
    <s v="Delhi Daredevils"/>
    <x v="12"/>
    <x v="0"/>
    <x v="12"/>
    <s v="runs"/>
    <n v="19"/>
    <s v="N"/>
    <s v="D/L"/>
    <s v="Nitin Menon"/>
    <s v="C Shamshuddin"/>
  </r>
  <r>
    <n v="980999"/>
    <s v="Bangalore"/>
    <x v="8"/>
    <d v="2016-05-18T00:00:00"/>
    <x v="104"/>
    <x v="0"/>
    <n v="0"/>
    <x v="0"/>
    <s v="Kings XI Punjab"/>
    <x v="5"/>
    <x v="0"/>
    <x v="3"/>
    <s v="runs"/>
    <n v="82"/>
    <s v="N"/>
    <s v="D/L"/>
    <s v="KN Ananthapadmanabhan"/>
    <s v="M Erasmus"/>
  </r>
  <r>
    <n v="981001"/>
    <s v="Kanpur"/>
    <x v="8"/>
    <d v="2016-05-19T00:00:00"/>
    <x v="60"/>
    <x v="34"/>
    <n v="0"/>
    <x v="11"/>
    <s v="Kolkata Knight Riders"/>
    <x v="11"/>
    <x v="0"/>
    <x v="13"/>
    <s v="wickets"/>
    <n v="6"/>
    <s v="N"/>
    <s v="NA"/>
    <s v="AK Chaudhary"/>
    <s v="CK Nandan"/>
  </r>
  <r>
    <n v="981003"/>
    <s v="Raipur"/>
    <x v="8"/>
    <d v="2016-05-20T00:00:00"/>
    <x v="159"/>
    <x v="26"/>
    <n v="0"/>
    <x v="2"/>
    <s v="Sunrisers Hyderabad"/>
    <x v="7"/>
    <x v="0"/>
    <x v="2"/>
    <s v="wickets"/>
    <n v="6"/>
    <s v="N"/>
    <s v="NA"/>
    <s v="A Nand Kishore"/>
    <s v="BNJ Oxenford"/>
  </r>
  <r>
    <n v="981005"/>
    <s v="Visakhapatnam"/>
    <x v="8"/>
    <d v="2016-05-21T00:00:00"/>
    <x v="13"/>
    <x v="24"/>
    <n v="0"/>
    <x v="12"/>
    <s v="Kings XI Punjab"/>
    <x v="5"/>
    <x v="1"/>
    <x v="12"/>
    <s v="wickets"/>
    <n v="4"/>
    <s v="N"/>
    <s v="NA"/>
    <s v="HDPK Dharmasena"/>
    <s v="Nitin Menon"/>
  </r>
  <r>
    <n v="981007"/>
    <s v="Kanpur"/>
    <x v="8"/>
    <d v="2016-05-21T00:00:00"/>
    <x v="39"/>
    <x v="34"/>
    <n v="0"/>
    <x v="11"/>
    <s v="Mumbai Indians"/>
    <x v="11"/>
    <x v="0"/>
    <x v="13"/>
    <s v="wickets"/>
    <n v="6"/>
    <s v="N"/>
    <s v="NA"/>
    <s v="AK Chaudhary"/>
    <s v="CK Nandan"/>
  </r>
  <r>
    <n v="981009"/>
    <s v="Kolkata"/>
    <x v="8"/>
    <d v="2016-05-22T00:00:00"/>
    <x v="8"/>
    <x v="4"/>
    <n v="0"/>
    <x v="4"/>
    <s v="Sunrisers Hyderabad"/>
    <x v="10"/>
    <x v="0"/>
    <x v="0"/>
    <s v="runs"/>
    <n v="22"/>
    <s v="N"/>
    <s v="NA"/>
    <s v="KN Ananthapadmanabhan"/>
    <s v="M Erasmus"/>
  </r>
  <r>
    <n v="981011"/>
    <s v="Raipur"/>
    <x v="8"/>
    <d v="2016-05-22T00:00:00"/>
    <x v="104"/>
    <x v="26"/>
    <n v="0"/>
    <x v="2"/>
    <s v="Royal Challengers Bangalore"/>
    <x v="0"/>
    <x v="0"/>
    <x v="3"/>
    <s v="wickets"/>
    <n v="6"/>
    <s v="N"/>
    <s v="NA"/>
    <s v="A Nand Kishore"/>
    <s v="BNJ Oxenford"/>
  </r>
  <r>
    <n v="981013"/>
    <s v="Bangalore"/>
    <x v="8"/>
    <d v="2016-05-24T00:00:00"/>
    <x v="46"/>
    <x v="0"/>
    <n v="0"/>
    <x v="11"/>
    <s v="Royal Challengers Bangalore"/>
    <x v="0"/>
    <x v="0"/>
    <x v="3"/>
    <s v="wickets"/>
    <n v="4"/>
    <s v="N"/>
    <s v="NA"/>
    <s v="AK Chaudhary"/>
    <s v="HDPK Dharmasena"/>
  </r>
  <r>
    <n v="981015"/>
    <s v="Delhi"/>
    <x v="8"/>
    <d v="2016-05-25T00:00:00"/>
    <x v="173"/>
    <x v="2"/>
    <n v="0"/>
    <x v="10"/>
    <s v="Kolkata Knight Riders"/>
    <x v="6"/>
    <x v="0"/>
    <x v="11"/>
    <s v="runs"/>
    <n v="22"/>
    <s v="N"/>
    <s v="NA"/>
    <s v="M Erasmus"/>
    <s v="C Shamshuddin"/>
  </r>
  <r>
    <n v="981017"/>
    <s v="Delhi"/>
    <x v="8"/>
    <d v="2016-05-27T00:00:00"/>
    <x v="79"/>
    <x v="2"/>
    <n v="0"/>
    <x v="11"/>
    <s v="Sunrisers Hyderabad"/>
    <x v="10"/>
    <x v="0"/>
    <x v="11"/>
    <s v="wickets"/>
    <n v="4"/>
    <s v="N"/>
    <s v="NA"/>
    <s v="M Erasmus"/>
    <s v="CK Nandan"/>
  </r>
  <r>
    <n v="981019"/>
    <s v="Bangalore"/>
    <x v="8"/>
    <d v="2016-05-29T00:00:00"/>
    <x v="187"/>
    <x v="0"/>
    <n v="0"/>
    <x v="0"/>
    <s v="Sunrisers Hyderabad"/>
    <x v="10"/>
    <x v="1"/>
    <x v="11"/>
    <s v="runs"/>
    <n v="8"/>
    <s v="N"/>
    <s v="NA"/>
    <s v="HDPK Dharmasena"/>
    <s v="BNJ Oxenford"/>
  </r>
  <r>
    <n v="1082591"/>
    <s v="Hyderabad"/>
    <x v="9"/>
    <d v="2017-04-05T00:00:00"/>
    <x v="53"/>
    <x v="6"/>
    <n v="0"/>
    <x v="10"/>
    <s v="Royal Challengers Bangalore"/>
    <x v="0"/>
    <x v="0"/>
    <x v="11"/>
    <s v="runs"/>
    <n v="35"/>
    <s v="N"/>
    <s v="NA"/>
    <s v="AY Dandekar"/>
    <s v="NJ Llong"/>
  </r>
  <r>
    <n v="1082592"/>
    <s v="Pune"/>
    <x v="9"/>
    <d v="2017-04-06T00:00:00"/>
    <x v="118"/>
    <x v="31"/>
    <n v="0"/>
    <x v="13"/>
    <s v="Mumbai Indians"/>
    <x v="13"/>
    <x v="0"/>
    <x v="14"/>
    <s v="wickets"/>
    <n v="7"/>
    <s v="N"/>
    <s v="NA"/>
    <s v="A Nand Kishore"/>
    <s v="S Ravi"/>
  </r>
  <r>
    <n v="1082593"/>
    <s v="Rajkot"/>
    <x v="9"/>
    <d v="2017-04-07T00:00:00"/>
    <x v="153"/>
    <x v="33"/>
    <n v="0"/>
    <x v="11"/>
    <s v="Kolkata Knight Riders"/>
    <x v="6"/>
    <x v="0"/>
    <x v="0"/>
    <s v="wickets"/>
    <n v="10"/>
    <s v="N"/>
    <s v="NA"/>
    <s v="Nitin Menon"/>
    <s v="CK Nandan"/>
  </r>
  <r>
    <n v="1082594"/>
    <s v="Indore"/>
    <x v="9"/>
    <d v="2017-04-08T00:00:00"/>
    <x v="152"/>
    <x v="23"/>
    <n v="0"/>
    <x v="1"/>
    <s v="Rising Pune Supergiant"/>
    <x v="5"/>
    <x v="0"/>
    <x v="5"/>
    <s v="wickets"/>
    <n v="6"/>
    <s v="N"/>
    <s v="NA"/>
    <s v="AK Chaudhary"/>
    <s v="C Shamshuddin"/>
  </r>
  <r>
    <n v="1082595"/>
    <s v="Bengaluru"/>
    <x v="9"/>
    <d v="2017-04-08T00:00:00"/>
    <x v="77"/>
    <x v="35"/>
    <n v="0"/>
    <x v="0"/>
    <s v="Delhi Daredevils"/>
    <x v="0"/>
    <x v="1"/>
    <x v="3"/>
    <s v="runs"/>
    <n v="15"/>
    <s v="N"/>
    <s v="NA"/>
    <s v="S Ravi"/>
    <s v="VK Sharma"/>
  </r>
  <r>
    <n v="1082596"/>
    <s v="Hyderabad"/>
    <x v="9"/>
    <d v="2017-04-09T00:00:00"/>
    <x v="188"/>
    <x v="6"/>
    <n v="0"/>
    <x v="10"/>
    <s v="Gujarat Lions"/>
    <x v="10"/>
    <x v="0"/>
    <x v="11"/>
    <s v="wickets"/>
    <n v="9"/>
    <s v="N"/>
    <s v="NA"/>
    <s v="A Deshmukh"/>
    <s v="NJ Llong"/>
  </r>
  <r>
    <n v="1082597"/>
    <s v="Mumbai"/>
    <x v="9"/>
    <d v="2017-04-09T00:00:00"/>
    <x v="189"/>
    <x v="3"/>
    <n v="0"/>
    <x v="3"/>
    <s v="Kolkata Knight Riders"/>
    <x v="3"/>
    <x v="0"/>
    <x v="7"/>
    <s v="wickets"/>
    <n v="4"/>
    <s v="N"/>
    <s v="NA"/>
    <s v="Nitin Menon"/>
    <s v="CK Nandan"/>
  </r>
  <r>
    <n v="1082598"/>
    <s v="Indore"/>
    <x v="9"/>
    <d v="2017-04-10T00:00:00"/>
    <x v="160"/>
    <x v="23"/>
    <n v="0"/>
    <x v="1"/>
    <s v="Royal Challengers Bangalore"/>
    <x v="0"/>
    <x v="1"/>
    <x v="5"/>
    <s v="wickets"/>
    <n v="8"/>
    <s v="N"/>
    <s v="NA"/>
    <s v="AK Chaudhary"/>
    <s v="C Shamshuddin"/>
  </r>
  <r>
    <n v="1082599"/>
    <s v="Pune"/>
    <x v="9"/>
    <d v="2017-04-11T00:00:00"/>
    <x v="144"/>
    <x v="31"/>
    <n v="0"/>
    <x v="13"/>
    <s v="Delhi Daredevils"/>
    <x v="13"/>
    <x v="0"/>
    <x v="2"/>
    <s v="runs"/>
    <n v="97"/>
    <s v="N"/>
    <s v="NA"/>
    <s v="AY Dandekar"/>
    <s v="S Ravi"/>
  </r>
  <r>
    <n v="1082600"/>
    <s v="Mumbai"/>
    <x v="9"/>
    <d v="2017-04-12T00:00:00"/>
    <x v="190"/>
    <x v="3"/>
    <n v="0"/>
    <x v="3"/>
    <s v="Sunrisers Hyderabad"/>
    <x v="3"/>
    <x v="0"/>
    <x v="7"/>
    <s v="wickets"/>
    <n v="4"/>
    <s v="N"/>
    <s v="NA"/>
    <s v="Nitin Menon"/>
    <s v="CK Nandan"/>
  </r>
  <r>
    <n v="1082601"/>
    <s v="Kolkata"/>
    <x v="9"/>
    <d v="2017-04-13T00:00:00"/>
    <x v="127"/>
    <x v="4"/>
    <n v="0"/>
    <x v="4"/>
    <s v="Kings XI Punjab"/>
    <x v="6"/>
    <x v="0"/>
    <x v="0"/>
    <s v="wickets"/>
    <n v="8"/>
    <s v="N"/>
    <s v="NA"/>
    <s v="A Deshmukh"/>
    <s v="NJ Llong"/>
  </r>
  <r>
    <n v="1082602"/>
    <s v="Bangalore"/>
    <x v="9"/>
    <d v="2017-04-14T00:00:00"/>
    <x v="90"/>
    <x v="0"/>
    <n v="0"/>
    <x v="0"/>
    <s v="Mumbai Indians"/>
    <x v="3"/>
    <x v="0"/>
    <x v="7"/>
    <s v="wickets"/>
    <n v="4"/>
    <s v="N"/>
    <s v="NA"/>
    <s v="KN Ananthapadmanabhan"/>
    <s v="AK Chaudhary"/>
  </r>
  <r>
    <n v="1082603"/>
    <s v="Rajkot"/>
    <x v="9"/>
    <d v="2017-04-14T00:00:00"/>
    <x v="191"/>
    <x v="33"/>
    <n v="0"/>
    <x v="11"/>
    <s v="Rising Pune Supergiant"/>
    <x v="11"/>
    <x v="0"/>
    <x v="13"/>
    <s v="wickets"/>
    <n v="7"/>
    <s v="N"/>
    <s v="NA"/>
    <s v="A Nand Kishore"/>
    <s v="S Ravi"/>
  </r>
  <r>
    <n v="1082604"/>
    <s v="Kolkata"/>
    <x v="9"/>
    <d v="2017-04-15T00:00:00"/>
    <x v="75"/>
    <x v="4"/>
    <n v="0"/>
    <x v="4"/>
    <s v="Sunrisers Hyderabad"/>
    <x v="10"/>
    <x v="0"/>
    <x v="0"/>
    <s v="runs"/>
    <n v="17"/>
    <s v="N"/>
    <s v="NA"/>
    <s v="AY Dandekar"/>
    <s v="NJ Llong"/>
  </r>
  <r>
    <n v="1082605"/>
    <s v="Delhi"/>
    <x v="9"/>
    <d v="2017-04-15T00:00:00"/>
    <x v="158"/>
    <x v="2"/>
    <n v="0"/>
    <x v="2"/>
    <s v="Kings XI Punjab"/>
    <x v="7"/>
    <x v="1"/>
    <x v="2"/>
    <s v="runs"/>
    <n v="51"/>
    <s v="N"/>
    <s v="NA"/>
    <s v="YC Barde"/>
    <s v="Nitin Menon"/>
  </r>
  <r>
    <n v="1082606"/>
    <s v="Mumbai"/>
    <x v="9"/>
    <d v="2017-04-16T00:00:00"/>
    <x v="189"/>
    <x v="3"/>
    <n v="0"/>
    <x v="3"/>
    <s v="Gujarat Lions"/>
    <x v="3"/>
    <x v="0"/>
    <x v="7"/>
    <s v="wickets"/>
    <n v="6"/>
    <s v="N"/>
    <s v="NA"/>
    <s v="A Nand Kishore"/>
    <s v="S Ravi"/>
  </r>
  <r>
    <n v="1082607"/>
    <s v="Bangalore"/>
    <x v="9"/>
    <d v="2017-04-16T00:00:00"/>
    <x v="192"/>
    <x v="0"/>
    <n v="0"/>
    <x v="0"/>
    <s v="Rising Pune Supergiant"/>
    <x v="0"/>
    <x v="0"/>
    <x v="14"/>
    <s v="runs"/>
    <n v="27"/>
    <s v="N"/>
    <s v="NA"/>
    <s v="KN Ananthapadmanabhan"/>
    <s v="C Shamshuddin"/>
  </r>
  <r>
    <n v="1082608"/>
    <s v="Delhi"/>
    <x v="9"/>
    <d v="2017-04-17T00:00:00"/>
    <x v="170"/>
    <x v="2"/>
    <n v="0"/>
    <x v="2"/>
    <s v="Kolkata Knight Riders"/>
    <x v="7"/>
    <x v="1"/>
    <x v="0"/>
    <s v="wickets"/>
    <n v="4"/>
    <s v="N"/>
    <s v="NA"/>
    <s v="Nitin Menon"/>
    <s v="CK Nandan"/>
  </r>
  <r>
    <n v="1082609"/>
    <s v="Hyderabad"/>
    <x v="9"/>
    <d v="2017-04-17T00:00:00"/>
    <x v="157"/>
    <x v="6"/>
    <n v="0"/>
    <x v="10"/>
    <s v="Kings XI Punjab"/>
    <x v="5"/>
    <x v="0"/>
    <x v="11"/>
    <s v="runs"/>
    <n v="5"/>
    <s v="N"/>
    <s v="NA"/>
    <s v="AY Dandekar"/>
    <s v="A Deshmukh"/>
  </r>
  <r>
    <n v="1082610"/>
    <s v="Rajkot"/>
    <x v="9"/>
    <d v="2017-04-18T00:00:00"/>
    <x v="45"/>
    <x v="33"/>
    <n v="0"/>
    <x v="11"/>
    <s v="Royal Challengers Bangalore"/>
    <x v="11"/>
    <x v="0"/>
    <x v="3"/>
    <s v="runs"/>
    <n v="21"/>
    <s v="N"/>
    <s v="NA"/>
    <s v="S Ravi"/>
    <s v="VK Sharma"/>
  </r>
  <r>
    <n v="1082611"/>
    <s v="Hyderabad"/>
    <x v="9"/>
    <d v="2017-04-19T00:00:00"/>
    <x v="193"/>
    <x v="6"/>
    <n v="0"/>
    <x v="10"/>
    <s v="Delhi Daredevils"/>
    <x v="10"/>
    <x v="1"/>
    <x v="11"/>
    <s v="runs"/>
    <n v="15"/>
    <s v="N"/>
    <s v="NA"/>
    <s v="CB Gaffaney"/>
    <s v="NJ Llong"/>
  </r>
  <r>
    <n v="1082612"/>
    <s v="Indore"/>
    <x v="9"/>
    <d v="2017-04-20T00:00:00"/>
    <x v="194"/>
    <x v="23"/>
    <n v="0"/>
    <x v="1"/>
    <s v="Mumbai Indians"/>
    <x v="3"/>
    <x v="0"/>
    <x v="7"/>
    <s v="wickets"/>
    <n v="8"/>
    <s v="N"/>
    <s v="NA"/>
    <s v="M Erasmus"/>
    <s v="C Shamshuddin"/>
  </r>
  <r>
    <n v="1082613"/>
    <s v="Kolkata"/>
    <x v="9"/>
    <d v="2017-04-21T00:00:00"/>
    <x v="39"/>
    <x v="4"/>
    <n v="0"/>
    <x v="4"/>
    <s v="Gujarat Lions"/>
    <x v="11"/>
    <x v="0"/>
    <x v="13"/>
    <s v="wickets"/>
    <n v="4"/>
    <s v="N"/>
    <s v="NA"/>
    <s v="CB Gaffaney"/>
    <s v="Nitin Menon"/>
  </r>
  <r>
    <n v="1082614"/>
    <s v="Mumbai"/>
    <x v="9"/>
    <d v="2017-04-22T00:00:00"/>
    <x v="175"/>
    <x v="3"/>
    <n v="0"/>
    <x v="3"/>
    <s v="Delhi Daredevils"/>
    <x v="7"/>
    <x v="0"/>
    <x v="7"/>
    <s v="runs"/>
    <n v="14"/>
    <s v="N"/>
    <s v="NA"/>
    <s v="A Nand Kishore"/>
    <s v="S Ravi"/>
  </r>
  <r>
    <n v="1082615"/>
    <s v="Pune"/>
    <x v="9"/>
    <d v="2017-04-22T00:00:00"/>
    <x v="13"/>
    <x v="31"/>
    <n v="0"/>
    <x v="13"/>
    <s v="Sunrisers Hyderabad"/>
    <x v="13"/>
    <x v="0"/>
    <x v="14"/>
    <s v="wickets"/>
    <n v="6"/>
    <s v="N"/>
    <s v="NA"/>
    <s v="AY Dandekar"/>
    <s v="A Deshmukh"/>
  </r>
  <r>
    <n v="1082616"/>
    <s v="Rajkot"/>
    <x v="9"/>
    <d v="2017-04-23T00:00:00"/>
    <x v="186"/>
    <x v="33"/>
    <n v="0"/>
    <x v="11"/>
    <s v="Kings XI Punjab"/>
    <x v="11"/>
    <x v="0"/>
    <x v="5"/>
    <s v="runs"/>
    <n v="26"/>
    <s v="N"/>
    <s v="NA"/>
    <s v="AK Chaudhary"/>
    <s v="M Erasmus"/>
  </r>
  <r>
    <n v="1082617"/>
    <s v="Kolkata"/>
    <x v="9"/>
    <d v="2017-04-23T00:00:00"/>
    <x v="170"/>
    <x v="4"/>
    <n v="0"/>
    <x v="4"/>
    <s v="Royal Challengers Bangalore"/>
    <x v="0"/>
    <x v="0"/>
    <x v="0"/>
    <s v="runs"/>
    <n v="82"/>
    <s v="N"/>
    <s v="NA"/>
    <s v="CB Gaffaney"/>
    <s v="CK Nandan"/>
  </r>
  <r>
    <n v="1082618"/>
    <s v="Mumbai"/>
    <x v="9"/>
    <d v="2017-04-24T00:00:00"/>
    <x v="192"/>
    <x v="3"/>
    <n v="0"/>
    <x v="3"/>
    <s v="Rising Pune Supergiant"/>
    <x v="3"/>
    <x v="0"/>
    <x v="14"/>
    <s v="runs"/>
    <n v="3"/>
    <s v="N"/>
    <s v="NA"/>
    <s v="A Nand Kishore"/>
    <s v="S Ravi"/>
  </r>
  <r>
    <n v="1082620"/>
    <s v="Pune"/>
    <x v="9"/>
    <d v="2017-04-26T00:00:00"/>
    <x v="75"/>
    <x v="31"/>
    <n v="0"/>
    <x v="13"/>
    <s v="Kolkata Knight Riders"/>
    <x v="6"/>
    <x v="0"/>
    <x v="0"/>
    <s v="wickets"/>
    <n v="7"/>
    <s v="N"/>
    <s v="NA"/>
    <s v="AY Dandekar"/>
    <s v="NJ Llong"/>
  </r>
  <r>
    <n v="1082621"/>
    <s v="Bangalore"/>
    <x v="9"/>
    <d v="2017-04-27T00:00:00"/>
    <x v="191"/>
    <x v="0"/>
    <n v="0"/>
    <x v="0"/>
    <s v="Gujarat Lions"/>
    <x v="11"/>
    <x v="0"/>
    <x v="13"/>
    <s v="wickets"/>
    <n v="7"/>
    <s v="N"/>
    <s v="NA"/>
    <s v="AK Chaudhary"/>
    <s v="C Shamshuddin"/>
  </r>
  <r>
    <n v="1082622"/>
    <s v="Kolkata"/>
    <x v="9"/>
    <d v="2017-04-28T00:00:00"/>
    <x v="56"/>
    <x v="4"/>
    <n v="0"/>
    <x v="4"/>
    <s v="Delhi Daredevils"/>
    <x v="6"/>
    <x v="0"/>
    <x v="0"/>
    <s v="wickets"/>
    <n v="7"/>
    <s v="N"/>
    <s v="NA"/>
    <s v="NJ Llong"/>
    <s v="S Ravi"/>
  </r>
  <r>
    <n v="1082623"/>
    <s v="Chandigarh"/>
    <x v="9"/>
    <d v="2017-04-28T00:00:00"/>
    <x v="188"/>
    <x v="32"/>
    <n v="0"/>
    <x v="1"/>
    <s v="Sunrisers Hyderabad"/>
    <x v="5"/>
    <x v="0"/>
    <x v="11"/>
    <s v="runs"/>
    <n v="26"/>
    <s v="N"/>
    <s v="NA"/>
    <s v="Nitin Menon"/>
    <s v="CK Nandan"/>
  </r>
  <r>
    <n v="1082624"/>
    <s v="Pune"/>
    <x v="9"/>
    <d v="2017-04-29T00:00:00"/>
    <x v="195"/>
    <x v="31"/>
    <n v="0"/>
    <x v="13"/>
    <s v="Royal Challengers Bangalore"/>
    <x v="0"/>
    <x v="0"/>
    <x v="14"/>
    <s v="runs"/>
    <n v="61"/>
    <s v="N"/>
    <s v="NA"/>
    <s v="KN Ananthapadmanabhan"/>
    <s v="M Erasmus"/>
  </r>
  <r>
    <n v="1082625"/>
    <s v="Rajkot"/>
    <x v="9"/>
    <d v="2017-04-29T00:00:00"/>
    <x v="185"/>
    <x v="33"/>
    <n v="0"/>
    <x v="11"/>
    <s v="Mumbai Indians"/>
    <x v="11"/>
    <x v="1"/>
    <x v="7"/>
    <s v="tie"/>
    <s v="NA"/>
    <s v="Y"/>
    <s v="NA"/>
    <s v="AK Chaudhary"/>
    <s v="CB Gaffaney"/>
  </r>
  <r>
    <n v="1082626"/>
    <s v="Chandigarh"/>
    <x v="9"/>
    <d v="2017-04-30T00:00:00"/>
    <x v="156"/>
    <x v="32"/>
    <n v="0"/>
    <x v="1"/>
    <s v="Delhi Daredevils"/>
    <x v="5"/>
    <x v="0"/>
    <x v="5"/>
    <s v="wickets"/>
    <n v="10"/>
    <s v="N"/>
    <s v="NA"/>
    <s v="YC Barde"/>
    <s v="CK Nandan"/>
  </r>
  <r>
    <n v="1082627"/>
    <s v="Hyderabad"/>
    <x v="9"/>
    <d v="2017-04-30T00:00:00"/>
    <x v="79"/>
    <x v="6"/>
    <n v="0"/>
    <x v="10"/>
    <s v="Kolkata Knight Riders"/>
    <x v="6"/>
    <x v="0"/>
    <x v="11"/>
    <s v="runs"/>
    <n v="48"/>
    <s v="N"/>
    <s v="NA"/>
    <s v="AY Dandekar"/>
    <s v="S Ravi"/>
  </r>
  <r>
    <n v="1082628"/>
    <s v="Mumbai"/>
    <x v="9"/>
    <d v="2017-05-01T00:00:00"/>
    <x v="57"/>
    <x v="3"/>
    <n v="0"/>
    <x v="3"/>
    <s v="Royal Challengers Bangalore"/>
    <x v="0"/>
    <x v="1"/>
    <x v="7"/>
    <s v="wickets"/>
    <n v="5"/>
    <s v="N"/>
    <s v="NA"/>
    <s v="AK Chaudhary"/>
    <s v="CB Gaffaney"/>
  </r>
  <r>
    <n v="1082629"/>
    <s v="Pune"/>
    <x v="9"/>
    <d v="2017-05-01T00:00:00"/>
    <x v="192"/>
    <x v="31"/>
    <n v="0"/>
    <x v="13"/>
    <s v="Gujarat Lions"/>
    <x v="13"/>
    <x v="0"/>
    <x v="14"/>
    <s v="wickets"/>
    <n v="5"/>
    <s v="N"/>
    <s v="NA"/>
    <s v="M Erasmus"/>
    <s v="C Shamshuddin"/>
  </r>
  <r>
    <n v="1082630"/>
    <s v="Delhi"/>
    <x v="9"/>
    <d v="2017-05-02T00:00:00"/>
    <x v="196"/>
    <x v="2"/>
    <n v="0"/>
    <x v="2"/>
    <s v="Sunrisers Hyderabad"/>
    <x v="7"/>
    <x v="0"/>
    <x v="2"/>
    <s v="wickets"/>
    <n v="6"/>
    <s v="N"/>
    <s v="NA"/>
    <s v="YC Barde"/>
    <s v="Nitin Menon"/>
  </r>
  <r>
    <n v="1082631"/>
    <s v="Kolkata"/>
    <x v="9"/>
    <d v="2017-05-03T00:00:00"/>
    <x v="197"/>
    <x v="4"/>
    <n v="0"/>
    <x v="4"/>
    <s v="Rising Pune Supergiant"/>
    <x v="13"/>
    <x v="0"/>
    <x v="14"/>
    <s v="wickets"/>
    <n v="4"/>
    <s v="N"/>
    <s v="NA"/>
    <s v="KN Ananthapadmanabhan"/>
    <s v="A Nand Kishore"/>
  </r>
  <r>
    <n v="1082632"/>
    <s v="Delhi"/>
    <x v="9"/>
    <d v="2017-05-04T00:00:00"/>
    <x v="182"/>
    <x v="2"/>
    <n v="0"/>
    <x v="2"/>
    <s v="Gujarat Lions"/>
    <x v="7"/>
    <x v="0"/>
    <x v="2"/>
    <s v="wickets"/>
    <n v="7"/>
    <s v="N"/>
    <s v="NA"/>
    <s v="M Erasmus"/>
    <s v="Nitin Menon"/>
  </r>
  <r>
    <n v="1082633"/>
    <s v="Bangalore"/>
    <x v="9"/>
    <d v="2017-05-05T00:00:00"/>
    <x v="156"/>
    <x v="0"/>
    <n v="0"/>
    <x v="0"/>
    <s v="Kings XI Punjab"/>
    <x v="0"/>
    <x v="0"/>
    <x v="5"/>
    <s v="runs"/>
    <n v="19"/>
    <s v="N"/>
    <s v="NA"/>
    <s v="CB Gaffaney"/>
    <s v="C Shamshuddin"/>
  </r>
  <r>
    <n v="1082634"/>
    <s v="Hyderabad"/>
    <x v="9"/>
    <d v="2017-05-06T00:00:00"/>
    <x v="93"/>
    <x v="6"/>
    <n v="0"/>
    <x v="10"/>
    <s v="Rising Pune Supergiant"/>
    <x v="10"/>
    <x v="0"/>
    <x v="14"/>
    <s v="runs"/>
    <n v="12"/>
    <s v="N"/>
    <s v="NA"/>
    <s v="KN Ananthapadmanabhan"/>
    <s v="AK Chaudhary"/>
  </r>
  <r>
    <n v="1082635"/>
    <s v="Delhi"/>
    <x v="9"/>
    <d v="2017-05-06T00:00:00"/>
    <x v="161"/>
    <x v="2"/>
    <n v="0"/>
    <x v="2"/>
    <s v="Mumbai Indians"/>
    <x v="7"/>
    <x v="0"/>
    <x v="7"/>
    <s v="runs"/>
    <n v="146"/>
    <s v="N"/>
    <s v="NA"/>
    <s v="Nitin Menon"/>
    <s v="CK Nandan"/>
  </r>
  <r>
    <n v="1082636"/>
    <s v="Bangalore"/>
    <x v="9"/>
    <d v="2017-05-07T00:00:00"/>
    <x v="127"/>
    <x v="0"/>
    <n v="0"/>
    <x v="0"/>
    <s v="Kolkata Knight Riders"/>
    <x v="6"/>
    <x v="0"/>
    <x v="0"/>
    <s v="wickets"/>
    <n v="6"/>
    <s v="N"/>
    <s v="NA"/>
    <s v="AY Dandekar"/>
    <s v="C Shamshuddin"/>
  </r>
  <r>
    <n v="1082637"/>
    <s v="Chandigarh"/>
    <x v="9"/>
    <d v="2017-05-07T00:00:00"/>
    <x v="60"/>
    <x v="32"/>
    <n v="0"/>
    <x v="1"/>
    <s v="Gujarat Lions"/>
    <x v="11"/>
    <x v="0"/>
    <x v="13"/>
    <s v="wickets"/>
    <n v="6"/>
    <s v="N"/>
    <s v="NA"/>
    <s v="A Nand Kishore"/>
    <s v="VK Sharma"/>
  </r>
  <r>
    <n v="1082638"/>
    <s v="Hyderabad"/>
    <x v="9"/>
    <d v="2017-05-08T00:00:00"/>
    <x v="114"/>
    <x v="6"/>
    <n v="0"/>
    <x v="10"/>
    <s v="Mumbai Indians"/>
    <x v="3"/>
    <x v="1"/>
    <x v="11"/>
    <s v="wickets"/>
    <n v="7"/>
    <s v="N"/>
    <s v="NA"/>
    <s v="KN Ananthapadmanabhan"/>
    <s v="M Erasmus"/>
  </r>
  <r>
    <n v="1082639"/>
    <s v="Chandigarh"/>
    <x v="9"/>
    <d v="2017-05-09T00:00:00"/>
    <x v="154"/>
    <x v="32"/>
    <n v="0"/>
    <x v="1"/>
    <s v="Kolkata Knight Riders"/>
    <x v="6"/>
    <x v="0"/>
    <x v="5"/>
    <s v="runs"/>
    <n v="14"/>
    <s v="N"/>
    <s v="NA"/>
    <s v="A Nand Kishore"/>
    <s v="S Ravi"/>
  </r>
  <r>
    <n v="1082640"/>
    <s v="Kanpur"/>
    <x v="9"/>
    <d v="2017-05-10T00:00:00"/>
    <x v="166"/>
    <x v="34"/>
    <n v="0"/>
    <x v="11"/>
    <s v="Delhi Daredevils"/>
    <x v="7"/>
    <x v="0"/>
    <x v="2"/>
    <s v="wickets"/>
    <n v="2"/>
    <s v="N"/>
    <s v="NA"/>
    <s v="YC Barde"/>
    <s v="AK Chaudhary"/>
  </r>
  <r>
    <n v="1082641"/>
    <s v="Mumbai"/>
    <x v="9"/>
    <d v="2017-05-11T00:00:00"/>
    <x v="113"/>
    <x v="3"/>
    <n v="0"/>
    <x v="3"/>
    <s v="Kings XI Punjab"/>
    <x v="3"/>
    <x v="0"/>
    <x v="5"/>
    <s v="runs"/>
    <n v="7"/>
    <s v="N"/>
    <s v="NA"/>
    <s v="A Deshmukh"/>
    <s v="A Nand Kishore"/>
  </r>
  <r>
    <n v="1082642"/>
    <s v="Delhi"/>
    <x v="9"/>
    <d v="2017-05-12T00:00:00"/>
    <x v="159"/>
    <x v="2"/>
    <n v="0"/>
    <x v="2"/>
    <s v="Rising Pune Supergiant"/>
    <x v="7"/>
    <x v="1"/>
    <x v="2"/>
    <s v="runs"/>
    <n v="7"/>
    <s v="N"/>
    <s v="NA"/>
    <s v="KN Ananthapadmanabhan"/>
    <s v="CK Nandan"/>
  </r>
  <r>
    <n v="1082643"/>
    <s v="Kanpur"/>
    <x v="9"/>
    <d v="2017-05-13T00:00:00"/>
    <x v="198"/>
    <x v="34"/>
    <n v="0"/>
    <x v="11"/>
    <s v="Sunrisers Hyderabad"/>
    <x v="10"/>
    <x v="0"/>
    <x v="11"/>
    <s v="wickets"/>
    <n v="8"/>
    <s v="N"/>
    <s v="NA"/>
    <s v="AK Chaudhary"/>
    <s v="Nitin Menon"/>
  </r>
  <r>
    <n v="1082644"/>
    <s v="Kolkata"/>
    <x v="9"/>
    <d v="2017-05-13T00:00:00"/>
    <x v="83"/>
    <x v="4"/>
    <n v="0"/>
    <x v="4"/>
    <s v="Mumbai Indians"/>
    <x v="6"/>
    <x v="0"/>
    <x v="7"/>
    <s v="runs"/>
    <n v="9"/>
    <s v="N"/>
    <s v="NA"/>
    <s v="A Nand Kishore"/>
    <s v="S Ravi"/>
  </r>
  <r>
    <n v="1082645"/>
    <s v="Pune"/>
    <x v="9"/>
    <d v="2017-05-14T00:00:00"/>
    <x v="93"/>
    <x v="31"/>
    <n v="0"/>
    <x v="13"/>
    <s v="Kings XI Punjab"/>
    <x v="13"/>
    <x v="0"/>
    <x v="14"/>
    <s v="wickets"/>
    <n v="9"/>
    <s v="N"/>
    <s v="NA"/>
    <s v="AY Dandekar"/>
    <s v="A Deshmukh"/>
  </r>
  <r>
    <n v="1082646"/>
    <s v="Delhi"/>
    <x v="9"/>
    <d v="2017-05-14T00:00:00"/>
    <x v="199"/>
    <x v="2"/>
    <n v="0"/>
    <x v="2"/>
    <s v="Royal Challengers Bangalore"/>
    <x v="0"/>
    <x v="1"/>
    <x v="3"/>
    <s v="runs"/>
    <n v="10"/>
    <s v="N"/>
    <s v="NA"/>
    <s v="CK Nandan"/>
    <s v="C Shamshuddin"/>
  </r>
  <r>
    <n v="1082647"/>
    <s v="Mumbai"/>
    <x v="9"/>
    <d v="2017-05-16T00:00:00"/>
    <x v="200"/>
    <x v="3"/>
    <n v="0"/>
    <x v="3"/>
    <s v="Rising Pune Supergiant"/>
    <x v="3"/>
    <x v="0"/>
    <x v="14"/>
    <s v="runs"/>
    <n v="20"/>
    <s v="N"/>
    <s v="NA"/>
    <s v="S Ravi"/>
    <s v="C Shamshuddin"/>
  </r>
  <r>
    <n v="1082648"/>
    <s v="Bangalore"/>
    <x v="9"/>
    <d v="2017-05-17T00:00:00"/>
    <x v="170"/>
    <x v="0"/>
    <n v="0"/>
    <x v="10"/>
    <s v="Kolkata Knight Riders"/>
    <x v="6"/>
    <x v="0"/>
    <x v="0"/>
    <s v="wickets"/>
    <n v="7"/>
    <s v="N"/>
    <s v="D/L"/>
    <s v="AK Chaudhary"/>
    <s v="Nitin Menon"/>
  </r>
  <r>
    <n v="1082649"/>
    <s v="Bangalore"/>
    <x v="9"/>
    <d v="2017-05-19T00:00:00"/>
    <x v="201"/>
    <x v="0"/>
    <n v="0"/>
    <x v="3"/>
    <s v="Kolkata Knight Riders"/>
    <x v="3"/>
    <x v="0"/>
    <x v="7"/>
    <s v="wickets"/>
    <n v="6"/>
    <s v="N"/>
    <s v="NA"/>
    <s v="NJ Llong"/>
    <s v="Nitin Menon"/>
  </r>
  <r>
    <n v="1082650"/>
    <s v="Hyderabad"/>
    <x v="9"/>
    <d v="2017-05-21T00:00:00"/>
    <x v="185"/>
    <x v="6"/>
    <n v="0"/>
    <x v="3"/>
    <s v="Rising Pune Supergiant"/>
    <x v="3"/>
    <x v="1"/>
    <x v="7"/>
    <s v="runs"/>
    <n v="1"/>
    <s v="N"/>
    <s v="NA"/>
    <s v="NJ Llong"/>
    <s v="S Ravi"/>
  </r>
  <r>
    <n v="1136561"/>
    <s v="Mumbai"/>
    <x v="10"/>
    <d v="2018-04-07T00:00:00"/>
    <x v="31"/>
    <x v="3"/>
    <n v="0"/>
    <x v="3"/>
    <s v="Chennai Super Kings"/>
    <x v="1"/>
    <x v="0"/>
    <x v="1"/>
    <s v="wickets"/>
    <n v="1"/>
    <s v="N"/>
    <s v="NA"/>
    <s v="CB Gaffaney"/>
    <s v="A Nand Kishore"/>
  </r>
  <r>
    <n v="1136562"/>
    <s v="Chandigarh"/>
    <x v="10"/>
    <d v="2018-04-08T00:00:00"/>
    <x v="202"/>
    <x v="32"/>
    <n v="0"/>
    <x v="1"/>
    <s v="Delhi Daredevils"/>
    <x v="5"/>
    <x v="0"/>
    <x v="5"/>
    <s v="wickets"/>
    <n v="6"/>
    <s v="N"/>
    <s v="NA"/>
    <s v="KN Ananthapadmanabhan"/>
    <s v="RJ Tucker"/>
  </r>
  <r>
    <n v="1136563"/>
    <s v="Kolkata"/>
    <x v="10"/>
    <d v="2018-04-08T00:00:00"/>
    <x v="127"/>
    <x v="4"/>
    <n v="0"/>
    <x v="4"/>
    <s v="Royal Challengers Bangalore"/>
    <x v="6"/>
    <x v="0"/>
    <x v="0"/>
    <s v="wickets"/>
    <n v="4"/>
    <s v="N"/>
    <s v="NA"/>
    <s v="C Shamshuddin"/>
    <s v="A Deshmukh"/>
  </r>
  <r>
    <n v="1136564"/>
    <s v="Hyderabad"/>
    <x v="10"/>
    <d v="2018-04-09T00:00:00"/>
    <x v="114"/>
    <x v="6"/>
    <n v="0"/>
    <x v="10"/>
    <s v="Rajasthan Royals"/>
    <x v="10"/>
    <x v="0"/>
    <x v="11"/>
    <s v="wickets"/>
    <n v="9"/>
    <s v="N"/>
    <s v="NA"/>
    <s v="VA Kulkarni"/>
    <s v="NJ Llong"/>
  </r>
  <r>
    <n v="1136565"/>
    <s v="Chennai"/>
    <x v="10"/>
    <d v="2018-04-10T00:00:00"/>
    <x v="203"/>
    <x v="7"/>
    <n v="0"/>
    <x v="7"/>
    <s v="Kolkata Knight Riders"/>
    <x v="1"/>
    <x v="0"/>
    <x v="1"/>
    <s v="wickets"/>
    <n v="5"/>
    <s v="N"/>
    <s v="NA"/>
    <s v="CB Gaffaney"/>
    <s v="AK Chaudhary"/>
  </r>
  <r>
    <n v="1136566"/>
    <s v="Jaipur"/>
    <x v="10"/>
    <d v="2018-04-11T00:00:00"/>
    <x v="144"/>
    <x v="5"/>
    <n v="0"/>
    <x v="5"/>
    <s v="Delhi Daredevils"/>
    <x v="7"/>
    <x v="0"/>
    <x v="4"/>
    <s v="runs"/>
    <n v="10"/>
    <s v="N"/>
    <s v="D/L"/>
    <s v="KN Ananthapadmanabhan"/>
    <s v="Nitin Menon"/>
  </r>
  <r>
    <n v="1136567"/>
    <s v="Hyderabad"/>
    <x v="10"/>
    <d v="2018-04-12T00:00:00"/>
    <x v="188"/>
    <x v="6"/>
    <n v="0"/>
    <x v="10"/>
    <s v="Mumbai Indians"/>
    <x v="10"/>
    <x v="0"/>
    <x v="11"/>
    <s v="wickets"/>
    <n v="1"/>
    <s v="N"/>
    <s v="NA"/>
    <s v="NJ Llong"/>
    <s v="CK Nandan"/>
  </r>
  <r>
    <n v="1136568"/>
    <s v="Bengaluru"/>
    <x v="10"/>
    <d v="2018-04-13T00:00:00"/>
    <x v="136"/>
    <x v="35"/>
    <n v="0"/>
    <x v="0"/>
    <s v="Kings XI Punjab"/>
    <x v="0"/>
    <x v="0"/>
    <x v="3"/>
    <s v="wickets"/>
    <n v="4"/>
    <s v="N"/>
    <s v="NA"/>
    <s v="A Deshmukh"/>
    <s v="S Ravi"/>
  </r>
  <r>
    <n v="1136569"/>
    <s v="Mumbai"/>
    <x v="10"/>
    <d v="2018-04-14T00:00:00"/>
    <x v="204"/>
    <x v="3"/>
    <n v="0"/>
    <x v="3"/>
    <s v="Delhi Daredevils"/>
    <x v="7"/>
    <x v="0"/>
    <x v="2"/>
    <s v="wickets"/>
    <n v="7"/>
    <s v="N"/>
    <s v="NA"/>
    <s v="KN Ananthapadmanabhan"/>
    <s v="Nitin Menon"/>
  </r>
  <r>
    <n v="1136570"/>
    <s v="Kolkata"/>
    <x v="10"/>
    <d v="2018-04-14T00:00:00"/>
    <x v="205"/>
    <x v="4"/>
    <n v="0"/>
    <x v="4"/>
    <s v="Sunrisers Hyderabad"/>
    <x v="10"/>
    <x v="0"/>
    <x v="11"/>
    <s v="wickets"/>
    <n v="5"/>
    <s v="N"/>
    <s v="NA"/>
    <s v="AK Chaudhary"/>
    <s v="A Nand Kishore"/>
  </r>
  <r>
    <n v="1136571"/>
    <s v="Bengaluru"/>
    <x v="10"/>
    <d v="2018-04-15T00:00:00"/>
    <x v="144"/>
    <x v="35"/>
    <n v="0"/>
    <x v="0"/>
    <s v="Rajasthan Royals"/>
    <x v="0"/>
    <x v="0"/>
    <x v="4"/>
    <s v="runs"/>
    <n v="19"/>
    <s v="N"/>
    <s v="NA"/>
    <s v="C Shamshuddin"/>
    <s v="S Ravi"/>
  </r>
  <r>
    <n v="1136572"/>
    <s v="Chandigarh"/>
    <x v="10"/>
    <d v="2018-04-15T00:00:00"/>
    <x v="45"/>
    <x v="32"/>
    <n v="0"/>
    <x v="1"/>
    <s v="Chennai Super Kings"/>
    <x v="1"/>
    <x v="0"/>
    <x v="5"/>
    <s v="runs"/>
    <n v="4"/>
    <s v="N"/>
    <s v="NA"/>
    <s v="VA Kulkarni"/>
    <s v="CK Nandan"/>
  </r>
  <r>
    <n v="1136573"/>
    <s v="Kolkata"/>
    <x v="10"/>
    <d v="2018-04-16T00:00:00"/>
    <x v="189"/>
    <x v="4"/>
    <n v="0"/>
    <x v="4"/>
    <s v="Delhi Daredevils"/>
    <x v="7"/>
    <x v="0"/>
    <x v="0"/>
    <s v="runs"/>
    <n v="71"/>
    <s v="N"/>
    <s v="NA"/>
    <s v="AK Chaudhary"/>
    <s v="A Nand Kishore"/>
  </r>
  <r>
    <n v="1136574"/>
    <s v="Mumbai"/>
    <x v="10"/>
    <d v="2018-04-17T00:00:00"/>
    <x v="57"/>
    <x v="3"/>
    <n v="0"/>
    <x v="3"/>
    <s v="Royal Challengers Bangalore"/>
    <x v="0"/>
    <x v="0"/>
    <x v="7"/>
    <s v="runs"/>
    <n v="46"/>
    <s v="N"/>
    <s v="NA"/>
    <s v="RJ Tucker"/>
    <s v="Nitin Menon"/>
  </r>
  <r>
    <n v="1136575"/>
    <s v="Jaipur"/>
    <x v="10"/>
    <d v="2018-04-18T00:00:00"/>
    <x v="189"/>
    <x v="5"/>
    <n v="0"/>
    <x v="5"/>
    <s v="Kolkata Knight Riders"/>
    <x v="6"/>
    <x v="0"/>
    <x v="0"/>
    <s v="wickets"/>
    <n v="7"/>
    <s v="N"/>
    <s v="NA"/>
    <s v="A Deshmukh"/>
    <s v="S Ravi"/>
  </r>
  <r>
    <n v="1136576"/>
    <s v="Chandigarh"/>
    <x v="10"/>
    <d v="2018-04-19T00:00:00"/>
    <x v="45"/>
    <x v="32"/>
    <n v="0"/>
    <x v="1"/>
    <s v="Sunrisers Hyderabad"/>
    <x v="5"/>
    <x v="1"/>
    <x v="5"/>
    <s v="runs"/>
    <n v="15"/>
    <s v="N"/>
    <s v="NA"/>
    <s v="NJ Llong"/>
    <s v="AK Chaudhary"/>
  </r>
  <r>
    <n v="1136577"/>
    <s v="Pune"/>
    <x v="10"/>
    <d v="2018-04-20T00:00:00"/>
    <x v="5"/>
    <x v="31"/>
    <n v="0"/>
    <x v="7"/>
    <s v="Rajasthan Royals"/>
    <x v="2"/>
    <x v="0"/>
    <x v="1"/>
    <s v="runs"/>
    <n v="64"/>
    <s v="N"/>
    <s v="NA"/>
    <s v="KN Ananthapadmanabhan"/>
    <s v="Nitin Menon"/>
  </r>
  <r>
    <n v="1136578"/>
    <s v="Kolkata"/>
    <x v="10"/>
    <d v="2018-04-21T00:00:00"/>
    <x v="202"/>
    <x v="4"/>
    <n v="0"/>
    <x v="4"/>
    <s v="Kings XI Punjab"/>
    <x v="5"/>
    <x v="0"/>
    <x v="5"/>
    <s v="wickets"/>
    <n v="9"/>
    <s v="N"/>
    <s v="D/L"/>
    <s v="C Shamshuddin"/>
    <s v="A Deshmukh"/>
  </r>
  <r>
    <n v="1136579"/>
    <s v="Bengaluru"/>
    <x v="10"/>
    <d v="2018-04-21T00:00:00"/>
    <x v="46"/>
    <x v="35"/>
    <n v="0"/>
    <x v="0"/>
    <s v="Delhi Daredevils"/>
    <x v="0"/>
    <x v="0"/>
    <x v="3"/>
    <s v="wickets"/>
    <n v="6"/>
    <s v="N"/>
    <s v="NA"/>
    <s v="CB Gaffaney"/>
    <s v="CK Nandan"/>
  </r>
  <r>
    <n v="1136580"/>
    <s v="Hyderabad"/>
    <x v="10"/>
    <d v="2018-04-22T00:00:00"/>
    <x v="83"/>
    <x v="6"/>
    <n v="0"/>
    <x v="10"/>
    <s v="Chennai Super Kings"/>
    <x v="10"/>
    <x v="0"/>
    <x v="1"/>
    <s v="runs"/>
    <n v="4"/>
    <s v="N"/>
    <s v="NA"/>
    <s v="VA Kulkarni"/>
    <s v="AK Chaudhary"/>
  </r>
  <r>
    <n v="1136581"/>
    <s v="Jaipur"/>
    <x v="10"/>
    <d v="2018-04-22T00:00:00"/>
    <x v="206"/>
    <x v="5"/>
    <n v="0"/>
    <x v="5"/>
    <s v="Mumbai Indians"/>
    <x v="3"/>
    <x v="1"/>
    <x v="4"/>
    <s v="wickets"/>
    <n v="3"/>
    <s v="N"/>
    <s v="NA"/>
    <s v="KN Ananthapadmanabhan"/>
    <s v="RJ Tucker"/>
  </r>
  <r>
    <n v="1136582"/>
    <s v="Delhi"/>
    <x v="10"/>
    <d v="2018-04-23T00:00:00"/>
    <x v="207"/>
    <x v="2"/>
    <n v="0"/>
    <x v="2"/>
    <s v="Kings XI Punjab"/>
    <x v="7"/>
    <x v="0"/>
    <x v="5"/>
    <s v="runs"/>
    <n v="4"/>
    <s v="N"/>
    <s v="NA"/>
    <s v="A Nand Kishore"/>
    <s v="CK Nandan"/>
  </r>
  <r>
    <n v="1136583"/>
    <s v="Mumbai"/>
    <x v="10"/>
    <d v="2018-04-24T00:00:00"/>
    <x v="188"/>
    <x v="3"/>
    <n v="0"/>
    <x v="3"/>
    <s v="Sunrisers Hyderabad"/>
    <x v="3"/>
    <x v="0"/>
    <x v="11"/>
    <s v="runs"/>
    <n v="31"/>
    <s v="N"/>
    <s v="NA"/>
    <s v="C Shamshuddin"/>
    <s v="S Ravi"/>
  </r>
  <r>
    <n v="1136584"/>
    <s v="Bengaluru"/>
    <x v="10"/>
    <d v="2018-04-25T00:00:00"/>
    <x v="13"/>
    <x v="35"/>
    <n v="0"/>
    <x v="0"/>
    <s v="Chennai Super Kings"/>
    <x v="1"/>
    <x v="0"/>
    <x v="1"/>
    <s v="wickets"/>
    <n v="5"/>
    <s v="N"/>
    <s v="NA"/>
    <s v="NJ Llong"/>
    <s v="VK Sharma"/>
  </r>
  <r>
    <n v="1136585"/>
    <s v="Hyderabad"/>
    <x v="10"/>
    <d v="2018-04-26T00:00:00"/>
    <x v="207"/>
    <x v="6"/>
    <n v="0"/>
    <x v="10"/>
    <s v="Kings XI Punjab"/>
    <x v="5"/>
    <x v="0"/>
    <x v="11"/>
    <s v="runs"/>
    <n v="13"/>
    <s v="N"/>
    <s v="NA"/>
    <s v="YC Barde"/>
    <s v="CK Nandan"/>
  </r>
  <r>
    <n v="1136586"/>
    <s v="Delhi"/>
    <x v="10"/>
    <d v="2018-04-27T00:00:00"/>
    <x v="166"/>
    <x v="2"/>
    <n v="0"/>
    <x v="2"/>
    <s v="Kolkata Knight Riders"/>
    <x v="6"/>
    <x v="0"/>
    <x v="2"/>
    <s v="runs"/>
    <n v="55"/>
    <s v="N"/>
    <s v="NA"/>
    <s v="C Shamshuddin"/>
    <s v="S Ravi"/>
  </r>
  <r>
    <n v="1136587"/>
    <s v="Pune"/>
    <x v="10"/>
    <d v="2018-04-28T00:00:00"/>
    <x v="57"/>
    <x v="31"/>
    <n v="0"/>
    <x v="7"/>
    <s v="Mumbai Indians"/>
    <x v="3"/>
    <x v="0"/>
    <x v="7"/>
    <s v="wickets"/>
    <n v="8"/>
    <s v="N"/>
    <s v="NA"/>
    <s v="CB Gaffaney"/>
    <s v="Nitin Menon"/>
  </r>
  <r>
    <n v="1136588"/>
    <s v="Jaipur"/>
    <x v="10"/>
    <d v="2018-04-29T00:00:00"/>
    <x v="193"/>
    <x v="5"/>
    <n v="0"/>
    <x v="5"/>
    <s v="Sunrisers Hyderabad"/>
    <x v="10"/>
    <x v="1"/>
    <x v="11"/>
    <s v="runs"/>
    <n v="11"/>
    <s v="N"/>
    <s v="NA"/>
    <s v="BNJ Oxenford"/>
    <s v="A Nand Kishore"/>
  </r>
  <r>
    <n v="1136589"/>
    <s v="Bengaluru"/>
    <x v="10"/>
    <d v="2018-04-29T00:00:00"/>
    <x v="153"/>
    <x v="35"/>
    <n v="0"/>
    <x v="0"/>
    <s v="Kolkata Knight Riders"/>
    <x v="6"/>
    <x v="0"/>
    <x v="0"/>
    <s v="wickets"/>
    <n v="6"/>
    <s v="N"/>
    <s v="NA"/>
    <s v="NJ Llong"/>
    <s v="AK Chaudhary"/>
  </r>
  <r>
    <n v="1136590"/>
    <s v="Pune"/>
    <x v="10"/>
    <d v="2018-04-30T00:00:00"/>
    <x v="5"/>
    <x v="31"/>
    <n v="0"/>
    <x v="7"/>
    <s v="Delhi Daredevils"/>
    <x v="7"/>
    <x v="0"/>
    <x v="1"/>
    <s v="runs"/>
    <n v="13"/>
    <s v="N"/>
    <s v="NA"/>
    <s v="AY Dandekar"/>
    <s v="C Shamshuddin"/>
  </r>
  <r>
    <n v="1136591"/>
    <s v="Bengaluru"/>
    <x v="10"/>
    <d v="2018-05-01T00:00:00"/>
    <x v="208"/>
    <x v="35"/>
    <n v="0"/>
    <x v="0"/>
    <s v="Mumbai Indians"/>
    <x v="3"/>
    <x v="0"/>
    <x v="3"/>
    <s v="runs"/>
    <n v="14"/>
    <s v="N"/>
    <s v="NA"/>
    <s v="M Erasmus"/>
    <s v="Nitin Menon"/>
  </r>
  <r>
    <n v="1136592"/>
    <s v="Delhi"/>
    <x v="10"/>
    <d v="2018-05-02T00:00:00"/>
    <x v="182"/>
    <x v="2"/>
    <n v="0"/>
    <x v="2"/>
    <s v="Rajasthan Royals"/>
    <x v="2"/>
    <x v="0"/>
    <x v="2"/>
    <s v="runs"/>
    <n v="4"/>
    <s v="N"/>
    <s v="D/L"/>
    <s v="VK Sharma"/>
    <s v="CK Nandan"/>
  </r>
  <r>
    <n v="1136593"/>
    <s v="Kolkata"/>
    <x v="10"/>
    <d v="2018-05-03T00:00:00"/>
    <x v="127"/>
    <x v="4"/>
    <n v="0"/>
    <x v="4"/>
    <s v="Chennai Super Kings"/>
    <x v="6"/>
    <x v="0"/>
    <x v="0"/>
    <s v="wickets"/>
    <n v="6"/>
    <s v="N"/>
    <s v="NA"/>
    <s v="HDPK Dharmasena"/>
    <s v="A Deshmukh"/>
  </r>
  <r>
    <n v="1136594"/>
    <s v="Indore"/>
    <x v="10"/>
    <d v="2018-05-04T00:00:00"/>
    <x v="178"/>
    <x v="23"/>
    <n v="0"/>
    <x v="1"/>
    <s v="Mumbai Indians"/>
    <x v="3"/>
    <x v="0"/>
    <x v="7"/>
    <s v="wickets"/>
    <n v="6"/>
    <s v="N"/>
    <s v="NA"/>
    <s v="AY Dandekar"/>
    <s v="S Ravi"/>
  </r>
  <r>
    <n v="1136595"/>
    <s v="Pune"/>
    <x v="10"/>
    <d v="2018-05-05T00:00:00"/>
    <x v="120"/>
    <x v="31"/>
    <n v="0"/>
    <x v="7"/>
    <s v="Royal Challengers Bangalore"/>
    <x v="1"/>
    <x v="0"/>
    <x v="1"/>
    <s v="wickets"/>
    <n v="6"/>
    <s v="N"/>
    <s v="NA"/>
    <s v="Nitin Menon"/>
    <s v="YC Barde"/>
  </r>
  <r>
    <n v="1136596"/>
    <s v="Hyderabad"/>
    <x v="10"/>
    <d v="2018-05-05T00:00:00"/>
    <x v="188"/>
    <x v="6"/>
    <n v="0"/>
    <x v="10"/>
    <s v="Delhi Daredevils"/>
    <x v="7"/>
    <x v="1"/>
    <x v="11"/>
    <s v="wickets"/>
    <n v="7"/>
    <s v="N"/>
    <s v="NA"/>
    <s v="BNJ Oxenford"/>
    <s v="CK Nandan"/>
  </r>
  <r>
    <n v="1136597"/>
    <s v="Mumbai"/>
    <x v="10"/>
    <d v="2018-05-06T00:00:00"/>
    <x v="172"/>
    <x v="3"/>
    <n v="0"/>
    <x v="3"/>
    <s v="Kolkata Knight Riders"/>
    <x v="6"/>
    <x v="0"/>
    <x v="7"/>
    <s v="runs"/>
    <n v="13"/>
    <s v="N"/>
    <s v="NA"/>
    <s v="HDPK Dharmasena"/>
    <s v="A Deshmukh"/>
  </r>
  <r>
    <n v="1136598"/>
    <s v="Indore"/>
    <x v="10"/>
    <d v="2018-05-06T00:00:00"/>
    <x v="209"/>
    <x v="23"/>
    <n v="0"/>
    <x v="1"/>
    <s v="Rajasthan Royals"/>
    <x v="5"/>
    <x v="0"/>
    <x v="5"/>
    <s v="wickets"/>
    <n v="6"/>
    <s v="N"/>
    <s v="NA"/>
    <s v="C Shamshuddin"/>
    <s v="S Ravi"/>
  </r>
  <r>
    <n v="1136599"/>
    <s v="Hyderabad"/>
    <x v="10"/>
    <d v="2018-05-07T00:00:00"/>
    <x v="193"/>
    <x v="6"/>
    <n v="0"/>
    <x v="10"/>
    <s v="Royal Challengers Bangalore"/>
    <x v="0"/>
    <x v="0"/>
    <x v="11"/>
    <s v="runs"/>
    <n v="5"/>
    <s v="N"/>
    <s v="NA"/>
    <s v="BNJ Oxenford"/>
    <s v="VK Sharma"/>
  </r>
  <r>
    <n v="1136600"/>
    <s v="Jaipur"/>
    <x v="10"/>
    <d v="2018-05-08T00:00:00"/>
    <x v="194"/>
    <x v="5"/>
    <n v="0"/>
    <x v="5"/>
    <s v="Kings XI Punjab"/>
    <x v="2"/>
    <x v="1"/>
    <x v="4"/>
    <s v="runs"/>
    <n v="15"/>
    <s v="N"/>
    <s v="NA"/>
    <s v="M Erasmus"/>
    <s v="Nitin Menon"/>
  </r>
  <r>
    <n v="1136601"/>
    <s v="Kolkata"/>
    <x v="10"/>
    <d v="2018-05-09T00:00:00"/>
    <x v="210"/>
    <x v="4"/>
    <n v="0"/>
    <x v="4"/>
    <s v="Mumbai Indians"/>
    <x v="6"/>
    <x v="0"/>
    <x v="7"/>
    <s v="runs"/>
    <n v="102"/>
    <s v="N"/>
    <s v="NA"/>
    <s v="KN Ananthapadmanabhan"/>
    <s v="AK Chaudhary"/>
  </r>
  <r>
    <n v="1136602"/>
    <s v="Delhi"/>
    <x v="10"/>
    <d v="2018-05-10T00:00:00"/>
    <x v="114"/>
    <x v="2"/>
    <n v="0"/>
    <x v="2"/>
    <s v="Sunrisers Hyderabad"/>
    <x v="7"/>
    <x v="1"/>
    <x v="11"/>
    <s v="wickets"/>
    <n v="9"/>
    <s v="N"/>
    <s v="NA"/>
    <s v="AY Dandekar"/>
    <s v="C Shamshuddin"/>
  </r>
  <r>
    <n v="1136603"/>
    <s v="Jaipur"/>
    <x v="10"/>
    <d v="2018-05-11T00:00:00"/>
    <x v="194"/>
    <x v="5"/>
    <n v="0"/>
    <x v="5"/>
    <s v="Chennai Super Kings"/>
    <x v="1"/>
    <x v="1"/>
    <x v="4"/>
    <s v="wickets"/>
    <n v="4"/>
    <s v="N"/>
    <s v="NA"/>
    <s v="M Erasmus"/>
    <s v="YC Barde"/>
  </r>
  <r>
    <n v="1136604"/>
    <s v="Indore"/>
    <x v="10"/>
    <d v="2018-05-12T00:00:00"/>
    <x v="127"/>
    <x v="23"/>
    <n v="0"/>
    <x v="1"/>
    <s v="Kolkata Knight Riders"/>
    <x v="5"/>
    <x v="0"/>
    <x v="0"/>
    <s v="runs"/>
    <n v="31"/>
    <s v="N"/>
    <s v="NA"/>
    <s v="VK Sharma"/>
    <s v="CK Nandan"/>
  </r>
  <r>
    <n v="1136605"/>
    <s v="Delhi"/>
    <x v="10"/>
    <d v="2018-05-12T00:00:00"/>
    <x v="46"/>
    <x v="2"/>
    <n v="0"/>
    <x v="2"/>
    <s v="Royal Challengers Bangalore"/>
    <x v="0"/>
    <x v="0"/>
    <x v="3"/>
    <s v="wickets"/>
    <n v="5"/>
    <s v="N"/>
    <s v="NA"/>
    <s v="KN Ananthapadmanabhan"/>
    <s v="HDPK Dharmasena"/>
  </r>
  <r>
    <n v="1136606"/>
    <s v="Pune"/>
    <x v="10"/>
    <d v="2018-05-13T00:00:00"/>
    <x v="83"/>
    <x v="31"/>
    <n v="0"/>
    <x v="7"/>
    <s v="Sunrisers Hyderabad"/>
    <x v="1"/>
    <x v="0"/>
    <x v="1"/>
    <s v="wickets"/>
    <n v="8"/>
    <s v="N"/>
    <s v="NA"/>
    <s v="M Erasmus"/>
    <s v="YC Barde"/>
  </r>
  <r>
    <n v="1136607"/>
    <s v="Mumbai"/>
    <x v="10"/>
    <d v="2018-05-13T00:00:00"/>
    <x v="194"/>
    <x v="3"/>
    <n v="0"/>
    <x v="3"/>
    <s v="Rajasthan Royals"/>
    <x v="2"/>
    <x v="0"/>
    <x v="4"/>
    <s v="wickets"/>
    <n v="7"/>
    <s v="N"/>
    <s v="NA"/>
    <s v="Nitin Menon"/>
    <s v="S Ravi"/>
  </r>
  <r>
    <n v="1136608"/>
    <s v="Indore"/>
    <x v="10"/>
    <d v="2018-05-14T00:00:00"/>
    <x v="136"/>
    <x v="23"/>
    <n v="0"/>
    <x v="1"/>
    <s v="Royal Challengers Bangalore"/>
    <x v="0"/>
    <x v="0"/>
    <x v="3"/>
    <s v="wickets"/>
    <n v="10"/>
    <s v="N"/>
    <s v="NA"/>
    <s v="BNJ Oxenford"/>
    <s v="VK Sharma"/>
  </r>
  <r>
    <n v="1136609"/>
    <s v="Kolkata"/>
    <x v="10"/>
    <d v="2018-05-15T00:00:00"/>
    <x v="211"/>
    <x v="4"/>
    <n v="0"/>
    <x v="4"/>
    <s v="Rajasthan Royals"/>
    <x v="6"/>
    <x v="0"/>
    <x v="0"/>
    <s v="wickets"/>
    <n v="6"/>
    <s v="N"/>
    <s v="NA"/>
    <s v="HDPK Dharmasena"/>
    <s v="AK Chaudhary"/>
  </r>
  <r>
    <n v="1136610"/>
    <s v="Mumbai"/>
    <x v="10"/>
    <d v="2018-05-16T00:00:00"/>
    <x v="190"/>
    <x v="3"/>
    <n v="0"/>
    <x v="3"/>
    <s v="Kings XI Punjab"/>
    <x v="5"/>
    <x v="0"/>
    <x v="7"/>
    <s v="runs"/>
    <n v="3"/>
    <s v="N"/>
    <s v="NA"/>
    <s v="M Erasmus"/>
    <s v="Nitin Menon"/>
  </r>
  <r>
    <n v="1136611"/>
    <s v="Bengaluru"/>
    <x v="10"/>
    <d v="2018-05-17T00:00:00"/>
    <x v="46"/>
    <x v="35"/>
    <n v="0"/>
    <x v="0"/>
    <s v="Sunrisers Hyderabad"/>
    <x v="10"/>
    <x v="0"/>
    <x v="3"/>
    <s v="runs"/>
    <n v="14"/>
    <s v="N"/>
    <s v="NA"/>
    <s v="AY Dandekar"/>
    <s v="S Ravi"/>
  </r>
  <r>
    <n v="1136612"/>
    <s v="Delhi"/>
    <x v="10"/>
    <d v="2018-05-18T00:00:00"/>
    <x v="199"/>
    <x v="2"/>
    <n v="0"/>
    <x v="2"/>
    <s v="Chennai Super Kings"/>
    <x v="1"/>
    <x v="0"/>
    <x v="2"/>
    <s v="runs"/>
    <n v="34"/>
    <s v="N"/>
    <s v="NA"/>
    <s v="VA Kulkarni"/>
    <s v="HDPK Dharmasena"/>
  </r>
  <r>
    <n v="1136613"/>
    <s v="Jaipur"/>
    <x v="10"/>
    <d v="2018-05-19T00:00:00"/>
    <x v="212"/>
    <x v="5"/>
    <n v="0"/>
    <x v="5"/>
    <s v="Royal Challengers Bangalore"/>
    <x v="2"/>
    <x v="1"/>
    <x v="4"/>
    <s v="runs"/>
    <n v="30"/>
    <s v="N"/>
    <s v="NA"/>
    <s v="BNJ Oxenford"/>
    <s v="VK Sharma"/>
  </r>
  <r>
    <n v="1136614"/>
    <s v="Hyderabad"/>
    <x v="10"/>
    <d v="2018-05-19T00:00:00"/>
    <x v="153"/>
    <x v="6"/>
    <n v="0"/>
    <x v="10"/>
    <s v="Kolkata Knight Riders"/>
    <x v="10"/>
    <x v="1"/>
    <x v="0"/>
    <s v="wickets"/>
    <n v="5"/>
    <s v="N"/>
    <s v="NA"/>
    <s v="AK Chaudhary"/>
    <s v="S Ravi"/>
  </r>
  <r>
    <n v="1136615"/>
    <s v="Delhi"/>
    <x v="10"/>
    <d v="2018-05-20T00:00:00"/>
    <x v="28"/>
    <x v="2"/>
    <n v="0"/>
    <x v="2"/>
    <s v="Mumbai Indians"/>
    <x v="7"/>
    <x v="1"/>
    <x v="2"/>
    <s v="runs"/>
    <n v="11"/>
    <s v="N"/>
    <s v="NA"/>
    <s v="HDPK Dharmasena"/>
    <s v="CK Nandan"/>
  </r>
  <r>
    <n v="1136616"/>
    <s v="Pune"/>
    <x v="10"/>
    <d v="2018-05-20T00:00:00"/>
    <x v="213"/>
    <x v="31"/>
    <n v="0"/>
    <x v="7"/>
    <s v="Kings XI Punjab"/>
    <x v="1"/>
    <x v="0"/>
    <x v="1"/>
    <s v="wickets"/>
    <n v="5"/>
    <s v="N"/>
    <s v="NA"/>
    <s v="Nitin Menon"/>
    <s v="YC Barde"/>
  </r>
  <r>
    <n v="1136617"/>
    <s v="Mumbai"/>
    <x v="10"/>
    <d v="2018-05-22T00:00:00"/>
    <x v="123"/>
    <x v="3"/>
    <n v="0"/>
    <x v="10"/>
    <s v="Chennai Super Kings"/>
    <x v="1"/>
    <x v="0"/>
    <x v="1"/>
    <s v="wickets"/>
    <n v="2"/>
    <s v="N"/>
    <s v="NA"/>
    <s v="C Shamshuddin"/>
    <s v="M Erasmus"/>
  </r>
  <r>
    <n v="1136618"/>
    <s v="Kolkata"/>
    <x v="10"/>
    <d v="2018-05-23T00:00:00"/>
    <x v="164"/>
    <x v="4"/>
    <n v="0"/>
    <x v="4"/>
    <s v="Rajasthan Royals"/>
    <x v="2"/>
    <x v="0"/>
    <x v="0"/>
    <s v="runs"/>
    <n v="25"/>
    <s v="N"/>
    <s v="NA"/>
    <s v="AK Chaudhary"/>
    <s v="Nitin Menon"/>
  </r>
  <r>
    <n v="1136619"/>
    <s v="Kolkata"/>
    <x v="10"/>
    <d v="2018-05-25T00:00:00"/>
    <x v="188"/>
    <x v="4"/>
    <n v="0"/>
    <x v="4"/>
    <s v="Sunrisers Hyderabad"/>
    <x v="6"/>
    <x v="0"/>
    <x v="11"/>
    <s v="runs"/>
    <n v="14"/>
    <s v="N"/>
    <s v="NA"/>
    <s v="HDPK Dharmasena"/>
    <s v="Nitin Menon"/>
  </r>
  <r>
    <n v="1136620"/>
    <s v="Mumbai"/>
    <x v="10"/>
    <d v="2018-05-27T00:00:00"/>
    <x v="5"/>
    <x v="3"/>
    <n v="0"/>
    <x v="7"/>
    <s v="Sunrisers Hyderabad"/>
    <x v="1"/>
    <x v="0"/>
    <x v="1"/>
    <s v="wickets"/>
    <n v="8"/>
    <s v="N"/>
    <s v="NA"/>
    <s v="M Erasmus"/>
    <s v="S Ravi"/>
  </r>
  <r>
    <n v="1175356"/>
    <s v="Chennai"/>
    <x v="11"/>
    <d v="2019-03-23T00:00:00"/>
    <x v="62"/>
    <x v="7"/>
    <n v="0"/>
    <x v="7"/>
    <s v="Royal Challengers Bangalore"/>
    <x v="1"/>
    <x v="0"/>
    <x v="1"/>
    <s v="wickets"/>
    <n v="7"/>
    <s v="N"/>
    <s v="NA"/>
    <s v="AY Dandekar"/>
    <s v="BNJ Oxenford"/>
  </r>
  <r>
    <n v="1175357"/>
    <s v="Kolkata"/>
    <x v="11"/>
    <d v="2019-03-24T00:00:00"/>
    <x v="164"/>
    <x v="4"/>
    <n v="0"/>
    <x v="4"/>
    <s v="Sunrisers Hyderabad"/>
    <x v="6"/>
    <x v="0"/>
    <x v="0"/>
    <s v="wickets"/>
    <n v="6"/>
    <s v="N"/>
    <s v="NA"/>
    <s v="CB Gaffaney"/>
    <s v="AK Chaudhary"/>
  </r>
  <r>
    <n v="1175358"/>
    <s v="Mumbai"/>
    <x v="11"/>
    <d v="2019-03-24T00:00:00"/>
    <x v="182"/>
    <x v="3"/>
    <n v="0"/>
    <x v="3"/>
    <s v="Delhi Capitals"/>
    <x v="3"/>
    <x v="0"/>
    <x v="15"/>
    <s v="runs"/>
    <n v="37"/>
    <s v="N"/>
    <s v="NA"/>
    <s v="YC Barde"/>
    <s v="S Ravi"/>
  </r>
  <r>
    <n v="1175359"/>
    <s v="Jaipur"/>
    <x v="11"/>
    <d v="2019-03-25T00:00:00"/>
    <x v="45"/>
    <x v="5"/>
    <n v="0"/>
    <x v="5"/>
    <s v="Kings XI Punjab"/>
    <x v="2"/>
    <x v="0"/>
    <x v="5"/>
    <s v="runs"/>
    <n v="14"/>
    <s v="N"/>
    <s v="NA"/>
    <s v="KN Ananthapadmanabhan"/>
    <s v="C Shamshuddin"/>
  </r>
  <r>
    <n v="1175360"/>
    <s v="Delhi"/>
    <x v="11"/>
    <d v="2019-03-26T00:00:00"/>
    <x v="5"/>
    <x v="2"/>
    <n v="0"/>
    <x v="14"/>
    <s v="Chennai Super Kings"/>
    <x v="14"/>
    <x v="1"/>
    <x v="1"/>
    <s v="wickets"/>
    <n v="6"/>
    <s v="N"/>
    <s v="NA"/>
    <s v="M Erasmus"/>
    <s v="Nitin Menon"/>
  </r>
  <r>
    <n v="1175361"/>
    <s v="Kolkata"/>
    <x v="11"/>
    <d v="2019-03-27T00:00:00"/>
    <x v="164"/>
    <x v="4"/>
    <n v="0"/>
    <x v="4"/>
    <s v="Kings XI Punjab"/>
    <x v="5"/>
    <x v="0"/>
    <x v="0"/>
    <s v="runs"/>
    <n v="28"/>
    <s v="N"/>
    <s v="NA"/>
    <s v="VA Kulkarni"/>
    <s v="AK Chaudhary"/>
  </r>
  <r>
    <n v="1175362"/>
    <s v="Bengaluru"/>
    <x v="11"/>
    <d v="2019-03-28T00:00:00"/>
    <x v="190"/>
    <x v="35"/>
    <n v="0"/>
    <x v="0"/>
    <s v="Mumbai Indians"/>
    <x v="0"/>
    <x v="0"/>
    <x v="7"/>
    <s v="runs"/>
    <n v="6"/>
    <s v="N"/>
    <s v="NA"/>
    <s v="CK Nandan"/>
    <s v="S Ravi"/>
  </r>
  <r>
    <n v="1175363"/>
    <s v="Hyderabad"/>
    <x v="11"/>
    <d v="2019-03-29T00:00:00"/>
    <x v="188"/>
    <x v="6"/>
    <n v="0"/>
    <x v="10"/>
    <s v="Rajasthan Royals"/>
    <x v="2"/>
    <x v="1"/>
    <x v="11"/>
    <s v="wickets"/>
    <n v="5"/>
    <s v="N"/>
    <s v="NA"/>
    <s v="C Shamshuddin"/>
    <s v="BNJ Oxenford"/>
  </r>
  <r>
    <n v="1175364"/>
    <s v="Chandigarh"/>
    <x v="11"/>
    <d v="2019-03-30T00:00:00"/>
    <x v="165"/>
    <x v="32"/>
    <n v="0"/>
    <x v="1"/>
    <s v="Mumbai Indians"/>
    <x v="5"/>
    <x v="0"/>
    <x v="5"/>
    <s v="wickets"/>
    <n v="8"/>
    <s v="N"/>
    <s v="NA"/>
    <s v="VA Kulkarni"/>
    <s v="CB Gaffaney"/>
  </r>
  <r>
    <n v="1175365"/>
    <s v="Delhi"/>
    <x v="11"/>
    <d v="2019-03-30T00:00:00"/>
    <x v="214"/>
    <x v="2"/>
    <n v="0"/>
    <x v="14"/>
    <s v="Kolkata Knight Riders"/>
    <x v="14"/>
    <x v="0"/>
    <x v="15"/>
    <s v="tie"/>
    <s v="NA"/>
    <s v="Y"/>
    <s v="NA"/>
    <s v="AY Dandekar"/>
    <s v="Nitin Menon"/>
  </r>
  <r>
    <n v="1175366"/>
    <s v="Hyderabad"/>
    <x v="11"/>
    <d v="2019-03-31T00:00:00"/>
    <x v="215"/>
    <x v="6"/>
    <n v="0"/>
    <x v="10"/>
    <s v="Royal Challengers Bangalore"/>
    <x v="0"/>
    <x v="0"/>
    <x v="11"/>
    <s v="runs"/>
    <n v="118"/>
    <s v="N"/>
    <s v="NA"/>
    <s v="KN Ananthapadmanabhan"/>
    <s v="S Ravi"/>
  </r>
  <r>
    <n v="1175367"/>
    <s v="Chennai"/>
    <x v="11"/>
    <d v="2019-03-31T00:00:00"/>
    <x v="13"/>
    <x v="7"/>
    <n v="0"/>
    <x v="7"/>
    <s v="Rajasthan Royals"/>
    <x v="2"/>
    <x v="0"/>
    <x v="1"/>
    <s v="runs"/>
    <n v="8"/>
    <s v="N"/>
    <s v="NA"/>
    <s v="YC Barde"/>
    <s v="CK Nandan"/>
  </r>
  <r>
    <n v="1175368"/>
    <s v="Chandigarh"/>
    <x v="11"/>
    <d v="2019-04-01T00:00:00"/>
    <x v="216"/>
    <x v="32"/>
    <n v="0"/>
    <x v="1"/>
    <s v="Delhi Capitals"/>
    <x v="14"/>
    <x v="0"/>
    <x v="5"/>
    <s v="runs"/>
    <n v="14"/>
    <s v="N"/>
    <s v="NA"/>
    <s v="CB Gaffaney"/>
    <s v="AK Chaudhary"/>
  </r>
  <r>
    <n v="1175369"/>
    <s v="Jaipur"/>
    <x v="11"/>
    <d v="2019-04-02T00:00:00"/>
    <x v="212"/>
    <x v="5"/>
    <n v="0"/>
    <x v="5"/>
    <s v="Royal Challengers Bangalore"/>
    <x v="2"/>
    <x v="0"/>
    <x v="4"/>
    <s v="wickets"/>
    <n v="7"/>
    <s v="N"/>
    <s v="NA"/>
    <s v="AY Dandekar"/>
    <s v="M Erasmus"/>
  </r>
  <r>
    <n v="1175370"/>
    <s v="Mumbai"/>
    <x v="11"/>
    <d v="2019-04-03T00:00:00"/>
    <x v="172"/>
    <x v="3"/>
    <n v="0"/>
    <x v="3"/>
    <s v="Chennai Super Kings"/>
    <x v="1"/>
    <x v="0"/>
    <x v="7"/>
    <s v="runs"/>
    <n v="37"/>
    <s v="N"/>
    <s v="NA"/>
    <s v="RJ Tucker"/>
    <s v="BNJ Oxenford"/>
  </r>
  <r>
    <n v="1175371"/>
    <s v="Delhi"/>
    <x v="11"/>
    <d v="2019-04-04T00:00:00"/>
    <x v="215"/>
    <x v="2"/>
    <n v="0"/>
    <x v="14"/>
    <s v="Sunrisers Hyderabad"/>
    <x v="10"/>
    <x v="0"/>
    <x v="11"/>
    <s v="wickets"/>
    <n v="5"/>
    <s v="N"/>
    <s v="NA"/>
    <s v="KN Ananthapadmanabhan"/>
    <s v="C Shamshuddin"/>
  </r>
  <r>
    <n v="1175372"/>
    <s v="Bengaluru"/>
    <x v="11"/>
    <d v="2019-04-05T00:00:00"/>
    <x v="164"/>
    <x v="35"/>
    <n v="0"/>
    <x v="0"/>
    <s v="Kolkata Knight Riders"/>
    <x v="6"/>
    <x v="0"/>
    <x v="0"/>
    <s v="wickets"/>
    <n v="5"/>
    <s v="N"/>
    <s v="NA"/>
    <s v="CB Gaffaney"/>
    <s v="AK Chaudhary"/>
  </r>
  <r>
    <n v="1178393"/>
    <s v="Chennai"/>
    <x v="11"/>
    <d v="2019-04-06T00:00:00"/>
    <x v="62"/>
    <x v="7"/>
    <n v="0"/>
    <x v="7"/>
    <s v="Kings XI Punjab"/>
    <x v="1"/>
    <x v="1"/>
    <x v="1"/>
    <s v="runs"/>
    <n v="22"/>
    <s v="N"/>
    <s v="NA"/>
    <s v="KN Ananthapadmanabhan"/>
    <s v="RJ Tucker"/>
  </r>
  <r>
    <n v="1178394"/>
    <s v="Hyderabad"/>
    <x v="11"/>
    <d v="2019-04-06T00:00:00"/>
    <x v="217"/>
    <x v="6"/>
    <n v="0"/>
    <x v="10"/>
    <s v="Mumbai Indians"/>
    <x v="10"/>
    <x v="0"/>
    <x v="7"/>
    <s v="runs"/>
    <n v="40"/>
    <s v="N"/>
    <s v="NA"/>
    <s v="AY Dandekar"/>
    <s v="Nitin Menon"/>
  </r>
  <r>
    <n v="1178395"/>
    <s v="Bengaluru"/>
    <x v="11"/>
    <d v="2019-04-07T00:00:00"/>
    <x v="218"/>
    <x v="35"/>
    <n v="0"/>
    <x v="0"/>
    <s v="Delhi Capitals"/>
    <x v="14"/>
    <x v="0"/>
    <x v="15"/>
    <s v="wickets"/>
    <n v="4"/>
    <s v="N"/>
    <s v="NA"/>
    <s v="YC Barde"/>
    <s v="S Ravi"/>
  </r>
  <r>
    <n v="1178396"/>
    <s v="Jaipur"/>
    <x v="11"/>
    <d v="2019-04-07T00:00:00"/>
    <x v="219"/>
    <x v="5"/>
    <n v="0"/>
    <x v="5"/>
    <s v="Kolkata Knight Riders"/>
    <x v="6"/>
    <x v="0"/>
    <x v="0"/>
    <s v="wickets"/>
    <n v="8"/>
    <s v="N"/>
    <s v="NA"/>
    <s v="CB Gaffaney"/>
    <s v="AK Chaudhary"/>
  </r>
  <r>
    <n v="1178397"/>
    <s v="Chandigarh"/>
    <x v="11"/>
    <d v="2019-04-08T00:00:00"/>
    <x v="202"/>
    <x v="32"/>
    <n v="0"/>
    <x v="1"/>
    <s v="Sunrisers Hyderabad"/>
    <x v="5"/>
    <x v="0"/>
    <x v="5"/>
    <s v="wickets"/>
    <n v="6"/>
    <s v="N"/>
    <s v="NA"/>
    <s v="AY Dandekar"/>
    <s v="M Erasmus"/>
  </r>
  <r>
    <n v="1178398"/>
    <s v="Chennai"/>
    <x v="11"/>
    <d v="2019-04-09T00:00:00"/>
    <x v="220"/>
    <x v="7"/>
    <n v="0"/>
    <x v="7"/>
    <s v="Kolkata Knight Riders"/>
    <x v="1"/>
    <x v="0"/>
    <x v="1"/>
    <s v="wickets"/>
    <n v="7"/>
    <s v="N"/>
    <s v="NA"/>
    <s v="RJ Tucker"/>
    <s v="C Shamshuddin"/>
  </r>
  <r>
    <n v="1178399"/>
    <s v="Mumbai"/>
    <x v="11"/>
    <d v="2019-04-10T00:00:00"/>
    <x v="90"/>
    <x v="3"/>
    <n v="0"/>
    <x v="3"/>
    <s v="Kings XI Punjab"/>
    <x v="3"/>
    <x v="0"/>
    <x v="7"/>
    <s v="wickets"/>
    <n v="3"/>
    <s v="N"/>
    <s v="NA"/>
    <s v="YC Barde"/>
    <s v="S Ravi"/>
  </r>
  <r>
    <n v="1178400"/>
    <s v="Jaipur"/>
    <x v="11"/>
    <d v="2019-04-11T00:00:00"/>
    <x v="13"/>
    <x v="5"/>
    <n v="0"/>
    <x v="5"/>
    <s v="Chennai Super Kings"/>
    <x v="1"/>
    <x v="0"/>
    <x v="1"/>
    <s v="wickets"/>
    <n v="4"/>
    <s v="N"/>
    <s v="NA"/>
    <s v="UV Gandhe"/>
    <s v="BNJ Oxenford"/>
  </r>
  <r>
    <n v="1178401"/>
    <s v="Kolkata"/>
    <x v="11"/>
    <d v="2019-04-12T00:00:00"/>
    <x v="114"/>
    <x v="4"/>
    <n v="0"/>
    <x v="4"/>
    <s v="Delhi Capitals"/>
    <x v="14"/>
    <x v="0"/>
    <x v="15"/>
    <s v="wickets"/>
    <n v="7"/>
    <s v="N"/>
    <s v="NA"/>
    <s v="YC Barde"/>
    <s v="CK Nandan"/>
  </r>
  <r>
    <n v="1178402"/>
    <s v="Mumbai"/>
    <x v="11"/>
    <d v="2019-04-13T00:00:00"/>
    <x v="194"/>
    <x v="3"/>
    <n v="0"/>
    <x v="3"/>
    <s v="Rajasthan Royals"/>
    <x v="2"/>
    <x v="0"/>
    <x v="4"/>
    <s v="wickets"/>
    <n v="4"/>
    <s v="N"/>
    <s v="NA"/>
    <s v="Nitin Menon"/>
    <s v="A Nand Kishore"/>
  </r>
  <r>
    <n v="1178403"/>
    <s v="Chandigarh"/>
    <x v="11"/>
    <d v="2019-04-13T00:00:00"/>
    <x v="46"/>
    <x v="32"/>
    <n v="0"/>
    <x v="1"/>
    <s v="Royal Challengers Bangalore"/>
    <x v="0"/>
    <x v="0"/>
    <x v="3"/>
    <s v="wickets"/>
    <n v="8"/>
    <s v="N"/>
    <s v="NA"/>
    <s v="UV Gandhe"/>
    <s v="S Ravi"/>
  </r>
  <r>
    <n v="1178404"/>
    <s v="Kolkata"/>
    <x v="11"/>
    <d v="2019-04-14T00:00:00"/>
    <x v="221"/>
    <x v="4"/>
    <n v="0"/>
    <x v="4"/>
    <s v="Chennai Super Kings"/>
    <x v="1"/>
    <x v="0"/>
    <x v="1"/>
    <s v="wickets"/>
    <n v="5"/>
    <s v="N"/>
    <s v="NA"/>
    <s v="RJ Tucker"/>
    <s v="CK Nandan"/>
  </r>
  <r>
    <n v="1178405"/>
    <s v="Hyderabad"/>
    <x v="11"/>
    <d v="2019-04-14T00:00:00"/>
    <x v="222"/>
    <x v="6"/>
    <n v="0"/>
    <x v="10"/>
    <s v="Delhi Capitals"/>
    <x v="10"/>
    <x v="0"/>
    <x v="15"/>
    <s v="runs"/>
    <n v="39"/>
    <s v="N"/>
    <s v="NA"/>
    <s v="BNJ Oxenford"/>
    <s v="AK Chaudhary"/>
  </r>
  <r>
    <n v="1178406"/>
    <s v="Mumbai"/>
    <x v="11"/>
    <d v="2019-04-15T00:00:00"/>
    <x v="80"/>
    <x v="3"/>
    <n v="0"/>
    <x v="3"/>
    <s v="Royal Challengers Bangalore"/>
    <x v="3"/>
    <x v="0"/>
    <x v="7"/>
    <s v="wickets"/>
    <n v="5"/>
    <s v="N"/>
    <s v="NA"/>
    <s v="M Erasmus"/>
    <s v="Nitin Menon"/>
  </r>
  <r>
    <n v="1178407"/>
    <s v="Chandigarh"/>
    <x v="11"/>
    <d v="2019-04-16T00:00:00"/>
    <x v="91"/>
    <x v="32"/>
    <n v="0"/>
    <x v="1"/>
    <s v="Rajasthan Royals"/>
    <x v="2"/>
    <x v="0"/>
    <x v="5"/>
    <s v="runs"/>
    <n v="12"/>
    <s v="N"/>
    <s v="NA"/>
    <s v="VA Kulkarni"/>
    <s v="AK Chaudhary"/>
  </r>
  <r>
    <n v="1178408"/>
    <s v="Hyderabad"/>
    <x v="11"/>
    <d v="2019-04-17T00:00:00"/>
    <x v="79"/>
    <x v="6"/>
    <n v="0"/>
    <x v="10"/>
    <s v="Chennai Super Kings"/>
    <x v="1"/>
    <x v="1"/>
    <x v="11"/>
    <s v="wickets"/>
    <n v="6"/>
    <s v="N"/>
    <s v="NA"/>
    <s v="UV Gandhe"/>
    <s v="IJ Gould"/>
  </r>
  <r>
    <n v="1178409"/>
    <s v="Delhi"/>
    <x v="11"/>
    <d v="2019-04-18T00:00:00"/>
    <x v="172"/>
    <x v="2"/>
    <n v="0"/>
    <x v="14"/>
    <s v="Mumbai Indians"/>
    <x v="3"/>
    <x v="1"/>
    <x v="7"/>
    <s v="runs"/>
    <n v="40"/>
    <s v="N"/>
    <s v="NA"/>
    <s v="BNJ Oxenford"/>
    <s v="NJ Llong"/>
  </r>
  <r>
    <n v="1178410"/>
    <s v="Kolkata"/>
    <x v="11"/>
    <d v="2019-04-19T00:00:00"/>
    <x v="104"/>
    <x v="4"/>
    <n v="0"/>
    <x v="4"/>
    <s v="Royal Challengers Bangalore"/>
    <x v="6"/>
    <x v="0"/>
    <x v="3"/>
    <s v="runs"/>
    <n v="10"/>
    <s v="N"/>
    <s v="NA"/>
    <s v="IJ Gould"/>
    <s v="Nitin Menon"/>
  </r>
  <r>
    <n v="1178411"/>
    <s v="Jaipur"/>
    <x v="11"/>
    <d v="2019-04-20T00:00:00"/>
    <x v="118"/>
    <x v="5"/>
    <n v="0"/>
    <x v="5"/>
    <s v="Mumbai Indians"/>
    <x v="2"/>
    <x v="0"/>
    <x v="4"/>
    <s v="wickets"/>
    <n v="5"/>
    <s v="N"/>
    <s v="NA"/>
    <s v="YC Barde"/>
    <s v="S Ravi"/>
  </r>
  <r>
    <n v="1178412"/>
    <s v="Delhi"/>
    <x v="11"/>
    <d v="2019-04-20T00:00:00"/>
    <x v="166"/>
    <x v="2"/>
    <n v="0"/>
    <x v="14"/>
    <s v="Kings XI Punjab"/>
    <x v="14"/>
    <x v="0"/>
    <x v="15"/>
    <s v="wickets"/>
    <n v="5"/>
    <s v="N"/>
    <s v="NA"/>
    <s v="UV Gandhe"/>
    <s v="C Shamshuddin"/>
  </r>
  <r>
    <n v="1178413"/>
    <s v="Hyderabad"/>
    <x v="11"/>
    <d v="2019-04-21T00:00:00"/>
    <x v="223"/>
    <x v="6"/>
    <n v="0"/>
    <x v="10"/>
    <s v="Kolkata Knight Riders"/>
    <x v="10"/>
    <x v="0"/>
    <x v="11"/>
    <s v="wickets"/>
    <n v="9"/>
    <s v="N"/>
    <s v="NA"/>
    <s v="NJ Llong"/>
    <s v="Nitin Menon"/>
  </r>
  <r>
    <n v="1178414"/>
    <s v="Bengaluru"/>
    <x v="11"/>
    <d v="2019-04-21T00:00:00"/>
    <x v="148"/>
    <x v="35"/>
    <n v="0"/>
    <x v="0"/>
    <s v="Chennai Super Kings"/>
    <x v="1"/>
    <x v="0"/>
    <x v="3"/>
    <s v="runs"/>
    <n v="1"/>
    <s v="N"/>
    <s v="NA"/>
    <s v="RJ Tucker"/>
    <s v="VA Kulkarni"/>
  </r>
  <r>
    <n v="1178415"/>
    <s v="Jaipur"/>
    <x v="11"/>
    <d v="2019-04-22T00:00:00"/>
    <x v="182"/>
    <x v="5"/>
    <n v="0"/>
    <x v="5"/>
    <s v="Delhi Capitals"/>
    <x v="14"/>
    <x v="0"/>
    <x v="15"/>
    <s v="wickets"/>
    <n v="6"/>
    <s v="N"/>
    <s v="NA"/>
    <s v="A Nand Kishore"/>
    <s v="S Ravi"/>
  </r>
  <r>
    <n v="1178416"/>
    <s v="Chennai"/>
    <x v="11"/>
    <d v="2019-04-23T00:00:00"/>
    <x v="5"/>
    <x v="7"/>
    <n v="0"/>
    <x v="7"/>
    <s v="Sunrisers Hyderabad"/>
    <x v="1"/>
    <x v="0"/>
    <x v="1"/>
    <s v="wickets"/>
    <n v="6"/>
    <s v="N"/>
    <s v="NA"/>
    <s v="NJ Llong"/>
    <s v="AK Chaudhary"/>
  </r>
  <r>
    <n v="1178417"/>
    <s v="Bengaluru"/>
    <x v="11"/>
    <d v="2019-04-24T00:00:00"/>
    <x v="46"/>
    <x v="35"/>
    <n v="0"/>
    <x v="0"/>
    <s v="Kings XI Punjab"/>
    <x v="5"/>
    <x v="0"/>
    <x v="3"/>
    <s v="runs"/>
    <n v="17"/>
    <s v="N"/>
    <s v="NA"/>
    <s v="C Shamshuddin"/>
    <s v="BNJ Oxenford"/>
  </r>
  <r>
    <n v="1178418"/>
    <s v="Kolkata"/>
    <x v="11"/>
    <d v="2019-04-25T00:00:00"/>
    <x v="168"/>
    <x v="4"/>
    <n v="0"/>
    <x v="4"/>
    <s v="Rajasthan Royals"/>
    <x v="2"/>
    <x v="0"/>
    <x v="4"/>
    <s v="wickets"/>
    <n v="3"/>
    <s v="N"/>
    <s v="NA"/>
    <s v="AY Dandekar"/>
    <s v="IJ Gould"/>
  </r>
  <r>
    <n v="1178419"/>
    <s v="Chennai"/>
    <x v="11"/>
    <d v="2019-04-26T00:00:00"/>
    <x v="57"/>
    <x v="7"/>
    <n v="0"/>
    <x v="7"/>
    <s v="Mumbai Indians"/>
    <x v="1"/>
    <x v="0"/>
    <x v="7"/>
    <s v="runs"/>
    <n v="46"/>
    <s v="N"/>
    <s v="NA"/>
    <s v="NJ Llong"/>
    <s v="AK Chaudhary"/>
  </r>
  <r>
    <n v="1178420"/>
    <s v="Jaipur"/>
    <x v="11"/>
    <d v="2019-04-27T00:00:00"/>
    <x v="93"/>
    <x v="5"/>
    <n v="0"/>
    <x v="5"/>
    <s v="Sunrisers Hyderabad"/>
    <x v="2"/>
    <x v="0"/>
    <x v="4"/>
    <s v="wickets"/>
    <n v="7"/>
    <s v="N"/>
    <s v="NA"/>
    <s v="YC Barde"/>
    <s v="A Nand Kishore"/>
  </r>
  <r>
    <n v="1178421"/>
    <s v="Delhi"/>
    <x v="11"/>
    <d v="2019-04-28T00:00:00"/>
    <x v="114"/>
    <x v="2"/>
    <n v="0"/>
    <x v="14"/>
    <s v="Royal Challengers Bangalore"/>
    <x v="14"/>
    <x v="1"/>
    <x v="15"/>
    <s v="runs"/>
    <n v="16"/>
    <s v="N"/>
    <s v="NA"/>
    <s v="KN Ananthapadmanabhan"/>
    <s v="BNJ Oxenford"/>
  </r>
  <r>
    <n v="1178422"/>
    <s v="Kolkata"/>
    <x v="11"/>
    <d v="2019-04-28T00:00:00"/>
    <x v="164"/>
    <x v="4"/>
    <n v="0"/>
    <x v="4"/>
    <s v="Mumbai Indians"/>
    <x v="3"/>
    <x v="0"/>
    <x v="0"/>
    <s v="runs"/>
    <n v="34"/>
    <s v="N"/>
    <s v="NA"/>
    <s v="IJ Gould"/>
    <s v="Nitin Menon"/>
  </r>
  <r>
    <n v="1178423"/>
    <s v="Hyderabad"/>
    <x v="11"/>
    <d v="2019-04-29T00:00:00"/>
    <x v="79"/>
    <x v="6"/>
    <n v="0"/>
    <x v="10"/>
    <s v="Kings XI Punjab"/>
    <x v="5"/>
    <x v="0"/>
    <x v="11"/>
    <s v="runs"/>
    <n v="45"/>
    <s v="N"/>
    <s v="NA"/>
    <s v="CK Nandan"/>
    <s v="S Ravi"/>
  </r>
  <r>
    <n v="1178424"/>
    <s v="Bengaluru"/>
    <x v="11"/>
    <d v="2019-04-30T00:00:00"/>
    <x v="115"/>
    <x v="35"/>
    <n v="0"/>
    <x v="0"/>
    <s v="Rajasthan Royals"/>
    <x v="2"/>
    <x v="0"/>
    <x v="10"/>
    <s v="NA"/>
    <s v="NA"/>
    <s v="NA"/>
    <s v="NA"/>
    <s v="UV Gandhe"/>
    <s v="NJ Llong"/>
  </r>
  <r>
    <n v="1178425"/>
    <s v="Chennai"/>
    <x v="11"/>
    <d v="2019-05-01T00:00:00"/>
    <x v="13"/>
    <x v="7"/>
    <n v="0"/>
    <x v="7"/>
    <s v="Delhi Capitals"/>
    <x v="14"/>
    <x v="0"/>
    <x v="1"/>
    <s v="runs"/>
    <n v="80"/>
    <s v="N"/>
    <s v="NA"/>
    <s v="AY Dandekar"/>
    <s v="Nitin Menon"/>
  </r>
  <r>
    <n v="1178426"/>
    <s v="Mumbai"/>
    <x v="11"/>
    <d v="2019-05-02T00:00:00"/>
    <x v="190"/>
    <x v="3"/>
    <n v="0"/>
    <x v="3"/>
    <s v="Sunrisers Hyderabad"/>
    <x v="3"/>
    <x v="1"/>
    <x v="7"/>
    <s v="tie"/>
    <s v="NA"/>
    <s v="Y"/>
    <s v="NA"/>
    <s v="CK Nandan"/>
    <s v="S Ravi"/>
  </r>
  <r>
    <n v="1178427"/>
    <s v="Chandigarh"/>
    <x v="11"/>
    <d v="2019-05-03T00:00:00"/>
    <x v="224"/>
    <x v="32"/>
    <n v="0"/>
    <x v="1"/>
    <s v="Kolkata Knight Riders"/>
    <x v="6"/>
    <x v="0"/>
    <x v="0"/>
    <s v="wickets"/>
    <n v="7"/>
    <s v="N"/>
    <s v="NA"/>
    <s v="C Shamshuddin"/>
    <s v="BNJ Oxenford"/>
  </r>
  <r>
    <n v="1178428"/>
    <s v="Delhi"/>
    <x v="11"/>
    <d v="2019-05-04T00:00:00"/>
    <x v="28"/>
    <x v="2"/>
    <n v="0"/>
    <x v="14"/>
    <s v="Rajasthan Royals"/>
    <x v="2"/>
    <x v="1"/>
    <x v="15"/>
    <s v="wickets"/>
    <n v="5"/>
    <s v="N"/>
    <s v="NA"/>
    <s v="AY Dandekar"/>
    <s v="IJ Gould"/>
  </r>
  <r>
    <n v="1178429"/>
    <s v="Bengaluru"/>
    <x v="11"/>
    <d v="2019-05-04T00:00:00"/>
    <x v="225"/>
    <x v="35"/>
    <n v="0"/>
    <x v="0"/>
    <s v="Sunrisers Hyderabad"/>
    <x v="0"/>
    <x v="0"/>
    <x v="3"/>
    <s v="wickets"/>
    <n v="4"/>
    <s v="N"/>
    <s v="NA"/>
    <s v="NJ Llong"/>
    <s v="AK Chaudhary"/>
  </r>
  <r>
    <n v="1178430"/>
    <s v="Chandigarh"/>
    <x v="11"/>
    <d v="2019-05-05T00:00:00"/>
    <x v="202"/>
    <x v="32"/>
    <n v="0"/>
    <x v="1"/>
    <s v="Chennai Super Kings"/>
    <x v="5"/>
    <x v="0"/>
    <x v="5"/>
    <s v="wickets"/>
    <n v="6"/>
    <s v="N"/>
    <s v="NA"/>
    <s v="KN Ananthapadmanabhan"/>
    <s v="C Shamshuddin"/>
  </r>
  <r>
    <n v="1178431"/>
    <s v="Mumbai"/>
    <x v="11"/>
    <d v="2019-05-05T00:00:00"/>
    <x v="172"/>
    <x v="3"/>
    <n v="0"/>
    <x v="3"/>
    <s v="Kolkata Knight Riders"/>
    <x v="3"/>
    <x v="0"/>
    <x v="7"/>
    <s v="wickets"/>
    <n v="9"/>
    <s v="N"/>
    <s v="NA"/>
    <s v="A Nand Kishore"/>
    <s v="CK Nandan"/>
  </r>
  <r>
    <n v="1181764"/>
    <s v="Chennai"/>
    <x v="11"/>
    <d v="2019-05-07T00:00:00"/>
    <x v="178"/>
    <x v="7"/>
    <n v="0"/>
    <x v="3"/>
    <s v="Chennai Super Kings"/>
    <x v="1"/>
    <x v="1"/>
    <x v="7"/>
    <s v="wickets"/>
    <n v="6"/>
    <s v="N"/>
    <s v="NA"/>
    <s v="NJ Llong"/>
    <s v="Nitin Menon"/>
  </r>
  <r>
    <n v="1181766"/>
    <s v="Visakhapatnam"/>
    <x v="11"/>
    <d v="2019-05-08T00:00:00"/>
    <x v="182"/>
    <x v="24"/>
    <n v="0"/>
    <x v="14"/>
    <s v="Sunrisers Hyderabad"/>
    <x v="14"/>
    <x v="0"/>
    <x v="15"/>
    <s v="wickets"/>
    <n v="2"/>
    <s v="N"/>
    <s v="NA"/>
    <s v="BNJ Oxenford"/>
    <s v="S Ravi"/>
  </r>
  <r>
    <n v="1181767"/>
    <s v="Visakhapatnam"/>
    <x v="11"/>
    <d v="2019-05-10T00:00:00"/>
    <x v="123"/>
    <x v="24"/>
    <n v="0"/>
    <x v="7"/>
    <s v="Delhi Capitals"/>
    <x v="1"/>
    <x v="0"/>
    <x v="1"/>
    <s v="wickets"/>
    <n v="6"/>
    <s v="N"/>
    <s v="NA"/>
    <s v="BNJ Oxenford"/>
    <s v="S Ravi"/>
  </r>
  <r>
    <n v="1181768"/>
    <s v="Hyderabad"/>
    <x v="11"/>
    <d v="2019-05-12T00:00:00"/>
    <x v="190"/>
    <x v="6"/>
    <n v="0"/>
    <x v="3"/>
    <s v="Chennai Super Kings"/>
    <x v="3"/>
    <x v="1"/>
    <x v="7"/>
    <s v="runs"/>
    <n v="1"/>
    <s v="N"/>
    <s v="NA"/>
    <s v="IJ Gould"/>
    <s v="Nitin Menon"/>
  </r>
  <r>
    <n v="1216492"/>
    <s v="Abu Dhabi"/>
    <x v="12"/>
    <d v="2020-09-19T00:00:00"/>
    <x v="83"/>
    <x v="28"/>
    <n v="0"/>
    <x v="3"/>
    <s v="Chennai Super Kings"/>
    <x v="1"/>
    <x v="0"/>
    <x v="1"/>
    <s v="wickets"/>
    <n v="5"/>
    <s v="N"/>
    <s v="NA"/>
    <s v="CB Gaffaney"/>
    <s v="VK Sharma"/>
  </r>
  <r>
    <n v="1216493"/>
    <s v="Dubai"/>
    <x v="12"/>
    <d v="2020-09-20T00:00:00"/>
    <x v="183"/>
    <x v="30"/>
    <n v="0"/>
    <x v="14"/>
    <s v="Kings XI Punjab"/>
    <x v="5"/>
    <x v="0"/>
    <x v="15"/>
    <s v="tie"/>
    <s v="NA"/>
    <s v="Y"/>
    <s v="NA"/>
    <s v="AK Chaudhary"/>
    <s v="Nitin Menon"/>
  </r>
  <r>
    <n v="1216494"/>
    <s v="Abu Dhabi"/>
    <x v="12"/>
    <d v="2020-10-21T00:00:00"/>
    <x v="198"/>
    <x v="28"/>
    <n v="0"/>
    <x v="4"/>
    <s v="Royal Challengers Bangalore"/>
    <x v="6"/>
    <x v="1"/>
    <x v="3"/>
    <s v="wickets"/>
    <n v="8"/>
    <s v="N"/>
    <s v="NA"/>
    <s v="VK Sharma"/>
    <s v="S Ravi"/>
  </r>
  <r>
    <n v="1216495"/>
    <s v="Sharjah"/>
    <x v="12"/>
    <d v="2020-11-03T00:00:00"/>
    <x v="128"/>
    <x v="29"/>
    <n v="0"/>
    <x v="3"/>
    <s v="Sunrisers Hyderabad"/>
    <x v="10"/>
    <x v="0"/>
    <x v="11"/>
    <s v="wickets"/>
    <n v="10"/>
    <s v="N"/>
    <s v="NA"/>
    <s v="C Shamshuddin"/>
    <s v="RK Illingworth"/>
  </r>
  <r>
    <n v="1216496"/>
    <s v="Sharjah"/>
    <x v="12"/>
    <d v="2020-09-22T00:00:00"/>
    <x v="144"/>
    <x v="29"/>
    <n v="0"/>
    <x v="5"/>
    <s v="Chennai Super Kings"/>
    <x v="1"/>
    <x v="0"/>
    <x v="4"/>
    <s v="runs"/>
    <n v="16"/>
    <s v="N"/>
    <s v="NA"/>
    <s v="C Shamshuddin"/>
    <s v="VA Kulkarni"/>
  </r>
  <r>
    <n v="1216497"/>
    <s v="Abu Dhabi"/>
    <x v="12"/>
    <d v="2020-10-24T00:00:00"/>
    <x v="226"/>
    <x v="28"/>
    <n v="0"/>
    <x v="4"/>
    <s v="Delhi Capitals"/>
    <x v="14"/>
    <x v="0"/>
    <x v="0"/>
    <s v="runs"/>
    <n v="59"/>
    <s v="N"/>
    <s v="NA"/>
    <s v="CB Gaffaney"/>
    <s v="PG Pathak"/>
  </r>
  <r>
    <n v="1216498"/>
    <s v="Dubai"/>
    <x v="12"/>
    <d v="2020-10-24T00:00:00"/>
    <x v="227"/>
    <x v="30"/>
    <n v="0"/>
    <x v="1"/>
    <s v="Sunrisers Hyderabad"/>
    <x v="10"/>
    <x v="0"/>
    <x v="5"/>
    <s v="runs"/>
    <n v="12"/>
    <s v="N"/>
    <s v="NA"/>
    <s v="AY Dandekar"/>
    <s v="PR Reiffel"/>
  </r>
  <r>
    <n v="1216499"/>
    <s v="Abu Dhabi"/>
    <x v="12"/>
    <d v="2020-10-28T00:00:00"/>
    <x v="178"/>
    <x v="28"/>
    <n v="0"/>
    <x v="0"/>
    <s v="Mumbai Indians"/>
    <x v="3"/>
    <x v="0"/>
    <x v="7"/>
    <s v="wickets"/>
    <n v="5"/>
    <s v="N"/>
    <s v="NA"/>
    <s v="UV Gandhe"/>
    <s v="CB Gaffaney"/>
  </r>
  <r>
    <n v="1216500"/>
    <s v="Sharjah"/>
    <x v="12"/>
    <d v="2020-10-09T00:00:00"/>
    <x v="91"/>
    <x v="29"/>
    <n v="0"/>
    <x v="14"/>
    <s v="Rajasthan Royals"/>
    <x v="2"/>
    <x v="0"/>
    <x v="15"/>
    <s v="runs"/>
    <n v="46"/>
    <s v="N"/>
    <s v="NA"/>
    <s v="KN Ananthapadmanabhan"/>
    <s v="C Shamshuddin"/>
  </r>
  <r>
    <n v="1216501"/>
    <s v="Abu Dhabi"/>
    <x v="12"/>
    <d v="2020-10-07T00:00:00"/>
    <x v="197"/>
    <x v="28"/>
    <n v="0"/>
    <x v="4"/>
    <s v="Chennai Super Kings"/>
    <x v="6"/>
    <x v="1"/>
    <x v="0"/>
    <s v="runs"/>
    <n v="10"/>
    <s v="N"/>
    <s v="NA"/>
    <s v="KN Ananthapadmanabhan"/>
    <s v="RK Illingworth"/>
  </r>
  <r>
    <n v="1216502"/>
    <s v="Sharjah"/>
    <x v="12"/>
    <d v="2020-10-31T00:00:00"/>
    <x v="156"/>
    <x v="29"/>
    <n v="0"/>
    <x v="0"/>
    <s v="Sunrisers Hyderabad"/>
    <x v="10"/>
    <x v="0"/>
    <x v="11"/>
    <s v="wickets"/>
    <n v="5"/>
    <s v="N"/>
    <s v="NA"/>
    <s v="KN Ananthapadmanabhan"/>
    <s v="K Srinivasan"/>
  </r>
  <r>
    <n v="1216503"/>
    <s v="Abu Dhabi"/>
    <x v="12"/>
    <d v="2020-10-01T00:00:00"/>
    <x v="90"/>
    <x v="28"/>
    <n v="0"/>
    <x v="3"/>
    <s v="Kings XI Punjab"/>
    <x v="5"/>
    <x v="0"/>
    <x v="7"/>
    <s v="runs"/>
    <n v="48"/>
    <s v="N"/>
    <s v="NA"/>
    <s v="VK Sharma"/>
    <s v="S Ravi"/>
  </r>
  <r>
    <n v="1216504"/>
    <s v="Dubai"/>
    <x v="12"/>
    <d v="2020-09-30T00:00:00"/>
    <x v="228"/>
    <x v="30"/>
    <n v="0"/>
    <x v="4"/>
    <s v="Rajasthan Royals"/>
    <x v="2"/>
    <x v="0"/>
    <x v="0"/>
    <s v="runs"/>
    <n v="37"/>
    <s v="N"/>
    <s v="NA"/>
    <s v="KN Ananthapadmanabhan"/>
    <s v="C Shamshuddin"/>
  </r>
  <r>
    <n v="1216505"/>
    <s v="Abu Dhabi"/>
    <x v="12"/>
    <d v="2020-11-02T00:00:00"/>
    <x v="229"/>
    <x v="28"/>
    <n v="0"/>
    <x v="0"/>
    <s v="Delhi Capitals"/>
    <x v="14"/>
    <x v="0"/>
    <x v="15"/>
    <s v="wickets"/>
    <n v="6"/>
    <s v="N"/>
    <s v="NA"/>
    <s v="CB Gaffaney"/>
    <s v="S Ravi"/>
  </r>
  <r>
    <n v="1216506"/>
    <s v="Abu Dhabi"/>
    <x v="12"/>
    <d v="2020-11-01T00:00:00"/>
    <x v="230"/>
    <x v="28"/>
    <n v="0"/>
    <x v="1"/>
    <s v="Chennai Super Kings"/>
    <x v="1"/>
    <x v="0"/>
    <x v="1"/>
    <s v="wickets"/>
    <n v="9"/>
    <s v="N"/>
    <s v="NA"/>
    <s v="PG Pathak"/>
    <s v="VK Sharma"/>
  </r>
  <r>
    <n v="1216507"/>
    <s v="Dubai"/>
    <x v="12"/>
    <d v="2020-10-11T00:00:00"/>
    <x v="231"/>
    <x v="30"/>
    <n v="0"/>
    <x v="10"/>
    <s v="Rajasthan Royals"/>
    <x v="10"/>
    <x v="1"/>
    <x v="4"/>
    <s v="wickets"/>
    <n v="5"/>
    <s v="N"/>
    <s v="NA"/>
    <s v="YC Barde"/>
    <s v="PR Reiffel"/>
  </r>
  <r>
    <n v="1216508"/>
    <s v="Abu Dhabi"/>
    <x v="12"/>
    <d v="2020-09-23T00:00:00"/>
    <x v="57"/>
    <x v="28"/>
    <n v="0"/>
    <x v="3"/>
    <s v="Kolkata Knight Riders"/>
    <x v="6"/>
    <x v="0"/>
    <x v="7"/>
    <s v="runs"/>
    <n v="49"/>
    <s v="N"/>
    <s v="NA"/>
    <s v="CB Gaffaney"/>
    <s v="S Ravi"/>
  </r>
  <r>
    <n v="1216509"/>
    <s v="Sharjah"/>
    <x v="12"/>
    <d v="2020-10-17T00:00:00"/>
    <x v="114"/>
    <x v="29"/>
    <n v="0"/>
    <x v="7"/>
    <s v="Delhi Capitals"/>
    <x v="1"/>
    <x v="1"/>
    <x v="15"/>
    <s v="wickets"/>
    <n v="5"/>
    <s v="N"/>
    <s v="NA"/>
    <s v="KN Ananthapadmanabhan"/>
    <s v="RK Illingworth"/>
  </r>
  <r>
    <n v="1216510"/>
    <s v="Dubai"/>
    <x v="12"/>
    <d v="2020-09-24T00:00:00"/>
    <x v="202"/>
    <x v="30"/>
    <n v="0"/>
    <x v="1"/>
    <s v="Royal Challengers Bangalore"/>
    <x v="0"/>
    <x v="0"/>
    <x v="5"/>
    <s v="runs"/>
    <n v="97"/>
    <s v="N"/>
    <s v="NA"/>
    <s v="AK Chaudhary"/>
    <s v="PR Reiffel"/>
  </r>
  <r>
    <n v="1216511"/>
    <s v="Abu Dhabi"/>
    <x v="12"/>
    <d v="2020-10-06T00:00:00"/>
    <x v="178"/>
    <x v="28"/>
    <n v="0"/>
    <x v="3"/>
    <s v="Rajasthan Royals"/>
    <x v="3"/>
    <x v="1"/>
    <x v="7"/>
    <s v="runs"/>
    <n v="57"/>
    <s v="N"/>
    <s v="NA"/>
    <s v="VK Sharma"/>
    <s v="S Ravi"/>
  </r>
  <r>
    <n v="1216512"/>
    <s v="Abu Dhabi"/>
    <x v="12"/>
    <d v="2020-10-18T00:00:00"/>
    <x v="195"/>
    <x v="28"/>
    <n v="0"/>
    <x v="4"/>
    <s v="Sunrisers Hyderabad"/>
    <x v="10"/>
    <x v="0"/>
    <x v="0"/>
    <s v="tie"/>
    <s v="NA"/>
    <s v="Y"/>
    <s v="NA"/>
    <s v="PG Pathak"/>
    <s v="S Ravi"/>
  </r>
  <r>
    <n v="1216513"/>
    <s v="Dubai"/>
    <x v="12"/>
    <d v="2020-10-04T00:00:00"/>
    <x v="5"/>
    <x v="30"/>
    <n v="0"/>
    <x v="1"/>
    <s v="Chennai Super Kings"/>
    <x v="5"/>
    <x v="1"/>
    <x v="1"/>
    <s v="wickets"/>
    <n v="10"/>
    <s v="N"/>
    <s v="NA"/>
    <s v="AY Dandekar"/>
    <s v="Nitin Menon"/>
  </r>
  <r>
    <n v="1216514"/>
    <s v="Abu Dhabi"/>
    <x v="12"/>
    <d v="2020-10-03T00:00:00"/>
    <x v="151"/>
    <x v="28"/>
    <n v="0"/>
    <x v="5"/>
    <s v="Royal Challengers Bangalore"/>
    <x v="2"/>
    <x v="1"/>
    <x v="3"/>
    <s v="wickets"/>
    <n v="8"/>
    <s v="N"/>
    <s v="NA"/>
    <s v="CB Gaffaney"/>
    <s v="S Ravi"/>
  </r>
  <r>
    <n v="1216515"/>
    <s v="Sharjah"/>
    <x v="12"/>
    <d v="2020-10-03T00:00:00"/>
    <x v="166"/>
    <x v="29"/>
    <n v="0"/>
    <x v="14"/>
    <s v="Kolkata Knight Riders"/>
    <x v="6"/>
    <x v="0"/>
    <x v="15"/>
    <s v="runs"/>
    <n v="18"/>
    <s v="N"/>
    <s v="NA"/>
    <s v="VA Kulkarni"/>
    <s v="RK Illingworth"/>
  </r>
  <r>
    <n v="1216516"/>
    <s v="Dubai"/>
    <x v="12"/>
    <d v="2020-10-02T00:00:00"/>
    <x v="232"/>
    <x v="30"/>
    <n v="0"/>
    <x v="10"/>
    <s v="Chennai Super Kings"/>
    <x v="10"/>
    <x v="1"/>
    <x v="11"/>
    <s v="runs"/>
    <n v="7"/>
    <s v="N"/>
    <s v="NA"/>
    <s v="AK Chaudhary"/>
    <s v="PR Reiffel"/>
  </r>
  <r>
    <n v="1216517"/>
    <s v="Dubai"/>
    <x v="12"/>
    <d v="2020-10-18T00:00:00"/>
    <x v="202"/>
    <x v="30"/>
    <n v="0"/>
    <x v="3"/>
    <s v="Kings XI Punjab"/>
    <x v="3"/>
    <x v="1"/>
    <x v="5"/>
    <s v="tie"/>
    <s v="NA"/>
    <s v="Y"/>
    <s v="NA"/>
    <s v="Nitin Menon"/>
    <s v="PR Reiffel"/>
  </r>
  <r>
    <n v="1216518"/>
    <s v="Dubai"/>
    <x v="12"/>
    <d v="2020-10-22T00:00:00"/>
    <x v="68"/>
    <x v="30"/>
    <n v="0"/>
    <x v="5"/>
    <s v="Sunrisers Hyderabad"/>
    <x v="10"/>
    <x v="0"/>
    <x v="11"/>
    <s v="wickets"/>
    <n v="8"/>
    <s v="N"/>
    <s v="NA"/>
    <s v="Nitin Menon"/>
    <s v="PR Reiffel"/>
  </r>
  <r>
    <n v="1216519"/>
    <s v="Dubai"/>
    <x v="12"/>
    <d v="2020-10-05T00:00:00"/>
    <x v="160"/>
    <x v="30"/>
    <n v="0"/>
    <x v="14"/>
    <s v="Royal Challengers Bangalore"/>
    <x v="0"/>
    <x v="0"/>
    <x v="15"/>
    <s v="runs"/>
    <n v="59"/>
    <s v="N"/>
    <s v="NA"/>
    <s v="Nitin Menon"/>
    <s v="YC Barde"/>
  </r>
  <r>
    <n v="1216520"/>
    <s v="Sharjah"/>
    <x v="12"/>
    <d v="2020-10-26T00:00:00"/>
    <x v="45"/>
    <x v="29"/>
    <n v="0"/>
    <x v="4"/>
    <s v="Kings XI Punjab"/>
    <x v="5"/>
    <x v="0"/>
    <x v="5"/>
    <s v="wickets"/>
    <n v="8"/>
    <s v="N"/>
    <s v="NA"/>
    <s v="KN Ananthapadmanabhan"/>
    <s v="RK Illingworth"/>
  </r>
  <r>
    <n v="1216521"/>
    <s v="Sharjah"/>
    <x v="12"/>
    <d v="2020-10-23T00:00:00"/>
    <x v="169"/>
    <x v="29"/>
    <n v="0"/>
    <x v="7"/>
    <s v="Mumbai Indians"/>
    <x v="3"/>
    <x v="0"/>
    <x v="7"/>
    <s v="wickets"/>
    <n v="10"/>
    <s v="N"/>
    <s v="NA"/>
    <s v="C Shamshuddin"/>
    <s v="VA Kulkarni"/>
  </r>
  <r>
    <n v="1216522"/>
    <s v="Dubai"/>
    <x v="12"/>
    <d v="2020-10-17T00:00:00"/>
    <x v="46"/>
    <x v="30"/>
    <n v="0"/>
    <x v="5"/>
    <s v="Royal Challengers Bangalore"/>
    <x v="2"/>
    <x v="1"/>
    <x v="3"/>
    <s v="wickets"/>
    <n v="7"/>
    <s v="N"/>
    <s v="NA"/>
    <s v="AK Chaudhary"/>
    <s v="Nitin Menon"/>
  </r>
  <r>
    <n v="1216523"/>
    <s v="Abu Dhabi"/>
    <x v="12"/>
    <d v="2020-10-10T00:00:00"/>
    <x v="35"/>
    <x v="28"/>
    <n v="0"/>
    <x v="4"/>
    <s v="Kings XI Punjab"/>
    <x v="6"/>
    <x v="1"/>
    <x v="0"/>
    <s v="runs"/>
    <n v="2"/>
    <s v="N"/>
    <s v="NA"/>
    <s v="UV Gandhe"/>
    <s v="CB Gaffaney"/>
  </r>
  <r>
    <n v="1216524"/>
    <s v="Dubai"/>
    <x v="12"/>
    <d v="2020-10-27T00:00:00"/>
    <x v="113"/>
    <x v="30"/>
    <n v="0"/>
    <x v="10"/>
    <s v="Delhi Capitals"/>
    <x v="14"/>
    <x v="0"/>
    <x v="11"/>
    <s v="runs"/>
    <n v="88"/>
    <s v="N"/>
    <s v="NA"/>
    <s v="AK Chaudhary"/>
    <s v="Nitin Menon"/>
  </r>
  <r>
    <n v="1216525"/>
    <s v="Dubai"/>
    <x v="12"/>
    <d v="2020-10-10T00:00:00"/>
    <x v="104"/>
    <x v="30"/>
    <n v="0"/>
    <x v="0"/>
    <s v="Chennai Super Kings"/>
    <x v="0"/>
    <x v="1"/>
    <x v="3"/>
    <s v="runs"/>
    <n v="37"/>
    <s v="N"/>
    <s v="NA"/>
    <s v="AK Chaudhary"/>
    <s v="PR Reiffel"/>
  </r>
  <r>
    <n v="1216526"/>
    <s v="Abu Dhabi"/>
    <x v="12"/>
    <d v="2020-10-16T00:00:00"/>
    <x v="176"/>
    <x v="28"/>
    <n v="0"/>
    <x v="4"/>
    <s v="Mumbai Indians"/>
    <x v="6"/>
    <x v="1"/>
    <x v="7"/>
    <s v="wickets"/>
    <n v="8"/>
    <s v="N"/>
    <s v="NA"/>
    <s v="CB Gaffaney"/>
    <s v="VK Sharma"/>
  </r>
  <r>
    <n v="1216527"/>
    <s v="Sharjah"/>
    <x v="12"/>
    <d v="2020-09-27T00:00:00"/>
    <x v="144"/>
    <x v="29"/>
    <n v="0"/>
    <x v="1"/>
    <s v="Rajasthan Royals"/>
    <x v="2"/>
    <x v="0"/>
    <x v="4"/>
    <s v="wickets"/>
    <n v="4"/>
    <s v="N"/>
    <s v="NA"/>
    <s v="RK Illingworth"/>
    <s v="K Srinivasan"/>
  </r>
  <r>
    <n v="1216528"/>
    <s v="Dubai"/>
    <x v="12"/>
    <d v="2020-10-13T00:00:00"/>
    <x v="120"/>
    <x v="30"/>
    <n v="0"/>
    <x v="7"/>
    <s v="Sunrisers Hyderabad"/>
    <x v="1"/>
    <x v="1"/>
    <x v="1"/>
    <s v="runs"/>
    <n v="20"/>
    <s v="N"/>
    <s v="NA"/>
    <s v="AK Chaudhary"/>
    <s v="PR Reiffel"/>
  </r>
  <r>
    <n v="1216529"/>
    <s v="Abu Dhabi"/>
    <x v="12"/>
    <d v="2020-10-11T00:00:00"/>
    <x v="176"/>
    <x v="28"/>
    <n v="0"/>
    <x v="14"/>
    <s v="Mumbai Indians"/>
    <x v="14"/>
    <x v="1"/>
    <x v="7"/>
    <s v="wickets"/>
    <n v="5"/>
    <s v="N"/>
    <s v="NA"/>
    <s v="CB Gaffaney"/>
    <s v="S Ravi"/>
  </r>
  <r>
    <n v="1216530"/>
    <s v="Dubai"/>
    <x v="12"/>
    <d v="2020-11-01T00:00:00"/>
    <x v="233"/>
    <x v="30"/>
    <n v="0"/>
    <x v="4"/>
    <s v="Rajasthan Royals"/>
    <x v="2"/>
    <x v="0"/>
    <x v="0"/>
    <s v="runs"/>
    <n v="60"/>
    <s v="N"/>
    <s v="NA"/>
    <s v="Nitin Menon"/>
    <s v="PR Reiffel"/>
  </r>
  <r>
    <n v="1216531"/>
    <s v="Sharjah"/>
    <x v="12"/>
    <d v="2020-10-15T00:00:00"/>
    <x v="202"/>
    <x v="29"/>
    <n v="0"/>
    <x v="0"/>
    <s v="Kings XI Punjab"/>
    <x v="0"/>
    <x v="1"/>
    <x v="5"/>
    <s v="wickets"/>
    <n v="8"/>
    <s v="N"/>
    <s v="NA"/>
    <s v="KN Ananthapadmanabhan"/>
    <s v="C Shamshuddin"/>
  </r>
  <r>
    <n v="1216532"/>
    <s v="Abu Dhabi"/>
    <x v="12"/>
    <d v="2020-09-29T00:00:00"/>
    <x v="188"/>
    <x v="28"/>
    <n v="0"/>
    <x v="10"/>
    <s v="Delhi Capitals"/>
    <x v="14"/>
    <x v="0"/>
    <x v="11"/>
    <s v="runs"/>
    <n v="15"/>
    <s v="N"/>
    <s v="NA"/>
    <s v="VK Sharma"/>
    <s v="S Ravi"/>
  </r>
  <r>
    <n v="1216533"/>
    <s v="Abu Dhabi"/>
    <x v="12"/>
    <d v="2020-10-19T00:00:00"/>
    <x v="194"/>
    <x v="28"/>
    <n v="0"/>
    <x v="7"/>
    <s v="Rajasthan Royals"/>
    <x v="1"/>
    <x v="1"/>
    <x v="4"/>
    <s v="wickets"/>
    <n v="7"/>
    <s v="N"/>
    <s v="NA"/>
    <s v="CB Gaffaney"/>
    <s v="VK Sharma"/>
  </r>
  <r>
    <n v="1216534"/>
    <s v="Dubai"/>
    <x v="12"/>
    <d v="2020-09-21T00:00:00"/>
    <x v="151"/>
    <x v="30"/>
    <n v="0"/>
    <x v="0"/>
    <s v="Sunrisers Hyderabad"/>
    <x v="10"/>
    <x v="0"/>
    <x v="3"/>
    <s v="runs"/>
    <n v="10"/>
    <s v="N"/>
    <s v="NA"/>
    <s v="AY Dandekar"/>
    <s v="Nitin Menon"/>
  </r>
  <r>
    <n v="1216535"/>
    <s v="Dubai"/>
    <x v="12"/>
    <d v="2020-10-31T00:00:00"/>
    <x v="210"/>
    <x v="30"/>
    <n v="0"/>
    <x v="14"/>
    <s v="Mumbai Indians"/>
    <x v="3"/>
    <x v="0"/>
    <x v="7"/>
    <s v="wickets"/>
    <n v="9"/>
    <s v="N"/>
    <s v="NA"/>
    <s v="YC Barde"/>
    <s v="PR Reiffel"/>
  </r>
  <r>
    <n v="1216536"/>
    <s v="Dubai"/>
    <x v="12"/>
    <d v="2020-10-29T00:00:00"/>
    <x v="230"/>
    <x v="30"/>
    <n v="0"/>
    <x v="4"/>
    <s v="Chennai Super Kings"/>
    <x v="1"/>
    <x v="0"/>
    <x v="1"/>
    <s v="wickets"/>
    <n v="6"/>
    <s v="N"/>
    <s v="NA"/>
    <s v="C Shamshuddin"/>
    <s v="RK Illingworth"/>
  </r>
  <r>
    <n v="1216537"/>
    <s v="Abu Dhabi"/>
    <x v="12"/>
    <d v="2020-10-30T00:00:00"/>
    <x v="192"/>
    <x v="28"/>
    <n v="0"/>
    <x v="1"/>
    <s v="Rajasthan Royals"/>
    <x v="2"/>
    <x v="0"/>
    <x v="4"/>
    <s v="wickets"/>
    <n v="7"/>
    <s v="N"/>
    <s v="NA"/>
    <s v="CB Gaffaney"/>
    <s v="S Ravi"/>
  </r>
  <r>
    <n v="1216538"/>
    <s v="Sharjah"/>
    <x v="12"/>
    <d v="2020-10-04T00:00:00"/>
    <x v="169"/>
    <x v="29"/>
    <n v="0"/>
    <x v="3"/>
    <s v="Sunrisers Hyderabad"/>
    <x v="3"/>
    <x v="1"/>
    <x v="7"/>
    <s v="runs"/>
    <n v="34"/>
    <s v="N"/>
    <s v="NA"/>
    <s v="KN Ananthapadmanabhan"/>
    <s v="RK Illingworth"/>
  </r>
  <r>
    <n v="1216539"/>
    <s v="Dubai"/>
    <x v="12"/>
    <d v="2020-09-25T00:00:00"/>
    <x v="214"/>
    <x v="30"/>
    <n v="0"/>
    <x v="14"/>
    <s v="Chennai Super Kings"/>
    <x v="1"/>
    <x v="0"/>
    <x v="15"/>
    <s v="runs"/>
    <n v="44"/>
    <s v="N"/>
    <s v="NA"/>
    <s v="KN Ananthapadmanabhan"/>
    <s v="RK Illingworth"/>
  </r>
  <r>
    <n v="1216540"/>
    <s v="Sharjah"/>
    <x v="12"/>
    <d v="2020-10-12T00:00:00"/>
    <x v="46"/>
    <x v="29"/>
    <n v="0"/>
    <x v="0"/>
    <s v="Kolkata Knight Riders"/>
    <x v="0"/>
    <x v="1"/>
    <x v="3"/>
    <s v="runs"/>
    <n v="82"/>
    <s v="N"/>
    <s v="NA"/>
    <s v="RK Illingworth"/>
    <s v="K Srinivasan"/>
  </r>
  <r>
    <n v="1216541"/>
    <s v="Abu Dhabi"/>
    <x v="12"/>
    <d v="2020-10-25T00:00:00"/>
    <x v="192"/>
    <x v="28"/>
    <n v="0"/>
    <x v="3"/>
    <s v="Rajasthan Royals"/>
    <x v="3"/>
    <x v="1"/>
    <x v="4"/>
    <s v="wickets"/>
    <n v="8"/>
    <s v="N"/>
    <s v="NA"/>
    <s v="UV Gandhe"/>
    <s v="VK Sharma"/>
  </r>
  <r>
    <n v="1216542"/>
    <s v="Dubai"/>
    <x v="12"/>
    <d v="2020-10-08T00:00:00"/>
    <x v="215"/>
    <x v="30"/>
    <n v="0"/>
    <x v="10"/>
    <s v="Kings XI Punjab"/>
    <x v="10"/>
    <x v="1"/>
    <x v="11"/>
    <s v="runs"/>
    <n v="69"/>
    <s v="N"/>
    <s v="NA"/>
    <s v="AK Chaudhary"/>
    <s v="Nitin Menon"/>
  </r>
  <r>
    <n v="1216543"/>
    <s v="Dubai"/>
    <x v="12"/>
    <d v="2020-10-14T00:00:00"/>
    <x v="229"/>
    <x v="30"/>
    <n v="0"/>
    <x v="14"/>
    <s v="Rajasthan Royals"/>
    <x v="14"/>
    <x v="1"/>
    <x v="15"/>
    <s v="runs"/>
    <n v="13"/>
    <s v="N"/>
    <s v="NA"/>
    <s v="AK Chaudhary"/>
    <s v="Nitin Menon"/>
  </r>
  <r>
    <n v="1216544"/>
    <s v="Dubai"/>
    <x v="12"/>
    <d v="2020-10-25T00:00:00"/>
    <x v="230"/>
    <x v="30"/>
    <n v="0"/>
    <x v="0"/>
    <s v="Chennai Super Kings"/>
    <x v="0"/>
    <x v="1"/>
    <x v="1"/>
    <s v="wickets"/>
    <n v="8"/>
    <s v="N"/>
    <s v="NA"/>
    <s v="C Shamshuddin"/>
    <s v="RK Illingworth"/>
  </r>
  <r>
    <n v="1216545"/>
    <s v="Abu Dhabi"/>
    <x v="12"/>
    <d v="2020-09-26T00:00:00"/>
    <x v="224"/>
    <x v="28"/>
    <n v="0"/>
    <x v="10"/>
    <s v="Kolkata Knight Riders"/>
    <x v="10"/>
    <x v="1"/>
    <x v="0"/>
    <s v="wickets"/>
    <n v="7"/>
    <s v="N"/>
    <s v="NA"/>
    <s v="CB Gaffaney"/>
    <s v="VK Sharma"/>
  </r>
  <r>
    <n v="1216546"/>
    <s v="Dubai"/>
    <x v="12"/>
    <d v="2020-10-20T00:00:00"/>
    <x v="114"/>
    <x v="30"/>
    <n v="0"/>
    <x v="14"/>
    <s v="Kings XI Punjab"/>
    <x v="14"/>
    <x v="1"/>
    <x v="5"/>
    <s v="wickets"/>
    <n v="5"/>
    <s v="N"/>
    <s v="NA"/>
    <s v="C Shamshuddin"/>
    <s v="RK Illingworth"/>
  </r>
  <r>
    <n v="1216547"/>
    <s v="Dubai"/>
    <x v="12"/>
    <d v="2020-09-28T00:00:00"/>
    <x v="46"/>
    <x v="30"/>
    <n v="0"/>
    <x v="0"/>
    <s v="Mumbai Indians"/>
    <x v="3"/>
    <x v="0"/>
    <x v="3"/>
    <s v="tie"/>
    <s v="NA"/>
    <s v="Y"/>
    <s v="NA"/>
    <s v="Nitin Menon"/>
    <s v="PR Reiffel"/>
  </r>
  <r>
    <n v="1237177"/>
    <s v="Dubai"/>
    <x v="12"/>
    <d v="2020-11-05T00:00:00"/>
    <x v="190"/>
    <x v="30"/>
    <n v="0"/>
    <x v="3"/>
    <s v="Delhi Capitals"/>
    <x v="14"/>
    <x v="0"/>
    <x v="7"/>
    <s v="runs"/>
    <n v="57"/>
    <s v="N"/>
    <s v="NA"/>
    <s v="CB Gaffaney"/>
    <s v="Nitin Menon"/>
  </r>
  <r>
    <n v="1237178"/>
    <s v="Abu Dhabi"/>
    <x v="12"/>
    <d v="2020-11-06T00:00:00"/>
    <x v="193"/>
    <x v="28"/>
    <n v="0"/>
    <x v="0"/>
    <s v="Sunrisers Hyderabad"/>
    <x v="10"/>
    <x v="0"/>
    <x v="11"/>
    <s v="wickets"/>
    <n v="6"/>
    <s v="N"/>
    <s v="NA"/>
    <s v="PR Reiffel"/>
    <s v="S Ravi"/>
  </r>
  <r>
    <n v="1237180"/>
    <s v="Abu Dhabi"/>
    <x v="12"/>
    <d v="2020-11-08T00:00:00"/>
    <x v="183"/>
    <x v="28"/>
    <n v="0"/>
    <x v="14"/>
    <s v="Sunrisers Hyderabad"/>
    <x v="14"/>
    <x v="1"/>
    <x v="15"/>
    <s v="runs"/>
    <n v="17"/>
    <s v="N"/>
    <s v="NA"/>
    <s v="PR Reiffel"/>
    <s v="S Ravi"/>
  </r>
  <r>
    <n v="1237181"/>
    <s v="Dubai"/>
    <x v="12"/>
    <d v="2020-11-10T00:00:00"/>
    <x v="169"/>
    <x v="30"/>
    <n v="0"/>
    <x v="14"/>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7">
  <r>
    <x v="0"/>
    <x v="0"/>
  </r>
  <r>
    <x v="1"/>
    <x v="1"/>
  </r>
  <r>
    <x v="2"/>
    <x v="0"/>
  </r>
  <r>
    <x v="2"/>
    <x v="1"/>
  </r>
  <r>
    <x v="0"/>
    <x v="2"/>
  </r>
  <r>
    <x v="1"/>
    <x v="1"/>
  </r>
  <r>
    <x v="0"/>
    <x v="2"/>
  </r>
</pivotCacheRecords>
</file>

<file path=xl/pivotCache/pivotCacheRecords3.xml><?xml version="1.0" encoding="utf-8"?>
<pivotCacheRecords xmlns="http://schemas.openxmlformats.org/spreadsheetml/2006/main" xmlns:r="http://schemas.openxmlformats.org/officeDocument/2006/relationships" count="15">
  <r>
    <n v="2022"/>
    <x v="0"/>
    <x v="0"/>
    <s v="Jos Buttler"/>
    <s v="Hardik Pandya"/>
    <s v="Rajasthan Royals "/>
    <s v="Ahmedabad"/>
    <n v="10"/>
  </r>
  <r>
    <n v="2021"/>
    <x v="1"/>
    <x v="1"/>
    <s v="Harshal Patel"/>
    <s v="Faf du Plessis"/>
    <s v="Kolkata Knight Riders"/>
    <s v="Dubai"/>
    <n v="8"/>
  </r>
  <r>
    <n v="2020"/>
    <x v="2"/>
    <x v="2"/>
    <s v="Jofra Archer"/>
    <s v="Trent Boult"/>
    <s v="Delhi Capitals"/>
    <s v="Dubai"/>
    <n v="8"/>
  </r>
  <r>
    <n v="2019"/>
    <x v="2"/>
    <x v="2"/>
    <s v="Andre Russell"/>
    <s v="Jasprit Bumrah"/>
    <s v="Chennai Super Kings"/>
    <s v="Hyderabad"/>
    <n v="8"/>
  </r>
  <r>
    <n v="2018"/>
    <x v="1"/>
    <x v="1"/>
    <s v="Sunil Narine"/>
    <s v="Shane Watson"/>
    <s v="Sunrisers Hyderabad"/>
    <s v="Mumbai"/>
    <n v="8"/>
  </r>
  <r>
    <n v="2017"/>
    <x v="2"/>
    <x v="2"/>
    <s v="Ben Stokes"/>
    <s v="Krunal Pandya"/>
    <s v="Rising Pune Supergiants"/>
    <s v="Hyderabad"/>
    <n v="8"/>
  </r>
  <r>
    <n v="2016"/>
    <x v="3"/>
    <x v="3"/>
    <s v="Virat Kohli"/>
    <s v="Ben Cutting"/>
    <s v="Royal Challengers Bangalore"/>
    <s v="Bangalore"/>
    <n v="8"/>
  </r>
  <r>
    <n v="2015"/>
    <x v="2"/>
    <x v="2"/>
    <s v="Andre Russell"/>
    <s v="Rohit Sharma"/>
    <s v="Chennai Super Kings"/>
    <s v="Kolkata"/>
    <n v="8"/>
  </r>
  <r>
    <n v="2014"/>
    <x v="4"/>
    <x v="4"/>
    <s v="Glenn Maxwell"/>
    <s v="Manish Pandey"/>
    <s v="Kings XI Punjab"/>
    <s v="Bangalore"/>
    <n v="8"/>
  </r>
  <r>
    <n v="2013"/>
    <x v="2"/>
    <x v="2"/>
    <s v="Shane Watson"/>
    <s v="Kieron Pollard"/>
    <s v="Chennai Super Kings"/>
    <s v="Kolkata"/>
    <n v="9"/>
  </r>
  <r>
    <n v="2012"/>
    <x v="4"/>
    <x v="4"/>
    <s v="Sunil Narine"/>
    <s v="Manvinder Bisla"/>
    <s v="Chennai Super Kings"/>
    <s v="Chennai"/>
    <n v="9"/>
  </r>
  <r>
    <n v="2011"/>
    <x v="1"/>
    <x v="1"/>
    <s v="Chris Gayle"/>
    <s v="Murali Vijay"/>
    <s v="Royal Challengers Bangalore"/>
    <s v="Chennai"/>
    <n v="10"/>
  </r>
  <r>
    <n v="2010"/>
    <x v="1"/>
    <x v="1"/>
    <s v="Sachin Tendulkar"/>
    <s v="Suresh Raina"/>
    <s v="Mumbai Indians"/>
    <s v="Mumbai"/>
    <n v="8"/>
  </r>
  <r>
    <n v="2009"/>
    <x v="5"/>
    <x v="5"/>
    <s v="Adam Gilchrist"/>
    <s v="Anil Kumble"/>
    <s v="Royal Challengers Bangalore"/>
    <s v="Johhanesburg"/>
    <n v="8"/>
  </r>
  <r>
    <n v="2008"/>
    <x v="6"/>
    <x v="6"/>
    <s v="Shane Watson"/>
    <s v="Yusuf Pathan"/>
    <s v="Chennai Super Kings"/>
    <s v="Mumbai"/>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18:I22" firstHeaderRow="1" firstDataRow="1" firstDataCol="1"/>
  <pivotFields count="2">
    <pivotField axis="axisRow" showAll="0">
      <items count="4">
        <item x="0"/>
        <item x="1"/>
        <item x="2"/>
        <item t="default"/>
      </items>
    </pivotField>
    <pivotField dataField="1" showAll="0">
      <items count="4">
        <item x="0"/>
        <item x="1"/>
        <item x="2"/>
        <item t="default"/>
      </items>
    </pivotField>
  </pivotFields>
  <rowFields count="1">
    <field x="0"/>
  </rowFields>
  <rowItems count="4">
    <i>
      <x/>
    </i>
    <i>
      <x v="1"/>
    </i>
    <i>
      <x v="2"/>
    </i>
    <i t="grand">
      <x/>
    </i>
  </rowItems>
  <colItems count="1">
    <i/>
  </colItems>
  <dataFields count="1">
    <dataField name="Count of type2"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D14" firstHeaderRow="1" firstDataRow="2" firstDataCol="1"/>
  <pivotFields count="18">
    <pivotField showAll="0"/>
    <pivotField showAll="0"/>
    <pivotField showAll="0">
      <items count="14">
        <item h="1" x="0"/>
        <item h="1" x="1"/>
        <item h="1" x="2"/>
        <item h="1" x="3"/>
        <item h="1" x="4"/>
        <item h="1" x="5"/>
        <item h="1" x="6"/>
        <item h="1" x="7"/>
        <item h="1" x="8"/>
        <item h="1" x="9"/>
        <item h="1" x="10"/>
        <item x="11"/>
        <item h="1" x="12"/>
        <item t="default"/>
      </items>
    </pivotField>
    <pivotField numFmtId="14" showAll="0"/>
    <pivotField showAll="0"/>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0">
    <i>
      <x v="8"/>
    </i>
    <i>
      <x v="2"/>
    </i>
    <i>
      <x/>
    </i>
    <i>
      <x v="5"/>
    </i>
    <i>
      <x v="15"/>
    </i>
    <i>
      <x v="7"/>
    </i>
    <i>
      <x v="14"/>
    </i>
    <i>
      <x v="11"/>
    </i>
    <i>
      <x v="9"/>
    </i>
    <i t="grand">
      <x/>
    </i>
  </rowItems>
  <colFields count="1">
    <field x="10"/>
  </colFields>
  <colItems count="3">
    <i>
      <x/>
    </i>
    <i>
      <x v="1"/>
    </i>
    <i t="grand">
      <x/>
    </i>
  </colItems>
  <dataFields count="1">
    <dataField name="Count of toss_winner" fld="9" subtotal="count"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10" count="1" selected="0">
            <x v="0"/>
          </reference>
          <reference field="11" count="1" selected="0">
            <x v="9"/>
          </reference>
        </references>
      </pivotArea>
    </chartFormat>
    <chartFormat chart="0" format="3">
      <pivotArea type="data" outline="0" fieldPosition="0">
        <references count="3">
          <reference field="4294967294" count="1" selected="0">
            <x v="0"/>
          </reference>
          <reference field="10" count="1" selected="0">
            <x v="1"/>
          </reference>
          <reference field="11" count="1" selected="0">
            <x v="9"/>
          </reference>
        </references>
      </pivotArea>
    </chartFormat>
    <chartFormat chart="0" format="4">
      <pivotArea type="data" outline="0" fieldPosition="0">
        <references count="3">
          <reference field="4294967294" count="1" selected="0">
            <x v="0"/>
          </reference>
          <reference field="10" count="1" selected="0">
            <x v="0"/>
          </reference>
          <reference field="11" count="1" selected="0">
            <x v="13"/>
          </reference>
        </references>
      </pivotArea>
    </chartFormat>
    <chartFormat chart="0" format="5">
      <pivotArea type="data" outline="0" fieldPosition="0">
        <references count="3">
          <reference field="4294967294" count="1" selected="0">
            <x v="0"/>
          </reference>
          <reference field="10" count="1" selected="0">
            <x v="1"/>
          </reference>
          <reference field="11" count="1" selected="0">
            <x v="2"/>
          </reference>
        </references>
      </pivotArea>
    </chartFormat>
    <chartFormat chart="0" format="6">
      <pivotArea type="data" outline="0" fieldPosition="0">
        <references count="3">
          <reference field="4294967294" count="1" selected="0">
            <x v="0"/>
          </reference>
          <reference field="10" count="1" selected="0">
            <x v="1"/>
          </reference>
          <reference field="11" count="1" selected="0">
            <x v="4"/>
          </reference>
        </references>
      </pivotArea>
    </chartFormat>
    <chartFormat chart="0" format="7">
      <pivotArea type="data" outline="0" fieldPosition="0">
        <references count="3">
          <reference field="4294967294" count="1" selected="0">
            <x v="0"/>
          </reference>
          <reference field="10" count="1" selected="0">
            <x v="1"/>
          </reference>
          <reference field="11" count="1" selected="0">
            <x v="10"/>
          </reference>
        </references>
      </pivotArea>
    </chartFormat>
    <chartFormat chart="0" format="8">
      <pivotArea type="data" outline="0" fieldPosition="0">
        <references count="3">
          <reference field="4294967294" count="1" selected="0">
            <x v="0"/>
          </reference>
          <reference field="10" count="1" selected="0">
            <x v="1"/>
          </reference>
          <reference field="11" count="1" selected="0">
            <x v="6"/>
          </reference>
        </references>
      </pivotArea>
    </chartFormat>
    <chartFormat chart="0" format="9">
      <pivotArea type="data" outline="0" fieldPosition="0">
        <references count="3">
          <reference field="4294967294" count="1" selected="0">
            <x v="0"/>
          </reference>
          <reference field="10" count="1" selected="0">
            <x v="1"/>
          </reference>
          <reference field="1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ss based"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18">
    <pivotField showAll="0"/>
    <pivotField showAll="0"/>
    <pivotField showAll="0">
      <items count="14">
        <item h="1" x="0"/>
        <item h="1" x="1"/>
        <item h="1" x="2"/>
        <item h="1" x="3"/>
        <item h="1" x="4"/>
        <item h="1" x="5"/>
        <item h="1" x="6"/>
        <item h="1" x="7"/>
        <item h="1" x="8"/>
        <item h="1" x="9"/>
        <item h="1" x="10"/>
        <item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venues"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4" firstHeaderRow="1" firstDataRow="2" firstDataCol="1"/>
  <pivotFields count="18">
    <pivotField showAll="0"/>
    <pivotField showAll="0"/>
    <pivotField showAll="0">
      <items count="14">
        <item h="1" x="0"/>
        <item h="1" x="1"/>
        <item h="1" x="2"/>
        <item h="1" x="3"/>
        <item h="1" x="4"/>
        <item h="1" x="5"/>
        <item h="1" x="6"/>
        <item h="1" x="7"/>
        <item h="1" x="8"/>
        <item h="1" x="9"/>
        <item h="1" x="10"/>
        <item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0">
    <i>
      <x v="5"/>
    </i>
    <i>
      <x v="15"/>
    </i>
    <i>
      <x v="7"/>
    </i>
    <i>
      <x v="8"/>
    </i>
    <i>
      <x v="22"/>
    </i>
    <i>
      <x v="35"/>
    </i>
    <i>
      <x v="27"/>
    </i>
    <i>
      <x v="16"/>
    </i>
    <i>
      <x v="24"/>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am"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6" firstHeaderRow="1" firstDataRow="1" firstDataCol="1"/>
  <pivotFields count="18">
    <pivotField showAll="0"/>
    <pivotField showAll="0"/>
    <pivotField showAll="0">
      <items count="14">
        <item h="1" x="0"/>
        <item h="1" x="1"/>
        <item h="1" x="2"/>
        <item h="1" x="3"/>
        <item h="1" x="4"/>
        <item h="1" x="5"/>
        <item h="1" x="6"/>
        <item h="1" x="7"/>
        <item h="1" x="8"/>
        <item h="1" x="9"/>
        <item h="1" x="10"/>
        <item x="11"/>
        <item h="1" x="12"/>
        <item t="default"/>
      </items>
    </pivotField>
    <pivotField numFmtId="14" showAll="0"/>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4"/>
  </rowFields>
  <rowItems count="13">
    <i>
      <x v="15"/>
    </i>
    <i>
      <x v="178"/>
    </i>
    <i>
      <x v="141"/>
    </i>
    <i>
      <x v="68"/>
    </i>
    <i>
      <x v="86"/>
    </i>
    <i>
      <x v="9"/>
    </i>
    <i>
      <x v="184"/>
    </i>
    <i>
      <x v="44"/>
    </i>
    <i>
      <x v="88"/>
    </i>
    <i>
      <x v="213"/>
    </i>
    <i>
      <x v="99"/>
    </i>
    <i>
      <x v="6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4" firstHeaderRow="1" firstDataRow="2" firstDataCol="1"/>
  <pivotFields count="18">
    <pivotField showAll="0"/>
    <pivotField showAll="0"/>
    <pivotField showAll="0">
      <items count="14">
        <item h="1" x="0"/>
        <item h="1" x="1"/>
        <item h="1" x="2"/>
        <item h="1" x="3"/>
        <item h="1" x="4"/>
        <item h="1" x="5"/>
        <item h="1" x="6"/>
        <item h="1" x="7"/>
        <item h="1" x="8"/>
        <item h="1" x="9"/>
        <item h="1" x="10"/>
        <item x="11"/>
        <item h="1" x="12"/>
        <item t="default"/>
      </items>
    </pivotField>
    <pivotField numFmtId="14" showAll="0"/>
    <pivotField showAll="0"/>
    <pivotField showAll="0"/>
    <pivotField showAll="0"/>
    <pivotField showAll="0"/>
    <pivotField showAll="0"/>
    <pivotField showAll="0"/>
    <pivotField axis="axisCol" showAll="0">
      <items count="3">
        <item x="1"/>
        <item x="0"/>
        <item t="default"/>
      </items>
    </pivotField>
    <pivotField axis="axisRow" dataField="1"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0">
    <i>
      <x v="8"/>
    </i>
    <i>
      <x v="2"/>
    </i>
    <i>
      <x/>
    </i>
    <i>
      <x v="5"/>
    </i>
    <i>
      <x v="15"/>
    </i>
    <i>
      <x v="7"/>
    </i>
    <i>
      <x v="14"/>
    </i>
    <i>
      <x v="11"/>
    </i>
    <i>
      <x v="9"/>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5" firstHeaderRow="1" firstDataRow="1" firstDataCol="1"/>
  <pivotFields count="18">
    <pivotField showAll="0"/>
    <pivotField showAll="0"/>
    <pivotField axis="axisRow" showAll="0">
      <items count="14">
        <item h="1" x="0"/>
        <item h="1" x="1"/>
        <item h="1" x="2"/>
        <item h="1" x="3"/>
        <item h="1" x="4"/>
        <item h="1" x="5"/>
        <item h="1" x="6"/>
        <item h="1" x="7"/>
        <item h="1" x="8"/>
        <item h="1" x="9"/>
        <item h="1" x="10"/>
        <item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items count="8">
        <item x="5"/>
        <item x="3"/>
        <item x="4"/>
        <item x="0"/>
        <item x="1"/>
        <item x="2"/>
        <item x="6"/>
        <item t="default"/>
      </items>
    </pivotField>
    <pivotField showAll="0"/>
    <pivotField showAll="0"/>
    <pivotField showAll="0"/>
    <pivotField showAll="0"/>
    <pivotField showAll="0"/>
  </pivotFields>
  <rowFields count="1">
    <field x="1"/>
  </rowFields>
  <rowItems count="8">
    <i>
      <x v="4"/>
    </i>
    <i>
      <x/>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11" name="PivotTable4"/>
    <pivotTable tabId="4" name="toss based"/>
    <pivotTable tabId="5" name="venues"/>
    <pivotTable tabId="3" name="PivotTable1"/>
    <pivotTable tabId="6" name="mam"/>
    <pivotTable tabId="10" name="PivotTable9"/>
  </pivotTables>
  <data>
    <tabular pivotCacheId="1">
      <items count="13">
        <i x="0"/>
        <i x="1"/>
        <i x="2"/>
        <i x="3"/>
        <i x="4"/>
        <i x="5"/>
        <i x="6"/>
        <i x="7"/>
        <i x="8"/>
        <i x="9"/>
        <i x="10"/>
        <i x="11" s="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 caption="Season" style="SlicerStyleLight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 caption="Season" style="SlicerStyleLight1"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4" cache="Slicer_Season" caption="Season" style="SlicerStyleLight1"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Season 3" cache="Slicer_Season" caption="Season" style="SlicerStyleLight1"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Season 5" cache="Slicer_Season" caption="Season" columnCount="13" showCaption="0" style="SlicerStyleDark4" rowHeight="234950"/>
</slicers>
</file>

<file path=xl/tables/table1.xml><?xml version="1.0" encoding="utf-8"?>
<table xmlns="http://schemas.openxmlformats.org/spreadsheetml/2006/main" id="3" name="Table3" displayName="Table3" ref="C20:K35" totalsRowShown="0" dataDxfId="2" tableBorderDxfId="12">
  <autoFilter ref="C20:K35"/>
  <tableColumns count="9">
    <tableColumn id="1" name="Season" dataDxfId="11"/>
    <tableColumn id="2" name="Winner2" dataDxfId="10"/>
    <tableColumn id="3" name="Captain3" dataDxfId="9"/>
    <tableColumn id="4" name="Player of the Series4" dataDxfId="8"/>
    <tableColumn id="5" name="Man of the Match5" dataDxfId="7"/>
    <tableColumn id="6" name="Runner Up6" dataDxfId="6"/>
    <tableColumn id="7" name="Final Match Venue7" dataDxfId="5"/>
    <tableColumn id="8" name="Purple Cap8" dataDxfId="4"/>
    <tableColumn id="9" name="Orange Cap2" dataDxfId="3"/>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R817" totalsRowShown="0">
  <autoFilter ref="A1:R817"/>
  <tableColumns count="18">
    <tableColumn id="1" name="id"/>
    <tableColumn id="2" name="city"/>
    <tableColumn id="3" name="Season"/>
    <tableColumn id="4" name="date" dataDxfId="32"/>
    <tableColumn id="5" name="player_of_match"/>
    <tableColumn id="6" name="venue"/>
    <tableColumn id="7" name="neutral_venue"/>
    <tableColumn id="8" name="team1"/>
    <tableColumn id="9" name="team2"/>
    <tableColumn id="10" name="toss_winner"/>
    <tableColumn id="11" name="toss_decision"/>
    <tableColumn id="12" name="winner"/>
    <tableColumn id="13" name="result"/>
    <tableColumn id="14" name="result_margin"/>
    <tableColumn id="15" name="eliminator"/>
    <tableColumn id="16" name="method"/>
    <tableColumn id="17" name="umpire1"/>
    <tableColumn id="18" name="umpire2"/>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Q16" totalsRowShown="0" dataDxfId="31" tableBorderDxfId="30">
  <autoFilter ref="A1:Q16"/>
  <tableColumns count="17">
    <tableColumn id="2" name="Winner" dataDxfId="29"/>
    <tableColumn id="3" name="Captain" dataDxfId="28"/>
    <tableColumn id="4" name="Player of the Series" dataDxfId="27"/>
    <tableColumn id="5" name="Man of the Match" dataDxfId="26"/>
    <tableColumn id="6" name="Runner Up" dataDxfId="25"/>
    <tableColumn id="7" name="Final Match Venue" dataDxfId="24"/>
    <tableColumn id="10" name="Purple Cap" dataDxfId="23"/>
    <tableColumn id="20" name="Orange Cap" dataDxfId="22"/>
    <tableColumn id="8" name="Season" dataDxfId="21"/>
    <tableColumn id="9" name="Winner2" dataDxfId="20"/>
    <tableColumn id="11" name="Captain3" dataDxfId="19"/>
    <tableColumn id="12" name="Player of the Series4" dataDxfId="18"/>
    <tableColumn id="13" name="Man of the Match5" dataDxfId="17"/>
    <tableColumn id="14" name="Runner Up6" dataDxfId="16"/>
    <tableColumn id="15" name="Final Match Venue7" dataDxfId="15"/>
    <tableColumn id="16" name="Purple Cap8" dataDxfId="14"/>
    <tableColumn id="17" name="Orange Cap2"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7.xml"/><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2"/>
  <sheetViews>
    <sheetView workbookViewId="0">
      <selection activeCell="K8" sqref="K8"/>
    </sheetView>
  </sheetViews>
  <sheetFormatPr defaultRowHeight="14.4" x14ac:dyDescent="0.3"/>
  <cols>
    <col min="1" max="1" width="24.33203125" customWidth="1"/>
    <col min="2" max="2" width="15.5546875" customWidth="1"/>
    <col min="3" max="3" width="4.6640625" customWidth="1"/>
    <col min="4" max="4" width="10.77734375" customWidth="1"/>
    <col min="5" max="5" width="14.44140625" customWidth="1"/>
    <col min="6" max="6" width="12" customWidth="1"/>
    <col min="7" max="7" width="14.109375" customWidth="1"/>
    <col min="8" max="8" width="12.5546875" customWidth="1"/>
    <col min="9" max="9" width="13.6640625" customWidth="1"/>
    <col min="10" max="10" width="14.77734375" customWidth="1"/>
    <col min="11" max="11" width="3.5546875" customWidth="1"/>
    <col min="12" max="12" width="12.88671875" bestFit="1" customWidth="1"/>
    <col min="13" max="13" width="15.33203125" bestFit="1" customWidth="1"/>
    <col min="14" max="14" width="20.44140625" bestFit="1" customWidth="1"/>
    <col min="15" max="15" width="21.33203125" bestFit="1" customWidth="1"/>
    <col min="16" max="16" width="25" bestFit="1" customWidth="1"/>
    <col min="17" max="17" width="18.44140625" bestFit="1" customWidth="1"/>
    <col min="18" max="18" width="10.77734375" bestFit="1" customWidth="1"/>
  </cols>
  <sheetData>
    <row r="3" spans="1:9" x14ac:dyDescent="0.3">
      <c r="A3" s="8" t="s">
        <v>452</v>
      </c>
      <c r="B3" s="8" t="s">
        <v>453</v>
      </c>
    </row>
    <row r="4" spans="1:9" x14ac:dyDescent="0.3">
      <c r="A4" s="8" t="s">
        <v>450</v>
      </c>
      <c r="B4" t="s">
        <v>33</v>
      </c>
      <c r="C4" t="s">
        <v>22</v>
      </c>
      <c r="D4" t="s">
        <v>451</v>
      </c>
    </row>
    <row r="5" spans="1:9" x14ac:dyDescent="0.3">
      <c r="A5" s="9" t="s">
        <v>47</v>
      </c>
      <c r="B5" s="10">
        <v>4</v>
      </c>
      <c r="C5" s="10">
        <v>7</v>
      </c>
      <c r="D5" s="10">
        <v>11</v>
      </c>
    </row>
    <row r="6" spans="1:9" x14ac:dyDescent="0.3">
      <c r="A6" s="9" t="s">
        <v>373</v>
      </c>
      <c r="B6" s="10">
        <v>2</v>
      </c>
      <c r="C6" s="10">
        <v>8</v>
      </c>
      <c r="D6" s="10">
        <v>10</v>
      </c>
      <c r="H6" t="s">
        <v>455</v>
      </c>
      <c r="I6" t="s">
        <v>456</v>
      </c>
    </row>
    <row r="7" spans="1:9" x14ac:dyDescent="0.3">
      <c r="A7" s="9" t="s">
        <v>32</v>
      </c>
      <c r="B7" s="10">
        <v>2</v>
      </c>
      <c r="C7" s="10">
        <v>8</v>
      </c>
      <c r="D7" s="10">
        <v>10</v>
      </c>
      <c r="H7" t="s">
        <v>457</v>
      </c>
      <c r="I7">
        <v>1</v>
      </c>
    </row>
    <row r="8" spans="1:9" x14ac:dyDescent="0.3">
      <c r="A8" s="9" t="s">
        <v>31</v>
      </c>
      <c r="B8" s="10"/>
      <c r="C8" s="10">
        <v>6</v>
      </c>
      <c r="D8" s="10">
        <v>6</v>
      </c>
      <c r="H8" t="s">
        <v>458</v>
      </c>
      <c r="I8">
        <v>2</v>
      </c>
    </row>
    <row r="9" spans="1:9" x14ac:dyDescent="0.3">
      <c r="A9" s="9" t="s">
        <v>259</v>
      </c>
      <c r="B9" s="10">
        <v>2</v>
      </c>
      <c r="C9" s="10">
        <v>4</v>
      </c>
      <c r="D9" s="10">
        <v>6</v>
      </c>
      <c r="H9" t="s">
        <v>459</v>
      </c>
      <c r="I9">
        <v>1</v>
      </c>
    </row>
    <row r="10" spans="1:9" x14ac:dyDescent="0.3">
      <c r="A10" s="9" t="s">
        <v>21</v>
      </c>
      <c r="B10" s="10"/>
      <c r="C10" s="10">
        <v>6</v>
      </c>
      <c r="D10" s="10">
        <v>6</v>
      </c>
      <c r="H10" t="s">
        <v>459</v>
      </c>
      <c r="I10">
        <v>2</v>
      </c>
    </row>
    <row r="11" spans="1:9" x14ac:dyDescent="0.3">
      <c r="A11" s="9" t="s">
        <v>20</v>
      </c>
      <c r="B11" s="10"/>
      <c r="C11" s="10">
        <v>5</v>
      </c>
      <c r="D11" s="10">
        <v>5</v>
      </c>
      <c r="H11" t="s">
        <v>457</v>
      </c>
      <c r="I11">
        <v>3</v>
      </c>
    </row>
    <row r="12" spans="1:9" x14ac:dyDescent="0.3">
      <c r="A12" s="9" t="s">
        <v>40</v>
      </c>
      <c r="B12" s="10"/>
      <c r="C12" s="10">
        <v>5</v>
      </c>
      <c r="D12" s="10">
        <v>5</v>
      </c>
      <c r="H12" t="s">
        <v>458</v>
      </c>
      <c r="I12">
        <v>2</v>
      </c>
    </row>
    <row r="13" spans="1:9" x14ac:dyDescent="0.3">
      <c r="A13" s="9" t="s">
        <v>25</v>
      </c>
      <c r="B13" s="10"/>
      <c r="C13" s="10">
        <v>1</v>
      </c>
      <c r="D13" s="10">
        <v>1</v>
      </c>
      <c r="H13" t="s">
        <v>457</v>
      </c>
      <c r="I13">
        <v>3</v>
      </c>
    </row>
    <row r="14" spans="1:9" x14ac:dyDescent="0.3">
      <c r="A14" s="9" t="s">
        <v>451</v>
      </c>
      <c r="B14" s="10">
        <v>10</v>
      </c>
      <c r="C14" s="10">
        <v>50</v>
      </c>
      <c r="D14" s="10">
        <v>60</v>
      </c>
    </row>
    <row r="18" spans="8:9" x14ac:dyDescent="0.3">
      <c r="H18" s="8" t="s">
        <v>450</v>
      </c>
      <c r="I18" t="s">
        <v>460</v>
      </c>
    </row>
    <row r="19" spans="8:9" x14ac:dyDescent="0.3">
      <c r="H19" s="9" t="s">
        <v>457</v>
      </c>
      <c r="I19" s="10">
        <v>3</v>
      </c>
    </row>
    <row r="20" spans="8:9" x14ac:dyDescent="0.3">
      <c r="H20" s="9" t="s">
        <v>458</v>
      </c>
      <c r="I20" s="10">
        <v>2</v>
      </c>
    </row>
    <row r="21" spans="8:9" x14ac:dyDescent="0.3">
      <c r="H21" s="9" t="s">
        <v>459</v>
      </c>
      <c r="I21" s="10">
        <v>2</v>
      </c>
    </row>
    <row r="22" spans="8:9" x14ac:dyDescent="0.3">
      <c r="H22" s="9" t="s">
        <v>451</v>
      </c>
      <c r="I22" s="10">
        <v>7</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9:M16"/>
  <sheetViews>
    <sheetView showGridLines="0" tabSelected="1" workbookViewId="0">
      <selection activeCell="X5" sqref="X5"/>
    </sheetView>
  </sheetViews>
  <sheetFormatPr defaultRowHeight="14.4" x14ac:dyDescent="0.3"/>
  <sheetData>
    <row r="9" spans="10:13" x14ac:dyDescent="0.3">
      <c r="J9" s="14"/>
    </row>
    <row r="16" spans="10:13" x14ac:dyDescent="0.3">
      <c r="M16"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4.4" x14ac:dyDescent="0.3"/>
  <cols>
    <col min="1" max="1" width="12.5546875" customWidth="1"/>
    <col min="2" max="2" width="14.6640625" customWidth="1"/>
  </cols>
  <sheetData>
    <row r="3" spans="1:2" x14ac:dyDescent="0.3">
      <c r="A3" s="8" t="s">
        <v>450</v>
      </c>
      <c r="B3" t="s">
        <v>454</v>
      </c>
    </row>
    <row r="4" spans="1:2" x14ac:dyDescent="0.3">
      <c r="A4" s="9" t="s">
        <v>33</v>
      </c>
      <c r="B4" s="11">
        <v>0.16666666666666666</v>
      </c>
    </row>
    <row r="5" spans="1:2" x14ac:dyDescent="0.3">
      <c r="A5" s="9" t="s">
        <v>22</v>
      </c>
      <c r="B5" s="11">
        <v>0.83333333333333337</v>
      </c>
    </row>
    <row r="6" spans="1:2" x14ac:dyDescent="0.3">
      <c r="A6" s="9" t="s">
        <v>451</v>
      </c>
      <c r="B6"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topLeftCell="A4" workbookViewId="0">
      <selection activeCell="A8" sqref="A5:A16"/>
    </sheetView>
  </sheetViews>
  <sheetFormatPr defaultRowHeight="14.4" x14ac:dyDescent="0.3"/>
  <cols>
    <col min="1" max="1" width="45.6640625" customWidth="1"/>
    <col min="2" max="2" width="15.5546875" customWidth="1"/>
    <col min="3" max="3" width="4.6640625" customWidth="1"/>
    <col min="4" max="4" width="10.77734375" customWidth="1"/>
  </cols>
  <sheetData>
    <row r="3" spans="1:4" x14ac:dyDescent="0.3">
      <c r="A3" s="8" t="s">
        <v>454</v>
      </c>
      <c r="B3" s="8" t="s">
        <v>453</v>
      </c>
    </row>
    <row r="4" spans="1:4" x14ac:dyDescent="0.3">
      <c r="A4" s="8" t="s">
        <v>450</v>
      </c>
      <c r="B4" t="s">
        <v>33</v>
      </c>
      <c r="C4" t="s">
        <v>22</v>
      </c>
      <c r="D4" t="s">
        <v>451</v>
      </c>
    </row>
    <row r="5" spans="1:4" x14ac:dyDescent="0.3">
      <c r="A5" s="9" t="s">
        <v>236</v>
      </c>
      <c r="B5" s="10"/>
      <c r="C5" s="10">
        <v>2</v>
      </c>
      <c r="D5" s="10">
        <v>2</v>
      </c>
    </row>
    <row r="6" spans="1:4" x14ac:dyDescent="0.3">
      <c r="A6" s="9" t="s">
        <v>344</v>
      </c>
      <c r="B6" s="10"/>
      <c r="C6" s="10">
        <v>7</v>
      </c>
      <c r="D6" s="10">
        <v>7</v>
      </c>
    </row>
    <row r="7" spans="1:4" x14ac:dyDescent="0.3">
      <c r="A7" s="9" t="s">
        <v>52</v>
      </c>
      <c r="B7" s="10"/>
      <c r="C7" s="10">
        <v>7</v>
      </c>
      <c r="D7" s="10">
        <v>7</v>
      </c>
    </row>
    <row r="8" spans="1:4" x14ac:dyDescent="0.3">
      <c r="A8" s="9" t="s">
        <v>38</v>
      </c>
      <c r="B8" s="10">
        <v>4</v>
      </c>
      <c r="C8" s="10">
        <v>3</v>
      </c>
      <c r="D8" s="10">
        <v>7</v>
      </c>
    </row>
    <row r="9" spans="1:4" x14ac:dyDescent="0.3">
      <c r="A9" s="9" t="s">
        <v>318</v>
      </c>
      <c r="B9" s="10"/>
      <c r="C9" s="10">
        <v>7</v>
      </c>
      <c r="D9" s="10">
        <v>7</v>
      </c>
    </row>
    <row r="10" spans="1:4" x14ac:dyDescent="0.3">
      <c r="A10" s="9" t="s">
        <v>46</v>
      </c>
      <c r="B10" s="10">
        <v>1</v>
      </c>
      <c r="C10" s="10">
        <v>6</v>
      </c>
      <c r="D10" s="10">
        <v>7</v>
      </c>
    </row>
    <row r="11" spans="1:4" x14ac:dyDescent="0.3">
      <c r="A11" s="9" t="s">
        <v>58</v>
      </c>
      <c r="B11" s="10"/>
      <c r="C11" s="10">
        <v>7</v>
      </c>
      <c r="D11" s="10">
        <v>7</v>
      </c>
    </row>
    <row r="12" spans="1:4" x14ac:dyDescent="0.3">
      <c r="A12" s="9" t="s">
        <v>67</v>
      </c>
      <c r="B12" s="10">
        <v>2</v>
      </c>
      <c r="C12" s="10">
        <v>6</v>
      </c>
      <c r="D12" s="10">
        <v>8</v>
      </c>
    </row>
    <row r="13" spans="1:4" x14ac:dyDescent="0.3">
      <c r="A13" s="9" t="s">
        <v>62</v>
      </c>
      <c r="B13" s="10">
        <v>3</v>
      </c>
      <c r="C13" s="10">
        <v>5</v>
      </c>
      <c r="D13" s="10">
        <v>8</v>
      </c>
    </row>
    <row r="14" spans="1:4" x14ac:dyDescent="0.3">
      <c r="A14" s="9" t="s">
        <v>451</v>
      </c>
      <c r="B14" s="10">
        <v>10</v>
      </c>
      <c r="C14" s="10">
        <v>50</v>
      </c>
      <c r="D14" s="10">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topLeftCell="A2" workbookViewId="0">
      <selection activeCell="B6" sqref="B6"/>
    </sheetView>
  </sheetViews>
  <sheetFormatPr defaultRowHeight="14.4" x14ac:dyDescent="0.3"/>
  <cols>
    <col min="1" max="1" width="14.109375" customWidth="1"/>
    <col min="2" max="2" width="23.44140625" customWidth="1"/>
    <col min="3" max="3" width="19.109375" customWidth="1"/>
    <col min="4" max="4" width="23.88671875" customWidth="1"/>
    <col min="5" max="5" width="19.77734375" customWidth="1"/>
  </cols>
  <sheetData>
    <row r="3" spans="1:5" x14ac:dyDescent="0.3">
      <c r="A3" s="8" t="s">
        <v>450</v>
      </c>
      <c r="B3" t="s">
        <v>461</v>
      </c>
      <c r="D3" t="s">
        <v>462</v>
      </c>
      <c r="E3" t="s">
        <v>463</v>
      </c>
    </row>
    <row r="4" spans="1:5" x14ac:dyDescent="0.3">
      <c r="A4" s="9" t="s">
        <v>305</v>
      </c>
      <c r="B4" s="10">
        <v>4</v>
      </c>
      <c r="D4" t="str">
        <f>A4</f>
        <v>AD Russell</v>
      </c>
      <c r="E4">
        <f>GETPIVOTDATA("player_of_match",$A$3,"player_of_match",A4)</f>
        <v>4</v>
      </c>
    </row>
    <row r="5" spans="1:5" x14ac:dyDescent="0.3">
      <c r="A5" s="9" t="s">
        <v>334</v>
      </c>
      <c r="B5" s="10">
        <v>3</v>
      </c>
      <c r="D5" t="str">
        <f t="shared" ref="D5:D13" si="0">A5</f>
        <v>RR Pant</v>
      </c>
      <c r="E5">
        <f t="shared" ref="E5:E13" si="1">GETPIVOTDATA("player_of_match",$A$3,"player_of_match",A5)</f>
        <v>3</v>
      </c>
    </row>
    <row r="6" spans="1:5" x14ac:dyDescent="0.3">
      <c r="A6" s="9" t="s">
        <v>76</v>
      </c>
      <c r="B6" s="10">
        <v>3</v>
      </c>
      <c r="D6" t="str">
        <f t="shared" si="0"/>
        <v>MS Dhoni</v>
      </c>
      <c r="E6">
        <f t="shared" si="1"/>
        <v>3</v>
      </c>
    </row>
    <row r="7" spans="1:5" x14ac:dyDescent="0.3">
      <c r="A7" s="9" t="s">
        <v>313</v>
      </c>
      <c r="B7" s="10">
        <v>3</v>
      </c>
      <c r="D7" t="str">
        <f t="shared" si="0"/>
        <v>HH Pandya</v>
      </c>
      <c r="E7">
        <f t="shared" si="1"/>
        <v>3</v>
      </c>
    </row>
    <row r="8" spans="1:5" x14ac:dyDescent="0.3">
      <c r="A8" s="9" t="s">
        <v>348</v>
      </c>
      <c r="B8" s="10">
        <v>3</v>
      </c>
      <c r="D8" t="str">
        <f t="shared" si="0"/>
        <v>JJ Bumrah</v>
      </c>
      <c r="E8">
        <f t="shared" si="1"/>
        <v>3</v>
      </c>
    </row>
    <row r="9" spans="1:5" x14ac:dyDescent="0.3">
      <c r="A9" s="9" t="s">
        <v>121</v>
      </c>
      <c r="B9" s="10">
        <v>2</v>
      </c>
      <c r="D9" t="str">
        <f t="shared" si="0"/>
        <v>AB de Villiers</v>
      </c>
      <c r="E9">
        <f t="shared" si="1"/>
        <v>2</v>
      </c>
    </row>
    <row r="10" spans="1:5" x14ac:dyDescent="0.3">
      <c r="A10" s="9" t="s">
        <v>227</v>
      </c>
      <c r="B10" s="10">
        <v>2</v>
      </c>
      <c r="D10" t="str">
        <f t="shared" si="0"/>
        <v>S Dhawan</v>
      </c>
      <c r="E10">
        <f t="shared" si="1"/>
        <v>2</v>
      </c>
    </row>
    <row r="11" spans="1:5" x14ac:dyDescent="0.3">
      <c r="A11" s="9" t="s">
        <v>179</v>
      </c>
      <c r="B11" s="10">
        <v>2</v>
      </c>
      <c r="D11" t="str">
        <f t="shared" si="0"/>
        <v>DA Warner</v>
      </c>
      <c r="E11">
        <f t="shared" si="1"/>
        <v>2</v>
      </c>
    </row>
    <row r="12" spans="1:5" x14ac:dyDescent="0.3">
      <c r="A12" s="9" t="s">
        <v>375</v>
      </c>
      <c r="B12" s="10">
        <v>2</v>
      </c>
      <c r="D12" t="str">
        <f t="shared" si="0"/>
        <v>JM Bairstow</v>
      </c>
      <c r="E12">
        <f t="shared" si="1"/>
        <v>2</v>
      </c>
    </row>
    <row r="13" spans="1:5" x14ac:dyDescent="0.3">
      <c r="A13" s="9" t="s">
        <v>57</v>
      </c>
      <c r="B13" s="10">
        <v>2</v>
      </c>
      <c r="D13" t="str">
        <f t="shared" si="0"/>
        <v>SR Watson</v>
      </c>
      <c r="E13">
        <f t="shared" si="1"/>
        <v>2</v>
      </c>
    </row>
    <row r="14" spans="1:5" x14ac:dyDescent="0.3">
      <c r="A14" s="9" t="s">
        <v>361</v>
      </c>
      <c r="B14" s="10">
        <v>2</v>
      </c>
    </row>
    <row r="15" spans="1:5" x14ac:dyDescent="0.3">
      <c r="A15" s="9" t="s">
        <v>154</v>
      </c>
      <c r="B15" s="10">
        <v>2</v>
      </c>
    </row>
    <row r="16" spans="1:5" x14ac:dyDescent="0.3">
      <c r="A16" s="9" t="s">
        <v>451</v>
      </c>
      <c r="B16" s="10">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topLeftCell="A7" workbookViewId="0">
      <selection activeCell="E31" sqref="E31"/>
    </sheetView>
  </sheetViews>
  <sheetFormatPr defaultRowHeight="14.4" x14ac:dyDescent="0.3"/>
  <cols>
    <col min="1" max="1" width="24.33203125" customWidth="1"/>
    <col min="2" max="2" width="15.5546875" customWidth="1"/>
    <col min="3" max="3" width="4.6640625" customWidth="1"/>
    <col min="4" max="4" width="10.77734375" customWidth="1"/>
  </cols>
  <sheetData>
    <row r="3" spans="1:4" x14ac:dyDescent="0.3">
      <c r="A3" s="8" t="s">
        <v>454</v>
      </c>
      <c r="B3" s="8" t="s">
        <v>453</v>
      </c>
    </row>
    <row r="4" spans="1:4" x14ac:dyDescent="0.3">
      <c r="A4" s="8" t="s">
        <v>450</v>
      </c>
      <c r="B4" t="s">
        <v>33</v>
      </c>
      <c r="C4" t="s">
        <v>22</v>
      </c>
      <c r="D4" t="s">
        <v>451</v>
      </c>
    </row>
    <row r="5" spans="1:4" x14ac:dyDescent="0.3">
      <c r="A5" s="9" t="s">
        <v>47</v>
      </c>
      <c r="B5" s="10">
        <v>4</v>
      </c>
      <c r="C5" s="10">
        <v>7</v>
      </c>
      <c r="D5" s="10">
        <v>11</v>
      </c>
    </row>
    <row r="6" spans="1:4" x14ac:dyDescent="0.3">
      <c r="A6" s="9" t="s">
        <v>373</v>
      </c>
      <c r="B6" s="10">
        <v>2</v>
      </c>
      <c r="C6" s="10">
        <v>8</v>
      </c>
      <c r="D6" s="10">
        <v>10</v>
      </c>
    </row>
    <row r="7" spans="1:4" x14ac:dyDescent="0.3">
      <c r="A7" s="9" t="s">
        <v>32</v>
      </c>
      <c r="B7" s="10">
        <v>2</v>
      </c>
      <c r="C7" s="10">
        <v>8</v>
      </c>
      <c r="D7" s="10">
        <v>10</v>
      </c>
    </row>
    <row r="8" spans="1:4" x14ac:dyDescent="0.3">
      <c r="A8" s="9" t="s">
        <v>31</v>
      </c>
      <c r="B8" s="10"/>
      <c r="C8" s="10">
        <v>6</v>
      </c>
      <c r="D8" s="10">
        <v>6</v>
      </c>
    </row>
    <row r="9" spans="1:4" x14ac:dyDescent="0.3">
      <c r="A9" s="9" t="s">
        <v>259</v>
      </c>
      <c r="B9" s="10">
        <v>2</v>
      </c>
      <c r="C9" s="10">
        <v>4</v>
      </c>
      <c r="D9" s="10">
        <v>6</v>
      </c>
    </row>
    <row r="10" spans="1:4" x14ac:dyDescent="0.3">
      <c r="A10" s="9" t="s">
        <v>21</v>
      </c>
      <c r="B10" s="10"/>
      <c r="C10" s="10">
        <v>6</v>
      </c>
      <c r="D10" s="10">
        <v>6</v>
      </c>
    </row>
    <row r="11" spans="1:4" x14ac:dyDescent="0.3">
      <c r="A11" s="9" t="s">
        <v>20</v>
      </c>
      <c r="B11" s="10"/>
      <c r="C11" s="10">
        <v>5</v>
      </c>
      <c r="D11" s="10">
        <v>5</v>
      </c>
    </row>
    <row r="12" spans="1:4" x14ac:dyDescent="0.3">
      <c r="A12" s="9" t="s">
        <v>40</v>
      </c>
      <c r="B12" s="10"/>
      <c r="C12" s="10">
        <v>5</v>
      </c>
      <c r="D12" s="10">
        <v>5</v>
      </c>
    </row>
    <row r="13" spans="1:4" x14ac:dyDescent="0.3">
      <c r="A13" s="9" t="s">
        <v>25</v>
      </c>
      <c r="B13" s="10"/>
      <c r="C13" s="10">
        <v>1</v>
      </c>
      <c r="D13" s="10">
        <v>1</v>
      </c>
    </row>
    <row r="14" spans="1:4" x14ac:dyDescent="0.3">
      <c r="A14" s="9" t="s">
        <v>451</v>
      </c>
      <c r="B14" s="10">
        <v>10</v>
      </c>
      <c r="C14" s="10">
        <v>50</v>
      </c>
      <c r="D14" s="10">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9"/>
  <sheetViews>
    <sheetView topLeftCell="A18" zoomScale="85" zoomScaleNormal="85" workbookViewId="0">
      <selection activeCell="K40" sqref="K40"/>
    </sheetView>
  </sheetViews>
  <sheetFormatPr defaultColWidth="15.109375" defaultRowHeight="14.4" x14ac:dyDescent="0.3"/>
  <cols>
    <col min="1" max="1" width="12.5546875" customWidth="1"/>
    <col min="6" max="6" width="20.88671875" customWidth="1"/>
    <col min="7" max="7" width="18.77734375" customWidth="1"/>
    <col min="9" max="9" width="19.77734375" customWidth="1"/>
    <col min="10" max="10" width="17.33203125" customWidth="1"/>
    <col min="11" max="11" width="18.109375" customWidth="1"/>
  </cols>
  <sheetData>
    <row r="3" spans="1:1" x14ac:dyDescent="0.3">
      <c r="A3" s="8" t="s">
        <v>450</v>
      </c>
    </row>
    <row r="4" spans="1:1" x14ac:dyDescent="0.3">
      <c r="A4" s="9" t="s">
        <v>409</v>
      </c>
    </row>
    <row r="5" spans="1:1" x14ac:dyDescent="0.3">
      <c r="A5" s="9" t="s">
        <v>451</v>
      </c>
    </row>
    <row r="19" spans="3:11" ht="15" thickBot="1" x14ac:dyDescent="0.35"/>
    <row r="20" spans="3:11" ht="15" thickBot="1" x14ac:dyDescent="0.35">
      <c r="C20" s="20" t="s">
        <v>411</v>
      </c>
      <c r="D20" s="4" t="s">
        <v>484</v>
      </c>
      <c r="E20" s="4" t="s">
        <v>485</v>
      </c>
      <c r="F20" s="4" t="s">
        <v>486</v>
      </c>
      <c r="G20" s="4" t="s">
        <v>487</v>
      </c>
      <c r="H20" s="7" t="s">
        <v>488</v>
      </c>
      <c r="I20" s="7" t="s">
        <v>489</v>
      </c>
      <c r="J20" s="17" t="s">
        <v>490</v>
      </c>
      <c r="K20" s="18" t="s">
        <v>491</v>
      </c>
    </row>
    <row r="21" spans="3:11" ht="15" thickBot="1" x14ac:dyDescent="0.35">
      <c r="C21" s="19" t="s">
        <v>466</v>
      </c>
      <c r="D21" s="19" t="s">
        <v>416</v>
      </c>
      <c r="E21" s="19" t="s">
        <v>417</v>
      </c>
      <c r="F21" s="19" t="s">
        <v>418</v>
      </c>
      <c r="G21" s="19" t="s">
        <v>417</v>
      </c>
      <c r="H21" s="19" t="s">
        <v>448</v>
      </c>
      <c r="I21" s="19" t="s">
        <v>167</v>
      </c>
      <c r="J21" s="19" t="s">
        <v>467</v>
      </c>
      <c r="K21" s="19" t="s">
        <v>418</v>
      </c>
    </row>
    <row r="22" spans="3:11" ht="15" thickBot="1" x14ac:dyDescent="0.35">
      <c r="C22" s="19" t="s">
        <v>465</v>
      </c>
      <c r="D22" s="6" t="s">
        <v>32</v>
      </c>
      <c r="E22" s="6" t="s">
        <v>76</v>
      </c>
      <c r="F22" s="6" t="s">
        <v>419</v>
      </c>
      <c r="G22" s="6" t="s">
        <v>420</v>
      </c>
      <c r="H22" s="6" t="s">
        <v>21</v>
      </c>
      <c r="I22" s="6" t="s">
        <v>388</v>
      </c>
      <c r="J22" s="6" t="s">
        <v>419</v>
      </c>
      <c r="K22" s="6" t="s">
        <v>477</v>
      </c>
    </row>
    <row r="23" spans="3:11" ht="15" thickBot="1" x14ac:dyDescent="0.35">
      <c r="C23" s="19" t="s">
        <v>410</v>
      </c>
      <c r="D23" s="6" t="s">
        <v>47</v>
      </c>
      <c r="E23" s="6" t="s">
        <v>421</v>
      </c>
      <c r="F23" s="6" t="s">
        <v>422</v>
      </c>
      <c r="G23" s="6" t="s">
        <v>423</v>
      </c>
      <c r="H23" s="6" t="s">
        <v>373</v>
      </c>
      <c r="I23" s="6" t="s">
        <v>388</v>
      </c>
      <c r="J23" s="6" t="s">
        <v>468</v>
      </c>
      <c r="K23" s="6" t="s">
        <v>361</v>
      </c>
    </row>
    <row r="24" spans="3:11" ht="15" thickBot="1" x14ac:dyDescent="0.35">
      <c r="C24" s="19" t="s">
        <v>409</v>
      </c>
      <c r="D24" s="6" t="s">
        <v>47</v>
      </c>
      <c r="E24" s="6" t="s">
        <v>421</v>
      </c>
      <c r="F24" s="6" t="s">
        <v>424</v>
      </c>
      <c r="G24" s="6" t="s">
        <v>425</v>
      </c>
      <c r="H24" s="6" t="s">
        <v>32</v>
      </c>
      <c r="I24" s="6" t="s">
        <v>60</v>
      </c>
      <c r="J24" s="6" t="s">
        <v>382</v>
      </c>
      <c r="K24" s="6" t="s">
        <v>430</v>
      </c>
    </row>
    <row r="25" spans="3:11" ht="15" thickBot="1" x14ac:dyDescent="0.35">
      <c r="C25" s="19" t="s">
        <v>408</v>
      </c>
      <c r="D25" s="6" t="s">
        <v>32</v>
      </c>
      <c r="E25" s="6" t="s">
        <v>76</v>
      </c>
      <c r="F25" s="6" t="s">
        <v>426</v>
      </c>
      <c r="G25" s="6" t="s">
        <v>427</v>
      </c>
      <c r="H25" s="6" t="s">
        <v>259</v>
      </c>
      <c r="I25" s="6" t="s">
        <v>44</v>
      </c>
      <c r="J25" s="6" t="s">
        <v>469</v>
      </c>
      <c r="K25" s="6" t="s">
        <v>478</v>
      </c>
    </row>
    <row r="26" spans="3:11" ht="21" thickBot="1" x14ac:dyDescent="0.35">
      <c r="C26" s="19" t="s">
        <v>407</v>
      </c>
      <c r="D26" s="6" t="s">
        <v>47</v>
      </c>
      <c r="E26" s="6" t="s">
        <v>421</v>
      </c>
      <c r="F26" s="6" t="s">
        <v>428</v>
      </c>
      <c r="G26" s="6" t="s">
        <v>429</v>
      </c>
      <c r="H26" s="6" t="s">
        <v>317</v>
      </c>
      <c r="I26" s="6" t="s">
        <v>60</v>
      </c>
      <c r="J26" s="6" t="s">
        <v>470</v>
      </c>
      <c r="K26" s="6" t="s">
        <v>430</v>
      </c>
    </row>
    <row r="27" spans="3:11" ht="21" thickBot="1" x14ac:dyDescent="0.35">
      <c r="C27" s="19" t="s">
        <v>406</v>
      </c>
      <c r="D27" s="6" t="s">
        <v>259</v>
      </c>
      <c r="E27" s="6" t="s">
        <v>430</v>
      </c>
      <c r="F27" s="6" t="s">
        <v>431</v>
      </c>
      <c r="G27" s="6" t="s">
        <v>432</v>
      </c>
      <c r="H27" s="6" t="s">
        <v>20</v>
      </c>
      <c r="I27" s="6" t="s">
        <v>17</v>
      </c>
      <c r="J27" s="6" t="s">
        <v>470</v>
      </c>
      <c r="K27" s="6" t="s">
        <v>431</v>
      </c>
    </row>
    <row r="28" spans="3:11" ht="15" thickBot="1" x14ac:dyDescent="0.35">
      <c r="C28" s="19" t="s">
        <v>405</v>
      </c>
      <c r="D28" s="6" t="s">
        <v>47</v>
      </c>
      <c r="E28" s="6" t="s">
        <v>421</v>
      </c>
      <c r="F28" s="6" t="s">
        <v>424</v>
      </c>
      <c r="G28" s="6" t="s">
        <v>421</v>
      </c>
      <c r="H28" s="6" t="s">
        <v>32</v>
      </c>
      <c r="I28" s="6" t="s">
        <v>50</v>
      </c>
      <c r="J28" s="6" t="s">
        <v>471</v>
      </c>
      <c r="K28" s="6" t="s">
        <v>430</v>
      </c>
    </row>
    <row r="29" spans="3:11" ht="15" thickBot="1" x14ac:dyDescent="0.35">
      <c r="C29" s="19" t="s">
        <v>404</v>
      </c>
      <c r="D29" s="6" t="s">
        <v>21</v>
      </c>
      <c r="E29" s="6" t="s">
        <v>433</v>
      </c>
      <c r="F29" s="6" t="s">
        <v>434</v>
      </c>
      <c r="G29" s="6" t="s">
        <v>435</v>
      </c>
      <c r="H29" s="6" t="s">
        <v>31</v>
      </c>
      <c r="I29" s="6" t="s">
        <v>17</v>
      </c>
      <c r="J29" s="6" t="s">
        <v>472</v>
      </c>
      <c r="K29" s="6" t="s">
        <v>479</v>
      </c>
    </row>
    <row r="30" spans="3:11" ht="15" thickBot="1" x14ac:dyDescent="0.35">
      <c r="C30" s="19" t="s">
        <v>403</v>
      </c>
      <c r="D30" s="6" t="s">
        <v>47</v>
      </c>
      <c r="E30" s="6" t="s">
        <v>421</v>
      </c>
      <c r="F30" s="6" t="s">
        <v>427</v>
      </c>
      <c r="G30" s="6" t="s">
        <v>436</v>
      </c>
      <c r="H30" s="6" t="s">
        <v>32</v>
      </c>
      <c r="I30" s="6" t="s">
        <v>50</v>
      </c>
      <c r="J30" s="6" t="s">
        <v>471</v>
      </c>
      <c r="K30" s="6" t="s">
        <v>480</v>
      </c>
    </row>
    <row r="31" spans="3:11" ht="15" thickBot="1" x14ac:dyDescent="0.35">
      <c r="C31" s="19" t="s">
        <v>402</v>
      </c>
      <c r="D31" s="6" t="s">
        <v>21</v>
      </c>
      <c r="E31" s="6" t="s">
        <v>433</v>
      </c>
      <c r="F31" s="6" t="s">
        <v>426</v>
      </c>
      <c r="G31" s="6" t="s">
        <v>437</v>
      </c>
      <c r="H31" s="6" t="s">
        <v>32</v>
      </c>
      <c r="I31" s="6" t="s">
        <v>65</v>
      </c>
      <c r="J31" s="6" t="s">
        <v>473</v>
      </c>
      <c r="K31" s="6" t="s">
        <v>438</v>
      </c>
    </row>
    <row r="32" spans="3:11" ht="21" thickBot="1" x14ac:dyDescent="0.35">
      <c r="C32" s="19" t="s">
        <v>401</v>
      </c>
      <c r="D32" s="6" t="s">
        <v>32</v>
      </c>
      <c r="E32" s="6" t="s">
        <v>76</v>
      </c>
      <c r="F32" s="6" t="s">
        <v>438</v>
      </c>
      <c r="G32" s="6" t="s">
        <v>439</v>
      </c>
      <c r="H32" s="6" t="s">
        <v>20</v>
      </c>
      <c r="I32" s="6" t="s">
        <v>65</v>
      </c>
      <c r="J32" s="6" t="s">
        <v>474</v>
      </c>
      <c r="K32" s="6" t="s">
        <v>438</v>
      </c>
    </row>
    <row r="33" spans="3:11" ht="15" thickBot="1" x14ac:dyDescent="0.35">
      <c r="C33" s="19" t="s">
        <v>400</v>
      </c>
      <c r="D33" s="6" t="s">
        <v>32</v>
      </c>
      <c r="E33" s="6" t="s">
        <v>76</v>
      </c>
      <c r="F33" s="6" t="s">
        <v>440</v>
      </c>
      <c r="G33" s="6" t="s">
        <v>441</v>
      </c>
      <c r="H33" s="6" t="s">
        <v>47</v>
      </c>
      <c r="I33" s="6" t="s">
        <v>44</v>
      </c>
      <c r="J33" s="6" t="s">
        <v>475</v>
      </c>
      <c r="K33" s="6" t="s">
        <v>440</v>
      </c>
    </row>
    <row r="34" spans="3:11" ht="21" thickBot="1" x14ac:dyDescent="0.35">
      <c r="C34" s="19" t="s">
        <v>399</v>
      </c>
      <c r="D34" s="6" t="s">
        <v>53</v>
      </c>
      <c r="E34" s="6" t="s">
        <v>442</v>
      </c>
      <c r="F34" s="6" t="s">
        <v>442</v>
      </c>
      <c r="G34" s="6" t="s">
        <v>443</v>
      </c>
      <c r="H34" s="6" t="s">
        <v>20</v>
      </c>
      <c r="I34" s="6" t="s">
        <v>449</v>
      </c>
      <c r="J34" s="6" t="s">
        <v>112</v>
      </c>
      <c r="K34" s="6" t="s">
        <v>481</v>
      </c>
    </row>
    <row r="35" spans="3:11" x14ac:dyDescent="0.3">
      <c r="C35" s="21" t="s">
        <v>398</v>
      </c>
      <c r="D35" s="12" t="s">
        <v>40</v>
      </c>
      <c r="E35" s="12" t="s">
        <v>444</v>
      </c>
      <c r="F35" s="12" t="s">
        <v>427</v>
      </c>
      <c r="G35" s="12" t="s">
        <v>445</v>
      </c>
      <c r="H35" s="12" t="s">
        <v>32</v>
      </c>
      <c r="I35" s="12" t="s">
        <v>44</v>
      </c>
      <c r="J35" s="12" t="s">
        <v>85</v>
      </c>
      <c r="K35" s="12" t="s">
        <v>482</v>
      </c>
    </row>
    <row r="37" spans="3:11" ht="15" thickBot="1" x14ac:dyDescent="0.35"/>
    <row r="38" spans="3:11" ht="15" thickBot="1" x14ac:dyDescent="0.35">
      <c r="C38" s="20" t="s">
        <v>411</v>
      </c>
      <c r="D38" s="4" t="s">
        <v>484</v>
      </c>
      <c r="E38" s="4" t="s">
        <v>485</v>
      </c>
      <c r="F38" s="4" t="s">
        <v>486</v>
      </c>
      <c r="G38" s="4" t="s">
        <v>487</v>
      </c>
      <c r="H38" s="7" t="s">
        <v>488</v>
      </c>
      <c r="I38" s="7" t="s">
        <v>489</v>
      </c>
      <c r="J38" s="17" t="s">
        <v>490</v>
      </c>
      <c r="K38" s="18" t="s">
        <v>491</v>
      </c>
    </row>
    <row r="39" spans="3:11" x14ac:dyDescent="0.3">
      <c r="C39" t="str">
        <f>A4</f>
        <v>IPL-2019</v>
      </c>
      <c r="D39" t="str">
        <f>VLOOKUP($C39,Table3[],2,0)</f>
        <v>Mumbai Indians</v>
      </c>
      <c r="E39" t="str">
        <f>VLOOKUP($C39,Table3[],3,0)</f>
        <v>Rohit Sharma</v>
      </c>
      <c r="F39" t="str">
        <f>VLOOKUP($C39,Table3[],4,0)</f>
        <v>Andre Russell</v>
      </c>
      <c r="G39" t="str">
        <f>VLOOKUP($C39,Table3[],5,0)</f>
        <v>Jasprit Bumrah</v>
      </c>
      <c r="H39" t="str">
        <f>VLOOKUP($C39,Table3[],6,0)</f>
        <v>Chennai Super Kings</v>
      </c>
      <c r="I39" t="str">
        <f>VLOOKUP($C39,Table3[],7,0)</f>
        <v>Hyderabad</v>
      </c>
      <c r="J39" t="str">
        <f>VLOOKUP($C39,Table3[],8,0)</f>
        <v>Imran Tahir</v>
      </c>
      <c r="K39" t="str">
        <f>VLOOKUP($C39,Table3[],9,0)</f>
        <v>David Warner</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17"/>
  <sheetViews>
    <sheetView workbookViewId="0">
      <selection activeCell="C787" sqref="C787"/>
    </sheetView>
  </sheetViews>
  <sheetFormatPr defaultRowHeight="14.4" x14ac:dyDescent="0.3"/>
  <cols>
    <col min="3" max="3" width="13.44140625" customWidth="1"/>
    <col min="4" max="4" width="14.88671875" customWidth="1"/>
    <col min="5" max="5" width="17.33203125" customWidth="1"/>
    <col min="7" max="7" width="15.109375" customWidth="1"/>
    <col min="10" max="10" width="13" customWidth="1"/>
    <col min="11" max="11" width="14.109375" customWidth="1"/>
    <col min="12" max="12" width="10.33203125" customWidth="1"/>
    <col min="13" max="13" width="15.33203125" customWidth="1"/>
    <col min="14" max="14" width="14.44140625" customWidth="1"/>
    <col min="15" max="15" width="11.44140625" customWidth="1"/>
    <col min="16" max="16" width="9.5546875" customWidth="1"/>
    <col min="17" max="18" width="9.88671875" customWidth="1"/>
  </cols>
  <sheetData>
    <row r="1" spans="1:20" x14ac:dyDescent="0.3">
      <c r="A1" t="s">
        <v>0</v>
      </c>
      <c r="B1" t="s">
        <v>1</v>
      </c>
      <c r="C1" t="s">
        <v>411</v>
      </c>
      <c r="D1" t="s">
        <v>2</v>
      </c>
      <c r="E1" t="s">
        <v>3</v>
      </c>
      <c r="F1" t="s">
        <v>4</v>
      </c>
      <c r="G1" t="s">
        <v>5</v>
      </c>
      <c r="H1" t="s">
        <v>6</v>
      </c>
      <c r="I1" t="s">
        <v>7</v>
      </c>
      <c r="J1" t="s">
        <v>8</v>
      </c>
      <c r="K1" t="s">
        <v>9</v>
      </c>
      <c r="L1" t="s">
        <v>10</v>
      </c>
      <c r="M1" t="s">
        <v>11</v>
      </c>
      <c r="N1" t="s">
        <v>12</v>
      </c>
      <c r="O1" t="s">
        <v>13</v>
      </c>
      <c r="P1" t="s">
        <v>14</v>
      </c>
      <c r="Q1" t="s">
        <v>15</v>
      </c>
      <c r="R1" t="s">
        <v>16</v>
      </c>
    </row>
    <row r="2" spans="1:20" x14ac:dyDescent="0.3">
      <c r="A2">
        <v>335982</v>
      </c>
      <c r="B2" t="s">
        <v>17</v>
      </c>
      <c r="C2" t="s">
        <v>398</v>
      </c>
      <c r="D2" s="1">
        <v>39556</v>
      </c>
      <c r="E2" t="s">
        <v>18</v>
      </c>
      <c r="F2" t="s">
        <v>19</v>
      </c>
      <c r="G2">
        <v>0</v>
      </c>
      <c r="H2" t="s">
        <v>20</v>
      </c>
      <c r="I2" t="s">
        <v>21</v>
      </c>
      <c r="J2" t="s">
        <v>20</v>
      </c>
      <c r="K2" t="s">
        <v>22</v>
      </c>
      <c r="L2" t="s">
        <v>21</v>
      </c>
      <c r="M2" t="s">
        <v>23</v>
      </c>
      <c r="N2">
        <v>140</v>
      </c>
      <c r="O2" t="s">
        <v>24</v>
      </c>
      <c r="P2" t="s">
        <v>25</v>
      </c>
      <c r="Q2" t="s">
        <v>26</v>
      </c>
      <c r="R2" t="s">
        <v>27</v>
      </c>
    </row>
    <row r="3" spans="1:20" x14ac:dyDescent="0.3">
      <c r="A3">
        <v>335983</v>
      </c>
      <c r="B3" t="s">
        <v>28</v>
      </c>
      <c r="C3" t="s">
        <v>398</v>
      </c>
      <c r="D3" s="1">
        <v>39557</v>
      </c>
      <c r="E3" t="s">
        <v>29</v>
      </c>
      <c r="F3" t="s">
        <v>30</v>
      </c>
      <c r="G3">
        <v>0</v>
      </c>
      <c r="H3" t="s">
        <v>31</v>
      </c>
      <c r="I3" t="s">
        <v>32</v>
      </c>
      <c r="J3" t="s">
        <v>32</v>
      </c>
      <c r="K3" t="s">
        <v>33</v>
      </c>
      <c r="L3" t="s">
        <v>32</v>
      </c>
      <c r="M3" t="s">
        <v>23</v>
      </c>
      <c r="N3">
        <v>33</v>
      </c>
      <c r="O3" t="s">
        <v>24</v>
      </c>
      <c r="P3" t="s">
        <v>25</v>
      </c>
      <c r="Q3" t="s">
        <v>34</v>
      </c>
      <c r="R3" t="s">
        <v>35</v>
      </c>
    </row>
    <row r="4" spans="1:20" x14ac:dyDescent="0.3">
      <c r="A4">
        <v>335984</v>
      </c>
      <c r="B4" t="s">
        <v>36</v>
      </c>
      <c r="C4" t="s">
        <v>398</v>
      </c>
      <c r="D4" s="1">
        <v>39557</v>
      </c>
      <c r="E4" t="s">
        <v>37</v>
      </c>
      <c r="F4" t="s">
        <v>38</v>
      </c>
      <c r="G4">
        <v>0</v>
      </c>
      <c r="H4" t="s">
        <v>39</v>
      </c>
      <c r="I4" t="s">
        <v>40</v>
      </c>
      <c r="J4" t="s">
        <v>40</v>
      </c>
      <c r="K4" t="s">
        <v>33</v>
      </c>
      <c r="L4" t="s">
        <v>39</v>
      </c>
      <c r="M4" t="s">
        <v>41</v>
      </c>
      <c r="N4">
        <v>9</v>
      </c>
      <c r="O4" t="s">
        <v>24</v>
      </c>
      <c r="P4" t="s">
        <v>25</v>
      </c>
      <c r="Q4" t="s">
        <v>42</v>
      </c>
      <c r="R4" t="s">
        <v>43</v>
      </c>
    </row>
    <row r="5" spans="1:20" x14ac:dyDescent="0.3">
      <c r="A5">
        <v>335985</v>
      </c>
      <c r="B5" t="s">
        <v>44</v>
      </c>
      <c r="C5" t="s">
        <v>398</v>
      </c>
      <c r="D5" s="1">
        <v>39558</v>
      </c>
      <c r="E5" t="s">
        <v>45</v>
      </c>
      <c r="F5" t="s">
        <v>46</v>
      </c>
      <c r="G5">
        <v>0</v>
      </c>
      <c r="H5" t="s">
        <v>47</v>
      </c>
      <c r="I5" t="s">
        <v>20</v>
      </c>
      <c r="J5" t="s">
        <v>47</v>
      </c>
      <c r="K5" t="s">
        <v>33</v>
      </c>
      <c r="L5" t="s">
        <v>20</v>
      </c>
      <c r="M5" t="s">
        <v>41</v>
      </c>
      <c r="N5">
        <v>5</v>
      </c>
      <c r="O5" t="s">
        <v>24</v>
      </c>
      <c r="P5" t="s">
        <v>25</v>
      </c>
      <c r="Q5" t="s">
        <v>48</v>
      </c>
      <c r="R5" t="s">
        <v>49</v>
      </c>
      <c r="T5" t="e">
        <f>COUNTIF(L:'matches win'!F9L,L3)</f>
        <v>#NAME?</v>
      </c>
    </row>
    <row r="6" spans="1:20" x14ac:dyDescent="0.3">
      <c r="A6">
        <v>335986</v>
      </c>
      <c r="B6" t="s">
        <v>50</v>
      </c>
      <c r="C6" t="s">
        <v>398</v>
      </c>
      <c r="D6" s="1">
        <v>39558</v>
      </c>
      <c r="E6" t="s">
        <v>51</v>
      </c>
      <c r="F6" t="s">
        <v>52</v>
      </c>
      <c r="G6">
        <v>0</v>
      </c>
      <c r="H6" t="s">
        <v>21</v>
      </c>
      <c r="I6" t="s">
        <v>53</v>
      </c>
      <c r="J6" t="s">
        <v>53</v>
      </c>
      <c r="K6" t="s">
        <v>33</v>
      </c>
      <c r="L6" t="s">
        <v>21</v>
      </c>
      <c r="M6" t="s">
        <v>41</v>
      </c>
      <c r="N6">
        <v>5</v>
      </c>
      <c r="O6" t="s">
        <v>24</v>
      </c>
      <c r="P6" t="s">
        <v>25</v>
      </c>
      <c r="Q6" t="s">
        <v>54</v>
      </c>
      <c r="R6" t="s">
        <v>55</v>
      </c>
      <c r="T6">
        <f>COUNTIFS(L:L,L3,J:J,J3)</f>
        <v>61</v>
      </c>
    </row>
    <row r="7" spans="1:20" x14ac:dyDescent="0.3">
      <c r="A7">
        <v>335987</v>
      </c>
      <c r="B7" t="s">
        <v>56</v>
      </c>
      <c r="C7" t="s">
        <v>398</v>
      </c>
      <c r="D7" s="1">
        <v>39559</v>
      </c>
      <c r="E7" t="s">
        <v>57</v>
      </c>
      <c r="F7" t="s">
        <v>58</v>
      </c>
      <c r="G7">
        <v>0</v>
      </c>
      <c r="H7" t="s">
        <v>40</v>
      </c>
      <c r="I7" t="s">
        <v>31</v>
      </c>
      <c r="J7" t="s">
        <v>31</v>
      </c>
      <c r="K7" t="s">
        <v>33</v>
      </c>
      <c r="L7" t="s">
        <v>40</v>
      </c>
      <c r="M7" t="s">
        <v>41</v>
      </c>
      <c r="N7">
        <v>6</v>
      </c>
      <c r="O7" t="s">
        <v>24</v>
      </c>
      <c r="P7" t="s">
        <v>25</v>
      </c>
      <c r="Q7" t="s">
        <v>42</v>
      </c>
      <c r="R7" t="s">
        <v>59</v>
      </c>
    </row>
    <row r="8" spans="1:20" x14ac:dyDescent="0.3">
      <c r="A8">
        <v>335988</v>
      </c>
      <c r="B8" t="s">
        <v>60</v>
      </c>
      <c r="C8" t="s">
        <v>398</v>
      </c>
      <c r="D8" s="1">
        <v>39560</v>
      </c>
      <c r="E8" t="s">
        <v>61</v>
      </c>
      <c r="F8" t="s">
        <v>62</v>
      </c>
      <c r="G8">
        <v>0</v>
      </c>
      <c r="H8" t="s">
        <v>53</v>
      </c>
      <c r="I8" t="s">
        <v>39</v>
      </c>
      <c r="J8" t="s">
        <v>53</v>
      </c>
      <c r="K8" t="s">
        <v>33</v>
      </c>
      <c r="L8" t="s">
        <v>39</v>
      </c>
      <c r="M8" t="s">
        <v>41</v>
      </c>
      <c r="N8">
        <v>9</v>
      </c>
      <c r="O8" t="s">
        <v>24</v>
      </c>
      <c r="P8" t="s">
        <v>25</v>
      </c>
      <c r="Q8" t="s">
        <v>63</v>
      </c>
      <c r="R8" t="s">
        <v>64</v>
      </c>
      <c r="T8">
        <f>COUNTIF(L:L,J3)</f>
        <v>106</v>
      </c>
    </row>
    <row r="9" spans="1:20" x14ac:dyDescent="0.3">
      <c r="A9">
        <v>335989</v>
      </c>
      <c r="B9" t="s">
        <v>65</v>
      </c>
      <c r="C9" t="s">
        <v>398</v>
      </c>
      <c r="D9" s="1">
        <v>39561</v>
      </c>
      <c r="E9" t="s">
        <v>66</v>
      </c>
      <c r="F9" t="s">
        <v>67</v>
      </c>
      <c r="G9">
        <v>0</v>
      </c>
      <c r="H9" t="s">
        <v>32</v>
      </c>
      <c r="I9" t="s">
        <v>47</v>
      </c>
      <c r="J9" t="s">
        <v>47</v>
      </c>
      <c r="K9" t="s">
        <v>22</v>
      </c>
      <c r="L9" t="s">
        <v>32</v>
      </c>
      <c r="M9" t="s">
        <v>23</v>
      </c>
      <c r="N9">
        <v>6</v>
      </c>
      <c r="O9" t="s">
        <v>24</v>
      </c>
      <c r="P9" t="s">
        <v>25</v>
      </c>
      <c r="Q9" t="s">
        <v>49</v>
      </c>
      <c r="R9" t="s">
        <v>43</v>
      </c>
    </row>
    <row r="10" spans="1:20" x14ac:dyDescent="0.3">
      <c r="A10">
        <v>335990</v>
      </c>
      <c r="B10" t="s">
        <v>60</v>
      </c>
      <c r="C10" t="s">
        <v>398</v>
      </c>
      <c r="D10" s="1">
        <v>39562</v>
      </c>
      <c r="E10" t="s">
        <v>68</v>
      </c>
      <c r="F10" t="s">
        <v>62</v>
      </c>
      <c r="G10">
        <v>0</v>
      </c>
      <c r="H10" t="s">
        <v>53</v>
      </c>
      <c r="I10" t="s">
        <v>40</v>
      </c>
      <c r="J10" t="s">
        <v>40</v>
      </c>
      <c r="K10" t="s">
        <v>22</v>
      </c>
      <c r="L10" t="s">
        <v>40</v>
      </c>
      <c r="M10" t="s">
        <v>41</v>
      </c>
      <c r="N10">
        <v>3</v>
      </c>
      <c r="O10" t="s">
        <v>24</v>
      </c>
      <c r="P10" t="s">
        <v>25</v>
      </c>
      <c r="Q10" t="s">
        <v>26</v>
      </c>
      <c r="R10" t="s">
        <v>34</v>
      </c>
      <c r="T10">
        <f>COUNTIFS(J:J,J9,L:L,J9)</f>
        <v>61</v>
      </c>
    </row>
    <row r="11" spans="1:20" x14ac:dyDescent="0.3">
      <c r="A11">
        <v>335991</v>
      </c>
      <c r="B11" t="s">
        <v>28</v>
      </c>
      <c r="C11" t="s">
        <v>398</v>
      </c>
      <c r="D11" s="1">
        <v>39563</v>
      </c>
      <c r="E11" t="s">
        <v>69</v>
      </c>
      <c r="F11" t="s">
        <v>30</v>
      </c>
      <c r="G11">
        <v>0</v>
      </c>
      <c r="H11" t="s">
        <v>31</v>
      </c>
      <c r="I11" t="s">
        <v>47</v>
      </c>
      <c r="J11" t="s">
        <v>47</v>
      </c>
      <c r="K11" t="s">
        <v>22</v>
      </c>
      <c r="L11" t="s">
        <v>31</v>
      </c>
      <c r="M11" t="s">
        <v>23</v>
      </c>
      <c r="N11">
        <v>66</v>
      </c>
      <c r="O11" t="s">
        <v>24</v>
      </c>
      <c r="P11" t="s">
        <v>25</v>
      </c>
      <c r="Q11" t="s">
        <v>42</v>
      </c>
      <c r="R11" t="s">
        <v>64</v>
      </c>
    </row>
    <row r="12" spans="1:20" x14ac:dyDescent="0.3">
      <c r="A12">
        <v>335992</v>
      </c>
      <c r="B12" t="s">
        <v>17</v>
      </c>
      <c r="C12" t="s">
        <v>398</v>
      </c>
      <c r="D12" s="1">
        <v>39564</v>
      </c>
      <c r="E12" t="s">
        <v>57</v>
      </c>
      <c r="F12" t="s">
        <v>19</v>
      </c>
      <c r="G12">
        <v>0</v>
      </c>
      <c r="H12" t="s">
        <v>20</v>
      </c>
      <c r="I12" t="s">
        <v>40</v>
      </c>
      <c r="J12" t="s">
        <v>40</v>
      </c>
      <c r="K12" t="s">
        <v>22</v>
      </c>
      <c r="L12" t="s">
        <v>40</v>
      </c>
      <c r="M12" t="s">
        <v>41</v>
      </c>
      <c r="N12">
        <v>7</v>
      </c>
      <c r="O12" t="s">
        <v>24</v>
      </c>
      <c r="P12" t="s">
        <v>25</v>
      </c>
      <c r="Q12" t="s">
        <v>34</v>
      </c>
      <c r="R12" t="s">
        <v>63</v>
      </c>
    </row>
    <row r="13" spans="1:20" x14ac:dyDescent="0.3">
      <c r="A13">
        <v>335993</v>
      </c>
      <c r="B13" t="s">
        <v>65</v>
      </c>
      <c r="C13" t="s">
        <v>398</v>
      </c>
      <c r="D13" s="1">
        <v>39564</v>
      </c>
      <c r="E13" t="s">
        <v>70</v>
      </c>
      <c r="F13" t="s">
        <v>67</v>
      </c>
      <c r="G13">
        <v>0</v>
      </c>
      <c r="H13" t="s">
        <v>32</v>
      </c>
      <c r="I13" t="s">
        <v>21</v>
      </c>
      <c r="J13" t="s">
        <v>21</v>
      </c>
      <c r="K13" t="s">
        <v>33</v>
      </c>
      <c r="L13" t="s">
        <v>32</v>
      </c>
      <c r="M13" t="s">
        <v>41</v>
      </c>
      <c r="N13">
        <v>9</v>
      </c>
      <c r="O13" t="s">
        <v>24</v>
      </c>
      <c r="P13" t="s">
        <v>25</v>
      </c>
      <c r="Q13" t="s">
        <v>54</v>
      </c>
      <c r="R13" t="s">
        <v>71</v>
      </c>
    </row>
    <row r="14" spans="1:20" x14ac:dyDescent="0.3">
      <c r="A14">
        <v>335994</v>
      </c>
      <c r="B14" t="s">
        <v>44</v>
      </c>
      <c r="C14" t="s">
        <v>398</v>
      </c>
      <c r="D14" s="1">
        <v>39565</v>
      </c>
      <c r="E14" t="s">
        <v>72</v>
      </c>
      <c r="F14" t="s">
        <v>73</v>
      </c>
      <c r="G14">
        <v>0</v>
      </c>
      <c r="H14" t="s">
        <v>47</v>
      </c>
      <c r="I14" t="s">
        <v>53</v>
      </c>
      <c r="J14" t="s">
        <v>53</v>
      </c>
      <c r="K14" t="s">
        <v>22</v>
      </c>
      <c r="L14" t="s">
        <v>53</v>
      </c>
      <c r="M14" t="s">
        <v>41</v>
      </c>
      <c r="N14">
        <v>10</v>
      </c>
      <c r="O14" t="s">
        <v>24</v>
      </c>
      <c r="P14" t="s">
        <v>25</v>
      </c>
      <c r="Q14" t="s">
        <v>26</v>
      </c>
      <c r="R14" t="s">
        <v>35</v>
      </c>
    </row>
    <row r="15" spans="1:20" x14ac:dyDescent="0.3">
      <c r="A15">
        <v>335995</v>
      </c>
      <c r="B15" t="s">
        <v>28</v>
      </c>
      <c r="C15" t="s">
        <v>398</v>
      </c>
      <c r="D15" s="1">
        <v>39565</v>
      </c>
      <c r="E15" t="s">
        <v>74</v>
      </c>
      <c r="F15" t="s">
        <v>30</v>
      </c>
      <c r="G15">
        <v>0</v>
      </c>
      <c r="H15" t="s">
        <v>31</v>
      </c>
      <c r="I15" t="s">
        <v>39</v>
      </c>
      <c r="J15" t="s">
        <v>39</v>
      </c>
      <c r="K15" t="s">
        <v>33</v>
      </c>
      <c r="L15" t="s">
        <v>31</v>
      </c>
      <c r="M15" t="s">
        <v>41</v>
      </c>
      <c r="N15">
        <v>4</v>
      </c>
      <c r="O15" t="s">
        <v>24</v>
      </c>
      <c r="P15" t="s">
        <v>25</v>
      </c>
      <c r="Q15" t="s">
        <v>27</v>
      </c>
      <c r="R15" t="s">
        <v>75</v>
      </c>
    </row>
    <row r="16" spans="1:20" x14ac:dyDescent="0.3">
      <c r="A16">
        <v>335996</v>
      </c>
      <c r="B16" t="s">
        <v>17</v>
      </c>
      <c r="C16" t="s">
        <v>398</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398</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398</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398</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398</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398</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398</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398</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398</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398</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398</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398</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398</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398</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398</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398</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398</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398</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398</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398</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398</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398</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398</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398</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398</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398</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398</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398</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398</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398</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398</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398</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398</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398</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398</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398</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398</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398</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398</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398</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398</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398</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398</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398</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399</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399</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399</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399</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399</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399</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399</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399</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399</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399</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399</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399</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399</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399</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399</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399</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399</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399</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399</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399</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399</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399</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399</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399</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399</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399</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399</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399</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399</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399</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399</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399</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399</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399</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399</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399</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399</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399</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399</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399</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399</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399</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399</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399</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399</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399</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399</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399</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399</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399</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399</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399</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399</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399</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399</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399</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399</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400</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400</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400</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400</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400</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400</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400</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400</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400</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400</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400</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400</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400</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400</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400</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400</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400</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400</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400</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400</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400</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400</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400</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400</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400</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400</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400</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400</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400</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400</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400</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400</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400</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400</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400</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400</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400</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400</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400</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400</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400</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400</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400</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400</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400</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400</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400</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400</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400</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400</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400</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400</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400</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400</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400</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400</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400</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400</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400</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400</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401</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401</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401</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401</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401</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401</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401</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401</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401</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401</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401</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401</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401</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401</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401</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401</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401</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401</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401</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401</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401</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401</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401</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401</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401</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401</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401</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401</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401</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401</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401</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401</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401</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401</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401</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401</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401</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401</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401</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401</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401</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401</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401</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401</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401</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401</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401</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401</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401</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401</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401</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401</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401</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401</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401</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401</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401</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401</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401</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401</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401</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401</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401</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401</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401</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401</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401</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401</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401</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401</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401</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401</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401</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402</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402</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402</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402</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402</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402</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402</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402</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402</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402</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402</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402</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402</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402</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402</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402</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402</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402</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402</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402</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402</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402</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402</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402</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402</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402</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402</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402</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402</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402</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402</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402</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402</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402</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402</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402</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402</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402</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402</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402</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402</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402</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402</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402</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402</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402</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402</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402</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402</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402</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402</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402</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402</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402</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402</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402</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402</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402</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402</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402</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402</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402</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402</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402</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402</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402</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402</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402</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402</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402</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402</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402</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402</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402</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403</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403</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403</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403</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403</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403</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403</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403</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403</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403</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403</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403</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403</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403</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403</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403</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403</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403</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403</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403</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403</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403</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403</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403</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403</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403</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403</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403</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403</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403</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403</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403</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403</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403</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403</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403</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403</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403</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403</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403</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403</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403</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403</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403</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403</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403</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403</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403</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403</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403</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403</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403</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403</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403</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403</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403</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403</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403</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403</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403</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403</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403</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403</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403</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403</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403</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403</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403</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403</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403</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403</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403</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403</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403</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403</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403</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404</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404</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404</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404</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404</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404</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404</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404</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404</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404</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404</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404</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404</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404</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404</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404</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404</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404</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404</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404</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404</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404</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404</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404</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404</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404</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404</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404</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404</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404</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404</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404</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404</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404</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404</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404</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404</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404</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404</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404</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404</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404</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404</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404</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404</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404</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404</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404</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404</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404</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404</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404</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404</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404</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404</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404</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404</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404</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404</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404</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405</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405</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405</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405</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405</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405</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405</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405</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405</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405</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405</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405</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405</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405</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405</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405</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405</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405</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405</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405</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405</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405</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405</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405</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405</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405</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405</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405</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405</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405</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405</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405</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405</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405</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405</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405</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405</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405</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405</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405</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405</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405</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405</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405</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405</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405</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405</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405</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405</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405</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405</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405</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405</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405</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405</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405</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405</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405</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405</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406</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406</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406</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406</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406</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406</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406</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406</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406</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406</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406</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406</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406</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406</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406</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406</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406</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406</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406</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406</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406</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406</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406</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406</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406</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406</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406</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406</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406</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406</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406</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406</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406</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406</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406</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406</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406</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406</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406</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406</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406</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406</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406</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406</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406</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406</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406</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406</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406</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406</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406</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406</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406</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406</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406</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406</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406</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406</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406</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406</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407</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407</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407</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407</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407</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407</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407</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407</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407</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407</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407</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407</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407</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407</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407</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407</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407</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407</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407</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407</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407</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407</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407</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407</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407</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407</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407</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407</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407</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407</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407</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407</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407</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407</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407</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407</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407</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407</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407</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407</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407</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407</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407</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407</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407</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407</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407</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407</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407</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407</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407</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407</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407</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407</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407</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407</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407</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407</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407</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408</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408</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408</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408</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408</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408</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408</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408</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408</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408</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408</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408</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408</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408</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408</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408</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408</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408</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408</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408</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408</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408</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408</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408</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408</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408</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408</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408</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408</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408</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408</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408</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408</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408</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408</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408</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408</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408</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408</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408</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408</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408</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408</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408</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408</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408</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408</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408</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408</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408</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408</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408</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408</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408</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408</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408</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408</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408</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408</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408</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409</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409</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409</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409</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409</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409</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409</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409</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409</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409</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409</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409</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409</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409</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409</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409</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409</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409</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409</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409</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409</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409</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409</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409</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409</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409</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409</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409</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409</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409</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409</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409</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409</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409</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409</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409</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409</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409</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409</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409</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409</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409</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409</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409</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409</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409</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409</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409</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409</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409</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409</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409</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409</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409</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409</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409</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409</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409</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409</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409</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410</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410</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410</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410</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410</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410</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410</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410</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410</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410</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410</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410</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410</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410</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410</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410</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410</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410</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410</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410</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410</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410</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410</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410</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410</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410</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410</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410</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410</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410</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410</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410</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410</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410</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410</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410</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410</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410</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410</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410</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410</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410</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410</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410</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410</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410</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410</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410</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410</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410</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410</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410</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410</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410</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410</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410</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410</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410</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410</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410</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6"/>
  <sheetViews>
    <sheetView workbookViewId="0">
      <selection activeCell="L20" sqref="L20"/>
    </sheetView>
  </sheetViews>
  <sheetFormatPr defaultRowHeight="14.4" x14ac:dyDescent="0.3"/>
  <cols>
    <col min="1" max="1" width="18.33203125" customWidth="1"/>
    <col min="2" max="2" width="15" customWidth="1"/>
    <col min="4" max="4" width="18" customWidth="1"/>
  </cols>
  <sheetData>
    <row r="3" spans="1:5" x14ac:dyDescent="0.3">
      <c r="A3" s="8" t="s">
        <v>450</v>
      </c>
      <c r="B3" t="s">
        <v>464</v>
      </c>
    </row>
    <row r="4" spans="1:5" x14ac:dyDescent="0.3">
      <c r="A4" s="9" t="s">
        <v>47</v>
      </c>
      <c r="B4" s="10">
        <v>5</v>
      </c>
      <c r="D4" t="str">
        <f>A4</f>
        <v>Mumbai Indians</v>
      </c>
      <c r="E4">
        <f>GETPIVOTDATA("Winner",$A$3,"Winner",A4)</f>
        <v>5</v>
      </c>
    </row>
    <row r="5" spans="1:5" x14ac:dyDescent="0.3">
      <c r="A5" s="9" t="s">
        <v>32</v>
      </c>
      <c r="B5" s="10">
        <v>4</v>
      </c>
      <c r="D5" t="str">
        <f>A5</f>
        <v>Chennai Super Kings</v>
      </c>
      <c r="E5">
        <f t="shared" ref="E5:E10" si="0">GETPIVOTDATA("Winner",$A$3,"Winner",A5)</f>
        <v>4</v>
      </c>
    </row>
    <row r="6" spans="1:5" x14ac:dyDescent="0.3">
      <c r="A6" s="9" t="s">
        <v>21</v>
      </c>
      <c r="B6" s="10">
        <v>2</v>
      </c>
      <c r="D6" t="str">
        <f t="shared" ref="D6:D10" si="1">A6</f>
        <v>Kolkata Knight Riders</v>
      </c>
      <c r="E6">
        <f t="shared" si="0"/>
        <v>2</v>
      </c>
    </row>
    <row r="7" spans="1:5" x14ac:dyDescent="0.3">
      <c r="A7" s="9" t="s">
        <v>259</v>
      </c>
      <c r="B7" s="10">
        <v>1</v>
      </c>
      <c r="D7" t="str">
        <f t="shared" si="1"/>
        <v>Sunrisers Hyderabad</v>
      </c>
      <c r="E7">
        <f t="shared" si="0"/>
        <v>1</v>
      </c>
    </row>
    <row r="8" spans="1:5" x14ac:dyDescent="0.3">
      <c r="A8" s="9" t="s">
        <v>40</v>
      </c>
      <c r="B8" s="10">
        <v>1</v>
      </c>
      <c r="D8" t="str">
        <f t="shared" si="1"/>
        <v>Rajasthan Royals</v>
      </c>
      <c r="E8">
        <f t="shared" si="0"/>
        <v>1</v>
      </c>
    </row>
    <row r="9" spans="1:5" x14ac:dyDescent="0.3">
      <c r="A9" s="9" t="s">
        <v>53</v>
      </c>
      <c r="B9" s="10">
        <v>1</v>
      </c>
      <c r="D9" t="str">
        <f t="shared" si="1"/>
        <v>Deccan Chargers</v>
      </c>
      <c r="E9">
        <f t="shared" si="0"/>
        <v>1</v>
      </c>
    </row>
    <row r="10" spans="1:5" x14ac:dyDescent="0.3">
      <c r="A10" s="9" t="s">
        <v>416</v>
      </c>
      <c r="B10" s="10">
        <v>1</v>
      </c>
      <c r="D10" t="str">
        <f t="shared" si="1"/>
        <v>Gujrat Titans</v>
      </c>
      <c r="E10">
        <f t="shared" si="0"/>
        <v>1</v>
      </c>
    </row>
    <row r="11" spans="1:5" x14ac:dyDescent="0.3">
      <c r="A11" s="9" t="s">
        <v>451</v>
      </c>
      <c r="B11" s="10">
        <v>15</v>
      </c>
    </row>
    <row r="13" spans="1:5" x14ac:dyDescent="0.3">
      <c r="D13" s="2" t="s">
        <v>20</v>
      </c>
    </row>
    <row r="14" spans="1:5" x14ac:dyDescent="0.3">
      <c r="D14" s="3" t="s">
        <v>31</v>
      </c>
    </row>
    <row r="15" spans="1:5" x14ac:dyDescent="0.3">
      <c r="D15" s="2" t="s">
        <v>39</v>
      </c>
    </row>
    <row r="16" spans="1:5" x14ac:dyDescent="0.3">
      <c r="D16" s="3" t="s">
        <v>47</v>
      </c>
    </row>
    <row r="17" spans="4:4" x14ac:dyDescent="0.3">
      <c r="D17" s="2" t="s">
        <v>21</v>
      </c>
    </row>
    <row r="18" spans="4:4" x14ac:dyDescent="0.3">
      <c r="D18" s="3" t="s">
        <v>40</v>
      </c>
    </row>
    <row r="19" spans="4:4" x14ac:dyDescent="0.3">
      <c r="D19" s="2" t="s">
        <v>53</v>
      </c>
    </row>
    <row r="20" spans="4:4" x14ac:dyDescent="0.3">
      <c r="D20" s="3" t="s">
        <v>32</v>
      </c>
    </row>
    <row r="21" spans="4:4" x14ac:dyDescent="0.3">
      <c r="D21" s="2" t="s">
        <v>53</v>
      </c>
    </row>
    <row r="22" spans="4:4" x14ac:dyDescent="0.3">
      <c r="D22" s="3" t="s">
        <v>31</v>
      </c>
    </row>
    <row r="23" spans="4:4" x14ac:dyDescent="0.3">
      <c r="D23" s="2" t="s">
        <v>20</v>
      </c>
    </row>
    <row r="24" spans="4:4" x14ac:dyDescent="0.3">
      <c r="D24" s="3" t="s">
        <v>32</v>
      </c>
    </row>
    <row r="25" spans="4:4" x14ac:dyDescent="0.3">
      <c r="D25" s="2" t="s">
        <v>47</v>
      </c>
    </row>
    <row r="26" spans="4:4" x14ac:dyDescent="0.3">
      <c r="D26" s="3" t="s">
        <v>31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opLeftCell="I1" workbookViewId="0">
      <selection activeCell="V2" sqref="V2"/>
    </sheetView>
  </sheetViews>
  <sheetFormatPr defaultRowHeight="14.4" x14ac:dyDescent="0.3"/>
  <cols>
    <col min="1" max="1" width="12.88671875" customWidth="1"/>
    <col min="2" max="2" width="14.6640625" customWidth="1"/>
    <col min="3" max="3" width="14.33203125" customWidth="1"/>
    <col min="4" max="4" width="19.88671875" customWidth="1"/>
    <col min="5" max="5" width="17.77734375" customWidth="1"/>
    <col min="6" max="6" width="15.109375" customWidth="1"/>
    <col min="7" max="7" width="18.77734375" customWidth="1"/>
    <col min="8" max="8" width="14.77734375" customWidth="1"/>
  </cols>
  <sheetData>
    <row r="1" spans="1:17" ht="42" thickBot="1" x14ac:dyDescent="0.35">
      <c r="A1" s="4" t="s">
        <v>412</v>
      </c>
      <c r="B1" s="4" t="s">
        <v>413</v>
      </c>
      <c r="C1" s="4" t="s">
        <v>414</v>
      </c>
      <c r="D1" s="4" t="s">
        <v>415</v>
      </c>
      <c r="E1" s="7" t="s">
        <v>446</v>
      </c>
      <c r="F1" s="7" t="s">
        <v>447</v>
      </c>
      <c r="G1" s="15" t="s">
        <v>476</v>
      </c>
      <c r="H1" s="15" t="s">
        <v>483</v>
      </c>
      <c r="I1" t="s">
        <v>411</v>
      </c>
      <c r="J1" s="4" t="s">
        <v>484</v>
      </c>
      <c r="K1" s="4" t="s">
        <v>485</v>
      </c>
      <c r="L1" s="4" t="s">
        <v>486</v>
      </c>
      <c r="M1" s="4" t="s">
        <v>487</v>
      </c>
      <c r="N1" s="7" t="s">
        <v>488</v>
      </c>
      <c r="O1" s="7" t="s">
        <v>489</v>
      </c>
      <c r="P1" s="15" t="s">
        <v>490</v>
      </c>
      <c r="Q1" s="15" t="s">
        <v>491</v>
      </c>
    </row>
    <row r="2" spans="1:17" ht="21" thickBot="1" x14ac:dyDescent="0.35">
      <c r="A2" s="5" t="s">
        <v>416</v>
      </c>
      <c r="B2" s="5" t="s">
        <v>417</v>
      </c>
      <c r="C2" s="5" t="s">
        <v>418</v>
      </c>
      <c r="D2" s="5" t="s">
        <v>417</v>
      </c>
      <c r="E2" s="6" t="s">
        <v>448</v>
      </c>
      <c r="F2" s="6" t="s">
        <v>167</v>
      </c>
      <c r="G2" s="16" t="s">
        <v>467</v>
      </c>
      <c r="H2" s="16" t="s">
        <v>418</v>
      </c>
      <c r="I2" s="16" t="s">
        <v>466</v>
      </c>
      <c r="J2" s="16" t="s">
        <v>416</v>
      </c>
      <c r="K2" s="16" t="s">
        <v>417</v>
      </c>
      <c r="L2" s="16" t="s">
        <v>418</v>
      </c>
      <c r="M2" s="16" t="s">
        <v>417</v>
      </c>
      <c r="N2" s="16" t="s">
        <v>448</v>
      </c>
      <c r="O2" s="16" t="s">
        <v>167</v>
      </c>
      <c r="P2" s="16" t="s">
        <v>467</v>
      </c>
      <c r="Q2" s="16" t="s">
        <v>418</v>
      </c>
    </row>
    <row r="3" spans="1:17" ht="31.2" thickBot="1" x14ac:dyDescent="0.35">
      <c r="A3" s="6" t="s">
        <v>32</v>
      </c>
      <c r="B3" s="6" t="s">
        <v>76</v>
      </c>
      <c r="C3" s="6" t="s">
        <v>419</v>
      </c>
      <c r="D3" s="6" t="s">
        <v>420</v>
      </c>
      <c r="E3" s="6" t="s">
        <v>21</v>
      </c>
      <c r="F3" s="6" t="s">
        <v>388</v>
      </c>
      <c r="G3" s="6" t="s">
        <v>419</v>
      </c>
      <c r="H3" s="6" t="s">
        <v>477</v>
      </c>
      <c r="I3" s="16" t="s">
        <v>465</v>
      </c>
      <c r="J3" s="6" t="s">
        <v>32</v>
      </c>
      <c r="K3" s="6" t="s">
        <v>76</v>
      </c>
      <c r="L3" s="6" t="s">
        <v>419</v>
      </c>
      <c r="M3" s="6" t="s">
        <v>420</v>
      </c>
      <c r="N3" s="6" t="s">
        <v>21</v>
      </c>
      <c r="O3" s="6" t="s">
        <v>388</v>
      </c>
      <c r="P3" s="6" t="s">
        <v>419</v>
      </c>
      <c r="Q3" s="6" t="s">
        <v>477</v>
      </c>
    </row>
    <row r="4" spans="1:17" ht="21" thickBot="1" x14ac:dyDescent="0.35">
      <c r="A4" s="6" t="s">
        <v>47</v>
      </c>
      <c r="B4" s="6" t="s">
        <v>421</v>
      </c>
      <c r="C4" s="6" t="s">
        <v>422</v>
      </c>
      <c r="D4" s="6" t="s">
        <v>423</v>
      </c>
      <c r="E4" s="6" t="s">
        <v>373</v>
      </c>
      <c r="F4" s="6" t="s">
        <v>388</v>
      </c>
      <c r="G4" s="6" t="s">
        <v>468</v>
      </c>
      <c r="H4" s="6" t="s">
        <v>361</v>
      </c>
      <c r="I4" s="16" t="s">
        <v>410</v>
      </c>
      <c r="J4" s="6" t="s">
        <v>47</v>
      </c>
      <c r="K4" s="6" t="s">
        <v>421</v>
      </c>
      <c r="L4" s="6" t="s">
        <v>422</v>
      </c>
      <c r="M4" s="6" t="s">
        <v>423</v>
      </c>
      <c r="N4" s="6" t="s">
        <v>373</v>
      </c>
      <c r="O4" s="6" t="s">
        <v>388</v>
      </c>
      <c r="P4" s="6" t="s">
        <v>468</v>
      </c>
      <c r="Q4" s="6" t="s">
        <v>361</v>
      </c>
    </row>
    <row r="5" spans="1:17" ht="21" thickBot="1" x14ac:dyDescent="0.35">
      <c r="A5" s="6" t="s">
        <v>47</v>
      </c>
      <c r="B5" s="6" t="s">
        <v>421</v>
      </c>
      <c r="C5" s="6" t="s">
        <v>424</v>
      </c>
      <c r="D5" s="6" t="s">
        <v>425</v>
      </c>
      <c r="E5" s="6" t="s">
        <v>32</v>
      </c>
      <c r="F5" s="6" t="s">
        <v>60</v>
      </c>
      <c r="G5" s="6" t="s">
        <v>382</v>
      </c>
      <c r="H5" s="6" t="s">
        <v>430</v>
      </c>
      <c r="I5" s="16" t="s">
        <v>409</v>
      </c>
      <c r="J5" s="6" t="s">
        <v>47</v>
      </c>
      <c r="K5" s="6" t="s">
        <v>421</v>
      </c>
      <c r="L5" s="6" t="s">
        <v>424</v>
      </c>
      <c r="M5" s="6" t="s">
        <v>425</v>
      </c>
      <c r="N5" s="6" t="s">
        <v>32</v>
      </c>
      <c r="O5" s="6" t="s">
        <v>60</v>
      </c>
      <c r="P5" s="6" t="s">
        <v>382</v>
      </c>
      <c r="Q5" s="6" t="s">
        <v>430</v>
      </c>
    </row>
    <row r="6" spans="1:17" ht="21" thickBot="1" x14ac:dyDescent="0.35">
      <c r="A6" s="6" t="s">
        <v>32</v>
      </c>
      <c r="B6" s="6" t="s">
        <v>76</v>
      </c>
      <c r="C6" s="6" t="s">
        <v>426</v>
      </c>
      <c r="D6" s="6" t="s">
        <v>427</v>
      </c>
      <c r="E6" s="6" t="s">
        <v>259</v>
      </c>
      <c r="F6" s="6" t="s">
        <v>44</v>
      </c>
      <c r="G6" s="6" t="s">
        <v>469</v>
      </c>
      <c r="H6" s="6" t="s">
        <v>478</v>
      </c>
      <c r="I6" s="16" t="s">
        <v>408</v>
      </c>
      <c r="J6" s="6" t="s">
        <v>32</v>
      </c>
      <c r="K6" s="6" t="s">
        <v>76</v>
      </c>
      <c r="L6" s="6" t="s">
        <v>426</v>
      </c>
      <c r="M6" s="6" t="s">
        <v>427</v>
      </c>
      <c r="N6" s="6" t="s">
        <v>259</v>
      </c>
      <c r="O6" s="6" t="s">
        <v>44</v>
      </c>
      <c r="P6" s="6" t="s">
        <v>469</v>
      </c>
      <c r="Q6" s="6" t="s">
        <v>478</v>
      </c>
    </row>
    <row r="7" spans="1:17" ht="21" thickBot="1" x14ac:dyDescent="0.35">
      <c r="A7" s="6" t="s">
        <v>47</v>
      </c>
      <c r="B7" s="6" t="s">
        <v>421</v>
      </c>
      <c r="C7" s="6" t="s">
        <v>428</v>
      </c>
      <c r="D7" s="6" t="s">
        <v>429</v>
      </c>
      <c r="E7" s="6" t="s">
        <v>317</v>
      </c>
      <c r="F7" s="6" t="s">
        <v>60</v>
      </c>
      <c r="G7" s="6" t="s">
        <v>470</v>
      </c>
      <c r="H7" s="6" t="s">
        <v>430</v>
      </c>
      <c r="I7" s="16" t="s">
        <v>407</v>
      </c>
      <c r="J7" s="6" t="s">
        <v>47</v>
      </c>
      <c r="K7" s="6" t="s">
        <v>421</v>
      </c>
      <c r="L7" s="6" t="s">
        <v>428</v>
      </c>
      <c r="M7" s="6" t="s">
        <v>429</v>
      </c>
      <c r="N7" s="6" t="s">
        <v>317</v>
      </c>
      <c r="O7" s="6" t="s">
        <v>60</v>
      </c>
      <c r="P7" s="6" t="s">
        <v>470</v>
      </c>
      <c r="Q7" s="6" t="s">
        <v>430</v>
      </c>
    </row>
    <row r="8" spans="1:17" ht="31.2" thickBot="1" x14ac:dyDescent="0.35">
      <c r="A8" s="6" t="s">
        <v>259</v>
      </c>
      <c r="B8" s="6" t="s">
        <v>430</v>
      </c>
      <c r="C8" s="6" t="s">
        <v>431</v>
      </c>
      <c r="D8" s="6" t="s">
        <v>432</v>
      </c>
      <c r="E8" s="6" t="s">
        <v>20</v>
      </c>
      <c r="F8" s="6" t="s">
        <v>17</v>
      </c>
      <c r="G8" s="6" t="s">
        <v>470</v>
      </c>
      <c r="H8" s="6" t="s">
        <v>431</v>
      </c>
      <c r="I8" s="16" t="s">
        <v>406</v>
      </c>
      <c r="J8" s="6" t="s">
        <v>259</v>
      </c>
      <c r="K8" s="6" t="s">
        <v>430</v>
      </c>
      <c r="L8" s="6" t="s">
        <v>431</v>
      </c>
      <c r="M8" s="6" t="s">
        <v>432</v>
      </c>
      <c r="N8" s="6" t="s">
        <v>20</v>
      </c>
      <c r="O8" s="6" t="s">
        <v>17</v>
      </c>
      <c r="P8" s="6" t="s">
        <v>470</v>
      </c>
      <c r="Q8" s="6" t="s">
        <v>431</v>
      </c>
    </row>
    <row r="9" spans="1:17" ht="21" thickBot="1" x14ac:dyDescent="0.35">
      <c r="A9" s="6" t="s">
        <v>47</v>
      </c>
      <c r="B9" s="6" t="s">
        <v>421</v>
      </c>
      <c r="C9" s="6" t="s">
        <v>424</v>
      </c>
      <c r="D9" s="6" t="s">
        <v>421</v>
      </c>
      <c r="E9" s="6" t="s">
        <v>32</v>
      </c>
      <c r="F9" s="6" t="s">
        <v>50</v>
      </c>
      <c r="G9" s="6" t="s">
        <v>471</v>
      </c>
      <c r="H9" s="6" t="s">
        <v>430</v>
      </c>
      <c r="I9" s="16" t="s">
        <v>405</v>
      </c>
      <c r="J9" s="6" t="s">
        <v>47</v>
      </c>
      <c r="K9" s="6" t="s">
        <v>421</v>
      </c>
      <c r="L9" s="6" t="s">
        <v>424</v>
      </c>
      <c r="M9" s="6" t="s">
        <v>421</v>
      </c>
      <c r="N9" s="6" t="s">
        <v>32</v>
      </c>
      <c r="O9" s="6" t="s">
        <v>50</v>
      </c>
      <c r="P9" s="6" t="s">
        <v>471</v>
      </c>
      <c r="Q9" s="6" t="s">
        <v>430</v>
      </c>
    </row>
    <row r="10" spans="1:17" ht="31.2" thickBot="1" x14ac:dyDescent="0.35">
      <c r="A10" s="6" t="s">
        <v>21</v>
      </c>
      <c r="B10" s="6" t="s">
        <v>433</v>
      </c>
      <c r="C10" s="6" t="s">
        <v>434</v>
      </c>
      <c r="D10" s="6" t="s">
        <v>435</v>
      </c>
      <c r="E10" s="6" t="s">
        <v>31</v>
      </c>
      <c r="F10" s="6" t="s">
        <v>17</v>
      </c>
      <c r="G10" s="6" t="s">
        <v>472</v>
      </c>
      <c r="H10" s="6" t="s">
        <v>479</v>
      </c>
      <c r="I10" s="16" t="s">
        <v>404</v>
      </c>
      <c r="J10" s="6" t="s">
        <v>21</v>
      </c>
      <c r="K10" s="6" t="s">
        <v>433</v>
      </c>
      <c r="L10" s="6" t="s">
        <v>434</v>
      </c>
      <c r="M10" s="6" t="s">
        <v>435</v>
      </c>
      <c r="N10" s="6" t="s">
        <v>31</v>
      </c>
      <c r="O10" s="6" t="s">
        <v>17</v>
      </c>
      <c r="P10" s="6" t="s">
        <v>472</v>
      </c>
      <c r="Q10" s="6" t="s">
        <v>479</v>
      </c>
    </row>
    <row r="11" spans="1:17" ht="21" thickBot="1" x14ac:dyDescent="0.35">
      <c r="A11" s="6" t="s">
        <v>47</v>
      </c>
      <c r="B11" s="6" t="s">
        <v>421</v>
      </c>
      <c r="C11" s="6" t="s">
        <v>427</v>
      </c>
      <c r="D11" s="6" t="s">
        <v>436</v>
      </c>
      <c r="E11" s="6" t="s">
        <v>32</v>
      </c>
      <c r="F11" s="6" t="s">
        <v>50</v>
      </c>
      <c r="G11" s="6" t="s">
        <v>471</v>
      </c>
      <c r="H11" s="6" t="s">
        <v>480</v>
      </c>
      <c r="I11" s="16" t="s">
        <v>403</v>
      </c>
      <c r="J11" s="6" t="s">
        <v>47</v>
      </c>
      <c r="K11" s="6" t="s">
        <v>421</v>
      </c>
      <c r="L11" s="6" t="s">
        <v>427</v>
      </c>
      <c r="M11" s="6" t="s">
        <v>436</v>
      </c>
      <c r="N11" s="6" t="s">
        <v>32</v>
      </c>
      <c r="O11" s="6" t="s">
        <v>50</v>
      </c>
      <c r="P11" s="6" t="s">
        <v>471</v>
      </c>
      <c r="Q11" s="6" t="s">
        <v>480</v>
      </c>
    </row>
    <row r="12" spans="1:17" ht="31.2" thickBot="1" x14ac:dyDescent="0.35">
      <c r="A12" s="6" t="s">
        <v>21</v>
      </c>
      <c r="B12" s="6" t="s">
        <v>433</v>
      </c>
      <c r="C12" s="6" t="s">
        <v>426</v>
      </c>
      <c r="D12" s="6" t="s">
        <v>437</v>
      </c>
      <c r="E12" s="6" t="s">
        <v>32</v>
      </c>
      <c r="F12" s="6" t="s">
        <v>65</v>
      </c>
      <c r="G12" s="6" t="s">
        <v>473</v>
      </c>
      <c r="H12" s="6" t="s">
        <v>438</v>
      </c>
      <c r="I12" s="16" t="s">
        <v>402</v>
      </c>
      <c r="J12" s="6" t="s">
        <v>21</v>
      </c>
      <c r="K12" s="6" t="s">
        <v>433</v>
      </c>
      <c r="L12" s="6" t="s">
        <v>426</v>
      </c>
      <c r="M12" s="6" t="s">
        <v>437</v>
      </c>
      <c r="N12" s="6" t="s">
        <v>32</v>
      </c>
      <c r="O12" s="6" t="s">
        <v>65</v>
      </c>
      <c r="P12" s="6" t="s">
        <v>473</v>
      </c>
      <c r="Q12" s="6" t="s">
        <v>438</v>
      </c>
    </row>
    <row r="13" spans="1:17" ht="31.2" thickBot="1" x14ac:dyDescent="0.35">
      <c r="A13" s="6" t="s">
        <v>32</v>
      </c>
      <c r="B13" s="6" t="s">
        <v>76</v>
      </c>
      <c r="C13" s="6" t="s">
        <v>438</v>
      </c>
      <c r="D13" s="6" t="s">
        <v>439</v>
      </c>
      <c r="E13" s="6" t="s">
        <v>20</v>
      </c>
      <c r="F13" s="6" t="s">
        <v>65</v>
      </c>
      <c r="G13" s="6" t="s">
        <v>474</v>
      </c>
      <c r="H13" s="6" t="s">
        <v>438</v>
      </c>
      <c r="I13" s="16" t="s">
        <v>401</v>
      </c>
      <c r="J13" s="6" t="s">
        <v>32</v>
      </c>
      <c r="K13" s="6" t="s">
        <v>76</v>
      </c>
      <c r="L13" s="6" t="s">
        <v>438</v>
      </c>
      <c r="M13" s="6" t="s">
        <v>439</v>
      </c>
      <c r="N13" s="6" t="s">
        <v>20</v>
      </c>
      <c r="O13" s="6" t="s">
        <v>65</v>
      </c>
      <c r="P13" s="6" t="s">
        <v>474</v>
      </c>
      <c r="Q13" s="6" t="s">
        <v>438</v>
      </c>
    </row>
    <row r="14" spans="1:17" ht="21" thickBot="1" x14ac:dyDescent="0.35">
      <c r="A14" s="6" t="s">
        <v>32</v>
      </c>
      <c r="B14" s="6" t="s">
        <v>76</v>
      </c>
      <c r="C14" s="6" t="s">
        <v>440</v>
      </c>
      <c r="D14" s="6" t="s">
        <v>441</v>
      </c>
      <c r="E14" s="6" t="s">
        <v>47</v>
      </c>
      <c r="F14" s="6" t="s">
        <v>44</v>
      </c>
      <c r="G14" s="6" t="s">
        <v>475</v>
      </c>
      <c r="H14" s="6" t="s">
        <v>440</v>
      </c>
      <c r="I14" s="16" t="s">
        <v>400</v>
      </c>
      <c r="J14" s="6" t="s">
        <v>32</v>
      </c>
      <c r="K14" s="6" t="s">
        <v>76</v>
      </c>
      <c r="L14" s="6" t="s">
        <v>440</v>
      </c>
      <c r="M14" s="6" t="s">
        <v>441</v>
      </c>
      <c r="N14" s="6" t="s">
        <v>47</v>
      </c>
      <c r="O14" s="6" t="s">
        <v>44</v>
      </c>
      <c r="P14" s="6" t="s">
        <v>475</v>
      </c>
      <c r="Q14" s="6" t="s">
        <v>440</v>
      </c>
    </row>
    <row r="15" spans="1:17" ht="31.2" thickBot="1" x14ac:dyDescent="0.35">
      <c r="A15" s="6" t="s">
        <v>53</v>
      </c>
      <c r="B15" s="6" t="s">
        <v>442</v>
      </c>
      <c r="C15" s="6" t="s">
        <v>442</v>
      </c>
      <c r="D15" s="6" t="s">
        <v>443</v>
      </c>
      <c r="E15" s="6" t="s">
        <v>20</v>
      </c>
      <c r="F15" s="6" t="s">
        <v>449</v>
      </c>
      <c r="G15" s="6" t="s">
        <v>112</v>
      </c>
      <c r="H15" s="6" t="s">
        <v>481</v>
      </c>
      <c r="I15" s="16" t="s">
        <v>399</v>
      </c>
      <c r="J15" s="6" t="s">
        <v>53</v>
      </c>
      <c r="K15" s="6" t="s">
        <v>442</v>
      </c>
      <c r="L15" s="6" t="s">
        <v>442</v>
      </c>
      <c r="M15" s="6" t="s">
        <v>443</v>
      </c>
      <c r="N15" s="6" t="s">
        <v>20</v>
      </c>
      <c r="O15" s="6" t="s">
        <v>449</v>
      </c>
      <c r="P15" s="6" t="s">
        <v>112</v>
      </c>
      <c r="Q15" s="6" t="s">
        <v>481</v>
      </c>
    </row>
    <row r="16" spans="1:17" ht="21" thickBot="1" x14ac:dyDescent="0.35">
      <c r="A16" s="12" t="s">
        <v>40</v>
      </c>
      <c r="B16" s="12" t="s">
        <v>444</v>
      </c>
      <c r="C16" s="12" t="s">
        <v>427</v>
      </c>
      <c r="D16" s="12" t="s">
        <v>445</v>
      </c>
      <c r="E16" s="12" t="s">
        <v>32</v>
      </c>
      <c r="F16" s="12" t="s">
        <v>44</v>
      </c>
      <c r="G16" s="12" t="s">
        <v>85</v>
      </c>
      <c r="H16" s="12" t="s">
        <v>482</v>
      </c>
      <c r="I16" s="16" t="s">
        <v>398</v>
      </c>
      <c r="J16" s="12" t="s">
        <v>40</v>
      </c>
      <c r="K16" s="12" t="s">
        <v>444</v>
      </c>
      <c r="L16" s="12" t="s">
        <v>427</v>
      </c>
      <c r="M16" s="12" t="s">
        <v>445</v>
      </c>
      <c r="N16" s="12" t="s">
        <v>32</v>
      </c>
      <c r="O16" s="12" t="s">
        <v>44</v>
      </c>
      <c r="P16" s="12" t="s">
        <v>85</v>
      </c>
      <c r="Q16" s="12" t="s">
        <v>482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vt:lpstr>
      <vt:lpstr>toss based decision</vt:lpstr>
      <vt:lpstr>Sheet4</vt:lpstr>
      <vt:lpstr>mam</vt:lpstr>
      <vt:lpstr>Sheet9</vt:lpstr>
      <vt:lpstr>Sheet1</vt:lpstr>
      <vt:lpstr>IPL Matches 2008-2020</vt:lpstr>
      <vt:lpstr>Sheet6</vt:lpstr>
      <vt:lpstr>win 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2023-05-06T20:17:19Z</dcterms:created>
  <dcterms:modified xsi:type="dcterms:W3CDTF">2023-05-06T22:31:46Z</dcterms:modified>
</cp:coreProperties>
</file>